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4_git\bes-rules\studies\hybrid_hps\"/>
    </mc:Choice>
  </mc:AlternateContent>
  <bookViews>
    <workbookView xWindow="-105" yWindow="-105" windowWidth="23250" windowHeight="12570" activeTab="2"/>
  </bookViews>
  <sheets>
    <sheet name="neubau_lastfluss_template" sheetId="22" r:id="rId1"/>
    <sheet name="altbau_lastfluss_template" sheetId="21" r:id="rId2"/>
    <sheet name="Kerber Netz Neubau" sheetId="18" r:id="rId3"/>
    <sheet name="Kerber Netz Altbau" sheetId="16" r:id="rId4"/>
    <sheet name="possible_buildings" sheetId="3" r:id="rId5"/>
    <sheet name="Annahmen" sheetId="6" r:id="rId6"/>
    <sheet name="Sanierungsquoten_unsaniert" sheetId="14" r:id="rId7"/>
    <sheet name="Sanierungsquoten" sheetId="9" r:id="rId8"/>
    <sheet name="Wohngebäudebestand " sheetId="17" r:id="rId9"/>
    <sheet name="_Sarnierungsquoten MFH" sheetId="8" r:id="rId10"/>
    <sheet name="_Sarnierungsquoten EZFH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2" l="1"/>
  <c r="B3" i="22"/>
  <c r="C3" i="22"/>
  <c r="D3" i="22"/>
  <c r="E3" i="22"/>
  <c r="F3" i="22"/>
  <c r="G3" i="22"/>
  <c r="H3" i="22"/>
  <c r="A4" i="22"/>
  <c r="B4" i="22"/>
  <c r="C4" i="22"/>
  <c r="D4" i="22"/>
  <c r="E4" i="22"/>
  <c r="F4" i="22"/>
  <c r="G4" i="22"/>
  <c r="H4" i="22"/>
  <c r="A5" i="22"/>
  <c r="B5" i="22"/>
  <c r="C5" i="22"/>
  <c r="D5" i="22"/>
  <c r="E5" i="22"/>
  <c r="F5" i="22"/>
  <c r="G5" i="22"/>
  <c r="H5" i="22"/>
  <c r="A6" i="22"/>
  <c r="B6" i="22"/>
  <c r="C6" i="22"/>
  <c r="D6" i="22"/>
  <c r="E6" i="22"/>
  <c r="F6" i="22"/>
  <c r="G6" i="22"/>
  <c r="H6" i="22"/>
  <c r="A7" i="22"/>
  <c r="B7" i="22"/>
  <c r="C7" i="22"/>
  <c r="D7" i="22"/>
  <c r="E7" i="22"/>
  <c r="F7" i="22"/>
  <c r="G7" i="22"/>
  <c r="H7" i="22"/>
  <c r="A8" i="22"/>
  <c r="B8" i="22"/>
  <c r="C8" i="22"/>
  <c r="D8" i="22"/>
  <c r="E8" i="22"/>
  <c r="F8" i="22"/>
  <c r="G8" i="22"/>
  <c r="H8" i="22"/>
  <c r="A9" i="22"/>
  <c r="B9" i="22"/>
  <c r="C9" i="22"/>
  <c r="D9" i="22"/>
  <c r="E9" i="22"/>
  <c r="F9" i="22"/>
  <c r="G9" i="22"/>
  <c r="H9" i="22"/>
  <c r="A10" i="22"/>
  <c r="B10" i="22"/>
  <c r="C10" i="22"/>
  <c r="D10" i="22"/>
  <c r="E10" i="22"/>
  <c r="F10" i="22"/>
  <c r="G10" i="22"/>
  <c r="H10" i="22"/>
  <c r="A11" i="22"/>
  <c r="B11" i="22"/>
  <c r="C11" i="22"/>
  <c r="D11" i="22"/>
  <c r="E11" i="22"/>
  <c r="F11" i="22"/>
  <c r="G11" i="22"/>
  <c r="H11" i="22"/>
  <c r="A12" i="22"/>
  <c r="B12" i="22"/>
  <c r="C12" i="22"/>
  <c r="D12" i="22"/>
  <c r="E12" i="22"/>
  <c r="F12" i="22"/>
  <c r="G12" i="22"/>
  <c r="H12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B16" i="22"/>
  <c r="C16" i="22"/>
  <c r="D16" i="22"/>
  <c r="E16" i="22"/>
  <c r="F16" i="22"/>
  <c r="G16" i="22"/>
  <c r="H16" i="22"/>
  <c r="A17" i="22"/>
  <c r="B17" i="22"/>
  <c r="C17" i="22"/>
  <c r="D17" i="22"/>
  <c r="E17" i="22"/>
  <c r="F17" i="22"/>
  <c r="G17" i="22"/>
  <c r="H17" i="22"/>
  <c r="A18" i="22"/>
  <c r="B18" i="22"/>
  <c r="C18" i="22"/>
  <c r="D18" i="22"/>
  <c r="E18" i="22"/>
  <c r="F18" i="22"/>
  <c r="G18" i="22"/>
  <c r="H18" i="22"/>
  <c r="A19" i="22"/>
  <c r="B19" i="22"/>
  <c r="C19" i="22"/>
  <c r="D19" i="22"/>
  <c r="E19" i="22"/>
  <c r="F19" i="22"/>
  <c r="G19" i="22"/>
  <c r="H19" i="22"/>
  <c r="A20" i="22"/>
  <c r="B20" i="22"/>
  <c r="C20" i="22"/>
  <c r="D20" i="22"/>
  <c r="E20" i="22"/>
  <c r="F20" i="22"/>
  <c r="G20" i="22"/>
  <c r="H20" i="22"/>
  <c r="A21" i="22"/>
  <c r="B21" i="22"/>
  <c r="C21" i="22"/>
  <c r="D21" i="22"/>
  <c r="E21" i="22"/>
  <c r="F21" i="22"/>
  <c r="G21" i="22"/>
  <c r="H21" i="22"/>
  <c r="A22" i="22"/>
  <c r="B22" i="22"/>
  <c r="C22" i="22"/>
  <c r="D22" i="22"/>
  <c r="E22" i="22"/>
  <c r="F22" i="22"/>
  <c r="G22" i="22"/>
  <c r="H22" i="22"/>
  <c r="A23" i="22"/>
  <c r="B23" i="22"/>
  <c r="C23" i="22"/>
  <c r="D23" i="22"/>
  <c r="E23" i="22"/>
  <c r="F23" i="22"/>
  <c r="G23" i="22"/>
  <c r="H23" i="22"/>
  <c r="A24" i="22"/>
  <c r="B24" i="22"/>
  <c r="C24" i="22"/>
  <c r="D24" i="22"/>
  <c r="E24" i="22"/>
  <c r="F24" i="22"/>
  <c r="G24" i="22"/>
  <c r="H24" i="22"/>
  <c r="A25" i="22"/>
  <c r="B25" i="22"/>
  <c r="C25" i="22"/>
  <c r="D25" i="22"/>
  <c r="E25" i="22"/>
  <c r="F25" i="22"/>
  <c r="G25" i="22"/>
  <c r="H25" i="22"/>
  <c r="A26" i="22"/>
  <c r="B26" i="22"/>
  <c r="C26" i="22"/>
  <c r="D26" i="22"/>
  <c r="E26" i="22"/>
  <c r="F26" i="22"/>
  <c r="G26" i="22"/>
  <c r="H26" i="22"/>
  <c r="A27" i="22"/>
  <c r="B27" i="22"/>
  <c r="C27" i="22"/>
  <c r="D27" i="22"/>
  <c r="E27" i="22"/>
  <c r="F27" i="22"/>
  <c r="G27" i="22"/>
  <c r="H27" i="22"/>
  <c r="A28" i="22"/>
  <c r="B28" i="22"/>
  <c r="C28" i="22"/>
  <c r="D28" i="22"/>
  <c r="E28" i="22"/>
  <c r="F28" i="22"/>
  <c r="G28" i="22"/>
  <c r="H28" i="22"/>
  <c r="A29" i="22"/>
  <c r="B29" i="22"/>
  <c r="C29" i="22"/>
  <c r="D29" i="22"/>
  <c r="E29" i="22"/>
  <c r="F29" i="22"/>
  <c r="G29" i="22"/>
  <c r="H29" i="22"/>
  <c r="A30" i="22"/>
  <c r="B30" i="22"/>
  <c r="C30" i="22"/>
  <c r="D30" i="22"/>
  <c r="E30" i="22"/>
  <c r="F30" i="22"/>
  <c r="G30" i="22"/>
  <c r="H30" i="22"/>
  <c r="A31" i="22"/>
  <c r="B31" i="22"/>
  <c r="C31" i="22"/>
  <c r="D31" i="22"/>
  <c r="E31" i="22"/>
  <c r="F31" i="22"/>
  <c r="G31" i="22"/>
  <c r="H31" i="22"/>
  <c r="A32" i="22"/>
  <c r="B32" i="22"/>
  <c r="C32" i="22"/>
  <c r="D32" i="22"/>
  <c r="E32" i="22"/>
  <c r="F32" i="22"/>
  <c r="G32" i="22"/>
  <c r="H32" i="22"/>
  <c r="A33" i="22"/>
  <c r="B33" i="22"/>
  <c r="C33" i="22"/>
  <c r="D33" i="22"/>
  <c r="E33" i="22"/>
  <c r="F33" i="22"/>
  <c r="G33" i="22"/>
  <c r="H33" i="22"/>
  <c r="A34" i="22"/>
  <c r="B34" i="22"/>
  <c r="C34" i="22"/>
  <c r="D34" i="22"/>
  <c r="E34" i="22"/>
  <c r="F34" i="22"/>
  <c r="G34" i="22"/>
  <c r="H34" i="22"/>
  <c r="A35" i="22"/>
  <c r="B35" i="22"/>
  <c r="C35" i="22"/>
  <c r="D35" i="22"/>
  <c r="E35" i="22"/>
  <c r="F35" i="22"/>
  <c r="G35" i="22"/>
  <c r="H35" i="22"/>
  <c r="A36" i="22"/>
  <c r="B36" i="22"/>
  <c r="C36" i="22"/>
  <c r="D36" i="22"/>
  <c r="E36" i="22"/>
  <c r="F36" i="22"/>
  <c r="G36" i="22"/>
  <c r="H36" i="22"/>
  <c r="A37" i="22"/>
  <c r="B37" i="22"/>
  <c r="C37" i="22"/>
  <c r="D37" i="22"/>
  <c r="E37" i="22"/>
  <c r="F37" i="22"/>
  <c r="G37" i="22"/>
  <c r="H37" i="22"/>
  <c r="A38" i="22"/>
  <c r="B38" i="22"/>
  <c r="C38" i="22"/>
  <c r="D38" i="22"/>
  <c r="E38" i="22"/>
  <c r="F38" i="22"/>
  <c r="G38" i="22"/>
  <c r="H38" i="22"/>
  <c r="A39" i="22"/>
  <c r="B39" i="22"/>
  <c r="C39" i="22"/>
  <c r="D39" i="22"/>
  <c r="E39" i="22"/>
  <c r="F39" i="22"/>
  <c r="G39" i="22"/>
  <c r="H39" i="22"/>
  <c r="A40" i="22"/>
  <c r="B40" i="22"/>
  <c r="C40" i="22"/>
  <c r="D40" i="22"/>
  <c r="E40" i="22"/>
  <c r="F40" i="22"/>
  <c r="G40" i="22"/>
  <c r="H40" i="22"/>
  <c r="A41" i="22"/>
  <c r="B41" i="22"/>
  <c r="C41" i="22"/>
  <c r="D41" i="22"/>
  <c r="E41" i="22"/>
  <c r="F41" i="22"/>
  <c r="G41" i="22"/>
  <c r="H41" i="22"/>
  <c r="A42" i="22"/>
  <c r="B42" i="22"/>
  <c r="C42" i="22"/>
  <c r="D42" i="22"/>
  <c r="E42" i="22"/>
  <c r="F42" i="22"/>
  <c r="G42" i="22"/>
  <c r="H42" i="22"/>
  <c r="A43" i="22"/>
  <c r="B43" i="22"/>
  <c r="C43" i="22"/>
  <c r="D43" i="22"/>
  <c r="E43" i="22"/>
  <c r="F43" i="22"/>
  <c r="G43" i="22"/>
  <c r="H43" i="22"/>
  <c r="A44" i="22"/>
  <c r="B44" i="22"/>
  <c r="C44" i="22"/>
  <c r="D44" i="22"/>
  <c r="E44" i="22"/>
  <c r="F44" i="22"/>
  <c r="G44" i="22"/>
  <c r="H44" i="22"/>
  <c r="A45" i="22"/>
  <c r="B45" i="22"/>
  <c r="C45" i="22"/>
  <c r="D45" i="22"/>
  <c r="E45" i="22"/>
  <c r="F45" i="22"/>
  <c r="G45" i="22"/>
  <c r="H45" i="22"/>
  <c r="A46" i="22"/>
  <c r="B46" i="22"/>
  <c r="C46" i="22"/>
  <c r="D46" i="22"/>
  <c r="E46" i="22"/>
  <c r="F46" i="22"/>
  <c r="G46" i="22"/>
  <c r="H46" i="22"/>
  <c r="A47" i="22"/>
  <c r="B47" i="22"/>
  <c r="C47" i="22"/>
  <c r="D47" i="22"/>
  <c r="E47" i="22"/>
  <c r="F47" i="22"/>
  <c r="G47" i="22"/>
  <c r="H47" i="22"/>
  <c r="A48" i="22"/>
  <c r="B48" i="22"/>
  <c r="C48" i="22"/>
  <c r="D48" i="22"/>
  <c r="E48" i="22"/>
  <c r="F48" i="22"/>
  <c r="G48" i="22"/>
  <c r="H48" i="22"/>
  <c r="A49" i="22"/>
  <c r="B49" i="22"/>
  <c r="C49" i="22"/>
  <c r="D49" i="22"/>
  <c r="E49" i="22"/>
  <c r="F49" i="22"/>
  <c r="G49" i="22"/>
  <c r="H49" i="22"/>
  <c r="A50" i="22"/>
  <c r="B50" i="22"/>
  <c r="C50" i="22"/>
  <c r="D50" i="22"/>
  <c r="E50" i="22"/>
  <c r="F50" i="22"/>
  <c r="G50" i="22"/>
  <c r="H50" i="22"/>
  <c r="A51" i="22"/>
  <c r="B51" i="22"/>
  <c r="C51" i="22"/>
  <c r="D51" i="22"/>
  <c r="E51" i="22"/>
  <c r="F51" i="22"/>
  <c r="G51" i="22"/>
  <c r="H51" i="22"/>
  <c r="A52" i="22"/>
  <c r="B52" i="22"/>
  <c r="C52" i="22"/>
  <c r="D52" i="22"/>
  <c r="E52" i="22"/>
  <c r="F52" i="22"/>
  <c r="G52" i="22"/>
  <c r="H52" i="22"/>
  <c r="A53" i="22"/>
  <c r="B53" i="22"/>
  <c r="C53" i="22"/>
  <c r="D53" i="22"/>
  <c r="E53" i="22"/>
  <c r="F53" i="22"/>
  <c r="G53" i="22"/>
  <c r="H53" i="22"/>
  <c r="A54" i="22"/>
  <c r="B54" i="22"/>
  <c r="C54" i="22"/>
  <c r="D54" i="22"/>
  <c r="E54" i="22"/>
  <c r="F54" i="22"/>
  <c r="G54" i="22"/>
  <c r="H54" i="22"/>
  <c r="A55" i="22"/>
  <c r="B55" i="22"/>
  <c r="C55" i="22"/>
  <c r="D55" i="22"/>
  <c r="E55" i="22"/>
  <c r="F55" i="22"/>
  <c r="G55" i="22"/>
  <c r="H55" i="22"/>
  <c r="A56" i="22"/>
  <c r="B56" i="22"/>
  <c r="C56" i="22"/>
  <c r="D56" i="22"/>
  <c r="E56" i="22"/>
  <c r="F56" i="22"/>
  <c r="G56" i="22"/>
  <c r="H56" i="22"/>
  <c r="A57" i="22"/>
  <c r="B57" i="22"/>
  <c r="C57" i="22"/>
  <c r="D57" i="22"/>
  <c r="E57" i="22"/>
  <c r="F57" i="22"/>
  <c r="G57" i="22"/>
  <c r="H57" i="22"/>
  <c r="A58" i="22"/>
  <c r="B58" i="22"/>
  <c r="C58" i="22"/>
  <c r="D58" i="22"/>
  <c r="E58" i="22"/>
  <c r="F58" i="22"/>
  <c r="G58" i="22"/>
  <c r="H58" i="22"/>
  <c r="A59" i="22"/>
  <c r="B59" i="22"/>
  <c r="C59" i="22"/>
  <c r="D59" i="22"/>
  <c r="E59" i="22"/>
  <c r="F59" i="22"/>
  <c r="G59" i="22"/>
  <c r="H59" i="22"/>
  <c r="A60" i="22"/>
  <c r="B60" i="22"/>
  <c r="C60" i="22"/>
  <c r="D60" i="22"/>
  <c r="E60" i="22"/>
  <c r="F60" i="22"/>
  <c r="G60" i="22"/>
  <c r="H60" i="22"/>
  <c r="A61" i="22"/>
  <c r="B61" i="22"/>
  <c r="C61" i="22"/>
  <c r="D61" i="22"/>
  <c r="E61" i="22"/>
  <c r="F61" i="22"/>
  <c r="G61" i="22"/>
  <c r="H61" i="22"/>
  <c r="A62" i="22"/>
  <c r="B62" i="22"/>
  <c r="C62" i="22"/>
  <c r="D62" i="22"/>
  <c r="E62" i="22"/>
  <c r="F62" i="22"/>
  <c r="G62" i="22"/>
  <c r="H62" i="22"/>
  <c r="A63" i="22"/>
  <c r="B63" i="22"/>
  <c r="C63" i="22"/>
  <c r="D63" i="22"/>
  <c r="E63" i="22"/>
  <c r="F63" i="22"/>
  <c r="G63" i="22"/>
  <c r="H63" i="22"/>
  <c r="A64" i="22"/>
  <c r="B64" i="22"/>
  <c r="C64" i="22"/>
  <c r="D64" i="22"/>
  <c r="E64" i="22"/>
  <c r="F64" i="22"/>
  <c r="G64" i="22"/>
  <c r="H64" i="22"/>
  <c r="A65" i="22"/>
  <c r="B65" i="22"/>
  <c r="C65" i="22"/>
  <c r="D65" i="22"/>
  <c r="E65" i="22"/>
  <c r="F65" i="22"/>
  <c r="G65" i="22"/>
  <c r="H65" i="22"/>
  <c r="A66" i="22"/>
  <c r="B66" i="22"/>
  <c r="C66" i="22"/>
  <c r="D66" i="22"/>
  <c r="E66" i="22"/>
  <c r="F66" i="22"/>
  <c r="G66" i="22"/>
  <c r="H66" i="22"/>
  <c r="A67" i="22"/>
  <c r="B67" i="22"/>
  <c r="C67" i="22"/>
  <c r="D67" i="22"/>
  <c r="E67" i="22"/>
  <c r="F67" i="22"/>
  <c r="G67" i="22"/>
  <c r="H67" i="22"/>
  <c r="A68" i="22"/>
  <c r="B68" i="22"/>
  <c r="C68" i="22"/>
  <c r="D68" i="22"/>
  <c r="E68" i="22"/>
  <c r="F68" i="22"/>
  <c r="G68" i="22"/>
  <c r="H68" i="22"/>
  <c r="A69" i="22"/>
  <c r="B69" i="22"/>
  <c r="C69" i="22"/>
  <c r="D69" i="22"/>
  <c r="E69" i="22"/>
  <c r="F69" i="22"/>
  <c r="G69" i="22"/>
  <c r="H69" i="22"/>
  <c r="A70" i="22"/>
  <c r="B70" i="22"/>
  <c r="C70" i="22"/>
  <c r="D70" i="22"/>
  <c r="E70" i="22"/>
  <c r="F70" i="22"/>
  <c r="G70" i="22"/>
  <c r="H70" i="22"/>
  <c r="A71" i="22"/>
  <c r="B71" i="22"/>
  <c r="C71" i="22"/>
  <c r="D71" i="22"/>
  <c r="E71" i="22"/>
  <c r="F71" i="22"/>
  <c r="G71" i="22"/>
  <c r="H71" i="22"/>
  <c r="A72" i="22"/>
  <c r="B72" i="22"/>
  <c r="C72" i="22"/>
  <c r="D72" i="22"/>
  <c r="E72" i="22"/>
  <c r="F72" i="22"/>
  <c r="G72" i="22"/>
  <c r="H72" i="22"/>
  <c r="A73" i="22"/>
  <c r="B73" i="22"/>
  <c r="C73" i="22"/>
  <c r="D73" i="22"/>
  <c r="E73" i="22"/>
  <c r="F73" i="22"/>
  <c r="G73" i="22"/>
  <c r="H73" i="22"/>
  <c r="A74" i="22"/>
  <c r="B74" i="22"/>
  <c r="C74" i="22"/>
  <c r="D74" i="22"/>
  <c r="E74" i="22"/>
  <c r="F74" i="22"/>
  <c r="G74" i="22"/>
  <c r="H74" i="22"/>
  <c r="A75" i="22"/>
  <c r="B75" i="22"/>
  <c r="C75" i="22"/>
  <c r="D75" i="22"/>
  <c r="E75" i="22"/>
  <c r="F75" i="22"/>
  <c r="G75" i="22"/>
  <c r="H75" i="22"/>
  <c r="A76" i="22"/>
  <c r="B76" i="22"/>
  <c r="C76" i="22"/>
  <c r="D76" i="22"/>
  <c r="E76" i="22"/>
  <c r="F76" i="22"/>
  <c r="G76" i="22"/>
  <c r="H76" i="22"/>
  <c r="A77" i="22"/>
  <c r="B77" i="22"/>
  <c r="C77" i="22"/>
  <c r="D77" i="22"/>
  <c r="E77" i="22"/>
  <c r="F77" i="22"/>
  <c r="G77" i="22"/>
  <c r="H77" i="22"/>
  <c r="A78" i="22"/>
  <c r="B78" i="22"/>
  <c r="C78" i="22"/>
  <c r="D78" i="22"/>
  <c r="E78" i="22"/>
  <c r="F78" i="22"/>
  <c r="G78" i="22"/>
  <c r="H78" i="22"/>
  <c r="A79" i="22"/>
  <c r="B79" i="22"/>
  <c r="C79" i="22"/>
  <c r="D79" i="22"/>
  <c r="E79" i="22"/>
  <c r="F79" i="22"/>
  <c r="G79" i="22"/>
  <c r="H79" i="22"/>
  <c r="A80" i="22"/>
  <c r="B80" i="22"/>
  <c r="C80" i="22"/>
  <c r="D80" i="22"/>
  <c r="E80" i="22"/>
  <c r="F80" i="22"/>
  <c r="G80" i="22"/>
  <c r="H80" i="22"/>
  <c r="A81" i="22"/>
  <c r="B81" i="22"/>
  <c r="C81" i="22"/>
  <c r="D81" i="22"/>
  <c r="E81" i="22"/>
  <c r="F81" i="22"/>
  <c r="G81" i="22"/>
  <c r="H81" i="22"/>
  <c r="A82" i="22"/>
  <c r="B82" i="22"/>
  <c r="C82" i="22"/>
  <c r="D82" i="22"/>
  <c r="E82" i="22"/>
  <c r="F82" i="22"/>
  <c r="G82" i="22"/>
  <c r="H82" i="22"/>
  <c r="A83" i="22"/>
  <c r="B83" i="22"/>
  <c r="C83" i="22"/>
  <c r="D83" i="22"/>
  <c r="E83" i="22"/>
  <c r="F83" i="22"/>
  <c r="G83" i="22"/>
  <c r="H83" i="22"/>
  <c r="A84" i="22"/>
  <c r="B84" i="22"/>
  <c r="C84" i="22"/>
  <c r="D84" i="22"/>
  <c r="E84" i="22"/>
  <c r="F84" i="22"/>
  <c r="G84" i="22"/>
  <c r="H84" i="22"/>
  <c r="A85" i="22"/>
  <c r="B85" i="22"/>
  <c r="C85" i="22"/>
  <c r="D85" i="22"/>
  <c r="E85" i="22"/>
  <c r="F85" i="22"/>
  <c r="G85" i="22"/>
  <c r="H85" i="22"/>
  <c r="A86" i="22"/>
  <c r="B86" i="22"/>
  <c r="C86" i="22"/>
  <c r="D86" i="22"/>
  <c r="E86" i="22"/>
  <c r="F86" i="22"/>
  <c r="G86" i="22"/>
  <c r="H86" i="22"/>
  <c r="A87" i="22"/>
  <c r="B87" i="22"/>
  <c r="C87" i="22"/>
  <c r="D87" i="22"/>
  <c r="E87" i="22"/>
  <c r="F87" i="22"/>
  <c r="G87" i="22"/>
  <c r="H87" i="22"/>
  <c r="A88" i="22"/>
  <c r="B88" i="22"/>
  <c r="C88" i="22"/>
  <c r="D88" i="22"/>
  <c r="E88" i="22"/>
  <c r="F88" i="22"/>
  <c r="G88" i="22"/>
  <c r="H88" i="22"/>
  <c r="A89" i="22"/>
  <c r="B89" i="22"/>
  <c r="C89" i="22"/>
  <c r="D89" i="22"/>
  <c r="E89" i="22"/>
  <c r="F89" i="22"/>
  <c r="G89" i="22"/>
  <c r="H89" i="22"/>
  <c r="A90" i="22"/>
  <c r="B90" i="22"/>
  <c r="C90" i="22"/>
  <c r="D90" i="22"/>
  <c r="E90" i="22"/>
  <c r="F90" i="22"/>
  <c r="G90" i="22"/>
  <c r="H90" i="22"/>
  <c r="A91" i="22"/>
  <c r="B91" i="22"/>
  <c r="C91" i="22"/>
  <c r="D91" i="22"/>
  <c r="E91" i="22"/>
  <c r="F91" i="22"/>
  <c r="G91" i="22"/>
  <c r="H91" i="22"/>
  <c r="A92" i="22"/>
  <c r="B92" i="22"/>
  <c r="C92" i="22"/>
  <c r="D92" i="22"/>
  <c r="E92" i="22"/>
  <c r="F92" i="22"/>
  <c r="G92" i="22"/>
  <c r="H92" i="22"/>
  <c r="A93" i="22"/>
  <c r="B93" i="22"/>
  <c r="C93" i="22"/>
  <c r="D93" i="22"/>
  <c r="E93" i="22"/>
  <c r="F93" i="22"/>
  <c r="G93" i="22"/>
  <c r="H93" i="22"/>
  <c r="A94" i="22"/>
  <c r="B94" i="22"/>
  <c r="C94" i="22"/>
  <c r="D94" i="22"/>
  <c r="E94" i="22"/>
  <c r="F94" i="22"/>
  <c r="G94" i="22"/>
  <c r="H94" i="22"/>
  <c r="A95" i="22"/>
  <c r="B95" i="22"/>
  <c r="C95" i="22"/>
  <c r="D95" i="22"/>
  <c r="E95" i="22"/>
  <c r="F95" i="22"/>
  <c r="G95" i="22"/>
  <c r="H95" i="22"/>
  <c r="A96" i="22"/>
  <c r="B96" i="22"/>
  <c r="C96" i="22"/>
  <c r="D96" i="22"/>
  <c r="E96" i="22"/>
  <c r="F96" i="22"/>
  <c r="G96" i="22"/>
  <c r="H96" i="22"/>
  <c r="A97" i="22"/>
  <c r="B97" i="22"/>
  <c r="C97" i="22"/>
  <c r="D97" i="22"/>
  <c r="E97" i="22"/>
  <c r="F97" i="22"/>
  <c r="G97" i="22"/>
  <c r="H97" i="22"/>
  <c r="A98" i="22"/>
  <c r="B98" i="22"/>
  <c r="C98" i="22"/>
  <c r="D98" i="22"/>
  <c r="E98" i="22"/>
  <c r="F98" i="22"/>
  <c r="G98" i="22"/>
  <c r="H98" i="22"/>
  <c r="A99" i="22"/>
  <c r="B99" i="22"/>
  <c r="C99" i="22"/>
  <c r="D99" i="22"/>
  <c r="E99" i="22"/>
  <c r="F99" i="22"/>
  <c r="G99" i="22"/>
  <c r="H99" i="22"/>
  <c r="A100" i="22"/>
  <c r="B100" i="22"/>
  <c r="C100" i="22"/>
  <c r="D100" i="22"/>
  <c r="E100" i="22"/>
  <c r="F100" i="22"/>
  <c r="G100" i="22"/>
  <c r="H100" i="22"/>
  <c r="A101" i="22"/>
  <c r="B101" i="22"/>
  <c r="C101" i="22"/>
  <c r="D101" i="22"/>
  <c r="E101" i="22"/>
  <c r="F101" i="22"/>
  <c r="G101" i="22"/>
  <c r="H101" i="22"/>
  <c r="A102" i="22"/>
  <c r="B102" i="22"/>
  <c r="C102" i="22"/>
  <c r="D102" i="22"/>
  <c r="E102" i="22"/>
  <c r="F102" i="22"/>
  <c r="G102" i="22"/>
  <c r="H102" i="22"/>
  <c r="A103" i="22"/>
  <c r="B103" i="22"/>
  <c r="C103" i="22"/>
  <c r="D103" i="22"/>
  <c r="E103" i="22"/>
  <c r="F103" i="22"/>
  <c r="G103" i="22"/>
  <c r="H103" i="22"/>
  <c r="A104" i="22"/>
  <c r="B104" i="22"/>
  <c r="C104" i="22"/>
  <c r="D104" i="22"/>
  <c r="E104" i="22"/>
  <c r="F104" i="22"/>
  <c r="G104" i="22"/>
  <c r="H104" i="22"/>
  <c r="A105" i="22"/>
  <c r="B105" i="22"/>
  <c r="C105" i="22"/>
  <c r="D105" i="22"/>
  <c r="E105" i="22"/>
  <c r="F105" i="22"/>
  <c r="G105" i="22"/>
  <c r="H105" i="22"/>
  <c r="A106" i="22"/>
  <c r="B106" i="22"/>
  <c r="C106" i="22"/>
  <c r="D106" i="22"/>
  <c r="E106" i="22"/>
  <c r="F106" i="22"/>
  <c r="G106" i="22"/>
  <c r="H106" i="22"/>
  <c r="A107" i="22"/>
  <c r="B107" i="22"/>
  <c r="C107" i="22"/>
  <c r="D107" i="22"/>
  <c r="E107" i="22"/>
  <c r="F107" i="22"/>
  <c r="G107" i="22"/>
  <c r="H107" i="22"/>
  <c r="A108" i="22"/>
  <c r="B108" i="22"/>
  <c r="C108" i="22"/>
  <c r="D108" i="22"/>
  <c r="E108" i="22"/>
  <c r="F108" i="22"/>
  <c r="G108" i="22"/>
  <c r="H108" i="22"/>
  <c r="A109" i="22"/>
  <c r="B109" i="22"/>
  <c r="C109" i="22"/>
  <c r="D109" i="22"/>
  <c r="E109" i="22"/>
  <c r="F109" i="22"/>
  <c r="G109" i="22"/>
  <c r="H109" i="22"/>
  <c r="A110" i="22"/>
  <c r="B110" i="22"/>
  <c r="C110" i="22"/>
  <c r="D110" i="22"/>
  <c r="E110" i="22"/>
  <c r="F110" i="22"/>
  <c r="G110" i="22"/>
  <c r="H110" i="22"/>
  <c r="A111" i="22"/>
  <c r="B111" i="22"/>
  <c r="C111" i="22"/>
  <c r="D111" i="22"/>
  <c r="E111" i="22"/>
  <c r="F111" i="22"/>
  <c r="G111" i="22"/>
  <c r="H111" i="22"/>
  <c r="A112" i="22"/>
  <c r="B112" i="22"/>
  <c r="C112" i="22"/>
  <c r="D112" i="22"/>
  <c r="E112" i="22"/>
  <c r="F112" i="22"/>
  <c r="G112" i="22"/>
  <c r="H112" i="22"/>
  <c r="A113" i="22"/>
  <c r="B113" i="22"/>
  <c r="C113" i="22"/>
  <c r="D113" i="22"/>
  <c r="E113" i="22"/>
  <c r="F113" i="22"/>
  <c r="G113" i="22"/>
  <c r="H113" i="22"/>
  <c r="A114" i="22"/>
  <c r="B114" i="22"/>
  <c r="C114" i="22"/>
  <c r="D114" i="22"/>
  <c r="E114" i="22"/>
  <c r="F114" i="22"/>
  <c r="G114" i="22"/>
  <c r="H114" i="22"/>
  <c r="A115" i="22"/>
  <c r="B115" i="22"/>
  <c r="C115" i="22"/>
  <c r="D115" i="22"/>
  <c r="E115" i="22"/>
  <c r="F115" i="22"/>
  <c r="G115" i="22"/>
  <c r="H115" i="22"/>
  <c r="A116" i="22"/>
  <c r="B116" i="22"/>
  <c r="C116" i="22"/>
  <c r="D116" i="22"/>
  <c r="E116" i="22"/>
  <c r="F116" i="22"/>
  <c r="G116" i="22"/>
  <c r="H116" i="22"/>
  <c r="A117" i="22"/>
  <c r="B117" i="22"/>
  <c r="C117" i="22"/>
  <c r="D117" i="22"/>
  <c r="E117" i="22"/>
  <c r="F117" i="22"/>
  <c r="G117" i="22"/>
  <c r="H117" i="22"/>
  <c r="A118" i="22"/>
  <c r="B118" i="22"/>
  <c r="C118" i="22"/>
  <c r="D118" i="22"/>
  <c r="E118" i="22"/>
  <c r="F118" i="22"/>
  <c r="G118" i="22"/>
  <c r="H118" i="22"/>
  <c r="A119" i="22"/>
  <c r="B119" i="22"/>
  <c r="C119" i="22"/>
  <c r="D119" i="22"/>
  <c r="E119" i="22"/>
  <c r="F119" i="22"/>
  <c r="G119" i="22"/>
  <c r="H119" i="22"/>
  <c r="A120" i="22"/>
  <c r="B120" i="22"/>
  <c r="C120" i="22"/>
  <c r="D120" i="22"/>
  <c r="E120" i="22"/>
  <c r="F120" i="22"/>
  <c r="G120" i="22"/>
  <c r="H120" i="22"/>
  <c r="A121" i="22"/>
  <c r="B121" i="22"/>
  <c r="C121" i="22"/>
  <c r="D121" i="22"/>
  <c r="E121" i="22"/>
  <c r="F121" i="22"/>
  <c r="G121" i="22"/>
  <c r="H121" i="22"/>
  <c r="A122" i="22"/>
  <c r="B122" i="22"/>
  <c r="C122" i="22"/>
  <c r="D122" i="22"/>
  <c r="E122" i="22"/>
  <c r="F122" i="22"/>
  <c r="G122" i="22"/>
  <c r="H122" i="22"/>
  <c r="A123" i="22"/>
  <c r="B123" i="22"/>
  <c r="C123" i="22"/>
  <c r="D123" i="22"/>
  <c r="E123" i="22"/>
  <c r="F123" i="22"/>
  <c r="G123" i="22"/>
  <c r="H123" i="22"/>
  <c r="A124" i="22"/>
  <c r="B124" i="22"/>
  <c r="C124" i="22"/>
  <c r="D124" i="22"/>
  <c r="E124" i="22"/>
  <c r="F124" i="22"/>
  <c r="G124" i="22"/>
  <c r="H124" i="22"/>
  <c r="A125" i="22"/>
  <c r="B125" i="22"/>
  <c r="C125" i="22"/>
  <c r="D125" i="22"/>
  <c r="E125" i="22"/>
  <c r="F125" i="22"/>
  <c r="G125" i="22"/>
  <c r="H125" i="22"/>
  <c r="A126" i="22"/>
  <c r="B126" i="22"/>
  <c r="C126" i="22"/>
  <c r="D126" i="22"/>
  <c r="E126" i="22"/>
  <c r="F126" i="22"/>
  <c r="G126" i="22"/>
  <c r="H126" i="22"/>
  <c r="A127" i="22"/>
  <c r="B127" i="22"/>
  <c r="C127" i="22"/>
  <c r="D127" i="22"/>
  <c r="E127" i="22"/>
  <c r="F127" i="22"/>
  <c r="G127" i="22"/>
  <c r="H127" i="22"/>
  <c r="A128" i="22"/>
  <c r="B128" i="22"/>
  <c r="C128" i="22"/>
  <c r="D128" i="22"/>
  <c r="E128" i="22"/>
  <c r="F128" i="22"/>
  <c r="G128" i="22"/>
  <c r="H128" i="22"/>
  <c r="A129" i="22"/>
  <c r="B129" i="22"/>
  <c r="C129" i="22"/>
  <c r="D129" i="22"/>
  <c r="E129" i="22"/>
  <c r="F129" i="22"/>
  <c r="G129" i="22"/>
  <c r="H129" i="22"/>
  <c r="A130" i="22"/>
  <c r="B130" i="22"/>
  <c r="C130" i="22"/>
  <c r="D130" i="22"/>
  <c r="E130" i="22"/>
  <c r="F130" i="22"/>
  <c r="G130" i="22"/>
  <c r="H130" i="22"/>
  <c r="A131" i="22"/>
  <c r="B131" i="22"/>
  <c r="C131" i="22"/>
  <c r="D131" i="22"/>
  <c r="E131" i="22"/>
  <c r="F131" i="22"/>
  <c r="G131" i="22"/>
  <c r="H131" i="22"/>
  <c r="A132" i="22"/>
  <c r="B132" i="22"/>
  <c r="C132" i="22"/>
  <c r="D132" i="22"/>
  <c r="E132" i="22"/>
  <c r="F132" i="22"/>
  <c r="G132" i="22"/>
  <c r="H132" i="22"/>
  <c r="A133" i="22"/>
  <c r="B133" i="22"/>
  <c r="C133" i="22"/>
  <c r="D133" i="22"/>
  <c r="E133" i="22"/>
  <c r="F133" i="22"/>
  <c r="G133" i="22"/>
  <c r="H133" i="22"/>
  <c r="A134" i="22"/>
  <c r="B134" i="22"/>
  <c r="C134" i="22"/>
  <c r="D134" i="22"/>
  <c r="E134" i="22"/>
  <c r="F134" i="22"/>
  <c r="G134" i="22"/>
  <c r="H134" i="22"/>
  <c r="A135" i="22"/>
  <c r="B135" i="22"/>
  <c r="C135" i="22"/>
  <c r="D135" i="22"/>
  <c r="E135" i="22"/>
  <c r="F135" i="22"/>
  <c r="G135" i="22"/>
  <c r="H135" i="22"/>
  <c r="A136" i="22"/>
  <c r="B136" i="22"/>
  <c r="C136" i="22"/>
  <c r="D136" i="22"/>
  <c r="E136" i="22"/>
  <c r="F136" i="22"/>
  <c r="G136" i="22"/>
  <c r="H136" i="22"/>
  <c r="A137" i="22"/>
  <c r="B137" i="22"/>
  <c r="C137" i="22"/>
  <c r="D137" i="22"/>
  <c r="E137" i="22"/>
  <c r="F137" i="22"/>
  <c r="G137" i="22"/>
  <c r="H137" i="22"/>
  <c r="A138" i="22"/>
  <c r="B138" i="22"/>
  <c r="C138" i="22"/>
  <c r="D138" i="22"/>
  <c r="E138" i="22"/>
  <c r="F138" i="22"/>
  <c r="G138" i="22"/>
  <c r="H138" i="22"/>
  <c r="A139" i="22"/>
  <c r="B139" i="22"/>
  <c r="C139" i="22"/>
  <c r="D139" i="22"/>
  <c r="E139" i="22"/>
  <c r="F139" i="22"/>
  <c r="G139" i="22"/>
  <c r="H139" i="22"/>
  <c r="A140" i="22"/>
  <c r="B140" i="22"/>
  <c r="C140" i="22"/>
  <c r="D140" i="22"/>
  <c r="E140" i="22"/>
  <c r="F140" i="22"/>
  <c r="G140" i="22"/>
  <c r="H140" i="22"/>
  <c r="A141" i="22"/>
  <c r="B141" i="22"/>
  <c r="C141" i="22"/>
  <c r="D141" i="22"/>
  <c r="E141" i="22"/>
  <c r="F141" i="22"/>
  <c r="G141" i="22"/>
  <c r="H141" i="22"/>
  <c r="A142" i="22"/>
  <c r="B142" i="22"/>
  <c r="C142" i="22"/>
  <c r="D142" i="22"/>
  <c r="E142" i="22"/>
  <c r="F142" i="22"/>
  <c r="G142" i="22"/>
  <c r="H142" i="22"/>
  <c r="A143" i="22"/>
  <c r="B143" i="22"/>
  <c r="C143" i="22"/>
  <c r="D143" i="22"/>
  <c r="E143" i="22"/>
  <c r="F143" i="22"/>
  <c r="G143" i="22"/>
  <c r="H143" i="22"/>
  <c r="A144" i="22"/>
  <c r="B144" i="22"/>
  <c r="C144" i="22"/>
  <c r="D144" i="22"/>
  <c r="E144" i="22"/>
  <c r="F144" i="22"/>
  <c r="G144" i="22"/>
  <c r="H144" i="22"/>
  <c r="A145" i="22"/>
  <c r="B145" i="22"/>
  <c r="C145" i="22"/>
  <c r="D145" i="22"/>
  <c r="E145" i="22"/>
  <c r="F145" i="22"/>
  <c r="G145" i="22"/>
  <c r="H145" i="22"/>
  <c r="A146" i="22"/>
  <c r="B146" i="22"/>
  <c r="C146" i="22"/>
  <c r="D146" i="22"/>
  <c r="E146" i="22"/>
  <c r="F146" i="22"/>
  <c r="G146" i="22"/>
  <c r="H146" i="22"/>
  <c r="A147" i="22"/>
  <c r="B147" i="22"/>
  <c r="C147" i="22"/>
  <c r="D147" i="22"/>
  <c r="E147" i="22"/>
  <c r="F147" i="22"/>
  <c r="G147" i="22"/>
  <c r="H147" i="22"/>
  <c r="B2" i="22"/>
  <c r="C2" i="22"/>
  <c r="D2" i="22"/>
  <c r="E2" i="22"/>
  <c r="F2" i="22"/>
  <c r="G2" i="22"/>
  <c r="A2" i="22"/>
  <c r="H2" i="22"/>
  <c r="A3" i="21"/>
  <c r="B3" i="21"/>
  <c r="C3" i="21"/>
  <c r="D3" i="21"/>
  <c r="E3" i="21"/>
  <c r="F3" i="21"/>
  <c r="G3" i="21"/>
  <c r="H3" i="21"/>
  <c r="A4" i="21"/>
  <c r="H4" i="21" s="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H5" i="21"/>
  <c r="A6" i="21"/>
  <c r="B6" i="21"/>
  <c r="C6" i="21"/>
  <c r="D6" i="21"/>
  <c r="E6" i="21"/>
  <c r="F6" i="21"/>
  <c r="G6" i="21"/>
  <c r="H6" i="21"/>
  <c r="A7" i="21"/>
  <c r="H7" i="21" s="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H8" i="21"/>
  <c r="A9" i="21"/>
  <c r="B9" i="21"/>
  <c r="C9" i="21"/>
  <c r="D9" i="21"/>
  <c r="E9" i="21"/>
  <c r="F9" i="21"/>
  <c r="G9" i="21"/>
  <c r="H9" i="21"/>
  <c r="A10" i="21"/>
  <c r="H10" i="21" s="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H11" i="21"/>
  <c r="A12" i="21"/>
  <c r="B12" i="21"/>
  <c r="C12" i="21"/>
  <c r="D12" i="21"/>
  <c r="E12" i="21"/>
  <c r="F12" i="21"/>
  <c r="G12" i="21"/>
  <c r="H12" i="21"/>
  <c r="A13" i="21"/>
  <c r="H13" i="21" s="1"/>
  <c r="B13" i="21"/>
  <c r="C13" i="21"/>
  <c r="D13" i="21"/>
  <c r="E13" i="21"/>
  <c r="F13" i="21"/>
  <c r="G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H16" i="21" s="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H17" i="21"/>
  <c r="A18" i="21"/>
  <c r="B18" i="21"/>
  <c r="C18" i="21"/>
  <c r="D18" i="21"/>
  <c r="E18" i="21"/>
  <c r="F18" i="21"/>
  <c r="G18" i="21"/>
  <c r="H18" i="21"/>
  <c r="A19" i="21"/>
  <c r="H19" i="21" s="1"/>
  <c r="B19" i="21"/>
  <c r="C19" i="21"/>
  <c r="D19" i="21"/>
  <c r="E19" i="21"/>
  <c r="F19" i="21"/>
  <c r="G19" i="21"/>
  <c r="A20" i="21"/>
  <c r="B20" i="21"/>
  <c r="C20" i="21"/>
  <c r="D20" i="21"/>
  <c r="E20" i="21"/>
  <c r="F20" i="21"/>
  <c r="G20" i="21"/>
  <c r="H20" i="21"/>
  <c r="A21" i="21"/>
  <c r="B21" i="21"/>
  <c r="C21" i="21"/>
  <c r="D21" i="21"/>
  <c r="E21" i="21"/>
  <c r="F21" i="21"/>
  <c r="G21" i="21"/>
  <c r="H21" i="21"/>
  <c r="A22" i="21"/>
  <c r="H22" i="21" s="1"/>
  <c r="B22" i="21"/>
  <c r="C22" i="21"/>
  <c r="D22" i="21"/>
  <c r="E22" i="21"/>
  <c r="F22" i="21"/>
  <c r="G22" i="21"/>
  <c r="A23" i="21"/>
  <c r="H23" i="21" s="1"/>
  <c r="B23" i="21"/>
  <c r="C23" i="21"/>
  <c r="D23" i="21"/>
  <c r="E23" i="21"/>
  <c r="F23" i="21"/>
  <c r="G23" i="21"/>
  <c r="A24" i="21"/>
  <c r="B24" i="21"/>
  <c r="C24" i="21"/>
  <c r="D24" i="21"/>
  <c r="E24" i="21"/>
  <c r="F24" i="21"/>
  <c r="G24" i="21"/>
  <c r="H24" i="21"/>
  <c r="A25" i="21"/>
  <c r="H25" i="21" s="1"/>
  <c r="B25" i="21"/>
  <c r="C25" i="21"/>
  <c r="D25" i="21"/>
  <c r="E25" i="21"/>
  <c r="F25" i="21"/>
  <c r="G25" i="21"/>
  <c r="A26" i="21"/>
  <c r="H26" i="21" s="1"/>
  <c r="B26" i="21"/>
  <c r="C26" i="21"/>
  <c r="D26" i="21"/>
  <c r="E26" i="21"/>
  <c r="F26" i="21"/>
  <c r="G26" i="21"/>
  <c r="A27" i="21"/>
  <c r="B27" i="21"/>
  <c r="C27" i="21"/>
  <c r="D27" i="21"/>
  <c r="E27" i="21"/>
  <c r="F27" i="21"/>
  <c r="G27" i="21"/>
  <c r="H27" i="21"/>
  <c r="A28" i="21"/>
  <c r="H28" i="21" s="1"/>
  <c r="B28" i="21"/>
  <c r="C28" i="21"/>
  <c r="D28" i="21"/>
  <c r="E28" i="21"/>
  <c r="F28" i="21"/>
  <c r="G28" i="21"/>
  <c r="A29" i="21"/>
  <c r="H29" i="21" s="1"/>
  <c r="B29" i="21"/>
  <c r="C29" i="21"/>
  <c r="D29" i="21"/>
  <c r="E29" i="21"/>
  <c r="F29" i="21"/>
  <c r="G29" i="21"/>
  <c r="A30" i="21"/>
  <c r="B30" i="21"/>
  <c r="C30" i="21"/>
  <c r="D30" i="21"/>
  <c r="E30" i="21"/>
  <c r="F30" i="21"/>
  <c r="G30" i="21"/>
  <c r="H30" i="21"/>
  <c r="A31" i="21"/>
  <c r="H31" i="21" s="1"/>
  <c r="B31" i="21"/>
  <c r="C31" i="21"/>
  <c r="D31" i="21"/>
  <c r="E31" i="21"/>
  <c r="F31" i="21"/>
  <c r="G31" i="21"/>
  <c r="A32" i="21"/>
  <c r="H32" i="21" s="1"/>
  <c r="B32" i="21"/>
  <c r="C32" i="21"/>
  <c r="D32" i="21"/>
  <c r="E32" i="21"/>
  <c r="F32" i="21"/>
  <c r="G32" i="21"/>
  <c r="A33" i="21"/>
  <c r="B33" i="21"/>
  <c r="C33" i="21"/>
  <c r="D33" i="21"/>
  <c r="E33" i="21"/>
  <c r="F33" i="21"/>
  <c r="G33" i="21"/>
  <c r="H33" i="21"/>
  <c r="A34" i="21"/>
  <c r="H34" i="21" s="1"/>
  <c r="B34" i="21"/>
  <c r="C34" i="21"/>
  <c r="D34" i="21"/>
  <c r="E34" i="21"/>
  <c r="F34" i="21"/>
  <c r="G34" i="21"/>
  <c r="A35" i="21"/>
  <c r="H35" i="21" s="1"/>
  <c r="B35" i="21"/>
  <c r="C35" i="21"/>
  <c r="D35" i="21"/>
  <c r="E35" i="21"/>
  <c r="F35" i="21"/>
  <c r="G35" i="21"/>
  <c r="A36" i="21"/>
  <c r="B36" i="21"/>
  <c r="C36" i="21"/>
  <c r="D36" i="21"/>
  <c r="E36" i="21"/>
  <c r="F36" i="21"/>
  <c r="G36" i="21"/>
  <c r="H36" i="21"/>
  <c r="A37" i="21"/>
  <c r="H37" i="21" s="1"/>
  <c r="B37" i="21"/>
  <c r="C37" i="21"/>
  <c r="D37" i="21"/>
  <c r="E37" i="21"/>
  <c r="F37" i="21"/>
  <c r="G37" i="21"/>
  <c r="A38" i="21"/>
  <c r="H38" i="21" s="1"/>
  <c r="B38" i="21"/>
  <c r="C38" i="21"/>
  <c r="D38" i="21"/>
  <c r="E38" i="21"/>
  <c r="F38" i="21"/>
  <c r="G38" i="21"/>
  <c r="A39" i="21"/>
  <c r="B39" i="21"/>
  <c r="C39" i="21"/>
  <c r="D39" i="21"/>
  <c r="E39" i="21"/>
  <c r="F39" i="21"/>
  <c r="G39" i="21"/>
  <c r="H39" i="21"/>
  <c r="A40" i="21"/>
  <c r="H40" i="21" s="1"/>
  <c r="B40" i="21"/>
  <c r="C40" i="21"/>
  <c r="D40" i="21"/>
  <c r="E40" i="21"/>
  <c r="F40" i="21"/>
  <c r="G40" i="21"/>
  <c r="A41" i="21"/>
  <c r="H41" i="21" s="1"/>
  <c r="B41" i="21"/>
  <c r="C41" i="21"/>
  <c r="D41" i="21"/>
  <c r="E41" i="21"/>
  <c r="F41" i="21"/>
  <c r="G41" i="21"/>
  <c r="A42" i="21"/>
  <c r="B42" i="21"/>
  <c r="C42" i="21"/>
  <c r="D42" i="21"/>
  <c r="E42" i="21"/>
  <c r="F42" i="21"/>
  <c r="G42" i="21"/>
  <c r="H42" i="21"/>
  <c r="A43" i="21"/>
  <c r="H43" i="21" s="1"/>
  <c r="B43" i="21"/>
  <c r="C43" i="21"/>
  <c r="D43" i="21"/>
  <c r="E43" i="21"/>
  <c r="F43" i="21"/>
  <c r="G43" i="21"/>
  <c r="A44" i="21"/>
  <c r="H44" i="21" s="1"/>
  <c r="B44" i="21"/>
  <c r="C44" i="21"/>
  <c r="D44" i="21"/>
  <c r="E44" i="21"/>
  <c r="F44" i="21"/>
  <c r="G44" i="21"/>
  <c r="A45" i="21"/>
  <c r="B45" i="21"/>
  <c r="C45" i="21"/>
  <c r="D45" i="21"/>
  <c r="E45" i="21"/>
  <c r="F45" i="21"/>
  <c r="G45" i="21"/>
  <c r="H45" i="21"/>
  <c r="A46" i="21"/>
  <c r="H46" i="21" s="1"/>
  <c r="B46" i="21"/>
  <c r="C46" i="21"/>
  <c r="D46" i="21"/>
  <c r="E46" i="21"/>
  <c r="F46" i="21"/>
  <c r="G46" i="21"/>
  <c r="A47" i="21"/>
  <c r="H47" i="21" s="1"/>
  <c r="B47" i="21"/>
  <c r="C47" i="21"/>
  <c r="D47" i="21"/>
  <c r="E47" i="21"/>
  <c r="F47" i="21"/>
  <c r="G47" i="21"/>
  <c r="A48" i="21"/>
  <c r="B48" i="21"/>
  <c r="C48" i="21"/>
  <c r="D48" i="21"/>
  <c r="E48" i="21"/>
  <c r="F48" i="21"/>
  <c r="G48" i="21"/>
  <c r="H48" i="21"/>
  <c r="A49" i="21"/>
  <c r="H49" i="21" s="1"/>
  <c r="B49" i="21"/>
  <c r="C49" i="21"/>
  <c r="D49" i="21"/>
  <c r="E49" i="21"/>
  <c r="F49" i="21"/>
  <c r="G49" i="21"/>
  <c r="A50" i="21"/>
  <c r="H50" i="21" s="1"/>
  <c r="B50" i="21"/>
  <c r="C50" i="21"/>
  <c r="D50" i="21"/>
  <c r="E50" i="21"/>
  <c r="F50" i="21"/>
  <c r="G50" i="21"/>
  <c r="A51" i="21"/>
  <c r="B51" i="21"/>
  <c r="C51" i="21"/>
  <c r="D51" i="21"/>
  <c r="E51" i="21"/>
  <c r="F51" i="21"/>
  <c r="G51" i="21"/>
  <c r="H51" i="21"/>
  <c r="A52" i="21"/>
  <c r="H52" i="21" s="1"/>
  <c r="B52" i="21"/>
  <c r="C52" i="21"/>
  <c r="D52" i="21"/>
  <c r="E52" i="21"/>
  <c r="F52" i="21"/>
  <c r="G52" i="21"/>
  <c r="A53" i="21"/>
  <c r="H53" i="21" s="1"/>
  <c r="B53" i="21"/>
  <c r="C53" i="21"/>
  <c r="D53" i="21"/>
  <c r="E53" i="21"/>
  <c r="F53" i="21"/>
  <c r="G53" i="21"/>
  <c r="A54" i="21"/>
  <c r="B54" i="21"/>
  <c r="C54" i="21"/>
  <c r="D54" i="21"/>
  <c r="E54" i="21"/>
  <c r="F54" i="21"/>
  <c r="G54" i="21"/>
  <c r="H54" i="21"/>
  <c r="A55" i="21"/>
  <c r="H55" i="21" s="1"/>
  <c r="B55" i="21"/>
  <c r="C55" i="21"/>
  <c r="D55" i="21"/>
  <c r="E55" i="21"/>
  <c r="F55" i="21"/>
  <c r="G55" i="21"/>
  <c r="A56" i="21"/>
  <c r="B56" i="21"/>
  <c r="C56" i="21"/>
  <c r="D56" i="21"/>
  <c r="E56" i="21"/>
  <c r="F56" i="21"/>
  <c r="G56" i="21"/>
  <c r="H56" i="21"/>
  <c r="A57" i="21"/>
  <c r="B57" i="21"/>
  <c r="C57" i="21"/>
  <c r="D57" i="21"/>
  <c r="E57" i="21"/>
  <c r="F57" i="21"/>
  <c r="G57" i="21"/>
  <c r="H57" i="21"/>
  <c r="A58" i="21"/>
  <c r="H58" i="21" s="1"/>
  <c r="B58" i="21"/>
  <c r="C58" i="21"/>
  <c r="D58" i="21"/>
  <c r="E58" i="21"/>
  <c r="F58" i="21"/>
  <c r="G58" i="21"/>
  <c r="A59" i="21"/>
  <c r="B59" i="21"/>
  <c r="C59" i="21"/>
  <c r="D59" i="21"/>
  <c r="E59" i="21"/>
  <c r="F59" i="21"/>
  <c r="G59" i="21"/>
  <c r="H59" i="21"/>
  <c r="A60" i="21"/>
  <c r="B60" i="21"/>
  <c r="C60" i="21"/>
  <c r="D60" i="21"/>
  <c r="E60" i="21"/>
  <c r="F60" i="21"/>
  <c r="G60" i="21"/>
  <c r="H60" i="21"/>
  <c r="A61" i="21"/>
  <c r="H61" i="21" s="1"/>
  <c r="B61" i="21"/>
  <c r="C61" i="21"/>
  <c r="D61" i="21"/>
  <c r="E61" i="21"/>
  <c r="F61" i="21"/>
  <c r="G61" i="21"/>
  <c r="A62" i="21"/>
  <c r="B62" i="21"/>
  <c r="C62" i="21"/>
  <c r="D62" i="21"/>
  <c r="E62" i="21"/>
  <c r="F62" i="21"/>
  <c r="G62" i="21"/>
  <c r="H62" i="21"/>
  <c r="A63" i="21"/>
  <c r="B63" i="21"/>
  <c r="C63" i="21"/>
  <c r="D63" i="21"/>
  <c r="E63" i="21"/>
  <c r="F63" i="21"/>
  <c r="G63" i="21"/>
  <c r="H63" i="21"/>
  <c r="A64" i="21"/>
  <c r="H64" i="21" s="1"/>
  <c r="B64" i="21"/>
  <c r="C64" i="21"/>
  <c r="D64" i="21"/>
  <c r="E64" i="21"/>
  <c r="F64" i="21"/>
  <c r="G64" i="21"/>
  <c r="A65" i="21"/>
  <c r="B65" i="21"/>
  <c r="C65" i="21"/>
  <c r="D65" i="21"/>
  <c r="E65" i="21"/>
  <c r="F65" i="21"/>
  <c r="G65" i="21"/>
  <c r="H65" i="21"/>
  <c r="A66" i="21"/>
  <c r="B66" i="21"/>
  <c r="C66" i="21"/>
  <c r="D66" i="21"/>
  <c r="E66" i="21"/>
  <c r="F66" i="21"/>
  <c r="G66" i="21"/>
  <c r="H66" i="21"/>
  <c r="A67" i="21"/>
  <c r="H67" i="21" s="1"/>
  <c r="B67" i="21"/>
  <c r="C67" i="21"/>
  <c r="D67" i="21"/>
  <c r="E67" i="21"/>
  <c r="F67" i="21"/>
  <c r="G67" i="21"/>
  <c r="A68" i="21"/>
  <c r="B68" i="21"/>
  <c r="C68" i="21"/>
  <c r="D68" i="21"/>
  <c r="E68" i="21"/>
  <c r="F68" i="21"/>
  <c r="G68" i="21"/>
  <c r="H68" i="21"/>
  <c r="A69" i="21"/>
  <c r="B69" i="21"/>
  <c r="C69" i="21"/>
  <c r="D69" i="21"/>
  <c r="E69" i="21"/>
  <c r="F69" i="21"/>
  <c r="G69" i="21"/>
  <c r="H69" i="21"/>
  <c r="A70" i="21"/>
  <c r="H70" i="21" s="1"/>
  <c r="B70" i="21"/>
  <c r="C70" i="21"/>
  <c r="D70" i="21"/>
  <c r="E70" i="21"/>
  <c r="F70" i="21"/>
  <c r="G70" i="21"/>
  <c r="A71" i="21"/>
  <c r="B71" i="21"/>
  <c r="C71" i="21"/>
  <c r="D71" i="21"/>
  <c r="E71" i="21"/>
  <c r="F71" i="21"/>
  <c r="G71" i="21"/>
  <c r="H71" i="21"/>
  <c r="A72" i="21"/>
  <c r="B72" i="21"/>
  <c r="C72" i="21"/>
  <c r="D72" i="21"/>
  <c r="E72" i="21"/>
  <c r="F72" i="21"/>
  <c r="G72" i="21"/>
  <c r="H72" i="21"/>
  <c r="A73" i="21"/>
  <c r="H73" i="21" s="1"/>
  <c r="B73" i="21"/>
  <c r="C73" i="21"/>
  <c r="D73" i="21"/>
  <c r="E73" i="21"/>
  <c r="F73" i="21"/>
  <c r="G73" i="21"/>
  <c r="A74" i="21"/>
  <c r="B74" i="21"/>
  <c r="C74" i="21"/>
  <c r="D74" i="21"/>
  <c r="E74" i="21"/>
  <c r="F74" i="21"/>
  <c r="G74" i="21"/>
  <c r="H74" i="21"/>
  <c r="A75" i="21"/>
  <c r="B75" i="21"/>
  <c r="C75" i="21"/>
  <c r="D75" i="21"/>
  <c r="E75" i="21"/>
  <c r="F75" i="21"/>
  <c r="G75" i="21"/>
  <c r="H75" i="21"/>
  <c r="A76" i="21"/>
  <c r="H76" i="21" s="1"/>
  <c r="B76" i="21"/>
  <c r="C76" i="21"/>
  <c r="D76" i="21"/>
  <c r="E76" i="21"/>
  <c r="F76" i="21"/>
  <c r="G76" i="21"/>
  <c r="A77" i="21"/>
  <c r="B77" i="21"/>
  <c r="C77" i="21"/>
  <c r="D77" i="21"/>
  <c r="E77" i="21"/>
  <c r="F77" i="21"/>
  <c r="G77" i="21"/>
  <c r="H77" i="21"/>
  <c r="A78" i="21"/>
  <c r="B78" i="21"/>
  <c r="C78" i="21"/>
  <c r="D78" i="21"/>
  <c r="E78" i="21"/>
  <c r="F78" i="21"/>
  <c r="G78" i="21"/>
  <c r="H78" i="21"/>
  <c r="A79" i="21"/>
  <c r="H79" i="21" s="1"/>
  <c r="B79" i="21"/>
  <c r="C79" i="21"/>
  <c r="D79" i="21"/>
  <c r="E79" i="21"/>
  <c r="F79" i="21"/>
  <c r="G79" i="21"/>
  <c r="A80" i="21"/>
  <c r="B80" i="21"/>
  <c r="C80" i="21"/>
  <c r="D80" i="21"/>
  <c r="E80" i="21"/>
  <c r="F80" i="21"/>
  <c r="G80" i="21"/>
  <c r="H80" i="21"/>
  <c r="A81" i="21"/>
  <c r="B81" i="21"/>
  <c r="C81" i="21"/>
  <c r="D81" i="21"/>
  <c r="E81" i="21"/>
  <c r="F81" i="21"/>
  <c r="G81" i="21"/>
  <c r="H81" i="21"/>
  <c r="A82" i="21"/>
  <c r="H82" i="21" s="1"/>
  <c r="B82" i="21"/>
  <c r="C82" i="21"/>
  <c r="D82" i="21"/>
  <c r="E82" i="21"/>
  <c r="F82" i="21"/>
  <c r="G82" i="21"/>
  <c r="A83" i="21"/>
  <c r="B83" i="21"/>
  <c r="C83" i="21"/>
  <c r="D83" i="21"/>
  <c r="E83" i="21"/>
  <c r="F83" i="21"/>
  <c r="G83" i="21"/>
  <c r="H83" i="21"/>
  <c r="A84" i="21"/>
  <c r="B84" i="21"/>
  <c r="C84" i="21"/>
  <c r="D84" i="21"/>
  <c r="E84" i="21"/>
  <c r="F84" i="21"/>
  <c r="G84" i="21"/>
  <c r="H84" i="21"/>
  <c r="A85" i="21"/>
  <c r="H85" i="21" s="1"/>
  <c r="B85" i="21"/>
  <c r="C85" i="21"/>
  <c r="D85" i="21"/>
  <c r="E85" i="21"/>
  <c r="F85" i="21"/>
  <c r="G85" i="21"/>
  <c r="A86" i="21"/>
  <c r="B86" i="21"/>
  <c r="C86" i="21"/>
  <c r="D86" i="21"/>
  <c r="E86" i="21"/>
  <c r="F86" i="21"/>
  <c r="G86" i="21"/>
  <c r="H86" i="21"/>
  <c r="A87" i="21"/>
  <c r="B87" i="21"/>
  <c r="C87" i="21"/>
  <c r="D87" i="21"/>
  <c r="E87" i="21"/>
  <c r="F87" i="21"/>
  <c r="G87" i="21"/>
  <c r="H87" i="21"/>
  <c r="A88" i="21"/>
  <c r="H88" i="21" s="1"/>
  <c r="B88" i="21"/>
  <c r="C88" i="21"/>
  <c r="D88" i="21"/>
  <c r="E88" i="21"/>
  <c r="F88" i="21"/>
  <c r="G88" i="21"/>
  <c r="A89" i="21"/>
  <c r="B89" i="21"/>
  <c r="C89" i="21"/>
  <c r="D89" i="21"/>
  <c r="E89" i="21"/>
  <c r="F89" i="21"/>
  <c r="G89" i="21"/>
  <c r="H89" i="21"/>
  <c r="A90" i="21"/>
  <c r="B90" i="21"/>
  <c r="C90" i="21"/>
  <c r="D90" i="21"/>
  <c r="E90" i="21"/>
  <c r="F90" i="21"/>
  <c r="G90" i="21"/>
  <c r="H90" i="21"/>
  <c r="A91" i="21"/>
  <c r="H91" i="21" s="1"/>
  <c r="B91" i="21"/>
  <c r="C91" i="21"/>
  <c r="D91" i="21"/>
  <c r="E91" i="21"/>
  <c r="F91" i="21"/>
  <c r="G91" i="21"/>
  <c r="A92" i="21"/>
  <c r="B92" i="21"/>
  <c r="C92" i="21"/>
  <c r="D92" i="21"/>
  <c r="E92" i="21"/>
  <c r="F92" i="21"/>
  <c r="G92" i="21"/>
  <c r="H92" i="21"/>
  <c r="A93" i="21"/>
  <c r="B93" i="21"/>
  <c r="C93" i="21"/>
  <c r="D93" i="21"/>
  <c r="E93" i="21"/>
  <c r="F93" i="21"/>
  <c r="G93" i="21"/>
  <c r="H93" i="21"/>
  <c r="A94" i="21"/>
  <c r="H94" i="21" s="1"/>
  <c r="B94" i="21"/>
  <c r="C94" i="21"/>
  <c r="D94" i="21"/>
  <c r="E94" i="21"/>
  <c r="F94" i="21"/>
  <c r="G94" i="21"/>
  <c r="A95" i="21"/>
  <c r="B95" i="21"/>
  <c r="C95" i="21"/>
  <c r="D95" i="21"/>
  <c r="E95" i="21"/>
  <c r="F95" i="21"/>
  <c r="G95" i="21"/>
  <c r="H95" i="21"/>
  <c r="A96" i="21"/>
  <c r="B96" i="21"/>
  <c r="C96" i="21"/>
  <c r="D96" i="21"/>
  <c r="E96" i="21"/>
  <c r="F96" i="21"/>
  <c r="G96" i="21"/>
  <c r="H96" i="21"/>
  <c r="A97" i="21"/>
  <c r="H97" i="21" s="1"/>
  <c r="B97" i="21"/>
  <c r="C97" i="21"/>
  <c r="D97" i="21"/>
  <c r="E97" i="21"/>
  <c r="F97" i="21"/>
  <c r="G97" i="21"/>
  <c r="A98" i="21"/>
  <c r="B98" i="21"/>
  <c r="C98" i="21"/>
  <c r="D98" i="21"/>
  <c r="E98" i="21"/>
  <c r="F98" i="21"/>
  <c r="G98" i="21"/>
  <c r="H98" i="21"/>
  <c r="A99" i="21"/>
  <c r="B99" i="21"/>
  <c r="C99" i="21"/>
  <c r="D99" i="21"/>
  <c r="E99" i="21"/>
  <c r="F99" i="21"/>
  <c r="G99" i="21"/>
  <c r="H99" i="21"/>
  <c r="A100" i="21"/>
  <c r="H100" i="21" s="1"/>
  <c r="B100" i="21"/>
  <c r="C100" i="21"/>
  <c r="D100" i="21"/>
  <c r="E100" i="21"/>
  <c r="F100" i="21"/>
  <c r="G100" i="21"/>
  <c r="A101" i="21"/>
  <c r="B101" i="21"/>
  <c r="C101" i="21"/>
  <c r="D101" i="21"/>
  <c r="E101" i="21"/>
  <c r="F101" i="21"/>
  <c r="G101" i="21"/>
  <c r="H101" i="21"/>
  <c r="A102" i="21"/>
  <c r="B102" i="21"/>
  <c r="C102" i="21"/>
  <c r="D102" i="21"/>
  <c r="E102" i="21"/>
  <c r="F102" i="21"/>
  <c r="G102" i="21"/>
  <c r="H102" i="21"/>
  <c r="A103" i="21"/>
  <c r="H103" i="21" s="1"/>
  <c r="B103" i="21"/>
  <c r="C103" i="21"/>
  <c r="D103" i="21"/>
  <c r="E103" i="21"/>
  <c r="F103" i="21"/>
  <c r="G103" i="21"/>
  <c r="A104" i="21"/>
  <c r="B104" i="21"/>
  <c r="C104" i="21"/>
  <c r="D104" i="21"/>
  <c r="E104" i="21"/>
  <c r="F104" i="21"/>
  <c r="G104" i="21"/>
  <c r="H104" i="21"/>
  <c r="A105" i="21"/>
  <c r="B105" i="21"/>
  <c r="C105" i="21"/>
  <c r="D105" i="21"/>
  <c r="E105" i="21"/>
  <c r="F105" i="21"/>
  <c r="G105" i="21"/>
  <c r="H105" i="21"/>
  <c r="A106" i="21"/>
  <c r="H106" i="21" s="1"/>
  <c r="B106" i="21"/>
  <c r="C106" i="21"/>
  <c r="D106" i="21"/>
  <c r="E106" i="21"/>
  <c r="F106" i="21"/>
  <c r="G106" i="21"/>
  <c r="A107" i="21"/>
  <c r="B107" i="21"/>
  <c r="C107" i="21"/>
  <c r="D107" i="21"/>
  <c r="E107" i="21"/>
  <c r="F107" i="21"/>
  <c r="G107" i="21"/>
  <c r="H107" i="21"/>
  <c r="A108" i="21"/>
  <c r="B108" i="21"/>
  <c r="C108" i="21"/>
  <c r="D108" i="21"/>
  <c r="E108" i="21"/>
  <c r="F108" i="21"/>
  <c r="G108" i="21"/>
  <c r="H108" i="21"/>
  <c r="A109" i="21"/>
  <c r="H109" i="21" s="1"/>
  <c r="B109" i="21"/>
  <c r="C109" i="21"/>
  <c r="D109" i="21"/>
  <c r="E109" i="21"/>
  <c r="F109" i="21"/>
  <c r="G109" i="21"/>
  <c r="A110" i="21"/>
  <c r="B110" i="21"/>
  <c r="C110" i="21"/>
  <c r="D110" i="21"/>
  <c r="E110" i="21"/>
  <c r="F110" i="21"/>
  <c r="G110" i="21"/>
  <c r="H110" i="21"/>
  <c r="A111" i="21"/>
  <c r="B111" i="21"/>
  <c r="C111" i="21"/>
  <c r="D111" i="21"/>
  <c r="E111" i="21"/>
  <c r="F111" i="21"/>
  <c r="G111" i="21"/>
  <c r="H111" i="21"/>
  <c r="A112" i="21"/>
  <c r="H112" i="21" s="1"/>
  <c r="B112" i="21"/>
  <c r="C112" i="21"/>
  <c r="D112" i="21"/>
  <c r="E112" i="21"/>
  <c r="F112" i="21"/>
  <c r="G112" i="21"/>
  <c r="A113" i="21"/>
  <c r="B113" i="21"/>
  <c r="C113" i="21"/>
  <c r="D113" i="21"/>
  <c r="E113" i="21"/>
  <c r="F113" i="21"/>
  <c r="G113" i="21"/>
  <c r="H113" i="21"/>
  <c r="A114" i="21"/>
  <c r="B114" i="21"/>
  <c r="C114" i="21"/>
  <c r="D114" i="21"/>
  <c r="E114" i="21"/>
  <c r="F114" i="21"/>
  <c r="G114" i="21"/>
  <c r="H114" i="21"/>
  <c r="A115" i="21"/>
  <c r="H115" i="21" s="1"/>
  <c r="B115" i="21"/>
  <c r="C115" i="21"/>
  <c r="D115" i="21"/>
  <c r="E115" i="21"/>
  <c r="F115" i="21"/>
  <c r="G115" i="21"/>
  <c r="A116" i="21"/>
  <c r="B116" i="21"/>
  <c r="C116" i="21"/>
  <c r="D116" i="21"/>
  <c r="E116" i="21"/>
  <c r="F116" i="21"/>
  <c r="G116" i="21"/>
  <c r="H116" i="21"/>
  <c r="A117" i="21"/>
  <c r="B117" i="21"/>
  <c r="C117" i="21"/>
  <c r="D117" i="21"/>
  <c r="E117" i="21"/>
  <c r="F117" i="21"/>
  <c r="G117" i="21"/>
  <c r="H117" i="21"/>
  <c r="A118" i="21"/>
  <c r="H118" i="21" s="1"/>
  <c r="B118" i="21"/>
  <c r="C118" i="21"/>
  <c r="D118" i="21"/>
  <c r="E118" i="21"/>
  <c r="F118" i="21"/>
  <c r="G118" i="21"/>
  <c r="A119" i="21"/>
  <c r="B119" i="21"/>
  <c r="C119" i="21"/>
  <c r="D119" i="21"/>
  <c r="E119" i="21"/>
  <c r="F119" i="21"/>
  <c r="G119" i="21"/>
  <c r="H119" i="21"/>
  <c r="A120" i="21"/>
  <c r="B120" i="21"/>
  <c r="C120" i="21"/>
  <c r="D120" i="21"/>
  <c r="E120" i="21"/>
  <c r="F120" i="21"/>
  <c r="G120" i="21"/>
  <c r="H120" i="21"/>
  <c r="A121" i="21"/>
  <c r="H121" i="21" s="1"/>
  <c r="B121" i="21"/>
  <c r="C121" i="21"/>
  <c r="D121" i="21"/>
  <c r="E121" i="21"/>
  <c r="F121" i="21"/>
  <c r="G121" i="21"/>
  <c r="A122" i="21"/>
  <c r="B122" i="21"/>
  <c r="C122" i="21"/>
  <c r="D122" i="21"/>
  <c r="E122" i="21"/>
  <c r="F122" i="21"/>
  <c r="G122" i="21"/>
  <c r="H122" i="21"/>
  <c r="A123" i="21"/>
  <c r="B123" i="21"/>
  <c r="C123" i="21"/>
  <c r="D123" i="21"/>
  <c r="E123" i="21"/>
  <c r="F123" i="21"/>
  <c r="G123" i="21"/>
  <c r="H123" i="21"/>
  <c r="A124" i="21"/>
  <c r="H124" i="21" s="1"/>
  <c r="B124" i="21"/>
  <c r="C124" i="21"/>
  <c r="D124" i="21"/>
  <c r="E124" i="21"/>
  <c r="F124" i="21"/>
  <c r="G124" i="21"/>
  <c r="A125" i="21"/>
  <c r="B125" i="21"/>
  <c r="C125" i="21"/>
  <c r="D125" i="21"/>
  <c r="E125" i="21"/>
  <c r="F125" i="21"/>
  <c r="G125" i="21"/>
  <c r="H125" i="21"/>
  <c r="A126" i="21"/>
  <c r="B126" i="21"/>
  <c r="C126" i="21"/>
  <c r="D126" i="21"/>
  <c r="E126" i="21"/>
  <c r="F126" i="21"/>
  <c r="G126" i="21"/>
  <c r="H126" i="21"/>
  <c r="A127" i="21"/>
  <c r="H127" i="21" s="1"/>
  <c r="B127" i="21"/>
  <c r="C127" i="21"/>
  <c r="D127" i="21"/>
  <c r="E127" i="21"/>
  <c r="F127" i="21"/>
  <c r="G127" i="21"/>
  <c r="A128" i="21"/>
  <c r="B128" i="21"/>
  <c r="C128" i="21"/>
  <c r="D128" i="21"/>
  <c r="E128" i="21"/>
  <c r="F128" i="21"/>
  <c r="G128" i="21"/>
  <c r="H128" i="21"/>
  <c r="A129" i="21"/>
  <c r="B129" i="21"/>
  <c r="C129" i="21"/>
  <c r="D129" i="21"/>
  <c r="E129" i="21"/>
  <c r="F129" i="21"/>
  <c r="G129" i="21"/>
  <c r="H129" i="21"/>
  <c r="A130" i="21"/>
  <c r="H130" i="21" s="1"/>
  <c r="B130" i="21"/>
  <c r="C130" i="21"/>
  <c r="D130" i="21"/>
  <c r="E130" i="21"/>
  <c r="F130" i="21"/>
  <c r="G130" i="21"/>
  <c r="A131" i="21"/>
  <c r="B131" i="21"/>
  <c r="C131" i="21"/>
  <c r="D131" i="21"/>
  <c r="E131" i="21"/>
  <c r="F131" i="21"/>
  <c r="G131" i="21"/>
  <c r="H131" i="21"/>
  <c r="A132" i="21"/>
  <c r="B132" i="21"/>
  <c r="C132" i="21"/>
  <c r="D132" i="21"/>
  <c r="E132" i="21"/>
  <c r="F132" i="21"/>
  <c r="G132" i="21"/>
  <c r="H132" i="21"/>
  <c r="A133" i="21"/>
  <c r="H133" i="21" s="1"/>
  <c r="B133" i="21"/>
  <c r="C133" i="21"/>
  <c r="D133" i="21"/>
  <c r="E133" i="21"/>
  <c r="F133" i="21"/>
  <c r="G133" i="21"/>
  <c r="A134" i="21"/>
  <c r="B134" i="21"/>
  <c r="C134" i="21"/>
  <c r="D134" i="21"/>
  <c r="E134" i="21"/>
  <c r="F134" i="21"/>
  <c r="G134" i="21"/>
  <c r="H134" i="21"/>
  <c r="A135" i="21"/>
  <c r="B135" i="21"/>
  <c r="C135" i="21"/>
  <c r="D135" i="21"/>
  <c r="E135" i="21"/>
  <c r="F135" i="21"/>
  <c r="G135" i="21"/>
  <c r="H135" i="21"/>
  <c r="A136" i="21"/>
  <c r="H136" i="21" s="1"/>
  <c r="B136" i="21"/>
  <c r="C136" i="21"/>
  <c r="D136" i="21"/>
  <c r="E136" i="21"/>
  <c r="F136" i="21"/>
  <c r="G136" i="21"/>
  <c r="A137" i="21"/>
  <c r="B137" i="21"/>
  <c r="C137" i="21"/>
  <c r="D137" i="21"/>
  <c r="E137" i="21"/>
  <c r="F137" i="21"/>
  <c r="G137" i="21"/>
  <c r="H137" i="21"/>
  <c r="A138" i="21"/>
  <c r="B138" i="21"/>
  <c r="C138" i="21"/>
  <c r="D138" i="21"/>
  <c r="E138" i="21"/>
  <c r="F138" i="21"/>
  <c r="G138" i="21"/>
  <c r="H138" i="21"/>
  <c r="A139" i="21"/>
  <c r="H139" i="21" s="1"/>
  <c r="B139" i="21"/>
  <c r="C139" i="21"/>
  <c r="D139" i="21"/>
  <c r="E139" i="21"/>
  <c r="F139" i="21"/>
  <c r="G139" i="21"/>
  <c r="A140" i="21"/>
  <c r="B140" i="21"/>
  <c r="C140" i="21"/>
  <c r="D140" i="21"/>
  <c r="E140" i="21"/>
  <c r="F140" i="21"/>
  <c r="G140" i="21"/>
  <c r="H140" i="21"/>
  <c r="A141" i="21"/>
  <c r="B141" i="21"/>
  <c r="C141" i="21"/>
  <c r="D141" i="21"/>
  <c r="E141" i="21"/>
  <c r="F141" i="21"/>
  <c r="G141" i="21"/>
  <c r="H141" i="21"/>
  <c r="A142" i="21"/>
  <c r="H142" i="21" s="1"/>
  <c r="B142" i="21"/>
  <c r="C142" i="21"/>
  <c r="D142" i="21"/>
  <c r="E142" i="21"/>
  <c r="F142" i="21"/>
  <c r="G142" i="21"/>
  <c r="A143" i="21"/>
  <c r="B143" i="21"/>
  <c r="C143" i="21"/>
  <c r="D143" i="21"/>
  <c r="E143" i="21"/>
  <c r="F143" i="21"/>
  <c r="G143" i="21"/>
  <c r="H143" i="21"/>
  <c r="A144" i="21"/>
  <c r="B144" i="21"/>
  <c r="C144" i="21"/>
  <c r="D144" i="21"/>
  <c r="E144" i="21"/>
  <c r="F144" i="21"/>
  <c r="G144" i="21"/>
  <c r="H144" i="21"/>
  <c r="A145" i="21"/>
  <c r="H145" i="21" s="1"/>
  <c r="B145" i="21"/>
  <c r="C145" i="21"/>
  <c r="D145" i="21"/>
  <c r="E145" i="21"/>
  <c r="F145" i="21"/>
  <c r="G145" i="21"/>
  <c r="A146" i="21"/>
  <c r="B146" i="21"/>
  <c r="C146" i="21"/>
  <c r="D146" i="21"/>
  <c r="E146" i="21"/>
  <c r="F146" i="21"/>
  <c r="G146" i="21"/>
  <c r="H146" i="21"/>
  <c r="A147" i="21"/>
  <c r="B147" i="21"/>
  <c r="C147" i="21"/>
  <c r="D147" i="21"/>
  <c r="E147" i="21"/>
  <c r="F147" i="21"/>
  <c r="G147" i="21"/>
  <c r="H147" i="21"/>
  <c r="H2" i="21"/>
  <c r="B2" i="21"/>
  <c r="C2" i="21"/>
  <c r="D2" i="21"/>
  <c r="E2" i="21"/>
  <c r="F2" i="21"/>
  <c r="G2" i="21"/>
  <c r="A2" i="21"/>
  <c r="N8" i="16" l="1"/>
  <c r="O8" i="16"/>
  <c r="M8" i="16"/>
  <c r="N6" i="16"/>
  <c r="O6" i="16"/>
  <c r="M6" i="16"/>
  <c r="N5" i="16"/>
  <c r="O5" i="16"/>
  <c r="M5" i="16"/>
  <c r="J8" i="16"/>
  <c r="K8" i="16"/>
  <c r="L8" i="16"/>
  <c r="K6" i="16"/>
  <c r="L6" i="16"/>
  <c r="K5" i="16"/>
  <c r="L5" i="16"/>
  <c r="J5" i="16"/>
  <c r="J6" i="16" s="1"/>
  <c r="K33" i="17" l="1"/>
  <c r="J33" i="17"/>
  <c r="I33" i="17"/>
  <c r="H33" i="17"/>
  <c r="G33" i="17"/>
  <c r="F33" i="17"/>
  <c r="E33" i="17"/>
  <c r="D33" i="17"/>
  <c r="C33" i="17"/>
  <c r="B33" i="17"/>
  <c r="L31" i="17"/>
  <c r="J32" i="17" s="1"/>
  <c r="L29" i="17"/>
  <c r="I30" i="17" s="1"/>
  <c r="K28" i="17"/>
  <c r="I28" i="17"/>
  <c r="E28" i="17"/>
  <c r="B28" i="17"/>
  <c r="X27" i="17"/>
  <c r="W27" i="17"/>
  <c r="V27" i="17"/>
  <c r="P27" i="17"/>
  <c r="L27" i="17"/>
  <c r="H28" i="17" s="1"/>
  <c r="X26" i="17"/>
  <c r="W26" i="17"/>
  <c r="V26" i="17"/>
  <c r="U26" i="17"/>
  <c r="U27" i="17" s="1"/>
  <c r="T26" i="17"/>
  <c r="S26" i="17"/>
  <c r="S27" i="17" s="1"/>
  <c r="R26" i="17"/>
  <c r="R27" i="17" s="1"/>
  <c r="Q26" i="17"/>
  <c r="Q27" i="17" s="1"/>
  <c r="P26" i="17"/>
  <c r="O26" i="17"/>
  <c r="O27" i="17" s="1"/>
  <c r="X25" i="17"/>
  <c r="W25" i="17"/>
  <c r="V25" i="17"/>
  <c r="U25" i="17"/>
  <c r="T25" i="17"/>
  <c r="T27" i="17" s="1"/>
  <c r="S25" i="17"/>
  <c r="R25" i="17"/>
  <c r="Q25" i="17"/>
  <c r="P25" i="17"/>
  <c r="O25" i="17"/>
  <c r="J25" i="17"/>
  <c r="G25" i="17"/>
  <c r="F25" i="17"/>
  <c r="E25" i="17"/>
  <c r="D25" i="17"/>
  <c r="B25" i="17"/>
  <c r="L24" i="17"/>
  <c r="L33" i="17" s="1"/>
  <c r="I23" i="17"/>
  <c r="F23" i="17"/>
  <c r="E23" i="17"/>
  <c r="D23" i="17"/>
  <c r="C23" i="17"/>
  <c r="L22" i="17"/>
  <c r="K23" i="17" s="1"/>
  <c r="K21" i="17"/>
  <c r="I21" i="17"/>
  <c r="H21" i="17"/>
  <c r="F21" i="17"/>
  <c r="E21" i="17"/>
  <c r="D21" i="17"/>
  <c r="C21" i="17"/>
  <c r="B21" i="17"/>
  <c r="L20" i="17"/>
  <c r="J21" i="17" s="1"/>
  <c r="C18" i="17"/>
  <c r="B18" i="17"/>
  <c r="X17" i="17"/>
  <c r="R17" i="17"/>
  <c r="L17" i="17"/>
  <c r="J18" i="17" s="1"/>
  <c r="X16" i="17"/>
  <c r="W16" i="17"/>
  <c r="Q16" i="17"/>
  <c r="K16" i="17"/>
  <c r="J16" i="17"/>
  <c r="I16" i="17"/>
  <c r="H16" i="17"/>
  <c r="F16" i="17"/>
  <c r="B16" i="17"/>
  <c r="X15" i="17"/>
  <c r="W15" i="17"/>
  <c r="W17" i="17" s="1"/>
  <c r="V15" i="17"/>
  <c r="V17" i="17" s="1"/>
  <c r="U15" i="17"/>
  <c r="U17" i="17" s="1"/>
  <c r="T15" i="17"/>
  <c r="T17" i="17" s="1"/>
  <c r="S15" i="17"/>
  <c r="S17" i="17" s="1"/>
  <c r="R15" i="17"/>
  <c r="Q15" i="17"/>
  <c r="Q17" i="17" s="1"/>
  <c r="P15" i="17"/>
  <c r="P17" i="17" s="1"/>
  <c r="O15" i="17"/>
  <c r="L15" i="17"/>
  <c r="E16" i="17" s="1"/>
  <c r="X14" i="17"/>
  <c r="W14" i="17"/>
  <c r="V14" i="17"/>
  <c r="V16" i="17" s="1"/>
  <c r="U14" i="17"/>
  <c r="U16" i="17" s="1"/>
  <c r="T14" i="17"/>
  <c r="T16" i="17" s="1"/>
  <c r="S14" i="17"/>
  <c r="S16" i="17" s="1"/>
  <c r="R14" i="17"/>
  <c r="R16" i="17" s="1"/>
  <c r="Q14" i="17"/>
  <c r="P14" i="17"/>
  <c r="P16" i="17" s="1"/>
  <c r="O14" i="17"/>
  <c r="O16" i="17" s="1"/>
  <c r="C14" i="17"/>
  <c r="X13" i="17"/>
  <c r="W13" i="17"/>
  <c r="V13" i="17"/>
  <c r="U13" i="17"/>
  <c r="T13" i="17"/>
  <c r="S13" i="17"/>
  <c r="R13" i="17"/>
  <c r="Q13" i="17"/>
  <c r="P13" i="17"/>
  <c r="O13" i="17"/>
  <c r="O17" i="17" s="1"/>
  <c r="L13" i="17"/>
  <c r="D14" i="17" s="1"/>
  <c r="L10" i="17"/>
  <c r="I11" i="17" s="1"/>
  <c r="K9" i="17"/>
  <c r="L8" i="17"/>
  <c r="H9" i="17" s="1"/>
  <c r="K7" i="17"/>
  <c r="J7" i="17"/>
  <c r="D7" i="17"/>
  <c r="L6" i="17"/>
  <c r="G7" i="17" s="1"/>
  <c r="H7" i="17" l="1"/>
  <c r="K18" i="17"/>
  <c r="K32" i="17"/>
  <c r="I9" i="17"/>
  <c r="J11" i="17"/>
  <c r="J30" i="17"/>
  <c r="I7" i="17"/>
  <c r="J9" i="17"/>
  <c r="K11" i="17"/>
  <c r="B14" i="17"/>
  <c r="G16" i="17"/>
  <c r="B23" i="17"/>
  <c r="C25" i="17"/>
  <c r="J28" i="17"/>
  <c r="K30" i="17"/>
  <c r="E14" i="17"/>
  <c r="B9" i="17"/>
  <c r="C30" i="17"/>
  <c r="B11" i="17"/>
  <c r="C32" i="17"/>
  <c r="D18" i="17"/>
  <c r="B7" i="17"/>
  <c r="C9" i="17"/>
  <c r="D11" i="17"/>
  <c r="G14" i="17"/>
  <c r="E18" i="17"/>
  <c r="G23" i="17"/>
  <c r="H25" i="17"/>
  <c r="C28" i="17"/>
  <c r="D30" i="17"/>
  <c r="E32" i="17"/>
  <c r="B30" i="17"/>
  <c r="C11" i="17"/>
  <c r="F14" i="17"/>
  <c r="D32" i="17"/>
  <c r="C7" i="17"/>
  <c r="D9" i="17"/>
  <c r="E11" i="17"/>
  <c r="H14" i="17"/>
  <c r="F18" i="17"/>
  <c r="G21" i="17"/>
  <c r="H23" i="17"/>
  <c r="I25" i="17"/>
  <c r="D28" i="17"/>
  <c r="E30" i="17"/>
  <c r="F32" i="17"/>
  <c r="E7" i="17"/>
  <c r="F9" i="17"/>
  <c r="G11" i="17"/>
  <c r="C16" i="17"/>
  <c r="H18" i="17"/>
  <c r="J23" i="17"/>
  <c r="K25" i="17"/>
  <c r="F28" i="17"/>
  <c r="G30" i="17"/>
  <c r="H32" i="17"/>
  <c r="E9" i="17"/>
  <c r="I14" i="17"/>
  <c r="F30" i="17"/>
  <c r="J14" i="17"/>
  <c r="F7" i="17"/>
  <c r="G9" i="17"/>
  <c r="H11" i="17"/>
  <c r="K14" i="17"/>
  <c r="D16" i="17"/>
  <c r="I18" i="17"/>
  <c r="G28" i="17"/>
  <c r="H30" i="17"/>
  <c r="I32" i="17"/>
  <c r="B32" i="17"/>
  <c r="F11" i="17"/>
  <c r="G18" i="17"/>
  <c r="G32" i="17"/>
  <c r="K7" i="8" l="1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L4" i="8"/>
  <c r="L3" i="8"/>
  <c r="L2" i="8"/>
  <c r="B5" i="7"/>
  <c r="C5" i="7"/>
  <c r="D5" i="7"/>
  <c r="B6" i="7"/>
  <c r="C6" i="7"/>
  <c r="D6" i="7"/>
  <c r="B7" i="7"/>
  <c r="C7" i="7"/>
  <c r="D7" i="7"/>
  <c r="F5" i="7"/>
  <c r="G5" i="7"/>
  <c r="H5" i="7"/>
  <c r="I5" i="7"/>
  <c r="J5" i="7"/>
  <c r="K5" i="7"/>
  <c r="F6" i="7"/>
  <c r="G6" i="7"/>
  <c r="H6" i="7"/>
  <c r="I6" i="7"/>
  <c r="J6" i="7"/>
  <c r="K6" i="7"/>
  <c r="F7" i="7"/>
  <c r="G7" i="7"/>
  <c r="H7" i="7"/>
  <c r="I7" i="7"/>
  <c r="J7" i="7"/>
  <c r="K7" i="7"/>
  <c r="E6" i="7"/>
  <c r="B3" i="9" s="1"/>
  <c r="E7" i="7"/>
  <c r="B4" i="9" s="1"/>
  <c r="E5" i="7"/>
  <c r="B2" i="9" s="1"/>
  <c r="L4" i="7"/>
  <c r="L3" i="7"/>
  <c r="L2" i="7"/>
  <c r="D4" i="9" l="1"/>
  <c r="C4" i="9"/>
  <c r="D3" i="9"/>
  <c r="C3" i="9"/>
  <c r="D2" i="9"/>
  <c r="C2" i="9"/>
  <c r="L5" i="7"/>
  <c r="L5" i="8"/>
</calcChain>
</file>

<file path=xl/sharedStrings.xml><?xml version="1.0" encoding="utf-8"?>
<sst xmlns="http://schemas.openxmlformats.org/spreadsheetml/2006/main" count="1906" uniqueCount="353">
  <si>
    <t>Jahresenergiebedarf [kWh/a]</t>
  </si>
  <si>
    <t>SLP Profiltyp</t>
  </si>
  <si>
    <t>Gebäudetyp</t>
  </si>
  <si>
    <t>Anschlusspunkt</t>
  </si>
  <si>
    <t>Anzahl Bewohner</t>
  </si>
  <si>
    <t>Index</t>
  </si>
  <si>
    <t>EFH</t>
  </si>
  <si>
    <t>MFH (6 WE)</t>
  </si>
  <si>
    <t>MFH (10 WE)</t>
  </si>
  <si>
    <t>Baujahr</t>
  </si>
  <si>
    <t>H21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</si>
  <si>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</si>
  <si>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</si>
  <si>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</si>
  <si>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</si>
  <si>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</si>
  <si>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</si>
  <si>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</si>
  <si>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</si>
  <si>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</si>
  <si>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</si>
  <si>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</si>
  <si>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</si>
  <si>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</si>
  <si>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</si>
  <si>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</si>
  <si>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</si>
  <si>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</si>
  <si>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</si>
  <si>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</si>
  <si>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</si>
  <si>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</si>
  <si>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</si>
  <si>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</si>
  <si>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</si>
  <si>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</si>
  <si>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</si>
  <si>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</si>
  <si>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</si>
  <si>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</si>
  <si>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</si>
  <si>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</si>
  <si>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</si>
  <si>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</si>
  <si>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</si>
  <si>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</si>
  <si>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</si>
  <si>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</si>
  <si>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</si>
  <si>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</si>
  <si>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</si>
  <si>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</si>
  <si>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</si>
  <si>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</si>
  <si>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</si>
  <si>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</si>
  <si>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</si>
  <si>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</si>
  <si>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</si>
  <si>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</si>
  <si>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</si>
  <si>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</si>
  <si>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</si>
  <si>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</si>
  <si>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</si>
  <si>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</si>
  <si>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</si>
  <si>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</si>
  <si>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</si>
  <si>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</si>
  <si>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</si>
  <si>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</si>
  <si>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</si>
  <si>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</si>
  <si>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</si>
  <si>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</si>
  <si>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</si>
  <si>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</si>
  <si>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</si>
  <si>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</si>
  <si>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6-1</t>
  </si>
  <si>
    <t>8-1</t>
  </si>
  <si>
    <t>9-1</t>
  </si>
  <si>
    <t>6-10</t>
  </si>
  <si>
    <t>7-10</t>
  </si>
  <si>
    <t>8-10</t>
  </si>
  <si>
    <t>1-11</t>
  </si>
  <si>
    <t>1-12</t>
  </si>
  <si>
    <t>1-13</t>
  </si>
  <si>
    <t>1-14</t>
  </si>
  <si>
    <t>6-8</t>
  </si>
  <si>
    <t>6-9</t>
  </si>
  <si>
    <t>8-2</t>
  </si>
  <si>
    <t>8-3</t>
  </si>
  <si>
    <t>8-4</t>
  </si>
  <si>
    <t>8-5</t>
  </si>
  <si>
    <t>8-6</t>
  </si>
  <si>
    <t>8-7</t>
  </si>
  <si>
    <t>9-2</t>
  </si>
  <si>
    <t>9-3</t>
  </si>
  <si>
    <t>9-4</t>
  </si>
  <si>
    <t>5-13</t>
  </si>
  <si>
    <t>5-14</t>
  </si>
  <si>
    <t>6-5</t>
  </si>
  <si>
    <t>6-6</t>
  </si>
  <si>
    <t>6-7</t>
  </si>
  <si>
    <t>8-8</t>
  </si>
  <si>
    <t>8-9</t>
  </si>
  <si>
    <t>6-3</t>
  </si>
  <si>
    <t>6-4</t>
  </si>
  <si>
    <t>3-13</t>
  </si>
  <si>
    <t>3-14</t>
  </si>
  <si>
    <t>4-13</t>
  </si>
  <si>
    <t>4-14</t>
  </si>
  <si>
    <t>6-2</t>
  </si>
  <si>
    <t>gains_path</t>
  </si>
  <si>
    <t>usage</t>
  </si>
  <si>
    <t>year_of_construction</t>
  </si>
  <si>
    <t>with_ahu</t>
  </si>
  <si>
    <t>False</t>
  </si>
  <si>
    <t>method</t>
  </si>
  <si>
    <t>net_leased_area</t>
  </si>
  <si>
    <t>construction_type</t>
  </si>
  <si>
    <t>name</t>
  </si>
  <si>
    <t>number_of_floors</t>
  </si>
  <si>
    <t>height_of_floors</t>
  </si>
  <si>
    <t>dhw_profile</t>
  </si>
  <si>
    <t>NoDHW</t>
  </si>
  <si>
    <t>tabula_retrofit</t>
  </si>
  <si>
    <t>tabula_standard</t>
  </si>
  <si>
    <t>tabula_de</t>
  </si>
  <si>
    <t>single_family_house</t>
  </si>
  <si>
    <t>multi_family_house</t>
  </si>
  <si>
    <t>tabula_adv_retrofit</t>
  </si>
  <si>
    <t>D:/01_Projekte/09_HybridWP/Zeitreihen/elec_19.csv</t>
  </si>
  <si>
    <t>D:/01_Projekte/09_HybridWP/Zeitreihen/elec_87.csv</t>
  </si>
  <si>
    <t>D:/01_Projekte/09_HybridWP/Zeitreihen/elec_135.csv</t>
  </si>
  <si>
    <t>D:/01_Projekte/09_HybridWP/Zeitreihen/elec_126.csv</t>
  </si>
  <si>
    <t>Heizwärmebedarf in kWh/a</t>
  </si>
  <si>
    <t>EFH 1980</t>
  </si>
  <si>
    <t>MFH (6 WE) 1980</t>
  </si>
  <si>
    <t>MFH (10 WE) 1980</t>
  </si>
  <si>
    <t>m2</t>
  </si>
  <si>
    <t>Mittele Fläche MFH ista</t>
  </si>
  <si>
    <t>EZFH</t>
  </si>
  <si>
    <t>vor 1919</t>
  </si>
  <si>
    <t>1919-1948</t>
  </si>
  <si>
    <t>1949-1978</t>
  </si>
  <si>
    <t>1979-1986</t>
  </si>
  <si>
    <t>1987-1990</t>
  </si>
  <si>
    <t>1991-1995</t>
  </si>
  <si>
    <t>1996-2000</t>
  </si>
  <si>
    <t>2001-2004</t>
  </si>
  <si>
    <t>2005-2008</t>
  </si>
  <si>
    <t>2009 und später</t>
  </si>
  <si>
    <t>Gesamt</t>
  </si>
  <si>
    <t>nicht/gering modernisiert</t>
  </si>
  <si>
    <t>mittel/größtenteils modernisiert</t>
  </si>
  <si>
    <t>umfassend modernisiert</t>
  </si>
  <si>
    <t>%</t>
  </si>
  <si>
    <t>Am Gesamtbestand laut Quelle</t>
  </si>
  <si>
    <t>Anteil tabula_standard</t>
  </si>
  <si>
    <t>Anteil tabula_retrofit</t>
  </si>
  <si>
    <t>Anteil tabula_adv_retrofit</t>
  </si>
  <si>
    <t>https://www.gdw.de/media/2022/02/studie-wohnungsbau-tag-2022-zukunft-des-bestandes.pdf</t>
  </si>
  <si>
    <t>Gaspreis</t>
  </si>
  <si>
    <t>ct/kWh</t>
  </si>
  <si>
    <t>Strompreis</t>
  </si>
  <si>
    <t>EFH 2010</t>
  </si>
  <si>
    <t>MFH (6 WE) 2010</t>
  </si>
  <si>
    <t>MFH (10 WE) 2010</t>
  </si>
  <si>
    <t>9-5</t>
  </si>
  <si>
    <t>9-6</t>
  </si>
  <si>
    <t>9-7</t>
  </si>
  <si>
    <t>9-8</t>
  </si>
  <si>
    <t>9-9</t>
  </si>
  <si>
    <t>5-15</t>
  </si>
  <si>
    <t>5-16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</si>
  <si>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</si>
  <si>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</si>
  <si>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</si>
  <si>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</si>
  <si>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</si>
  <si>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</si>
  <si>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</si>
  <si>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</si>
  <si>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</si>
  <si>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</si>
  <si>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</si>
  <si>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</si>
  <si>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</si>
  <si>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</si>
  <si>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</si>
  <si>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</si>
  <si>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</si>
  <si>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</si>
  <si>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</si>
  <si>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4-15</t>
  </si>
  <si>
    <t>4-16</t>
  </si>
  <si>
    <t>10-1</t>
  </si>
  <si>
    <t>10-2</t>
  </si>
  <si>
    <t>10-3</t>
  </si>
  <si>
    <t>10-4</t>
  </si>
  <si>
    <t>9-29</t>
  </si>
  <si>
    <t>9-30</t>
  </si>
  <si>
    <t>9-31</t>
  </si>
  <si>
    <t>9-32</t>
  </si>
  <si>
    <t>4-17</t>
  </si>
  <si>
    <t>4-18</t>
  </si>
  <si>
    <t>4-19</t>
  </si>
  <si>
    <t>5-17</t>
  </si>
  <si>
    <t>5-18</t>
  </si>
  <si>
    <t>5-19</t>
  </si>
  <si>
    <t>Anzahl Etagen</t>
  </si>
  <si>
    <t>EFH2010_standard</t>
  </si>
  <si>
    <t>EFH1980_standard</t>
  </si>
  <si>
    <t>EFH1980_retrofit</t>
  </si>
  <si>
    <t>EFH1980_adv_retrofit</t>
  </si>
  <si>
    <t>MFH2010_standard_6</t>
  </si>
  <si>
    <t>MFH1980_standard_6</t>
  </si>
  <si>
    <t>MFH1980_retrofit_6</t>
  </si>
  <si>
    <t>MFH1980_adv_retrofit_6</t>
  </si>
  <si>
    <t>MFH2010_standard_10</t>
  </si>
  <si>
    <t>MFH1980_standard_10</t>
  </si>
  <si>
    <t>MFH1980_retrofit_10</t>
  </si>
  <si>
    <t>MFH1980_adv_retrofit_10</t>
  </si>
  <si>
    <t>EFH1950_standard</t>
  </si>
  <si>
    <t>EFH1950_retrofit</t>
  </si>
  <si>
    <t>EFH1950_adv_retrofit</t>
  </si>
  <si>
    <t>EFH1960_standard</t>
  </si>
  <si>
    <t>EFH1960_retrofit</t>
  </si>
  <si>
    <t>EFH1960_adv_retrofit</t>
  </si>
  <si>
    <t>EFH1970_standard</t>
  </si>
  <si>
    <t>EFH1970_retrofit</t>
  </si>
  <si>
    <t>EFH1970_adv_retrofit</t>
  </si>
  <si>
    <t>MFH1960_standard_6</t>
  </si>
  <si>
    <t>MFH1960_retrofit_6</t>
  </si>
  <si>
    <t>MFH1960_adv_retrofit_6</t>
  </si>
  <si>
    <t>MFH1970_standard_6</t>
  </si>
  <si>
    <t>MFH1970_retrofit_6</t>
  </si>
  <si>
    <t>MFH1970_adv_retrofit_6</t>
  </si>
  <si>
    <t>MFH1960_standard_10</t>
  </si>
  <si>
    <t>MFH1960_retrofit_10</t>
  </si>
  <si>
    <t>MFH1960_adv_retrofit_10</t>
  </si>
  <si>
    <t>MFH1970_standard_10</t>
  </si>
  <si>
    <t>MFH1970_retrofit_10</t>
  </si>
  <si>
    <t>MFH1970_adv_retrofit_10</t>
  </si>
  <si>
    <t xml:space="preserve">Deutscher Wohngebäudebestand </t>
  </si>
  <si>
    <t>A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</si>
  <si>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</si>
  <si>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</si>
  <si>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</si>
  <si>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</si>
  <si>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</si>
  <si>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</si>
  <si>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</si>
  <si>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</si>
  <si>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</si>
  <si>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Summe</t>
  </si>
  <si>
    <t>bis 1860</t>
  </si>
  <si>
    <t>1861-1918</t>
  </si>
  <si>
    <t>1949-1957</t>
  </si>
  <si>
    <t>1958-1968</t>
  </si>
  <si>
    <t>1969-1978</t>
  </si>
  <si>
    <t>1979-1983</t>
  </si>
  <si>
    <t>1984-1994</t>
  </si>
  <si>
    <t>1995-2001</t>
  </si>
  <si>
    <t>2002-2009</t>
  </si>
  <si>
    <t xml:space="preserve">Anzahl Wohngebäude in Tsd. </t>
  </si>
  <si>
    <t xml:space="preserve">Anzahl Wohnungen in Tsd. </t>
  </si>
  <si>
    <t xml:space="preserve">Anzahl Wohnungen </t>
  </si>
  <si>
    <t xml:space="preserve">Wohnfläche in Mio. m² </t>
  </si>
  <si>
    <t>RH</t>
  </si>
  <si>
    <t>MFH</t>
  </si>
  <si>
    <t>GMH</t>
  </si>
  <si>
    <t>MFH + GMH</t>
  </si>
  <si>
    <t>EFH + RH</t>
  </si>
  <si>
    <t>Anzahl Gebäude</t>
  </si>
  <si>
    <t>Anteil Wohngebäude</t>
  </si>
  <si>
    <t>Anteil Wohnungen</t>
  </si>
  <si>
    <t>Anteil Wohnfläche</t>
  </si>
  <si>
    <t>Wohnfläche in Mio. m²</t>
  </si>
  <si>
    <t>Wohnfläche pro Wohnung</t>
  </si>
  <si>
    <t>wird nicht verwendet</t>
  </si>
  <si>
    <t>Anteil Gesamtbestand</t>
  </si>
  <si>
    <t>Anteil 50,60,70</t>
  </si>
  <si>
    <t>Anzahl Netz</t>
  </si>
  <si>
    <t>Gerundet</t>
  </si>
  <si>
    <t>Ist</t>
  </si>
  <si>
    <t>Hausstrom-Zeitreihe</t>
  </si>
  <si>
    <t>Wärmepumpenstrom-Zeitreihe</t>
  </si>
  <si>
    <t>EV-Strom-Zeitreihe</t>
  </si>
  <si>
    <t>SLP Quelle</t>
  </si>
  <si>
    <t>https://www.e-dis-netz.de/de/energie-anschliessen/netznutzung-strom/lastprofilverfahren.html</t>
  </si>
  <si>
    <t>X:\Projekte\EBC_ACS0025_EONgGmbH_HybridWP_\Data\Zeitreihen\Kerber Vorstadtnetz\EV-Strom\ev_43.csv</t>
  </si>
  <si>
    <t>X:\Projekte\EBC_ACS0025_EONgGmbH_HybridWP_\Data\Zeitreihen\Kerber Vorstadtnetz\EV-Strom\no_ev.csv</t>
  </si>
  <si>
    <t>X:\Projekte\EBC_ACS0025_EONgGmbH_HybridWP_\Data\Zeitreihen\Kerber Vorstadtnetz\EV-Strom\ev_44.csv</t>
  </si>
  <si>
    <t>X:\Projekte\EBC_ACS0025_EONgGmbH_HybridWP_\Data\Zeitreihen\Kerber Vorstadtnetz\EV-Strom\ev_45.csv</t>
  </si>
  <si>
    <t>X:\Projekte\EBC_ACS0025_EONgGmbH_HybridWP_\Data\Zeitreihen\Kerber Vorstadtnetz\EV-Strom\ev_46.csv</t>
  </si>
  <si>
    <t>X:\Projekte\EBC_ACS0025_EONgGmbH_HybridWP_\Data\Zeitreihen\Kerber Vorstadtnetz\EV-Strom\ev_47.csv</t>
  </si>
  <si>
    <t>X:\Projekte\EBC_ACS0025_EONgGmbH_HybridWP_\Data\Zeitreihen\Kerber Vorstadtnetz\EV-Strom\ev_18.csv</t>
  </si>
  <si>
    <t>X:\Projekte\EBC_ACS0025_EONgGmbH_HybridWP_\Data\Zeitreihen\Kerber Vorstadtnetz\EV-Strom\ev_19.csv</t>
  </si>
  <si>
    <t>X:\Projekte\EBC_ACS0025_EONgGmbH_HybridWP_\Data\Zeitreihen\Kerber Vorstadtnetz\EV-Strom\ev_20.csv</t>
  </si>
  <si>
    <t>X:\Projekte\EBC_ACS0025_EONgGmbH_HybridWP_\Data\Zeitreihen\Kerber Vorstadtnetz\EV-Strom\ev_21.csv</t>
  </si>
  <si>
    <t>X:\Projekte\EBC_ACS0025_EONgGmbH_HybridWP_\Data\Zeitreihen\Kerber Vorstadtnetz\EV-Strom\ev_22.csv</t>
  </si>
  <si>
    <t>X:\Projekte\EBC_ACS0025_EONgGmbH_HybridWP_\Data\Zeitreihen\Kerber Vorstadtnetz\EV-Strom\ev_26.csv</t>
  </si>
  <si>
    <t>X:\Projekte\EBC_ACS0025_EONgGmbH_HybridWP_\Data\Zeitreihen\Kerber Vorstadtnetz\EV-Strom\ev_27.csv</t>
  </si>
  <si>
    <t>X:\Projekte\EBC_ACS0025_EONgGmbH_HybridWP_\Data\Zeitreihen\Kerber Vorstadtnetz\EV-Strom\ev_28.csv</t>
  </si>
  <si>
    <t>X:\Projekte\EBC_ACS0025_EONgGmbH_HybridWP_\Data\Zeitreihen\Kerber Vorstadtnetz\EV-Strom\ev_29.csv</t>
  </si>
  <si>
    <t>X:\Projekte\EBC_ACS0025_EONgGmbH_HybridWP_\Data\Zeitreihen\Kerber Vorstadtnetz\EV-Strom\ev_30.csv</t>
  </si>
  <si>
    <t>X:\Projekte\EBC_ACS0025_EONgGmbH_HybridWP_\Data\Zeitreihen\Kerber Vorstadtnetz\EV-Strom\ev_31.csv</t>
  </si>
  <si>
    <t>X:\Projekte\EBC_ACS0025_EONgGmbH_HybridWP_\Data\Zeitreihen\Kerber Vorstadtnetz\EV-Strom\ev_32.csv</t>
  </si>
  <si>
    <t>X:\Projekte\EBC_ACS0025_EONgGmbH_HybridWP_\Data\Zeitreihen\Kerber Vorstadtnetz\EV-Strom\ev_33.csv</t>
  </si>
  <si>
    <t>X:\Projekte\EBC_ACS0025_EONgGmbH_HybridWP_\Data\Zeitreihen\Kerber Vorstadtnetz\EV-Strom\ev_1.csv</t>
  </si>
  <si>
    <t>X:\Projekte\EBC_ACS0025_EONgGmbH_HybridWP_\Data\Zeitreihen\Kerber Vorstadtnetz\EV-Strom\ev_2.csv</t>
  </si>
  <si>
    <t>X:\Projekte\EBC_ACS0025_EONgGmbH_HybridWP_\Data\Zeitreihen\Kerber Vorstadtnetz\EV-Strom\ev_3.csv</t>
  </si>
  <si>
    <t>X:\Projekte\EBC_ACS0025_EONgGmbH_HybridWP_\Data\Zeitreihen\Kerber Vorstadtnetz\EV-Strom\ev_4.csv</t>
  </si>
  <si>
    <t>X:\Projekte\EBC_ACS0025_EONgGmbH_HybridWP_\Data\Zeitreihen\Kerber Vorstadtnetz\EV-Strom\ev_5.csv</t>
  </si>
  <si>
    <t>X:\Projekte\EBC_ACS0025_EONgGmbH_HybridWP_\Data\Zeitreihen\Kerber Vorstadtnetz\EV-Strom\ev_6.csv</t>
  </si>
  <si>
    <t>X:\Projekte\EBC_ACS0025_EONgGmbH_HybridWP_\Data\Zeitreihen\Kerber Vorstadtnetz\EV-Strom\ev_7.csv</t>
  </si>
  <si>
    <t>X:\Projekte\EBC_ACS0025_EONgGmbH_HybridWP_\Data\Zeitreihen\Kerber Vorstadtnetz\EV-Strom\ev_8.csv</t>
  </si>
  <si>
    <t>X:\Projekte\EBC_ACS0025_EONgGmbH_HybridWP_\Data\Zeitreihen\Kerber Vorstadtnetz\EV-Strom\ev_9.csv</t>
  </si>
  <si>
    <t>X:\Projekte\EBC_ACS0025_EONgGmbH_HybridWP_\Data\Zeitreihen\Kerber Vorstadtnetz\EV-Strom\ev_10.csv</t>
  </si>
  <si>
    <t>X:\Projekte\EBC_ACS0025_EONgGmbH_HybridWP_\Data\Zeitreihen\Kerber Vorstadtnetz\EV-Strom\ev_11.csv</t>
  </si>
  <si>
    <t>X:\Projekte\EBC_ACS0025_EONgGmbH_HybridWP_\Data\Zeitreihen\Kerber Vorstadtnetz\EV-Strom\ev_12.csv</t>
  </si>
  <si>
    <t>X:\Projekte\EBC_ACS0025_EONgGmbH_HybridWP_\Data\Zeitreihen\Kerber Vorstadtnetz\EV-Strom\ev_13.csv</t>
  </si>
  <si>
    <t>X:\Projekte\EBC_ACS0025_EONgGmbH_HybridWP_\Data\Zeitreihen\Kerber Vorstadtnetz\EV-Strom\ev_14.csv</t>
  </si>
  <si>
    <t>X:\Projekte\EBC_ACS0025_EONgGmbH_HybridWP_\Data\Zeitreihen\Kerber Vorstadtnetz\EV-Strom\ev_15.csv</t>
  </si>
  <si>
    <t>X:\Projekte\EBC_ACS0025_EONgGmbH_HybridWP_\Data\Zeitreihen\Kerber Vorstadtnetz\EV-Strom\ev_16.csv</t>
  </si>
  <si>
    <t>X:\Projekte\EBC_ACS0025_EONgGmbH_HybridWP_\Data\Zeitreihen\Kerber Vorstadtnetz\EV-Strom\ev_17.csv</t>
  </si>
  <si>
    <t>X:\Projekte\EBC_ACS0025_EONgGmbH_HybridWP_\Data\Zeitreihen\Kerber Vorstadtnetz\EV-Strom\ev_36.csv</t>
  </si>
  <si>
    <t>X:\Projekte\EBC_ACS0025_EONgGmbH_HybridWP_\Data\Zeitreihen\Kerber Vorstadtnetz\EV-Strom\ev_37.csv</t>
  </si>
  <si>
    <t>X:\Projekte\EBC_ACS0025_EONgGmbH_HybridWP_\Data\Zeitreihen\Kerber Vorstadtnetz\EV-Strom\ev_38.csv</t>
  </si>
  <si>
    <t>X:\Projekte\EBC_ACS0025_EONgGmbH_HybridWP_\Data\Zeitreihen\Kerber Vorstadtnetz\EV-Strom\ev_39.csv</t>
  </si>
  <si>
    <t>X:\Projekte\EBC_ACS0025_EONgGmbH_HybridWP_\Data\Zeitreihen\Kerber Vorstadtnetz\EV-Strom\ev_48.csv</t>
  </si>
  <si>
    <t>X:\Projekte\EBC_ACS0025_EONgGmbH_HybridWP_\Data\Zeitreihen\Kerber Vorstadtnetz\EV-Strom\ev_49.csv</t>
  </si>
  <si>
    <t>X:\Projekte\EBC_ACS0025_EONgGmbH_HybridWP_\Data\Zeitreihen\Kerber Vorstadtnetz\EV-Strom\ev_50.csv</t>
  </si>
  <si>
    <t>X:\Projekte\EBC_ACS0025_EONgGmbH_HybridWP_\Data\Zeitreihen\Kerber Vorstadtnetz\EV-Strom\ev_51.csv</t>
  </si>
  <si>
    <t>X:\Projekte\EBC_ACS0025_EONgGmbH_HybridWP_\Data\Zeitreihen\Kerber Vorstadtnetz\EV-Strom\ev_52.csv</t>
  </si>
  <si>
    <t>X:\Projekte\EBC_ACS0025_EONgGmbH_HybridWP_\Data\Zeitreihen\Kerber Vorstadtnetz\EV-Strom\ev_53.csv</t>
  </si>
  <si>
    <t>X:\Projekte\EBC_ACS0025_EONgGmbH_HybridWP_\Data\Zeitreihen\Kerber Vorstadtnetz\EV-Strom\ev_54.csv</t>
  </si>
  <si>
    <t>X:\Projekte\EBC_ACS0025_EONgGmbH_HybridWP_\Data\Zeitreihen\Kerber Vorstadtnetz\EV-Strom\ev_55.csv</t>
  </si>
  <si>
    <t>X:\Projekte\EBC_ACS0025_EONgGmbH_HybridWP_\Data\Zeitreihen\Kerber Vorstadtnetz\EV-Strom\ev_56.csv</t>
  </si>
  <si>
    <t>X:\Projekte\EBC_ACS0025_EONgGmbH_HybridWP_\Data\Zeitreihen\Kerber Vorstadtnetz\EV-Strom\ev_23.csv</t>
  </si>
  <si>
    <t>X:\Projekte\EBC_ACS0025_EONgGmbH_HybridWP_\Data\Zeitreihen\Kerber Vorstadtnetz\EV-Strom\ev_24.csv</t>
  </si>
  <si>
    <t>X:\Projekte\EBC_ACS0025_EONgGmbH_HybridWP_\Data\Zeitreihen\Kerber Vorstadtnetz\EV-Strom\ev_25.csv</t>
  </si>
  <si>
    <t>X:\Projekte\EBC_ACS0025_EONgGmbH_HybridWP_\Data\Zeitreihen\Kerber Vorstadtnetz\EV-Strom\ev_34.csv</t>
  </si>
  <si>
    <t>X:\Projekte\EBC_ACS0025_EONgGmbH_HybridWP_\Data\Zeitreihen\Kerber Vorstadtnetz\EV-Strom\ev_35.csv</t>
  </si>
  <si>
    <t>X:\Projekte\EBC_ACS0025_EONgGmbH_HybridWP_\Data\Zeitreihen\Kerber Vorstadtnetz\EV-Strom\ev_40.csv</t>
  </si>
  <si>
    <t>X:\Projekte\EBC_ACS0025_EONgGmbH_HybridWP_\Data\Zeitreihen\Kerber Vorstadtnetz\EV-Strom\ev_41.csv</t>
  </si>
  <si>
    <t>X:\Projekte\EBC_ACS0025_EONgGmbH_HybridWP_\Data\Zeitreihen\Kerber Vorstadtnetz\EV-Strom\ev_42.csv</t>
  </si>
  <si>
    <t>X:\Projekte\EBC_ACS0025_EONgGmbH_HybridWP_\Data\Zeitreihen\Kerber Vorstadtnetz\EV-Strom\ev_57.csv</t>
  </si>
  <si>
    <t>X:\Projekte\EBC_ACS0025_EONgGmbH_HybridWP_\Data\Zeitreihen\Kerber Vorstadtnetz\EV-Strom\ev_58.csv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</si>
</sst>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9" fontId="0" fillId="0" borderId="0" xfId="1" applyFont="1" applyBorder="1"/>
    <xf numFmtId="0" fontId="3" fillId="0" borderId="6" xfId="0" applyFont="1" applyBorder="1"/>
    <xf numFmtId="9" fontId="0" fillId="0" borderId="7" xfId="1" applyFont="1" applyBorder="1"/>
    <xf numFmtId="0" fontId="0" fillId="0" borderId="8" xfId="0" applyBorder="1"/>
    <xf numFmtId="9" fontId="4" fillId="0" borderId="1" xfId="0" applyNumberFormat="1" applyFont="1" applyBorder="1"/>
    <xf numFmtId="1" fontId="0" fillId="0" borderId="0" xfId="0" applyNumberFormat="1"/>
    <xf numFmtId="2" fontId="0" fillId="0" borderId="0" xfId="0" applyNumberFormat="1"/>
    <xf numFmtId="9" fontId="0" fillId="0" borderId="6" xfId="1" applyFont="1" applyBorder="1"/>
    <xf numFmtId="9" fontId="0" fillId="0" borderId="8" xfId="1" applyFont="1" applyBorder="1"/>
    <xf numFmtId="9" fontId="3" fillId="0" borderId="6" xfId="0" applyNumberFormat="1" applyFont="1" applyBorder="1"/>
    <xf numFmtId="0" fontId="3" fillId="0" borderId="0" xfId="0" applyFont="1"/>
    <xf numFmtId="9" fontId="3" fillId="0" borderId="0" xfId="0" applyNumberFormat="1" applyFont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5" fillId="0" borderId="0" xfId="2" applyAlignment="1">
      <alignment horizontal="fill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'!$A$21</c:f>
              <c:strCache>
                <c:ptCount val="1"/>
                <c:pt idx="0">
                  <c:v>Anteil Wohngebäude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'!$B$21:$K$21</c:f>
              <c:numCache>
                <c:formatCode>0%</c:formatCode>
                <c:ptCount val="10"/>
                <c:pt idx="0">
                  <c:v>1.7868960953011249E-2</c:v>
                </c:pt>
                <c:pt idx="1">
                  <c:v>0.14626075446724024</c:v>
                </c:pt>
                <c:pt idx="2">
                  <c:v>0.128391793514229</c:v>
                </c:pt>
                <c:pt idx="3">
                  <c:v>0.11780277961614824</c:v>
                </c:pt>
                <c:pt idx="4">
                  <c:v>0.19391131700860356</c:v>
                </c:pt>
                <c:pt idx="5">
                  <c:v>0.13633355393778954</c:v>
                </c:pt>
                <c:pt idx="6">
                  <c:v>4.8312375909993384E-2</c:v>
                </c:pt>
                <c:pt idx="7">
                  <c:v>0.10225016545334216</c:v>
                </c:pt>
                <c:pt idx="8">
                  <c:v>8.0741230972865646E-2</c:v>
                </c:pt>
                <c:pt idx="9">
                  <c:v>2.8127068166776969E-2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2-43A5-9F9B-9B02718F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'!$A$23</c:f>
              <c:strCache>
                <c:ptCount val="1"/>
                <c:pt idx="0">
                  <c:v>Anteil Wohnungen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'!$B$23:$K$23</c:f>
              <c:numCache>
                <c:formatCode>0%</c:formatCode>
                <c:ptCount val="10"/>
                <c:pt idx="0">
                  <c:v>1.297362837223401E-2</c:v>
                </c:pt>
                <c:pt idx="1">
                  <c:v>0.13197938769324039</c:v>
                </c:pt>
                <c:pt idx="2">
                  <c:v>0.11585328887541679</c:v>
                </c:pt>
                <c:pt idx="3">
                  <c:v>0.1214307365868445</c:v>
                </c:pt>
                <c:pt idx="4">
                  <c:v>0.20297059715065172</c:v>
                </c:pt>
                <c:pt idx="5">
                  <c:v>0.14022431039709002</c:v>
                </c:pt>
                <c:pt idx="6">
                  <c:v>5.1652015762352226E-2</c:v>
                </c:pt>
                <c:pt idx="7">
                  <c:v>0.11070021218551077</c:v>
                </c:pt>
                <c:pt idx="8">
                  <c:v>8.4267959987875118E-2</c:v>
                </c:pt>
                <c:pt idx="9">
                  <c:v>2.7947862988784482E-2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E-42F7-8D2C-70D6E0EA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'Wohngebäudebestand '!$A$25</c:f>
              <c:strCache>
                <c:ptCount val="1"/>
                <c:pt idx="0">
                  <c:v>Anteil Wohnfläche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'!$B$3:$K$3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 </c:v>
                </c:pt>
                <c:pt idx="9">
                  <c:v>J</c:v>
                </c:pt>
              </c:strCache>
            </c:strRef>
          </c:cat>
          <c:val>
            <c:numRef>
              <c:f>'Wohngebäudebestand '!$B$25:$K$25</c:f>
              <c:numCache>
                <c:formatCode>0%</c:formatCode>
                <c:ptCount val="10"/>
                <c:pt idx="0">
                  <c:v>1.3710368466152529E-2</c:v>
                </c:pt>
                <c:pt idx="1">
                  <c:v>0.13967437874892888</c:v>
                </c:pt>
                <c:pt idx="2">
                  <c:v>0.11053984575835475</c:v>
                </c:pt>
                <c:pt idx="3">
                  <c:v>0.10711225364181662</c:v>
                </c:pt>
                <c:pt idx="4">
                  <c:v>0.19280205655526991</c:v>
                </c:pt>
                <c:pt idx="5">
                  <c:v>0.14481576692373607</c:v>
                </c:pt>
                <c:pt idx="6">
                  <c:v>5.4841473864610114E-2</c:v>
                </c:pt>
                <c:pt idx="7">
                  <c:v>0.11396743787489289</c:v>
                </c:pt>
                <c:pt idx="8">
                  <c:v>8.9117395029991428E-2</c:v>
                </c:pt>
                <c:pt idx="9">
                  <c:v>3.3419023136246784E-2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0F8-AD75-D89998AA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29055"/>
        <c:axId val="426629471"/>
      </c:barChart>
      <c:catAx>
        <c:axId val="4266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471"/>
        <c:crosses val="autoZero"/>
        <c:auto val="1"/>
        <c:lblAlgn val="ctr"/>
        <c:lblOffset val="100"/>
        <c:noMultiLvlLbl val="0"/>
      </c:catAx>
      <c:valAx>
        <c:axId val="426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6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'!$N$9</c:f>
              <c:strCache>
                <c:ptCount val="1"/>
                <c:pt idx="0">
                  <c:v>EFH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'!$O$9:$X$9</c:f>
              <c:numCache>
                <c:formatCode>General</c:formatCode>
                <c:ptCount val="10"/>
                <c:pt idx="0">
                  <c:v>399</c:v>
                </c:pt>
                <c:pt idx="1">
                  <c:v>1213</c:v>
                </c:pt>
                <c:pt idx="2">
                  <c:v>1389</c:v>
                </c:pt>
                <c:pt idx="3">
                  <c:v>1060</c:v>
                </c:pt>
                <c:pt idx="4">
                  <c:v>1948</c:v>
                </c:pt>
                <c:pt idx="5">
                  <c:v>1915</c:v>
                </c:pt>
                <c:pt idx="6">
                  <c:v>881</c:v>
                </c:pt>
                <c:pt idx="7">
                  <c:v>1397</c:v>
                </c:pt>
                <c:pt idx="8">
                  <c:v>1204</c:v>
                </c:pt>
                <c:pt idx="9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7-44F4-8942-A0C77AD0B575}"/>
            </c:ext>
          </c:extLst>
        </c:ser>
        <c:ser>
          <c:idx val="1"/>
          <c:order val="1"/>
          <c:tx>
            <c:strRef>
              <c:f>'Wohngebäudebestand '!$N$10</c:f>
              <c:strCache>
                <c:ptCount val="1"/>
                <c:pt idx="0">
                  <c:v>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'!$O$10:$X$10</c:f>
              <c:numCache>
                <c:formatCode>General</c:formatCode>
                <c:ptCount val="10"/>
                <c:pt idx="0">
                  <c:v>181</c:v>
                </c:pt>
                <c:pt idx="1">
                  <c:v>617</c:v>
                </c:pt>
                <c:pt idx="2">
                  <c:v>840</c:v>
                </c:pt>
                <c:pt idx="3">
                  <c:v>546</c:v>
                </c:pt>
                <c:pt idx="4">
                  <c:v>749</c:v>
                </c:pt>
                <c:pt idx="5">
                  <c:v>685</c:v>
                </c:pt>
                <c:pt idx="6">
                  <c:v>374</c:v>
                </c:pt>
                <c:pt idx="7">
                  <c:v>722</c:v>
                </c:pt>
                <c:pt idx="8">
                  <c:v>674</c:v>
                </c:pt>
                <c:pt idx="9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7-44F4-8942-A0C77AD0B575}"/>
            </c:ext>
          </c:extLst>
        </c:ser>
        <c:ser>
          <c:idx val="2"/>
          <c:order val="2"/>
          <c:tx>
            <c:strRef>
              <c:f>'Wohngebäudebestand '!$N$11</c:f>
              <c:strCache>
                <c:ptCount val="1"/>
                <c:pt idx="0">
                  <c:v>MFH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'!$O$11:$X$11</c:f>
              <c:numCache>
                <c:formatCode>General</c:formatCode>
                <c:ptCount val="10"/>
                <c:pt idx="0">
                  <c:v>214</c:v>
                </c:pt>
                <c:pt idx="1">
                  <c:v>2177</c:v>
                </c:pt>
                <c:pt idx="2">
                  <c:v>1911</c:v>
                </c:pt>
                <c:pt idx="3">
                  <c:v>2003</c:v>
                </c:pt>
                <c:pt idx="4">
                  <c:v>3348</c:v>
                </c:pt>
                <c:pt idx="5">
                  <c:v>2313</c:v>
                </c:pt>
                <c:pt idx="6">
                  <c:v>852</c:v>
                </c:pt>
                <c:pt idx="7">
                  <c:v>1826</c:v>
                </c:pt>
                <c:pt idx="8">
                  <c:v>1390</c:v>
                </c:pt>
                <c:pt idx="9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7-44F4-8942-A0C77AD0B575}"/>
            </c:ext>
          </c:extLst>
        </c:ser>
        <c:ser>
          <c:idx val="3"/>
          <c:order val="3"/>
          <c:tx>
            <c:strRef>
              <c:f>'Wohngebäudebestand '!$N$12</c:f>
              <c:strCache>
                <c:ptCount val="1"/>
                <c:pt idx="0">
                  <c:v>GMH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'!$O$12:$X$12</c:f>
              <c:numCache>
                <c:formatCode>General</c:formatCode>
                <c:ptCount val="10"/>
                <c:pt idx="0">
                  <c:v>11</c:v>
                </c:pt>
                <c:pt idx="1">
                  <c:v>526</c:v>
                </c:pt>
                <c:pt idx="2">
                  <c:v>126</c:v>
                </c:pt>
                <c:pt idx="3">
                  <c:v>308</c:v>
                </c:pt>
                <c:pt idx="4">
                  <c:v>818</c:v>
                </c:pt>
                <c:pt idx="5">
                  <c:v>1366</c:v>
                </c:pt>
                <c:pt idx="6">
                  <c:v>356</c:v>
                </c:pt>
                <c:pt idx="7">
                  <c:v>605</c:v>
                </c:pt>
                <c:pt idx="8">
                  <c:v>408</c:v>
                </c:pt>
                <c:pt idx="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7-44F4-8942-A0C77AD0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792352"/>
        <c:axId val="532794432"/>
      </c:barChart>
      <c:catAx>
        <c:axId val="5327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794432"/>
        <c:crosses val="autoZero"/>
        <c:auto val="1"/>
        <c:lblAlgn val="ctr"/>
        <c:lblOffset val="100"/>
        <c:noMultiLvlLbl val="0"/>
      </c:catAx>
      <c:valAx>
        <c:axId val="532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7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'!$N$16</c:f>
              <c:strCache>
                <c:ptCount val="1"/>
                <c:pt idx="0">
                  <c:v>MFH + GMH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'!$O$16:$X$16</c:f>
              <c:numCache>
                <c:formatCode>0.00</c:formatCode>
                <c:ptCount val="10"/>
                <c:pt idx="0">
                  <c:v>0.27950310559006208</c:v>
                </c:pt>
                <c:pt idx="1">
                  <c:v>0.59629384513567174</c:v>
                </c:pt>
                <c:pt idx="2">
                  <c:v>0.47749648382559773</c:v>
                </c:pt>
                <c:pt idx="3">
                  <c:v>0.5899923410773551</c:v>
                </c:pt>
                <c:pt idx="4">
                  <c:v>0.60702316771091358</c:v>
                </c:pt>
                <c:pt idx="5">
                  <c:v>0.58592132505175987</c:v>
                </c:pt>
                <c:pt idx="6">
                  <c:v>0.49045879009338206</c:v>
                </c:pt>
                <c:pt idx="7">
                  <c:v>0.53428571428571425</c:v>
                </c:pt>
                <c:pt idx="8">
                  <c:v>0.48911860718171923</c:v>
                </c:pt>
                <c:pt idx="9">
                  <c:v>0.32570516232038316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A-458A-BD29-EDAF0389C302}"/>
            </c:ext>
          </c:extLst>
        </c:ser>
        <c:ser>
          <c:idx val="1"/>
          <c:order val="1"/>
          <c:tx>
            <c:strRef>
              <c:f>'Wohngebäudebestand '!$N$17</c:f>
              <c:strCache>
                <c:ptCount val="1"/>
                <c:pt idx="0">
                  <c:v>EFH + 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'!$O$17:$X$17</c:f>
              <c:numCache>
                <c:formatCode>0.00</c:formatCode>
                <c:ptCount val="10"/>
                <c:pt idx="0">
                  <c:v>0.72049689440993792</c:v>
                </c:pt>
                <c:pt idx="1">
                  <c:v>0.40370615486432826</c:v>
                </c:pt>
                <c:pt idx="2">
                  <c:v>0.52250351617440227</c:v>
                </c:pt>
                <c:pt idx="3">
                  <c:v>0.4100076589226449</c:v>
                </c:pt>
                <c:pt idx="4">
                  <c:v>0.39297683228908642</c:v>
                </c:pt>
                <c:pt idx="5">
                  <c:v>0.41407867494824019</c:v>
                </c:pt>
                <c:pt idx="6">
                  <c:v>0.509541209906618</c:v>
                </c:pt>
                <c:pt idx="7">
                  <c:v>0.46571428571428569</c:v>
                </c:pt>
                <c:pt idx="8">
                  <c:v>0.51088139281828071</c:v>
                </c:pt>
                <c:pt idx="9">
                  <c:v>0.67429483767961684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A-458A-BD29-EDAF0389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517056"/>
        <c:axId val="770846960"/>
      </c:barChart>
      <c:catAx>
        <c:axId val="624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0846960"/>
        <c:crosses val="autoZero"/>
        <c:auto val="1"/>
        <c:lblAlgn val="ctr"/>
        <c:lblOffset val="100"/>
        <c:noMultiLvlLbl val="0"/>
      </c:catAx>
      <c:valAx>
        <c:axId val="7708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5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'Wohngebäudebestand '!$N$14</c:f>
              <c:strCache>
                <c:ptCount val="1"/>
                <c:pt idx="0">
                  <c:v>MFH + GMH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'!$O$14:$X$14</c:f>
              <c:numCache>
                <c:formatCode>General</c:formatCode>
                <c:ptCount val="10"/>
                <c:pt idx="0">
                  <c:v>225</c:v>
                </c:pt>
                <c:pt idx="1">
                  <c:v>2703</c:v>
                </c:pt>
                <c:pt idx="2">
                  <c:v>2037</c:v>
                </c:pt>
                <c:pt idx="3">
                  <c:v>2311</c:v>
                </c:pt>
                <c:pt idx="4">
                  <c:v>4166</c:v>
                </c:pt>
                <c:pt idx="5">
                  <c:v>3679</c:v>
                </c:pt>
                <c:pt idx="6">
                  <c:v>1208</c:v>
                </c:pt>
                <c:pt idx="7">
                  <c:v>2431</c:v>
                </c:pt>
                <c:pt idx="8">
                  <c:v>1798</c:v>
                </c:pt>
                <c:pt idx="9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8-4BA3-9050-26B110F39911}"/>
            </c:ext>
          </c:extLst>
        </c:ser>
        <c:ser>
          <c:idx val="1"/>
          <c:order val="1"/>
          <c:tx>
            <c:strRef>
              <c:f>'Wohngebäudebestand '!$N$15</c:f>
              <c:strCache>
                <c:ptCount val="1"/>
                <c:pt idx="0">
                  <c:v>EFH + RH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'Wohngebäudebestand '!$O$8:$X$8</c:f>
              <c:strCache>
                <c:ptCount val="10"/>
                <c:pt idx="0">
                  <c:v>bis 1860</c:v>
                </c:pt>
                <c:pt idx="1">
                  <c:v>1861-1918</c:v>
                </c:pt>
                <c:pt idx="2">
                  <c:v>1919-1948</c:v>
                </c:pt>
                <c:pt idx="3">
                  <c:v>1949-1957</c:v>
                </c:pt>
                <c:pt idx="4">
                  <c:v>1958-1968</c:v>
                </c:pt>
                <c:pt idx="5">
                  <c:v>1969-1978</c:v>
                </c:pt>
                <c:pt idx="6">
                  <c:v>1979-1983</c:v>
                </c:pt>
                <c:pt idx="7">
                  <c:v>1984-1994</c:v>
                </c:pt>
                <c:pt idx="8">
                  <c:v>1995-2001</c:v>
                </c:pt>
                <c:pt idx="9">
                  <c:v>2002-2009</c:v>
                </c:pt>
              </c:strCache>
            </c:strRef>
          </c:cat>
          <c:val>
            <c:numRef>
              <c:f>'Wohngebäudebestand '!$O$15:$X$15</c:f>
              <c:numCache>
                <c:formatCode>0</c:formatCode>
                <c:ptCount val="10"/>
                <c:pt idx="0">
                  <c:v>580</c:v>
                </c:pt>
                <c:pt idx="1">
                  <c:v>1830</c:v>
                </c:pt>
                <c:pt idx="2">
                  <c:v>2229</c:v>
                </c:pt>
                <c:pt idx="3">
                  <c:v>1606</c:v>
                </c:pt>
                <c:pt idx="4">
                  <c:v>2697</c:v>
                </c:pt>
                <c:pt idx="5">
                  <c:v>2600</c:v>
                </c:pt>
                <c:pt idx="6">
                  <c:v>1255</c:v>
                </c:pt>
                <c:pt idx="7">
                  <c:v>2119</c:v>
                </c:pt>
                <c:pt idx="8">
                  <c:v>1878</c:v>
                </c:pt>
                <c:pt idx="9">
                  <c:v>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8-4BA3-9050-26B110F39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471872"/>
        <c:axId val="825199472"/>
      </c:barChart>
      <c:catAx>
        <c:axId val="8214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199472"/>
        <c:crosses val="autoZero"/>
        <c:auto val="1"/>
        <c:lblAlgn val="ctr"/>
        <c:lblOffset val="100"/>
        <c:noMultiLvlLbl val="0"/>
      </c:catAx>
      <c:valAx>
        <c:axId val="8251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8</xdr:row>
      <xdr:rowOff>99734</xdr:rowOff>
    </xdr:from>
    <xdr:to>
      <xdr:col>21</xdr:col>
      <xdr:colOff>51437</xdr:colOff>
      <xdr:row>44</xdr:row>
      <xdr:rowOff>99734</xdr:rowOff>
    </xdr:to>
    <xdr:grpSp>
      <xdr:nvGrpSpPr>
        <xdr:cNvPr id="2" name="Gruppieren 1"/>
        <xdr:cNvGrpSpPr/>
      </xdr:nvGrpSpPr>
      <xdr:grpSpPr>
        <a:xfrm>
          <a:off x="6086475" y="1623734"/>
          <a:ext cx="9966962" cy="6858000"/>
          <a:chOff x="104775" y="123825"/>
          <a:chExt cx="9966962" cy="6858000"/>
        </a:xfrm>
      </xdr:grpSpPr>
      <xdr:grpSp>
        <xdr:nvGrpSpPr>
          <xdr:cNvPr id="3" name="Gruppieren 2"/>
          <xdr:cNvGrpSpPr/>
        </xdr:nvGrpSpPr>
        <xdr:grpSpPr>
          <a:xfrm>
            <a:off x="104775" y="123825"/>
            <a:ext cx="9919197" cy="6858000"/>
            <a:chOff x="1754155" y="0"/>
            <a:chExt cx="8602825" cy="6858000"/>
          </a:xfrm>
        </xdr:grpSpPr>
        <xdr:sp macro="" textlink="">
          <xdr:nvSpPr>
            <xdr:cNvPr id="14" name="Rechteck 13"/>
            <xdr:cNvSpPr/>
          </xdr:nvSpPr>
          <xdr:spPr>
            <a:xfrm>
              <a:off x="1754155" y="0"/>
              <a:ext cx="8602825" cy="6858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de-DE"/>
            </a:p>
          </xdr:txBody>
        </xdr:sp>
        <xdr:grpSp>
          <xdr:nvGrpSpPr>
            <xdr:cNvPr id="15" name="Gruppieren 14"/>
            <xdr:cNvGrpSpPr/>
          </xdr:nvGrpSpPr>
          <xdr:grpSpPr>
            <a:xfrm>
              <a:off x="2015066" y="156545"/>
              <a:ext cx="8045762" cy="6479372"/>
              <a:chOff x="2015066" y="156545"/>
              <a:chExt cx="8045762" cy="6479372"/>
            </a:xfrm>
          </xdr:grpSpPr>
          <xdr:sp macro="" textlink="">
            <xdr:nvSpPr>
              <xdr:cNvPr id="16" name="Rechteck 15"/>
              <xdr:cNvSpPr/>
            </xdr:nvSpPr>
            <xdr:spPr>
              <a:xfrm>
                <a:off x="2015066" y="156545"/>
                <a:ext cx="8012717" cy="647937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17" name="Grafik 1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b="33532"/>
              <a:stretch/>
            </xdr:blipFill>
            <xdr:spPr>
              <a:xfrm>
                <a:off x="2097797" y="256107"/>
                <a:ext cx="7963031" cy="2662237"/>
              </a:xfrm>
              <a:prstGeom prst="rect">
                <a:avLst/>
              </a:prstGeom>
              <a:noFill/>
            </xdr:spPr>
          </xdr:pic>
          <xdr:pic>
            <xdr:nvPicPr>
              <xdr:cNvPr id="18" name="Grafik 1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 r="62918" b="22443"/>
              <a:stretch/>
            </xdr:blipFill>
            <xdr:spPr>
              <a:xfrm>
                <a:off x="2097797" y="2896912"/>
                <a:ext cx="2952883" cy="450057"/>
              </a:xfrm>
              <a:prstGeom prst="rect">
                <a:avLst/>
              </a:prstGeom>
              <a:noFill/>
            </xdr:spPr>
          </xdr:pic>
          <xdr:pic>
            <xdr:nvPicPr>
              <xdr:cNvPr id="19" name="Grafik 1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/>
              <a:stretch/>
            </xdr:blipFill>
            <xdr:spPr>
              <a:xfrm>
                <a:off x="2097797" y="3345777"/>
                <a:ext cx="7963030" cy="1348977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20" name="Rechteck 19"/>
              <xdr:cNvSpPr/>
            </xdr:nvSpPr>
            <xdr:spPr>
              <a:xfrm rot="16200000">
                <a:off x="3944943" y="1863120"/>
                <a:ext cx="343414" cy="241099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21" name="Grafik 20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350174" y="2944102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2" name="Grafik 2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577316" y="2944887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3" name="Grafik 22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3139961" y="2921992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4" name="Grafik 23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2911193" y="2918748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5" name="Grafik 24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360" t="56005" r="48050" b="36981"/>
              <a:stretch/>
            </xdr:blipFill>
            <xdr:spPr>
              <a:xfrm>
                <a:off x="3795318" y="2946924"/>
                <a:ext cx="126649" cy="280983"/>
              </a:xfrm>
              <a:prstGeom prst="rect">
                <a:avLst/>
              </a:prstGeom>
              <a:noFill/>
            </xdr:spPr>
          </xdr:pic>
          <xdr:pic>
            <xdr:nvPicPr>
              <xdr:cNvPr id="26" name="Grafik 2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3998802" y="2925999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7" name="Grafik 2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4215697" y="2934201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8" name="Grafik 2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442584" y="2940289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29" name="Grafik 2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687853" y="2944308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0" name="Grafik 29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932807" y="2939546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1" name="Grafik 3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438632" y="4794315"/>
                <a:ext cx="5546951" cy="1841602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32" name="Rechteck 31"/>
              <xdr:cNvSpPr/>
            </xdr:nvSpPr>
            <xdr:spPr>
              <a:xfrm>
                <a:off x="3350174" y="2899294"/>
                <a:ext cx="1736176" cy="4571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3" name="Rechteck 32"/>
              <xdr:cNvSpPr/>
            </xdr:nvSpPr>
            <xdr:spPr>
              <a:xfrm>
                <a:off x="7063274" y="718457"/>
                <a:ext cx="466530" cy="942392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4" name="Rechteck 33"/>
              <xdr:cNvSpPr/>
            </xdr:nvSpPr>
            <xdr:spPr>
              <a:xfrm>
                <a:off x="6011586" y="1573132"/>
                <a:ext cx="466530" cy="14237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5" name="Rechteck 34"/>
              <xdr:cNvSpPr/>
            </xdr:nvSpPr>
            <xdr:spPr>
              <a:xfrm>
                <a:off x="5059891" y="3339886"/>
                <a:ext cx="466530" cy="9428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6" name="Rechteck 35"/>
              <xdr:cNvSpPr/>
            </xdr:nvSpPr>
            <xdr:spPr>
              <a:xfrm>
                <a:off x="3710090" y="4254758"/>
                <a:ext cx="466530" cy="41200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</xdr:grpSp>
      </xdr:grpSp>
      <xdr:sp macro="" textlink="">
        <xdr:nvSpPr>
          <xdr:cNvPr id="4" name="Textfeld 2"/>
          <xdr:cNvSpPr txBox="1"/>
        </xdr:nvSpPr>
        <xdr:spPr>
          <a:xfrm>
            <a:off x="9679529" y="41871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9</a:t>
            </a:r>
          </a:p>
        </xdr:txBody>
      </xdr:sp>
      <xdr:sp macro="" textlink="">
        <xdr:nvSpPr>
          <xdr:cNvPr id="5" name="Textfeld 26"/>
          <xdr:cNvSpPr txBox="1"/>
        </xdr:nvSpPr>
        <xdr:spPr>
          <a:xfrm>
            <a:off x="6219724" y="83462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4</a:t>
            </a:r>
          </a:p>
        </xdr:txBody>
      </xdr:sp>
      <xdr:sp macro="" textlink="">
        <xdr:nvSpPr>
          <xdr:cNvPr id="6" name="Textfeld 27"/>
          <xdr:cNvSpPr txBox="1"/>
        </xdr:nvSpPr>
        <xdr:spPr>
          <a:xfrm>
            <a:off x="6226274" y="1262060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5</a:t>
            </a:r>
          </a:p>
        </xdr:txBody>
      </xdr:sp>
      <xdr:sp macro="" textlink="">
        <xdr:nvSpPr>
          <xdr:cNvPr id="7" name="Textfeld 28"/>
          <xdr:cNvSpPr txBox="1"/>
        </xdr:nvSpPr>
        <xdr:spPr>
          <a:xfrm>
            <a:off x="5007111" y="167741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</a:t>
            </a:r>
          </a:p>
        </xdr:txBody>
      </xdr:sp>
      <xdr:sp macro="" textlink="">
        <xdr:nvSpPr>
          <xdr:cNvPr id="8" name="Textfeld 29"/>
          <xdr:cNvSpPr txBox="1"/>
        </xdr:nvSpPr>
        <xdr:spPr>
          <a:xfrm>
            <a:off x="5007111" y="2112316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2</a:t>
            </a:r>
          </a:p>
        </xdr:txBody>
      </xdr:sp>
      <xdr:sp macro="" textlink="">
        <xdr:nvSpPr>
          <xdr:cNvPr id="9" name="Textfeld 30"/>
          <xdr:cNvSpPr txBox="1"/>
        </xdr:nvSpPr>
        <xdr:spPr>
          <a:xfrm>
            <a:off x="5007111" y="257575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3</a:t>
            </a:r>
          </a:p>
        </xdr:txBody>
      </xdr:sp>
      <xdr:sp macro="" textlink="">
        <xdr:nvSpPr>
          <xdr:cNvPr id="10" name="Textfeld 31"/>
          <xdr:cNvSpPr txBox="1"/>
        </xdr:nvSpPr>
        <xdr:spPr>
          <a:xfrm>
            <a:off x="3954235" y="3026863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6</a:t>
            </a:r>
          </a:p>
        </xdr:txBody>
      </xdr:sp>
      <xdr:sp macro="" textlink="">
        <xdr:nvSpPr>
          <xdr:cNvPr id="11" name="Textfeld 32"/>
          <xdr:cNvSpPr txBox="1"/>
        </xdr:nvSpPr>
        <xdr:spPr>
          <a:xfrm>
            <a:off x="3942218" y="3455739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7</a:t>
            </a:r>
          </a:p>
        </xdr:txBody>
      </xdr:sp>
      <xdr:sp macro="" textlink="">
        <xdr:nvSpPr>
          <xdr:cNvPr id="12" name="Textfeld 33"/>
          <xdr:cNvSpPr txBox="1"/>
        </xdr:nvSpPr>
        <xdr:spPr>
          <a:xfrm>
            <a:off x="3923168" y="3888494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8</a:t>
            </a:r>
          </a:p>
        </xdr:txBody>
      </xdr:sp>
      <xdr:sp macro="" textlink="">
        <xdr:nvSpPr>
          <xdr:cNvPr id="13" name="Textfeld 41"/>
          <xdr:cNvSpPr txBox="1"/>
        </xdr:nvSpPr>
        <xdr:spPr>
          <a:xfrm>
            <a:off x="2372499" y="4338447"/>
            <a:ext cx="637402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8</xdr:row>
      <xdr:rowOff>99734</xdr:rowOff>
    </xdr:from>
    <xdr:to>
      <xdr:col>21</xdr:col>
      <xdr:colOff>51437</xdr:colOff>
      <xdr:row>44</xdr:row>
      <xdr:rowOff>99734</xdr:rowOff>
    </xdr:to>
    <xdr:grpSp>
      <xdr:nvGrpSpPr>
        <xdr:cNvPr id="2" name="Gruppieren 1"/>
        <xdr:cNvGrpSpPr/>
      </xdr:nvGrpSpPr>
      <xdr:grpSpPr>
        <a:xfrm>
          <a:off x="6086475" y="1623734"/>
          <a:ext cx="9966962" cy="6858000"/>
          <a:chOff x="104775" y="123825"/>
          <a:chExt cx="9966962" cy="6858000"/>
        </a:xfrm>
      </xdr:grpSpPr>
      <xdr:grpSp>
        <xdr:nvGrpSpPr>
          <xdr:cNvPr id="3" name="Gruppieren 2"/>
          <xdr:cNvGrpSpPr/>
        </xdr:nvGrpSpPr>
        <xdr:grpSpPr>
          <a:xfrm>
            <a:off x="104775" y="123825"/>
            <a:ext cx="9919197" cy="6858000"/>
            <a:chOff x="1754155" y="0"/>
            <a:chExt cx="8602825" cy="6858000"/>
          </a:xfrm>
        </xdr:grpSpPr>
        <xdr:sp macro="" textlink="">
          <xdr:nvSpPr>
            <xdr:cNvPr id="14" name="Rechteck 13"/>
            <xdr:cNvSpPr/>
          </xdr:nvSpPr>
          <xdr:spPr>
            <a:xfrm>
              <a:off x="1754155" y="0"/>
              <a:ext cx="8602825" cy="68580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de-DE"/>
            </a:p>
          </xdr:txBody>
        </xdr:sp>
        <xdr:grpSp>
          <xdr:nvGrpSpPr>
            <xdr:cNvPr id="15" name="Gruppieren 14"/>
            <xdr:cNvGrpSpPr/>
          </xdr:nvGrpSpPr>
          <xdr:grpSpPr>
            <a:xfrm>
              <a:off x="2015066" y="156545"/>
              <a:ext cx="8045762" cy="6479372"/>
              <a:chOff x="2015066" y="156545"/>
              <a:chExt cx="8045762" cy="6479372"/>
            </a:xfrm>
          </xdr:grpSpPr>
          <xdr:sp macro="" textlink="">
            <xdr:nvSpPr>
              <xdr:cNvPr id="16" name="Rechteck 15"/>
              <xdr:cNvSpPr/>
            </xdr:nvSpPr>
            <xdr:spPr>
              <a:xfrm>
                <a:off x="2015066" y="156545"/>
                <a:ext cx="8012717" cy="6479371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17" name="Grafik 1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b="33532"/>
              <a:stretch/>
            </xdr:blipFill>
            <xdr:spPr>
              <a:xfrm>
                <a:off x="2097797" y="256107"/>
                <a:ext cx="7963031" cy="2662237"/>
              </a:xfrm>
              <a:prstGeom prst="rect">
                <a:avLst/>
              </a:prstGeom>
              <a:noFill/>
            </xdr:spPr>
          </xdr:pic>
          <xdr:pic>
            <xdr:nvPicPr>
              <xdr:cNvPr id="18" name="Grafik 1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 r="62918" b="22443"/>
              <a:stretch/>
            </xdr:blipFill>
            <xdr:spPr>
              <a:xfrm>
                <a:off x="2097797" y="2896912"/>
                <a:ext cx="2952883" cy="450057"/>
              </a:xfrm>
              <a:prstGeom prst="rect">
                <a:avLst/>
              </a:prstGeom>
              <a:noFill/>
            </xdr:spPr>
          </xdr:pic>
          <xdr:pic>
            <xdr:nvPicPr>
              <xdr:cNvPr id="19" name="Grafik 1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t="66320"/>
              <a:stretch/>
            </xdr:blipFill>
            <xdr:spPr>
              <a:xfrm>
                <a:off x="2097797" y="3345777"/>
                <a:ext cx="7963030" cy="1348977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20" name="Rechteck 19"/>
              <xdr:cNvSpPr/>
            </xdr:nvSpPr>
            <xdr:spPr>
              <a:xfrm rot="16200000">
                <a:off x="3944943" y="1863120"/>
                <a:ext cx="343414" cy="2410996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pic>
            <xdr:nvPicPr>
              <xdr:cNvPr id="21" name="Grafik 20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350174" y="2944102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2" name="Grafik 2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98029" t="1623" r="304" b="90680"/>
              <a:stretch/>
            </xdr:blipFill>
            <xdr:spPr>
              <a:xfrm>
                <a:off x="3577316" y="2944887"/>
                <a:ext cx="132774" cy="308244"/>
              </a:xfrm>
              <a:prstGeom prst="rect">
                <a:avLst/>
              </a:prstGeom>
              <a:noFill/>
            </xdr:spPr>
          </xdr:pic>
          <xdr:pic>
            <xdr:nvPicPr>
              <xdr:cNvPr id="23" name="Grafik 22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3139961" y="2921992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4" name="Grafik 23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548" t="44785" r="48163" b="46596"/>
              <a:stretch/>
            </xdr:blipFill>
            <xdr:spPr>
              <a:xfrm>
                <a:off x="2911193" y="2918748"/>
                <a:ext cx="102637" cy="345232"/>
              </a:xfrm>
              <a:prstGeom prst="rect">
                <a:avLst/>
              </a:prstGeom>
              <a:noFill/>
            </xdr:spPr>
          </xdr:pic>
          <xdr:pic>
            <xdr:nvPicPr>
              <xdr:cNvPr id="25" name="Grafik 24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50360" t="56005" r="48050" b="36981"/>
              <a:stretch/>
            </xdr:blipFill>
            <xdr:spPr>
              <a:xfrm>
                <a:off x="3795318" y="2946924"/>
                <a:ext cx="126649" cy="280983"/>
              </a:xfrm>
              <a:prstGeom prst="rect">
                <a:avLst/>
              </a:prstGeom>
              <a:noFill/>
            </xdr:spPr>
          </xdr:pic>
          <xdr:pic>
            <xdr:nvPicPr>
              <xdr:cNvPr id="26" name="Grafik 25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3998802" y="2925999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7" name="Grafik 26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38518" t="66468" r="60047" b="25684"/>
              <a:stretch/>
            </xdr:blipFill>
            <xdr:spPr>
              <a:xfrm>
                <a:off x="4215697" y="2934201"/>
                <a:ext cx="114300" cy="314325"/>
              </a:xfrm>
              <a:prstGeom prst="rect">
                <a:avLst/>
              </a:prstGeom>
              <a:noFill/>
            </xdr:spPr>
          </xdr:pic>
          <xdr:pic>
            <xdr:nvPicPr>
              <xdr:cNvPr id="28" name="Grafik 27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442584" y="2940289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29" name="Grafik 2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687853" y="2944308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0" name="Grafik 29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5910" t="88704" r="82494" b="3639"/>
              <a:stretch/>
            </xdr:blipFill>
            <xdr:spPr>
              <a:xfrm>
                <a:off x="4932807" y="2939546"/>
                <a:ext cx="127084" cy="306670"/>
              </a:xfrm>
              <a:prstGeom prst="rect">
                <a:avLst/>
              </a:prstGeom>
              <a:noFill/>
            </xdr:spPr>
          </xdr:pic>
          <xdr:pic>
            <xdr:nvPicPr>
              <xdr:cNvPr id="31" name="Grafik 3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438632" y="4794315"/>
                <a:ext cx="5546951" cy="1841602"/>
              </a:xfrm>
              <a:prstGeom prst="rect">
                <a:avLst/>
              </a:prstGeom>
              <a:noFill/>
            </xdr:spPr>
          </xdr:pic>
          <xdr:sp macro="" textlink="">
            <xdr:nvSpPr>
              <xdr:cNvPr id="32" name="Rechteck 31"/>
              <xdr:cNvSpPr/>
            </xdr:nvSpPr>
            <xdr:spPr>
              <a:xfrm>
                <a:off x="3350174" y="2899294"/>
                <a:ext cx="1736176" cy="4571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3" name="Rechteck 32"/>
              <xdr:cNvSpPr/>
            </xdr:nvSpPr>
            <xdr:spPr>
              <a:xfrm>
                <a:off x="7063274" y="718457"/>
                <a:ext cx="466530" cy="942392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4" name="Rechteck 33"/>
              <xdr:cNvSpPr/>
            </xdr:nvSpPr>
            <xdr:spPr>
              <a:xfrm>
                <a:off x="6011586" y="1573132"/>
                <a:ext cx="466530" cy="14237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5" name="Rechteck 34"/>
              <xdr:cNvSpPr/>
            </xdr:nvSpPr>
            <xdr:spPr>
              <a:xfrm>
                <a:off x="5059891" y="3339886"/>
                <a:ext cx="466530" cy="94286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  <xdr:sp macro="" textlink="">
            <xdr:nvSpPr>
              <xdr:cNvPr id="36" name="Rechteck 35"/>
              <xdr:cNvSpPr/>
            </xdr:nvSpPr>
            <xdr:spPr>
              <a:xfrm>
                <a:off x="3710090" y="4254758"/>
                <a:ext cx="466530" cy="412004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de-DE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de-DE"/>
              </a:p>
            </xdr:txBody>
          </xdr:sp>
        </xdr:grpSp>
      </xdr:grpSp>
      <xdr:sp macro="" textlink="">
        <xdr:nvSpPr>
          <xdr:cNvPr id="4" name="Textfeld 2"/>
          <xdr:cNvSpPr txBox="1"/>
        </xdr:nvSpPr>
        <xdr:spPr>
          <a:xfrm>
            <a:off x="9679529" y="41871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9</a:t>
            </a:r>
          </a:p>
        </xdr:txBody>
      </xdr:sp>
      <xdr:sp macro="" textlink="">
        <xdr:nvSpPr>
          <xdr:cNvPr id="5" name="Textfeld 26"/>
          <xdr:cNvSpPr txBox="1"/>
        </xdr:nvSpPr>
        <xdr:spPr>
          <a:xfrm>
            <a:off x="6219724" y="834627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4</a:t>
            </a:r>
          </a:p>
        </xdr:txBody>
      </xdr:sp>
      <xdr:sp macro="" textlink="">
        <xdr:nvSpPr>
          <xdr:cNvPr id="6" name="Textfeld 27"/>
          <xdr:cNvSpPr txBox="1"/>
        </xdr:nvSpPr>
        <xdr:spPr>
          <a:xfrm>
            <a:off x="6226274" y="1262060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5</a:t>
            </a:r>
          </a:p>
        </xdr:txBody>
      </xdr:sp>
      <xdr:sp macro="" textlink="">
        <xdr:nvSpPr>
          <xdr:cNvPr id="7" name="Textfeld 28"/>
          <xdr:cNvSpPr txBox="1"/>
        </xdr:nvSpPr>
        <xdr:spPr>
          <a:xfrm>
            <a:off x="5007111" y="167741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</a:t>
            </a:r>
          </a:p>
        </xdr:txBody>
      </xdr:sp>
      <xdr:sp macro="" textlink="">
        <xdr:nvSpPr>
          <xdr:cNvPr id="8" name="Textfeld 29"/>
          <xdr:cNvSpPr txBox="1"/>
        </xdr:nvSpPr>
        <xdr:spPr>
          <a:xfrm>
            <a:off x="5007111" y="2112316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2</a:t>
            </a:r>
          </a:p>
        </xdr:txBody>
      </xdr:sp>
      <xdr:sp macro="" textlink="">
        <xdr:nvSpPr>
          <xdr:cNvPr id="9" name="Textfeld 30"/>
          <xdr:cNvSpPr txBox="1"/>
        </xdr:nvSpPr>
        <xdr:spPr>
          <a:xfrm>
            <a:off x="5007111" y="2575751"/>
            <a:ext cx="392208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3</a:t>
            </a:r>
          </a:p>
        </xdr:txBody>
      </xdr:sp>
      <xdr:sp macro="" textlink="">
        <xdr:nvSpPr>
          <xdr:cNvPr id="10" name="Textfeld 31"/>
          <xdr:cNvSpPr txBox="1"/>
        </xdr:nvSpPr>
        <xdr:spPr>
          <a:xfrm>
            <a:off x="3954235" y="3026863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6</a:t>
            </a:r>
          </a:p>
        </xdr:txBody>
      </xdr:sp>
      <xdr:sp macro="" textlink="">
        <xdr:nvSpPr>
          <xdr:cNvPr id="11" name="Textfeld 32"/>
          <xdr:cNvSpPr txBox="1"/>
        </xdr:nvSpPr>
        <xdr:spPr>
          <a:xfrm>
            <a:off x="3942218" y="3455739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7</a:t>
            </a:r>
          </a:p>
        </xdr:txBody>
      </xdr:sp>
      <xdr:sp macro="" textlink="">
        <xdr:nvSpPr>
          <xdr:cNvPr id="12" name="Textfeld 33"/>
          <xdr:cNvSpPr txBox="1"/>
        </xdr:nvSpPr>
        <xdr:spPr>
          <a:xfrm>
            <a:off x="3923168" y="3888494"/>
            <a:ext cx="392208" cy="46166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8</a:t>
            </a:r>
          </a:p>
        </xdr:txBody>
      </xdr:sp>
      <xdr:sp macro="" textlink="">
        <xdr:nvSpPr>
          <xdr:cNvPr id="13" name="Textfeld 41"/>
          <xdr:cNvSpPr txBox="1"/>
        </xdr:nvSpPr>
        <xdr:spPr>
          <a:xfrm>
            <a:off x="2372499" y="4338447"/>
            <a:ext cx="637402" cy="468013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 sz="2400"/>
              <a:t>10</a:t>
            </a:r>
          </a:p>
        </xdr:txBody>
      </xdr:sp>
    </xdr:grpSp>
    <xdr:clientData/>
  </xdr:twoCellAnchor>
  <xdr:twoCellAnchor>
    <xdr:from>
      <xdr:col>8</xdr:col>
      <xdr:colOff>56029</xdr:colOff>
      <xdr:row>10</xdr:row>
      <xdr:rowOff>56029</xdr:rowOff>
    </xdr:from>
    <xdr:to>
      <xdr:col>9</xdr:col>
      <xdr:colOff>291353</xdr:colOff>
      <xdr:row>12</xdr:row>
      <xdr:rowOff>33617</xdr:rowOff>
    </xdr:to>
    <xdr:sp macro="" textlink="">
      <xdr:nvSpPr>
        <xdr:cNvPr id="37" name="Rechteck 36"/>
        <xdr:cNvSpPr/>
      </xdr:nvSpPr>
      <xdr:spPr>
        <a:xfrm>
          <a:off x="6152029" y="1961029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</a:t>
          </a:r>
        </a:p>
      </xdr:txBody>
    </xdr:sp>
    <xdr:clientData/>
  </xdr:twoCellAnchor>
  <xdr:twoCellAnchor>
    <xdr:from>
      <xdr:col>8</xdr:col>
      <xdr:colOff>56029</xdr:colOff>
      <xdr:row>12</xdr:row>
      <xdr:rowOff>168088</xdr:rowOff>
    </xdr:from>
    <xdr:to>
      <xdr:col>9</xdr:col>
      <xdr:colOff>291353</xdr:colOff>
      <xdr:row>14</xdr:row>
      <xdr:rowOff>145676</xdr:rowOff>
    </xdr:to>
    <xdr:sp macro="" textlink="">
      <xdr:nvSpPr>
        <xdr:cNvPr id="38" name="Rechteck 37"/>
        <xdr:cNvSpPr/>
      </xdr:nvSpPr>
      <xdr:spPr>
        <a:xfrm>
          <a:off x="6152029" y="2454088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  <xdr:twoCellAnchor>
    <xdr:from>
      <xdr:col>8</xdr:col>
      <xdr:colOff>56029</xdr:colOff>
      <xdr:row>15</xdr:row>
      <xdr:rowOff>89646</xdr:rowOff>
    </xdr:from>
    <xdr:to>
      <xdr:col>9</xdr:col>
      <xdr:colOff>291353</xdr:colOff>
      <xdr:row>17</xdr:row>
      <xdr:rowOff>67234</xdr:rowOff>
    </xdr:to>
    <xdr:sp macro="" textlink="">
      <xdr:nvSpPr>
        <xdr:cNvPr id="39" name="Rechteck 38"/>
        <xdr:cNvSpPr/>
      </xdr:nvSpPr>
      <xdr:spPr>
        <a:xfrm>
          <a:off x="6152029" y="2947146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  <xdr:twoCellAnchor>
    <xdr:from>
      <xdr:col>8</xdr:col>
      <xdr:colOff>6163</xdr:colOff>
      <xdr:row>19</xdr:row>
      <xdr:rowOff>156882</xdr:rowOff>
    </xdr:from>
    <xdr:to>
      <xdr:col>9</xdr:col>
      <xdr:colOff>341219</xdr:colOff>
      <xdr:row>21</xdr:row>
      <xdr:rowOff>134470</xdr:rowOff>
    </xdr:to>
    <xdr:sp macro="" textlink="">
      <xdr:nvSpPr>
        <xdr:cNvPr id="40" name="Rechteck 39"/>
        <xdr:cNvSpPr/>
      </xdr:nvSpPr>
      <xdr:spPr>
        <a:xfrm>
          <a:off x="6102163" y="3776382"/>
          <a:ext cx="1097056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1970/60</a:t>
          </a:r>
        </a:p>
      </xdr:txBody>
    </xdr:sp>
    <xdr:clientData/>
  </xdr:twoCellAnchor>
  <xdr:twoCellAnchor>
    <xdr:from>
      <xdr:col>8</xdr:col>
      <xdr:colOff>6164</xdr:colOff>
      <xdr:row>21</xdr:row>
      <xdr:rowOff>168088</xdr:rowOff>
    </xdr:from>
    <xdr:to>
      <xdr:col>9</xdr:col>
      <xdr:colOff>341220</xdr:colOff>
      <xdr:row>23</xdr:row>
      <xdr:rowOff>145676</xdr:rowOff>
    </xdr:to>
    <xdr:sp macro="" textlink="">
      <xdr:nvSpPr>
        <xdr:cNvPr id="41" name="Rechteck 40"/>
        <xdr:cNvSpPr/>
      </xdr:nvSpPr>
      <xdr:spPr>
        <a:xfrm>
          <a:off x="6102164" y="4168588"/>
          <a:ext cx="1097056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1970/50</a:t>
          </a:r>
        </a:p>
      </xdr:txBody>
    </xdr:sp>
    <xdr:clientData/>
  </xdr:twoCellAnchor>
  <xdr:twoCellAnchor>
    <xdr:from>
      <xdr:col>8</xdr:col>
      <xdr:colOff>56029</xdr:colOff>
      <xdr:row>24</xdr:row>
      <xdr:rowOff>0</xdr:rowOff>
    </xdr:from>
    <xdr:to>
      <xdr:col>9</xdr:col>
      <xdr:colOff>291353</xdr:colOff>
      <xdr:row>25</xdr:row>
      <xdr:rowOff>168088</xdr:rowOff>
    </xdr:to>
    <xdr:sp macro="" textlink="">
      <xdr:nvSpPr>
        <xdr:cNvPr id="42" name="Rechteck 41"/>
        <xdr:cNvSpPr/>
      </xdr:nvSpPr>
      <xdr:spPr>
        <a:xfrm>
          <a:off x="6152029" y="4572000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31</xdr:row>
      <xdr:rowOff>33617</xdr:rowOff>
    </xdr:from>
    <xdr:to>
      <xdr:col>9</xdr:col>
      <xdr:colOff>291353</xdr:colOff>
      <xdr:row>33</xdr:row>
      <xdr:rowOff>11205</xdr:rowOff>
    </xdr:to>
    <xdr:sp macro="" textlink="">
      <xdr:nvSpPr>
        <xdr:cNvPr id="43" name="Rechteck 42"/>
        <xdr:cNvSpPr/>
      </xdr:nvSpPr>
      <xdr:spPr>
        <a:xfrm>
          <a:off x="6152029" y="5939117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28</xdr:row>
      <xdr:rowOff>145676</xdr:rowOff>
    </xdr:from>
    <xdr:to>
      <xdr:col>9</xdr:col>
      <xdr:colOff>291353</xdr:colOff>
      <xdr:row>30</xdr:row>
      <xdr:rowOff>123264</xdr:rowOff>
    </xdr:to>
    <xdr:sp macro="" textlink="">
      <xdr:nvSpPr>
        <xdr:cNvPr id="44" name="Rechteck 43"/>
        <xdr:cNvSpPr/>
      </xdr:nvSpPr>
      <xdr:spPr>
        <a:xfrm>
          <a:off x="6152029" y="5479676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26</xdr:row>
      <xdr:rowOff>78440</xdr:rowOff>
    </xdr:from>
    <xdr:to>
      <xdr:col>9</xdr:col>
      <xdr:colOff>291353</xdr:colOff>
      <xdr:row>28</xdr:row>
      <xdr:rowOff>56028</xdr:rowOff>
    </xdr:to>
    <xdr:sp macro="" textlink="">
      <xdr:nvSpPr>
        <xdr:cNvPr id="45" name="Rechteck 44"/>
        <xdr:cNvSpPr/>
      </xdr:nvSpPr>
      <xdr:spPr>
        <a:xfrm>
          <a:off x="6152029" y="5031440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1950</a:t>
          </a:r>
        </a:p>
      </xdr:txBody>
    </xdr:sp>
    <xdr:clientData/>
  </xdr:twoCellAnchor>
  <xdr:twoCellAnchor>
    <xdr:from>
      <xdr:col>8</xdr:col>
      <xdr:colOff>56029</xdr:colOff>
      <xdr:row>17</xdr:row>
      <xdr:rowOff>134471</xdr:rowOff>
    </xdr:from>
    <xdr:to>
      <xdr:col>9</xdr:col>
      <xdr:colOff>291353</xdr:colOff>
      <xdr:row>19</xdr:row>
      <xdr:rowOff>112059</xdr:rowOff>
    </xdr:to>
    <xdr:sp macro="" textlink="">
      <xdr:nvSpPr>
        <xdr:cNvPr id="46" name="Rechteck 45"/>
        <xdr:cNvSpPr/>
      </xdr:nvSpPr>
      <xdr:spPr>
        <a:xfrm>
          <a:off x="6152029" y="3372971"/>
          <a:ext cx="997324" cy="3585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2000"/>
            <a:t>1960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12</xdr:row>
      <xdr:rowOff>108066</xdr:rowOff>
    </xdr:from>
    <xdr:to>
      <xdr:col>14</xdr:col>
      <xdr:colOff>487818</xdr:colOff>
      <xdr:row>33</xdr:row>
      <xdr:rowOff>182218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2775066"/>
          <a:ext cx="6698118" cy="4074652"/>
        </a:xfrm>
        <a:prstGeom prst="rect">
          <a:avLst/>
        </a:prstGeom>
      </xdr:spPr>
    </xdr:pic>
    <xdr:clientData/>
  </xdr:twoCellAnchor>
  <xdr:twoCellAnchor editAs="oneCell">
    <xdr:from>
      <xdr:col>11</xdr:col>
      <xdr:colOff>66504</xdr:colOff>
      <xdr:row>0</xdr:row>
      <xdr:rowOff>0</xdr:rowOff>
    </xdr:from>
    <xdr:to>
      <xdr:col>20</xdr:col>
      <xdr:colOff>583052</xdr:colOff>
      <xdr:row>21</xdr:row>
      <xdr:rowOff>85725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229" y="38099"/>
          <a:ext cx="7374548" cy="4086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36</xdr:row>
      <xdr:rowOff>14287</xdr:rowOff>
    </xdr:from>
    <xdr:to>
      <xdr:col>5</xdr:col>
      <xdr:colOff>28574</xdr:colOff>
      <xdr:row>46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A778E5-F9AA-46B8-88B1-070B73EA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36</xdr:row>
      <xdr:rowOff>9525</xdr:rowOff>
    </xdr:from>
    <xdr:to>
      <xdr:col>8</xdr:col>
      <xdr:colOff>752475</xdr:colOff>
      <xdr:row>46</xdr:row>
      <xdr:rowOff>42863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F38472-D7F8-4B6F-97D0-796A134A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36</xdr:row>
      <xdr:rowOff>19050</xdr:rowOff>
    </xdr:from>
    <xdr:to>
      <xdr:col>12</xdr:col>
      <xdr:colOff>723900</xdr:colOff>
      <xdr:row>46</xdr:row>
      <xdr:rowOff>52388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7ACA66-358E-44A9-86FC-A7BA5582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733425</xdr:colOff>
      <xdr:row>38</xdr:row>
      <xdr:rowOff>95250</xdr:rowOff>
    </xdr:from>
    <xdr:to>
      <xdr:col>3</xdr:col>
      <xdr:colOff>390525</xdr:colOff>
      <xdr:row>46</xdr:row>
      <xdr:rowOff>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8438B7D3-4E4E-4727-B0EA-1770EE2F06EC}"/>
            </a:ext>
          </a:extLst>
        </xdr:cNvPr>
        <xdr:cNvSpPr/>
      </xdr:nvSpPr>
      <xdr:spPr>
        <a:xfrm>
          <a:off x="3209925" y="7044690"/>
          <a:ext cx="449580" cy="136779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714375</xdr:colOff>
      <xdr:row>38</xdr:row>
      <xdr:rowOff>114300</xdr:rowOff>
    </xdr:from>
    <xdr:to>
      <xdr:col>7</xdr:col>
      <xdr:colOff>371475</xdr:colOff>
      <xdr:row>46</xdr:row>
      <xdr:rowOff>19050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8C013481-332A-498C-B564-3720115C614D}"/>
            </a:ext>
          </a:extLst>
        </xdr:cNvPr>
        <xdr:cNvSpPr/>
      </xdr:nvSpPr>
      <xdr:spPr>
        <a:xfrm>
          <a:off x="6360795" y="7063740"/>
          <a:ext cx="449580" cy="136779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666750</xdr:colOff>
      <xdr:row>38</xdr:row>
      <xdr:rowOff>85725</xdr:rowOff>
    </xdr:from>
    <xdr:to>
      <xdr:col>11</xdr:col>
      <xdr:colOff>323850</xdr:colOff>
      <xdr:row>45</xdr:row>
      <xdr:rowOff>180975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786E5E3F-796B-4E2C-BDB6-71FD187E7933}"/>
            </a:ext>
          </a:extLst>
        </xdr:cNvPr>
        <xdr:cNvSpPr/>
      </xdr:nvSpPr>
      <xdr:spPr>
        <a:xfrm>
          <a:off x="9483090" y="7035165"/>
          <a:ext cx="449580" cy="1375410"/>
        </a:xfrm>
        <a:prstGeom prst="rect">
          <a:avLst/>
        </a:prstGeom>
        <a:noFill/>
        <a:ln w="254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276943</xdr:colOff>
      <xdr:row>55</xdr:row>
      <xdr:rowOff>179414</xdr:rowOff>
    </xdr:from>
    <xdr:to>
      <xdr:col>24</xdr:col>
      <xdr:colOff>81641</xdr:colOff>
      <xdr:row>70</xdr:row>
      <xdr:rowOff>40822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52EBFCD-4A45-482A-9ADC-DFA2C5FE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266538</xdr:colOff>
      <xdr:row>42</xdr:row>
      <xdr:rowOff>179613</xdr:rowOff>
    </xdr:from>
    <xdr:to>
      <xdr:col>24</xdr:col>
      <xdr:colOff>27213</xdr:colOff>
      <xdr:row>55</xdr:row>
      <xdr:rowOff>136072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4191FF1-4958-43EA-95EC-92473DB3D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197302</xdr:colOff>
      <xdr:row>29</xdr:row>
      <xdr:rowOff>54429</xdr:rowOff>
    </xdr:from>
    <xdr:to>
      <xdr:col>24</xdr:col>
      <xdr:colOff>108856</xdr:colOff>
      <xdr:row>42</xdr:row>
      <xdr:rowOff>146957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794B091-6B37-491A-A9DE-5FF6A131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91440</xdr:rowOff>
    </xdr:from>
    <xdr:to>
      <xdr:col>14</xdr:col>
      <xdr:colOff>594086</xdr:colOff>
      <xdr:row>41</xdr:row>
      <xdr:rowOff>94213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8AF1E10-8A87-61A7-3849-A92E93755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71600"/>
          <a:ext cx="11688806" cy="6220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9</xdr:col>
      <xdr:colOff>726091</xdr:colOff>
      <xdr:row>30</xdr:row>
      <xdr:rowOff>123260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0E30304-7EB6-4C10-A4E9-C4AFB7E2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3040"/>
          <a:ext cx="7858411" cy="414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J3" sqref="J3"/>
    </sheetView>
  </sheetViews>
  <sheetFormatPr baseColWidth="10" defaultRowHeight="15" x14ac:dyDescent="0.25"/>
  <cols>
    <col min="1" max="7" width="11.42578125" style="31"/>
    <col min="8" max="8" width="48" style="31" bestFit="1" customWidth="1"/>
    <col min="9" max="16384" width="11.42578125" style="31"/>
  </cols>
  <sheetData>
    <row r="1" spans="1:11" x14ac:dyDescent="0.25">
      <c r="A1" s="32" t="s">
        <v>5</v>
      </c>
      <c r="B1" s="32" t="s">
        <v>2</v>
      </c>
      <c r="C1" s="32" t="s">
        <v>9</v>
      </c>
      <c r="D1" s="32" t="s">
        <v>3</v>
      </c>
      <c r="E1" s="32" t="s">
        <v>4</v>
      </c>
      <c r="F1" s="32" t="s">
        <v>0</v>
      </c>
      <c r="G1" s="32" t="s">
        <v>1</v>
      </c>
      <c r="H1" s="32" t="s">
        <v>289</v>
      </c>
      <c r="I1" s="32" t="s">
        <v>290</v>
      </c>
      <c r="J1" s="32" t="s">
        <v>291</v>
      </c>
      <c r="K1" s="32" t="s">
        <v>292</v>
      </c>
    </row>
    <row r="2" spans="1:11" x14ac:dyDescent="0.25">
      <c r="A2" s="31">
        <f>'Kerber Netz Neubau'!A2</f>
        <v>0</v>
      </c>
      <c r="B2" s="31" t="str">
        <f>'Kerber Netz Neubau'!B2</f>
        <v>EFH</v>
      </c>
      <c r="C2" s="31">
        <f>'Kerber Netz Neubau'!C2</f>
        <v>2010</v>
      </c>
      <c r="D2" s="31" t="str">
        <f>'Kerber Netz Neubau'!D2</f>
        <v>9-1</v>
      </c>
      <c r="E2" s="31">
        <f>'Kerber Netz Neubau'!E2</f>
        <v>3</v>
      </c>
      <c r="F2" s="31">
        <f>'Kerber Netz Neubau'!F2</f>
        <v>3700</v>
      </c>
      <c r="G2" s="31" t="str">
        <f>'Kerber Netz Neubau'!G2</f>
        <v>H21</v>
      </c>
      <c r="H2" s="31" t="str">
        <f>CONCATENATE("D:/01_Projekte/09_HybridWP/Zeitreihen/elec_",A2,".csv")</f>
        <v>D:/01_Projekte/09_HybridWP/Zeitreihen/elec_0.csv</v>
      </c>
      <c r="J2" s="35" t="s">
        <v>294</v>
      </c>
      <c r="K2" s="33" t="s">
        <v>293</v>
      </c>
    </row>
    <row r="3" spans="1:11" x14ac:dyDescent="0.25">
      <c r="A3" s="31">
        <f>'Kerber Netz Neubau'!A3</f>
        <v>1</v>
      </c>
      <c r="B3" s="31" t="str">
        <f>'Kerber Netz Neubau'!B3</f>
        <v>EFH</v>
      </c>
      <c r="C3" s="31">
        <f>'Kerber Netz Neubau'!C3</f>
        <v>2010</v>
      </c>
      <c r="D3" s="31" t="str">
        <f>'Kerber Netz Neubau'!D3</f>
        <v>9-2</v>
      </c>
      <c r="E3" s="31">
        <f>'Kerber Netz Neubau'!E3</f>
        <v>2</v>
      </c>
      <c r="F3" s="31">
        <f>'Kerber Netz Neubau'!F3</f>
        <v>2500</v>
      </c>
      <c r="G3" s="31" t="str">
        <f>'Kerber Netz Neubau'!G3</f>
        <v>H21</v>
      </c>
      <c r="H3" s="31" t="str">
        <f t="shared" ref="H3:H66" si="0">CONCATENATE("D:/01_Projekte/09_HybridWP/Zeitreihen/elec_",A3,".csv")</f>
        <v>D:/01_Projekte/09_HybridWP/Zeitreihen/elec_1.csv</v>
      </c>
      <c r="J3" s="35" t="s">
        <v>295</v>
      </c>
      <c r="K3" s="33" t="s">
        <v>293</v>
      </c>
    </row>
    <row r="4" spans="1:11" x14ac:dyDescent="0.25">
      <c r="A4" s="31">
        <f>'Kerber Netz Neubau'!A4</f>
        <v>2</v>
      </c>
      <c r="B4" s="31" t="str">
        <f>'Kerber Netz Neubau'!B4</f>
        <v>EFH</v>
      </c>
      <c r="C4" s="31">
        <f>'Kerber Netz Neubau'!C4</f>
        <v>2010</v>
      </c>
      <c r="D4" s="31" t="str">
        <f>'Kerber Netz Neubau'!D4</f>
        <v>9-3</v>
      </c>
      <c r="E4" s="31">
        <f>'Kerber Netz Neubau'!E4</f>
        <v>2</v>
      </c>
      <c r="F4" s="31">
        <f>'Kerber Netz Neubau'!F4</f>
        <v>3400</v>
      </c>
      <c r="G4" s="31" t="str">
        <f>'Kerber Netz Neubau'!G4</f>
        <v>H21</v>
      </c>
      <c r="H4" s="31" t="str">
        <f t="shared" si="0"/>
        <v>D:/01_Projekte/09_HybridWP/Zeitreihen/elec_2.csv</v>
      </c>
      <c r="J4" s="35" t="s">
        <v>296</v>
      </c>
      <c r="K4" s="33" t="s">
        <v>293</v>
      </c>
    </row>
    <row r="5" spans="1:11" x14ac:dyDescent="0.25">
      <c r="A5" s="31">
        <f>'Kerber Netz Neubau'!A5</f>
        <v>3</v>
      </c>
      <c r="B5" s="31" t="str">
        <f>'Kerber Netz Neubau'!B5</f>
        <v>EFH</v>
      </c>
      <c r="C5" s="31">
        <f>'Kerber Netz Neubau'!C5</f>
        <v>2010</v>
      </c>
      <c r="D5" s="31" t="str">
        <f>'Kerber Netz Neubau'!D5</f>
        <v>9-4</v>
      </c>
      <c r="E5" s="31">
        <f>'Kerber Netz Neubau'!E5</f>
        <v>3</v>
      </c>
      <c r="F5" s="31">
        <f>'Kerber Netz Neubau'!F5</f>
        <v>3200</v>
      </c>
      <c r="G5" s="31" t="str">
        <f>'Kerber Netz Neubau'!G5</f>
        <v>H21</v>
      </c>
      <c r="H5" s="31" t="str">
        <f t="shared" si="0"/>
        <v>D:/01_Projekte/09_HybridWP/Zeitreihen/elec_3.csv</v>
      </c>
      <c r="J5" s="35" t="s">
        <v>295</v>
      </c>
      <c r="K5" s="33" t="s">
        <v>293</v>
      </c>
    </row>
    <row r="6" spans="1:11" x14ac:dyDescent="0.25">
      <c r="A6" s="31">
        <f>'Kerber Netz Neubau'!A6</f>
        <v>4</v>
      </c>
      <c r="B6" s="31" t="str">
        <f>'Kerber Netz Neubau'!B6</f>
        <v>EFH</v>
      </c>
      <c r="C6" s="31">
        <f>'Kerber Netz Neubau'!C6</f>
        <v>2010</v>
      </c>
      <c r="D6" s="31" t="str">
        <f>'Kerber Netz Neubau'!D6</f>
        <v>9-5</v>
      </c>
      <c r="E6" s="31">
        <f>'Kerber Netz Neubau'!E6</f>
        <v>2</v>
      </c>
      <c r="F6" s="31">
        <f>'Kerber Netz Neubau'!F6</f>
        <v>3100</v>
      </c>
      <c r="G6" s="31" t="str">
        <f>'Kerber Netz Neubau'!G6</f>
        <v>H21</v>
      </c>
      <c r="H6" s="31" t="str">
        <f t="shared" si="0"/>
        <v>D:/01_Projekte/09_HybridWP/Zeitreihen/elec_4.csv</v>
      </c>
      <c r="J6" s="35" t="s">
        <v>297</v>
      </c>
      <c r="K6" s="33" t="s">
        <v>293</v>
      </c>
    </row>
    <row r="7" spans="1:11" x14ac:dyDescent="0.25">
      <c r="A7" s="31">
        <f>'Kerber Netz Neubau'!A7</f>
        <v>5</v>
      </c>
      <c r="B7" s="31" t="str">
        <f>'Kerber Netz Neubau'!B7</f>
        <v>EFH</v>
      </c>
      <c r="C7" s="31">
        <f>'Kerber Netz Neubau'!C7</f>
        <v>2010</v>
      </c>
      <c r="D7" s="31" t="str">
        <f>'Kerber Netz Neubau'!D7</f>
        <v>9-6</v>
      </c>
      <c r="E7" s="31">
        <f>'Kerber Netz Neubau'!E7</f>
        <v>3</v>
      </c>
      <c r="F7" s="31">
        <f>'Kerber Netz Neubau'!F7</f>
        <v>3000</v>
      </c>
      <c r="G7" s="31" t="str">
        <f>'Kerber Netz Neubau'!G7</f>
        <v>H21</v>
      </c>
      <c r="H7" s="31" t="str">
        <f t="shared" si="0"/>
        <v>D:/01_Projekte/09_HybridWP/Zeitreihen/elec_5.csv</v>
      </c>
      <c r="J7" s="35" t="s">
        <v>295</v>
      </c>
      <c r="K7" s="33" t="s">
        <v>293</v>
      </c>
    </row>
    <row r="8" spans="1:11" x14ac:dyDescent="0.25">
      <c r="A8" s="31">
        <f>'Kerber Netz Neubau'!A8</f>
        <v>6</v>
      </c>
      <c r="B8" s="31" t="str">
        <f>'Kerber Netz Neubau'!B8</f>
        <v>EFH</v>
      </c>
      <c r="C8" s="31">
        <f>'Kerber Netz Neubau'!C8</f>
        <v>2010</v>
      </c>
      <c r="D8" s="31" t="str">
        <f>'Kerber Netz Neubau'!D8</f>
        <v>9-7</v>
      </c>
      <c r="E8" s="31">
        <f>'Kerber Netz Neubau'!E8</f>
        <v>4</v>
      </c>
      <c r="F8" s="31">
        <f>'Kerber Netz Neubau'!F8</f>
        <v>4500</v>
      </c>
      <c r="G8" s="31" t="str">
        <f>'Kerber Netz Neubau'!G8</f>
        <v>H21</v>
      </c>
      <c r="H8" s="31" t="str">
        <f t="shared" si="0"/>
        <v>D:/01_Projekte/09_HybridWP/Zeitreihen/elec_6.csv</v>
      </c>
      <c r="J8" s="35" t="s">
        <v>298</v>
      </c>
      <c r="K8" s="33" t="s">
        <v>293</v>
      </c>
    </row>
    <row r="9" spans="1:11" x14ac:dyDescent="0.25">
      <c r="A9" s="31">
        <f>'Kerber Netz Neubau'!A9</f>
        <v>7</v>
      </c>
      <c r="B9" s="31" t="str">
        <f>'Kerber Netz Neubau'!B9</f>
        <v>EFH</v>
      </c>
      <c r="C9" s="31">
        <f>'Kerber Netz Neubau'!C9</f>
        <v>2010</v>
      </c>
      <c r="D9" s="31" t="str">
        <f>'Kerber Netz Neubau'!D9</f>
        <v>9-8</v>
      </c>
      <c r="E9" s="31">
        <f>'Kerber Netz Neubau'!E9</f>
        <v>2</v>
      </c>
      <c r="F9" s="31">
        <f>'Kerber Netz Neubau'!F9</f>
        <v>2800</v>
      </c>
      <c r="G9" s="31" t="str">
        <f>'Kerber Netz Neubau'!G9</f>
        <v>H21</v>
      </c>
      <c r="H9" s="31" t="str">
        <f t="shared" si="0"/>
        <v>D:/01_Projekte/09_HybridWP/Zeitreihen/elec_7.csv</v>
      </c>
      <c r="J9" s="35" t="s">
        <v>295</v>
      </c>
      <c r="K9" s="33" t="s">
        <v>293</v>
      </c>
    </row>
    <row r="10" spans="1:11" x14ac:dyDescent="0.25">
      <c r="A10" s="31">
        <f>'Kerber Netz Neubau'!A10</f>
        <v>8</v>
      </c>
      <c r="B10" s="31" t="str">
        <f>'Kerber Netz Neubau'!B10</f>
        <v>EFH</v>
      </c>
      <c r="C10" s="31">
        <f>'Kerber Netz Neubau'!C10</f>
        <v>2010</v>
      </c>
      <c r="D10" s="31" t="str">
        <f>'Kerber Netz Neubau'!D10</f>
        <v>9-9</v>
      </c>
      <c r="E10" s="31">
        <f>'Kerber Netz Neubau'!E10</f>
        <v>5</v>
      </c>
      <c r="F10" s="31">
        <f>'Kerber Netz Neubau'!F10</f>
        <v>4900</v>
      </c>
      <c r="G10" s="31" t="str">
        <f>'Kerber Netz Neubau'!G10</f>
        <v>H21</v>
      </c>
      <c r="H10" s="31" t="str">
        <f t="shared" si="0"/>
        <v>D:/01_Projekte/09_HybridWP/Zeitreihen/elec_8.csv</v>
      </c>
      <c r="J10" s="35" t="s">
        <v>299</v>
      </c>
      <c r="K10" s="33" t="s">
        <v>293</v>
      </c>
    </row>
    <row r="11" spans="1:11" x14ac:dyDescent="0.25">
      <c r="A11" s="31">
        <f>'Kerber Netz Neubau'!A11</f>
        <v>9</v>
      </c>
      <c r="B11" s="31" t="str">
        <f>'Kerber Netz Neubau'!B11</f>
        <v>EFH</v>
      </c>
      <c r="C11" s="31">
        <f>'Kerber Netz Neubau'!C11</f>
        <v>2010</v>
      </c>
      <c r="D11" s="31" t="str">
        <f>'Kerber Netz Neubau'!D11</f>
        <v>4-1</v>
      </c>
      <c r="E11" s="31">
        <f>'Kerber Netz Neubau'!E11</f>
        <v>2</v>
      </c>
      <c r="F11" s="31">
        <f>'Kerber Netz Neubau'!F11</f>
        <v>2800</v>
      </c>
      <c r="G11" s="31" t="str">
        <f>'Kerber Netz Neubau'!G11</f>
        <v>H21</v>
      </c>
      <c r="H11" s="31" t="str">
        <f t="shared" si="0"/>
        <v>D:/01_Projekte/09_HybridWP/Zeitreihen/elec_9.csv</v>
      </c>
      <c r="J11" s="34" t="s">
        <v>295</v>
      </c>
      <c r="K11" s="33" t="s">
        <v>293</v>
      </c>
    </row>
    <row r="12" spans="1:11" x14ac:dyDescent="0.25">
      <c r="A12" s="31">
        <f>'Kerber Netz Neubau'!A12</f>
        <v>10</v>
      </c>
      <c r="B12" s="31" t="str">
        <f>'Kerber Netz Neubau'!B12</f>
        <v>EFH</v>
      </c>
      <c r="C12" s="31">
        <f>'Kerber Netz Neubau'!C12</f>
        <v>2010</v>
      </c>
      <c r="D12" s="31" t="str">
        <f>'Kerber Netz Neubau'!D12</f>
        <v>4-2</v>
      </c>
      <c r="E12" s="31">
        <f>'Kerber Netz Neubau'!E12</f>
        <v>5</v>
      </c>
      <c r="F12" s="31">
        <f>'Kerber Netz Neubau'!F12</f>
        <v>6000</v>
      </c>
      <c r="G12" s="31" t="str">
        <f>'Kerber Netz Neubau'!G12</f>
        <v>H21</v>
      </c>
      <c r="H12" s="31" t="str">
        <f t="shared" si="0"/>
        <v>D:/01_Projekte/09_HybridWP/Zeitreihen/elec_10.csv</v>
      </c>
      <c r="J12" s="35" t="s">
        <v>300</v>
      </c>
      <c r="K12" s="33" t="s">
        <v>293</v>
      </c>
    </row>
    <row r="13" spans="1:11" x14ac:dyDescent="0.25">
      <c r="A13" s="31">
        <f>'Kerber Netz Neubau'!A13</f>
        <v>11</v>
      </c>
      <c r="B13" s="31" t="str">
        <f>'Kerber Netz Neubau'!B13</f>
        <v>EFH</v>
      </c>
      <c r="C13" s="31">
        <f>'Kerber Netz Neubau'!C13</f>
        <v>2010</v>
      </c>
      <c r="D13" s="31" t="str">
        <f>'Kerber Netz Neubau'!D13</f>
        <v>4-3</v>
      </c>
      <c r="E13" s="31">
        <f>'Kerber Netz Neubau'!E13</f>
        <v>5</v>
      </c>
      <c r="F13" s="31">
        <f>'Kerber Netz Neubau'!F13</f>
        <v>4700</v>
      </c>
      <c r="G13" s="31" t="str">
        <f>'Kerber Netz Neubau'!G13</f>
        <v>H21</v>
      </c>
      <c r="H13" s="31" t="str">
        <f t="shared" si="0"/>
        <v>D:/01_Projekte/09_HybridWP/Zeitreihen/elec_11.csv</v>
      </c>
      <c r="J13" s="34" t="s">
        <v>295</v>
      </c>
      <c r="K13" s="33" t="s">
        <v>293</v>
      </c>
    </row>
    <row r="14" spans="1:11" x14ac:dyDescent="0.25">
      <c r="A14" s="31">
        <f>'Kerber Netz Neubau'!A14</f>
        <v>12</v>
      </c>
      <c r="B14" s="31" t="str">
        <f>'Kerber Netz Neubau'!B14</f>
        <v>EFH</v>
      </c>
      <c r="C14" s="31">
        <f>'Kerber Netz Neubau'!C14</f>
        <v>2010</v>
      </c>
      <c r="D14" s="31" t="str">
        <f>'Kerber Netz Neubau'!D14</f>
        <v>4-4</v>
      </c>
      <c r="E14" s="31">
        <f>'Kerber Netz Neubau'!E14</f>
        <v>3</v>
      </c>
      <c r="F14" s="31">
        <f>'Kerber Netz Neubau'!F14</f>
        <v>3800</v>
      </c>
      <c r="G14" s="31" t="str">
        <f>'Kerber Netz Neubau'!G14</f>
        <v>H21</v>
      </c>
      <c r="H14" s="31" t="str">
        <f t="shared" si="0"/>
        <v>D:/01_Projekte/09_HybridWP/Zeitreihen/elec_12.csv</v>
      </c>
      <c r="J14" s="35" t="s">
        <v>301</v>
      </c>
      <c r="K14" s="33" t="s">
        <v>293</v>
      </c>
    </row>
    <row r="15" spans="1:11" x14ac:dyDescent="0.25">
      <c r="A15" s="31">
        <f>'Kerber Netz Neubau'!A15</f>
        <v>13</v>
      </c>
      <c r="B15" s="31" t="str">
        <f>'Kerber Netz Neubau'!B15</f>
        <v>EFH</v>
      </c>
      <c r="C15" s="31">
        <f>'Kerber Netz Neubau'!C15</f>
        <v>2010</v>
      </c>
      <c r="D15" s="31" t="str">
        <f>'Kerber Netz Neubau'!D15</f>
        <v>4-5</v>
      </c>
      <c r="E15" s="31">
        <f>'Kerber Netz Neubau'!E15</f>
        <v>2</v>
      </c>
      <c r="F15" s="31">
        <f>'Kerber Netz Neubau'!F15</f>
        <v>3200</v>
      </c>
      <c r="G15" s="31" t="str">
        <f>'Kerber Netz Neubau'!G15</f>
        <v>H21</v>
      </c>
      <c r="H15" s="31" t="str">
        <f t="shared" si="0"/>
        <v>D:/01_Projekte/09_HybridWP/Zeitreihen/elec_13.csv</v>
      </c>
      <c r="J15" s="34" t="s">
        <v>295</v>
      </c>
      <c r="K15" s="33" t="s">
        <v>293</v>
      </c>
    </row>
    <row r="16" spans="1:11" x14ac:dyDescent="0.25">
      <c r="A16" s="31">
        <f>'Kerber Netz Neubau'!A16</f>
        <v>14</v>
      </c>
      <c r="B16" s="31" t="str">
        <f>'Kerber Netz Neubau'!B16</f>
        <v>EFH</v>
      </c>
      <c r="C16" s="31">
        <f>'Kerber Netz Neubau'!C16</f>
        <v>2010</v>
      </c>
      <c r="D16" s="31" t="str">
        <f>'Kerber Netz Neubau'!D16</f>
        <v>4-6</v>
      </c>
      <c r="E16" s="31">
        <f>'Kerber Netz Neubau'!E16</f>
        <v>3</v>
      </c>
      <c r="F16" s="31">
        <f>'Kerber Netz Neubau'!F16</f>
        <v>4200</v>
      </c>
      <c r="G16" s="31" t="str">
        <f>'Kerber Netz Neubau'!G16</f>
        <v>H21</v>
      </c>
      <c r="H16" s="31" t="str">
        <f t="shared" si="0"/>
        <v>D:/01_Projekte/09_HybridWP/Zeitreihen/elec_14.csv</v>
      </c>
      <c r="J16" s="35" t="s">
        <v>302</v>
      </c>
      <c r="K16" s="33" t="s">
        <v>293</v>
      </c>
    </row>
    <row r="17" spans="1:11" x14ac:dyDescent="0.25">
      <c r="A17" s="31">
        <f>'Kerber Netz Neubau'!A17</f>
        <v>15</v>
      </c>
      <c r="B17" s="31" t="str">
        <f>'Kerber Netz Neubau'!B17</f>
        <v>EFH</v>
      </c>
      <c r="C17" s="31">
        <f>'Kerber Netz Neubau'!C17</f>
        <v>2010</v>
      </c>
      <c r="D17" s="31" t="str">
        <f>'Kerber Netz Neubau'!D17</f>
        <v>4-7</v>
      </c>
      <c r="E17" s="31">
        <f>'Kerber Netz Neubau'!E17</f>
        <v>2</v>
      </c>
      <c r="F17" s="31">
        <f>'Kerber Netz Neubau'!F17</f>
        <v>3100</v>
      </c>
      <c r="G17" s="31" t="str">
        <f>'Kerber Netz Neubau'!G17</f>
        <v>H21</v>
      </c>
      <c r="H17" s="31" t="str">
        <f t="shared" si="0"/>
        <v>D:/01_Projekte/09_HybridWP/Zeitreihen/elec_15.csv</v>
      </c>
      <c r="J17" s="34" t="s">
        <v>295</v>
      </c>
      <c r="K17" s="33" t="s">
        <v>293</v>
      </c>
    </row>
    <row r="18" spans="1:11" x14ac:dyDescent="0.25">
      <c r="A18" s="31">
        <f>'Kerber Netz Neubau'!A18</f>
        <v>16</v>
      </c>
      <c r="B18" s="31" t="str">
        <f>'Kerber Netz Neubau'!B18</f>
        <v>EFH</v>
      </c>
      <c r="C18" s="31">
        <f>'Kerber Netz Neubau'!C18</f>
        <v>2010</v>
      </c>
      <c r="D18" s="31" t="str">
        <f>'Kerber Netz Neubau'!D18</f>
        <v>4-8</v>
      </c>
      <c r="E18" s="31">
        <f>'Kerber Netz Neubau'!E18</f>
        <v>2</v>
      </c>
      <c r="F18" s="31">
        <f>'Kerber Netz Neubau'!F18</f>
        <v>3200</v>
      </c>
      <c r="G18" s="31" t="str">
        <f>'Kerber Netz Neubau'!G18</f>
        <v>H21</v>
      </c>
      <c r="H18" s="31" t="str">
        <f t="shared" si="0"/>
        <v>D:/01_Projekte/09_HybridWP/Zeitreihen/elec_16.csv</v>
      </c>
      <c r="J18" s="35" t="s">
        <v>303</v>
      </c>
      <c r="K18" s="33" t="s">
        <v>293</v>
      </c>
    </row>
    <row r="19" spans="1:11" x14ac:dyDescent="0.25">
      <c r="A19" s="31">
        <f>'Kerber Netz Neubau'!A19</f>
        <v>17</v>
      </c>
      <c r="B19" s="31" t="str">
        <f>'Kerber Netz Neubau'!B19</f>
        <v>EFH</v>
      </c>
      <c r="C19" s="31">
        <f>'Kerber Netz Neubau'!C19</f>
        <v>2010</v>
      </c>
      <c r="D19" s="31" t="str">
        <f>'Kerber Netz Neubau'!D19</f>
        <v>4-9</v>
      </c>
      <c r="E19" s="31">
        <f>'Kerber Netz Neubau'!E19</f>
        <v>4</v>
      </c>
      <c r="F19" s="31">
        <f>'Kerber Netz Neubau'!F19</f>
        <v>4100</v>
      </c>
      <c r="G19" s="31" t="str">
        <f>'Kerber Netz Neubau'!G19</f>
        <v>H21</v>
      </c>
      <c r="H19" s="31" t="str">
        <f t="shared" si="0"/>
        <v>D:/01_Projekte/09_HybridWP/Zeitreihen/elec_17.csv</v>
      </c>
      <c r="J19" s="34" t="s">
        <v>295</v>
      </c>
      <c r="K19" s="33" t="s">
        <v>293</v>
      </c>
    </row>
    <row r="20" spans="1:11" x14ac:dyDescent="0.25">
      <c r="A20" s="31">
        <f>'Kerber Netz Neubau'!A20</f>
        <v>18</v>
      </c>
      <c r="B20" s="31" t="str">
        <f>'Kerber Netz Neubau'!B20</f>
        <v>EFH</v>
      </c>
      <c r="C20" s="31">
        <f>'Kerber Netz Neubau'!C20</f>
        <v>2010</v>
      </c>
      <c r="D20" s="31" t="str">
        <f>'Kerber Netz Neubau'!D20</f>
        <v>4-10</v>
      </c>
      <c r="E20" s="31">
        <f>'Kerber Netz Neubau'!E20</f>
        <v>4</v>
      </c>
      <c r="F20" s="31">
        <f>'Kerber Netz Neubau'!F20</f>
        <v>4700</v>
      </c>
      <c r="G20" s="31" t="str">
        <f>'Kerber Netz Neubau'!G20</f>
        <v>H21</v>
      </c>
      <c r="H20" s="31" t="str">
        <f t="shared" si="0"/>
        <v>D:/01_Projekte/09_HybridWP/Zeitreihen/elec_18.csv</v>
      </c>
      <c r="J20" s="35" t="s">
        <v>304</v>
      </c>
      <c r="K20" s="33" t="s">
        <v>293</v>
      </c>
    </row>
    <row r="21" spans="1:11" x14ac:dyDescent="0.25">
      <c r="A21" s="31">
        <f>'Kerber Netz Neubau'!A21</f>
        <v>19</v>
      </c>
      <c r="B21" s="31" t="str">
        <f>'Kerber Netz Neubau'!B21</f>
        <v>EFH</v>
      </c>
      <c r="C21" s="31">
        <f>'Kerber Netz Neubau'!C21</f>
        <v>2010</v>
      </c>
      <c r="D21" s="31" t="str">
        <f>'Kerber Netz Neubau'!D21</f>
        <v>5-1</v>
      </c>
      <c r="E21" s="31">
        <f>'Kerber Netz Neubau'!E21</f>
        <v>4</v>
      </c>
      <c r="F21" s="31">
        <f>'Kerber Netz Neubau'!F21</f>
        <v>3900</v>
      </c>
      <c r="G21" s="31" t="str">
        <f>'Kerber Netz Neubau'!G21</f>
        <v>H21</v>
      </c>
      <c r="H21" s="31" t="str">
        <f t="shared" si="0"/>
        <v>D:/01_Projekte/09_HybridWP/Zeitreihen/elec_19.csv</v>
      </c>
      <c r="J21" s="35" t="s">
        <v>305</v>
      </c>
      <c r="K21" s="33" t="s">
        <v>293</v>
      </c>
    </row>
    <row r="22" spans="1:11" x14ac:dyDescent="0.25">
      <c r="A22" s="31">
        <f>'Kerber Netz Neubau'!A22</f>
        <v>20</v>
      </c>
      <c r="B22" s="31" t="str">
        <f>'Kerber Netz Neubau'!B22</f>
        <v>EFH</v>
      </c>
      <c r="C22" s="31">
        <f>'Kerber Netz Neubau'!C22</f>
        <v>2010</v>
      </c>
      <c r="D22" s="31" t="str">
        <f>'Kerber Netz Neubau'!D22</f>
        <v>5-2</v>
      </c>
      <c r="E22" s="31">
        <f>'Kerber Netz Neubau'!E22</f>
        <v>2</v>
      </c>
      <c r="F22" s="31">
        <f>'Kerber Netz Neubau'!F22</f>
        <v>3200</v>
      </c>
      <c r="G22" s="31" t="str">
        <f>'Kerber Netz Neubau'!G22</f>
        <v>H21</v>
      </c>
      <c r="H22" s="31" t="str">
        <f t="shared" si="0"/>
        <v>D:/01_Projekte/09_HybridWP/Zeitreihen/elec_20.csv</v>
      </c>
      <c r="J22" s="34" t="s">
        <v>295</v>
      </c>
      <c r="K22" s="33" t="s">
        <v>293</v>
      </c>
    </row>
    <row r="23" spans="1:11" x14ac:dyDescent="0.25">
      <c r="A23" s="31">
        <f>'Kerber Netz Neubau'!A23</f>
        <v>21</v>
      </c>
      <c r="B23" s="31" t="str">
        <f>'Kerber Netz Neubau'!B23</f>
        <v>EFH</v>
      </c>
      <c r="C23" s="31">
        <f>'Kerber Netz Neubau'!C23</f>
        <v>2010</v>
      </c>
      <c r="D23" s="31" t="str">
        <f>'Kerber Netz Neubau'!D23</f>
        <v>5-3</v>
      </c>
      <c r="E23" s="31">
        <f>'Kerber Netz Neubau'!E23</f>
        <v>2</v>
      </c>
      <c r="F23" s="31">
        <f>'Kerber Netz Neubau'!F23</f>
        <v>2800</v>
      </c>
      <c r="G23" s="31" t="str">
        <f>'Kerber Netz Neubau'!G23</f>
        <v>H21</v>
      </c>
      <c r="H23" s="31" t="str">
        <f t="shared" si="0"/>
        <v>D:/01_Projekte/09_HybridWP/Zeitreihen/elec_21.csv</v>
      </c>
      <c r="J23" s="35" t="s">
        <v>306</v>
      </c>
      <c r="K23" s="33" t="s">
        <v>293</v>
      </c>
    </row>
    <row r="24" spans="1:11" x14ac:dyDescent="0.25">
      <c r="A24" s="31">
        <f>'Kerber Netz Neubau'!A24</f>
        <v>22</v>
      </c>
      <c r="B24" s="31" t="str">
        <f>'Kerber Netz Neubau'!B24</f>
        <v>EFH</v>
      </c>
      <c r="C24" s="31">
        <f>'Kerber Netz Neubau'!C24</f>
        <v>2010</v>
      </c>
      <c r="D24" s="31" t="str">
        <f>'Kerber Netz Neubau'!D24</f>
        <v>5-4</v>
      </c>
      <c r="E24" s="31">
        <f>'Kerber Netz Neubau'!E24</f>
        <v>4</v>
      </c>
      <c r="F24" s="31">
        <f>'Kerber Netz Neubau'!F24</f>
        <v>4100</v>
      </c>
      <c r="G24" s="31" t="str">
        <f>'Kerber Netz Neubau'!G24</f>
        <v>H21</v>
      </c>
      <c r="H24" s="31" t="str">
        <f t="shared" si="0"/>
        <v>D:/01_Projekte/09_HybridWP/Zeitreihen/elec_22.csv</v>
      </c>
      <c r="J24" s="34" t="s">
        <v>295</v>
      </c>
      <c r="K24" s="33" t="s">
        <v>293</v>
      </c>
    </row>
    <row r="25" spans="1:11" x14ac:dyDescent="0.25">
      <c r="A25" s="31">
        <f>'Kerber Netz Neubau'!A25</f>
        <v>23</v>
      </c>
      <c r="B25" s="31" t="str">
        <f>'Kerber Netz Neubau'!B25</f>
        <v>EFH</v>
      </c>
      <c r="C25" s="31">
        <f>'Kerber Netz Neubau'!C25</f>
        <v>2010</v>
      </c>
      <c r="D25" s="31" t="str">
        <f>'Kerber Netz Neubau'!D25</f>
        <v>5-5</v>
      </c>
      <c r="E25" s="31">
        <f>'Kerber Netz Neubau'!E25</f>
        <v>3</v>
      </c>
      <c r="F25" s="31">
        <f>'Kerber Netz Neubau'!F25</f>
        <v>3900</v>
      </c>
      <c r="G25" s="31" t="str">
        <f>'Kerber Netz Neubau'!G25</f>
        <v>H21</v>
      </c>
      <c r="H25" s="31" t="str">
        <f t="shared" si="0"/>
        <v>D:/01_Projekte/09_HybridWP/Zeitreihen/elec_23.csv</v>
      </c>
      <c r="J25" s="35" t="s">
        <v>307</v>
      </c>
      <c r="K25" s="33" t="s">
        <v>293</v>
      </c>
    </row>
    <row r="26" spans="1:11" x14ac:dyDescent="0.25">
      <c r="A26" s="31">
        <f>'Kerber Netz Neubau'!A26</f>
        <v>24</v>
      </c>
      <c r="B26" s="31" t="str">
        <f>'Kerber Netz Neubau'!B26</f>
        <v>EFH</v>
      </c>
      <c r="C26" s="31">
        <f>'Kerber Netz Neubau'!C26</f>
        <v>2010</v>
      </c>
      <c r="D26" s="31" t="str">
        <f>'Kerber Netz Neubau'!D26</f>
        <v>5-6</v>
      </c>
      <c r="E26" s="31">
        <f>'Kerber Netz Neubau'!E26</f>
        <v>3</v>
      </c>
      <c r="F26" s="31">
        <f>'Kerber Netz Neubau'!F26</f>
        <v>4200</v>
      </c>
      <c r="G26" s="31" t="str">
        <f>'Kerber Netz Neubau'!G26</f>
        <v>H21</v>
      </c>
      <c r="H26" s="31" t="str">
        <f t="shared" si="0"/>
        <v>D:/01_Projekte/09_HybridWP/Zeitreihen/elec_24.csv</v>
      </c>
      <c r="J26" s="34" t="s">
        <v>295</v>
      </c>
      <c r="K26" s="33" t="s">
        <v>293</v>
      </c>
    </row>
    <row r="27" spans="1:11" x14ac:dyDescent="0.25">
      <c r="A27" s="31">
        <f>'Kerber Netz Neubau'!A27</f>
        <v>25</v>
      </c>
      <c r="B27" s="31" t="str">
        <f>'Kerber Netz Neubau'!B27</f>
        <v>EFH</v>
      </c>
      <c r="C27" s="31">
        <f>'Kerber Netz Neubau'!C27</f>
        <v>2010</v>
      </c>
      <c r="D27" s="31" t="str">
        <f>'Kerber Netz Neubau'!D27</f>
        <v>5-7</v>
      </c>
      <c r="E27" s="31">
        <f>'Kerber Netz Neubau'!E27</f>
        <v>5</v>
      </c>
      <c r="F27" s="31">
        <f>'Kerber Netz Neubau'!F27</f>
        <v>5800</v>
      </c>
      <c r="G27" s="31" t="str">
        <f>'Kerber Netz Neubau'!G27</f>
        <v>H21</v>
      </c>
      <c r="H27" s="31" t="str">
        <f t="shared" si="0"/>
        <v>D:/01_Projekte/09_HybridWP/Zeitreihen/elec_25.csv</v>
      </c>
      <c r="J27" s="35" t="s">
        <v>308</v>
      </c>
      <c r="K27" s="33" t="s">
        <v>293</v>
      </c>
    </row>
    <row r="28" spans="1:11" x14ac:dyDescent="0.25">
      <c r="A28" s="31">
        <f>'Kerber Netz Neubau'!A28</f>
        <v>26</v>
      </c>
      <c r="B28" s="31" t="str">
        <f>'Kerber Netz Neubau'!B28</f>
        <v>EFH</v>
      </c>
      <c r="C28" s="31">
        <f>'Kerber Netz Neubau'!C28</f>
        <v>2010</v>
      </c>
      <c r="D28" s="31" t="str">
        <f>'Kerber Netz Neubau'!D28</f>
        <v>5-8</v>
      </c>
      <c r="E28" s="31">
        <f>'Kerber Netz Neubau'!E28</f>
        <v>4</v>
      </c>
      <c r="F28" s="31">
        <f>'Kerber Netz Neubau'!F28</f>
        <v>4600</v>
      </c>
      <c r="G28" s="31" t="str">
        <f>'Kerber Netz Neubau'!G28</f>
        <v>H21</v>
      </c>
      <c r="H28" s="31" t="str">
        <f t="shared" si="0"/>
        <v>D:/01_Projekte/09_HybridWP/Zeitreihen/elec_26.csv</v>
      </c>
      <c r="J28" s="34" t="s">
        <v>295</v>
      </c>
      <c r="K28" s="33" t="s">
        <v>293</v>
      </c>
    </row>
    <row r="29" spans="1:11" x14ac:dyDescent="0.25">
      <c r="A29" s="31">
        <f>'Kerber Netz Neubau'!A29</f>
        <v>27</v>
      </c>
      <c r="B29" s="31" t="str">
        <f>'Kerber Netz Neubau'!B29</f>
        <v>EFH</v>
      </c>
      <c r="C29" s="31">
        <f>'Kerber Netz Neubau'!C29</f>
        <v>2010</v>
      </c>
      <c r="D29" s="31" t="str">
        <f>'Kerber Netz Neubau'!D29</f>
        <v>5-9</v>
      </c>
      <c r="E29" s="31">
        <f>'Kerber Netz Neubau'!E29</f>
        <v>5</v>
      </c>
      <c r="F29" s="31">
        <f>'Kerber Netz Neubau'!F29</f>
        <v>5300</v>
      </c>
      <c r="G29" s="31" t="str">
        <f>'Kerber Netz Neubau'!G29</f>
        <v>H21</v>
      </c>
      <c r="H29" s="31" t="str">
        <f t="shared" si="0"/>
        <v>D:/01_Projekte/09_HybridWP/Zeitreihen/elec_27.csv</v>
      </c>
      <c r="J29" s="35" t="s">
        <v>309</v>
      </c>
      <c r="K29" s="33" t="s">
        <v>293</v>
      </c>
    </row>
    <row r="30" spans="1:11" x14ac:dyDescent="0.25">
      <c r="A30" s="31">
        <f>'Kerber Netz Neubau'!A30</f>
        <v>28</v>
      </c>
      <c r="B30" s="31" t="str">
        <f>'Kerber Netz Neubau'!B30</f>
        <v>EFH</v>
      </c>
      <c r="C30" s="31">
        <f>'Kerber Netz Neubau'!C30</f>
        <v>2010</v>
      </c>
      <c r="D30" s="31" t="str">
        <f>'Kerber Netz Neubau'!D30</f>
        <v>5-10</v>
      </c>
      <c r="E30" s="31">
        <f>'Kerber Netz Neubau'!E30</f>
        <v>5</v>
      </c>
      <c r="F30" s="31">
        <f>'Kerber Netz Neubau'!F30</f>
        <v>5700</v>
      </c>
      <c r="G30" s="31" t="str">
        <f>'Kerber Netz Neubau'!G30</f>
        <v>H21</v>
      </c>
      <c r="H30" s="31" t="str">
        <f t="shared" si="0"/>
        <v>D:/01_Projekte/09_HybridWP/Zeitreihen/elec_28.csv</v>
      </c>
      <c r="J30" s="34" t="s">
        <v>295</v>
      </c>
      <c r="K30" s="33" t="s">
        <v>293</v>
      </c>
    </row>
    <row r="31" spans="1:11" x14ac:dyDescent="0.25">
      <c r="A31" s="31">
        <f>'Kerber Netz Neubau'!A31</f>
        <v>29</v>
      </c>
      <c r="B31" s="31" t="str">
        <f>'Kerber Netz Neubau'!B31</f>
        <v>EFH</v>
      </c>
      <c r="C31" s="31">
        <f>'Kerber Netz Neubau'!C31</f>
        <v>2010</v>
      </c>
      <c r="D31" s="31" t="str">
        <f>'Kerber Netz Neubau'!D31</f>
        <v>5-11</v>
      </c>
      <c r="E31" s="31">
        <f>'Kerber Netz Neubau'!E31</f>
        <v>5</v>
      </c>
      <c r="F31" s="31">
        <f>'Kerber Netz Neubau'!F31</f>
        <v>5900</v>
      </c>
      <c r="G31" s="31" t="str">
        <f>'Kerber Netz Neubau'!G31</f>
        <v>H21</v>
      </c>
      <c r="H31" s="31" t="str">
        <f t="shared" si="0"/>
        <v>D:/01_Projekte/09_HybridWP/Zeitreihen/elec_29.csv</v>
      </c>
      <c r="J31" s="35" t="s">
        <v>310</v>
      </c>
      <c r="K31" s="33" t="s">
        <v>293</v>
      </c>
    </row>
    <row r="32" spans="1:11" x14ac:dyDescent="0.25">
      <c r="A32" s="31">
        <f>'Kerber Netz Neubau'!A32</f>
        <v>30</v>
      </c>
      <c r="B32" s="31" t="str">
        <f>'Kerber Netz Neubau'!B32</f>
        <v>EFH</v>
      </c>
      <c r="C32" s="31">
        <f>'Kerber Netz Neubau'!C32</f>
        <v>2010</v>
      </c>
      <c r="D32" s="31" t="str">
        <f>'Kerber Netz Neubau'!D32</f>
        <v>5-12</v>
      </c>
      <c r="E32" s="31">
        <f>'Kerber Netz Neubau'!E32</f>
        <v>4</v>
      </c>
      <c r="F32" s="31">
        <f>'Kerber Netz Neubau'!F32</f>
        <v>3700</v>
      </c>
      <c r="G32" s="31" t="str">
        <f>'Kerber Netz Neubau'!G32</f>
        <v>H21</v>
      </c>
      <c r="H32" s="31" t="str">
        <f t="shared" si="0"/>
        <v>D:/01_Projekte/09_HybridWP/Zeitreihen/elec_30.csv</v>
      </c>
      <c r="J32" s="34" t="s">
        <v>295</v>
      </c>
      <c r="K32" s="33" t="s">
        <v>293</v>
      </c>
    </row>
    <row r="33" spans="1:11" x14ac:dyDescent="0.25">
      <c r="A33" s="31">
        <f>'Kerber Netz Neubau'!A33</f>
        <v>31</v>
      </c>
      <c r="B33" s="31" t="str">
        <f>'Kerber Netz Neubau'!B33</f>
        <v>EFH</v>
      </c>
      <c r="C33" s="31">
        <f>'Kerber Netz Neubau'!C33</f>
        <v>2010</v>
      </c>
      <c r="D33" s="31" t="str">
        <f>'Kerber Netz Neubau'!D33</f>
        <v>5-13</v>
      </c>
      <c r="E33" s="31">
        <f>'Kerber Netz Neubau'!E33</f>
        <v>4</v>
      </c>
      <c r="F33" s="31">
        <f>'Kerber Netz Neubau'!F33</f>
        <v>4000</v>
      </c>
      <c r="G33" s="31" t="str">
        <f>'Kerber Netz Neubau'!G33</f>
        <v>H21</v>
      </c>
      <c r="H33" s="31" t="str">
        <f t="shared" si="0"/>
        <v>D:/01_Projekte/09_HybridWP/Zeitreihen/elec_31.csv</v>
      </c>
      <c r="J33" s="35" t="s">
        <v>311</v>
      </c>
      <c r="K33" s="33" t="s">
        <v>293</v>
      </c>
    </row>
    <row r="34" spans="1:11" x14ac:dyDescent="0.25">
      <c r="A34" s="31">
        <f>'Kerber Netz Neubau'!A34</f>
        <v>32</v>
      </c>
      <c r="B34" s="31" t="str">
        <f>'Kerber Netz Neubau'!B34</f>
        <v>EFH</v>
      </c>
      <c r="C34" s="31">
        <f>'Kerber Netz Neubau'!C34</f>
        <v>2010</v>
      </c>
      <c r="D34" s="31" t="str">
        <f>'Kerber Netz Neubau'!D34</f>
        <v>5-14</v>
      </c>
      <c r="E34" s="31">
        <f>'Kerber Netz Neubau'!E34</f>
        <v>2</v>
      </c>
      <c r="F34" s="31">
        <f>'Kerber Netz Neubau'!F34</f>
        <v>2700</v>
      </c>
      <c r="G34" s="31" t="str">
        <f>'Kerber Netz Neubau'!G34</f>
        <v>H21</v>
      </c>
      <c r="H34" s="31" t="str">
        <f t="shared" si="0"/>
        <v>D:/01_Projekte/09_HybridWP/Zeitreihen/elec_32.csv</v>
      </c>
      <c r="J34" s="34" t="s">
        <v>295</v>
      </c>
      <c r="K34" s="33" t="s">
        <v>293</v>
      </c>
    </row>
    <row r="35" spans="1:11" x14ac:dyDescent="0.25">
      <c r="A35" s="31">
        <f>'Kerber Netz Neubau'!A35</f>
        <v>33</v>
      </c>
      <c r="B35" s="31" t="str">
        <f>'Kerber Netz Neubau'!B35</f>
        <v>EFH</v>
      </c>
      <c r="C35" s="31">
        <f>'Kerber Netz Neubau'!C35</f>
        <v>2010</v>
      </c>
      <c r="D35" s="31" t="str">
        <f>'Kerber Netz Neubau'!D35</f>
        <v>5-15</v>
      </c>
      <c r="E35" s="31">
        <f>'Kerber Netz Neubau'!E35</f>
        <v>4</v>
      </c>
      <c r="F35" s="31">
        <f>'Kerber Netz Neubau'!F35</f>
        <v>3500</v>
      </c>
      <c r="G35" s="31" t="str">
        <f>'Kerber Netz Neubau'!G35</f>
        <v>H21</v>
      </c>
      <c r="H35" s="31" t="str">
        <f t="shared" si="0"/>
        <v>D:/01_Projekte/09_HybridWP/Zeitreihen/elec_33.csv</v>
      </c>
      <c r="J35" s="35" t="s">
        <v>312</v>
      </c>
      <c r="K35" s="33" t="s">
        <v>293</v>
      </c>
    </row>
    <row r="36" spans="1:11" x14ac:dyDescent="0.25">
      <c r="A36" s="31">
        <f>'Kerber Netz Neubau'!A36</f>
        <v>34</v>
      </c>
      <c r="B36" s="31" t="str">
        <f>'Kerber Netz Neubau'!B36</f>
        <v>EFH</v>
      </c>
      <c r="C36" s="31">
        <f>'Kerber Netz Neubau'!C36</f>
        <v>2010</v>
      </c>
      <c r="D36" s="31" t="str">
        <f>'Kerber Netz Neubau'!D36</f>
        <v>5-16</v>
      </c>
      <c r="E36" s="31">
        <f>'Kerber Netz Neubau'!E36</f>
        <v>4</v>
      </c>
      <c r="F36" s="31">
        <f>'Kerber Netz Neubau'!F36</f>
        <v>4200</v>
      </c>
      <c r="G36" s="31" t="str">
        <f>'Kerber Netz Neubau'!G36</f>
        <v>H21</v>
      </c>
      <c r="H36" s="31" t="str">
        <f t="shared" si="0"/>
        <v>D:/01_Projekte/09_HybridWP/Zeitreihen/elec_34.csv</v>
      </c>
      <c r="J36" s="34" t="s">
        <v>295</v>
      </c>
      <c r="K36" s="33" t="s">
        <v>293</v>
      </c>
    </row>
    <row r="37" spans="1:11" x14ac:dyDescent="0.25">
      <c r="A37" s="31">
        <f>'Kerber Netz Neubau'!A37</f>
        <v>35</v>
      </c>
      <c r="B37" s="31" t="str">
        <f>'Kerber Netz Neubau'!B37</f>
        <v>EFH</v>
      </c>
      <c r="C37" s="31">
        <f>'Kerber Netz Neubau'!C37</f>
        <v>2010</v>
      </c>
      <c r="D37" s="31" t="str">
        <f>'Kerber Netz Neubau'!D37</f>
        <v>1-1</v>
      </c>
      <c r="E37" s="31">
        <f>'Kerber Netz Neubau'!E37</f>
        <v>3</v>
      </c>
      <c r="F37" s="31">
        <f>'Kerber Netz Neubau'!F37</f>
        <v>3900</v>
      </c>
      <c r="G37" s="31" t="str">
        <f>'Kerber Netz Neubau'!G37</f>
        <v>H21</v>
      </c>
      <c r="H37" s="31" t="str">
        <f t="shared" si="0"/>
        <v>D:/01_Projekte/09_HybridWP/Zeitreihen/elec_35.csv</v>
      </c>
      <c r="J37" s="34" t="s">
        <v>295</v>
      </c>
      <c r="K37" s="33" t="s">
        <v>293</v>
      </c>
    </row>
    <row r="38" spans="1:11" x14ac:dyDescent="0.25">
      <c r="A38" s="31">
        <f>'Kerber Netz Neubau'!A38</f>
        <v>36</v>
      </c>
      <c r="B38" s="31" t="str">
        <f>'Kerber Netz Neubau'!B38</f>
        <v>EFH</v>
      </c>
      <c r="C38" s="31">
        <f>'Kerber Netz Neubau'!C38</f>
        <v>2010</v>
      </c>
      <c r="D38" s="31" t="str">
        <f>'Kerber Netz Neubau'!D38</f>
        <v>1-2</v>
      </c>
      <c r="E38" s="31">
        <f>'Kerber Netz Neubau'!E38</f>
        <v>2</v>
      </c>
      <c r="F38" s="31">
        <f>'Kerber Netz Neubau'!F38</f>
        <v>3000</v>
      </c>
      <c r="G38" s="31" t="str">
        <f>'Kerber Netz Neubau'!G38</f>
        <v>H21</v>
      </c>
      <c r="H38" s="31" t="str">
        <f t="shared" si="0"/>
        <v>D:/01_Projekte/09_HybridWP/Zeitreihen/elec_36.csv</v>
      </c>
      <c r="J38" s="35" t="s">
        <v>295</v>
      </c>
      <c r="K38" s="33" t="s">
        <v>293</v>
      </c>
    </row>
    <row r="39" spans="1:11" x14ac:dyDescent="0.25">
      <c r="A39" s="31">
        <f>'Kerber Netz Neubau'!A39</f>
        <v>37</v>
      </c>
      <c r="B39" s="31" t="str">
        <f>'Kerber Netz Neubau'!B39</f>
        <v>EFH</v>
      </c>
      <c r="C39" s="31">
        <f>'Kerber Netz Neubau'!C39</f>
        <v>2010</v>
      </c>
      <c r="D39" s="31" t="str">
        <f>'Kerber Netz Neubau'!D39</f>
        <v>1-3</v>
      </c>
      <c r="E39" s="31">
        <f>'Kerber Netz Neubau'!E39</f>
        <v>2</v>
      </c>
      <c r="F39" s="31">
        <f>'Kerber Netz Neubau'!F39</f>
        <v>2900</v>
      </c>
      <c r="G39" s="31" t="str">
        <f>'Kerber Netz Neubau'!G39</f>
        <v>H21</v>
      </c>
      <c r="H39" s="31" t="str">
        <f t="shared" si="0"/>
        <v>D:/01_Projekte/09_HybridWP/Zeitreihen/elec_37.csv</v>
      </c>
      <c r="J39" s="35" t="s">
        <v>295</v>
      </c>
      <c r="K39" s="33" t="s">
        <v>293</v>
      </c>
    </row>
    <row r="40" spans="1:11" x14ac:dyDescent="0.25">
      <c r="A40" s="31">
        <f>'Kerber Netz Neubau'!A40</f>
        <v>38</v>
      </c>
      <c r="B40" s="31" t="str">
        <f>'Kerber Netz Neubau'!B40</f>
        <v>EFH</v>
      </c>
      <c r="C40" s="31">
        <f>'Kerber Netz Neubau'!C40</f>
        <v>2010</v>
      </c>
      <c r="D40" s="31" t="str">
        <f>'Kerber Netz Neubau'!D40</f>
        <v>1-4</v>
      </c>
      <c r="E40" s="31">
        <f>'Kerber Netz Neubau'!E40</f>
        <v>2</v>
      </c>
      <c r="F40" s="31">
        <f>'Kerber Netz Neubau'!F40</f>
        <v>3300</v>
      </c>
      <c r="G40" s="31" t="str">
        <f>'Kerber Netz Neubau'!G40</f>
        <v>H21</v>
      </c>
      <c r="H40" s="31" t="str">
        <f t="shared" si="0"/>
        <v>D:/01_Projekte/09_HybridWP/Zeitreihen/elec_38.csv</v>
      </c>
      <c r="J40" s="35" t="s">
        <v>313</v>
      </c>
      <c r="K40" s="33" t="s">
        <v>293</v>
      </c>
    </row>
    <row r="41" spans="1:11" x14ac:dyDescent="0.25">
      <c r="A41" s="31">
        <f>'Kerber Netz Neubau'!A41</f>
        <v>39</v>
      </c>
      <c r="B41" s="31" t="str">
        <f>'Kerber Netz Neubau'!B41</f>
        <v>EFH</v>
      </c>
      <c r="C41" s="31">
        <f>'Kerber Netz Neubau'!C41</f>
        <v>2010</v>
      </c>
      <c r="D41" s="31" t="str">
        <f>'Kerber Netz Neubau'!D41</f>
        <v>1-5</v>
      </c>
      <c r="E41" s="31">
        <f>'Kerber Netz Neubau'!E41</f>
        <v>2</v>
      </c>
      <c r="F41" s="31">
        <f>'Kerber Netz Neubau'!F41</f>
        <v>3200</v>
      </c>
      <c r="G41" s="31" t="str">
        <f>'Kerber Netz Neubau'!G41</f>
        <v>H21</v>
      </c>
      <c r="H41" s="31" t="str">
        <f t="shared" si="0"/>
        <v>D:/01_Projekte/09_HybridWP/Zeitreihen/elec_39.csv</v>
      </c>
      <c r="J41" s="35" t="s">
        <v>295</v>
      </c>
      <c r="K41" s="33" t="s">
        <v>293</v>
      </c>
    </row>
    <row r="42" spans="1:11" x14ac:dyDescent="0.25">
      <c r="A42" s="31">
        <f>'Kerber Netz Neubau'!A42</f>
        <v>40</v>
      </c>
      <c r="B42" s="31" t="str">
        <f>'Kerber Netz Neubau'!B42</f>
        <v>EFH</v>
      </c>
      <c r="C42" s="31">
        <f>'Kerber Netz Neubau'!C42</f>
        <v>2010</v>
      </c>
      <c r="D42" s="31" t="str">
        <f>'Kerber Netz Neubau'!D42</f>
        <v>1-6</v>
      </c>
      <c r="E42" s="31">
        <f>'Kerber Netz Neubau'!E42</f>
        <v>2</v>
      </c>
      <c r="F42" s="31">
        <f>'Kerber Netz Neubau'!F42</f>
        <v>3200</v>
      </c>
      <c r="G42" s="31" t="str">
        <f>'Kerber Netz Neubau'!G42</f>
        <v>H21</v>
      </c>
      <c r="H42" s="31" t="str">
        <f t="shared" si="0"/>
        <v>D:/01_Projekte/09_HybridWP/Zeitreihen/elec_40.csv</v>
      </c>
      <c r="J42" s="35" t="s">
        <v>314</v>
      </c>
      <c r="K42" s="33" t="s">
        <v>293</v>
      </c>
    </row>
    <row r="43" spans="1:11" x14ac:dyDescent="0.25">
      <c r="A43" s="31">
        <f>'Kerber Netz Neubau'!A43</f>
        <v>41</v>
      </c>
      <c r="B43" s="31" t="str">
        <f>'Kerber Netz Neubau'!B43</f>
        <v>EFH</v>
      </c>
      <c r="C43" s="31">
        <f>'Kerber Netz Neubau'!C43</f>
        <v>2010</v>
      </c>
      <c r="D43" s="31" t="str">
        <f>'Kerber Netz Neubau'!D43</f>
        <v>1-7</v>
      </c>
      <c r="E43" s="31">
        <f>'Kerber Netz Neubau'!E43</f>
        <v>5</v>
      </c>
      <c r="F43" s="31">
        <f>'Kerber Netz Neubau'!F43</f>
        <v>5300</v>
      </c>
      <c r="G43" s="31" t="str">
        <f>'Kerber Netz Neubau'!G43</f>
        <v>H21</v>
      </c>
      <c r="H43" s="31" t="str">
        <f t="shared" si="0"/>
        <v>D:/01_Projekte/09_HybridWP/Zeitreihen/elec_41.csv</v>
      </c>
      <c r="J43" s="35" t="s">
        <v>295</v>
      </c>
      <c r="K43" s="33" t="s">
        <v>293</v>
      </c>
    </row>
    <row r="44" spans="1:11" x14ac:dyDescent="0.25">
      <c r="A44" s="31">
        <f>'Kerber Netz Neubau'!A44</f>
        <v>42</v>
      </c>
      <c r="B44" s="31" t="str">
        <f>'Kerber Netz Neubau'!B44</f>
        <v>EFH</v>
      </c>
      <c r="C44" s="31">
        <f>'Kerber Netz Neubau'!C44</f>
        <v>2010</v>
      </c>
      <c r="D44" s="31" t="str">
        <f>'Kerber Netz Neubau'!D44</f>
        <v>1-8</v>
      </c>
      <c r="E44" s="31">
        <f>'Kerber Netz Neubau'!E44</f>
        <v>4</v>
      </c>
      <c r="F44" s="31">
        <f>'Kerber Netz Neubau'!F44</f>
        <v>4500</v>
      </c>
      <c r="G44" s="31" t="str">
        <f>'Kerber Netz Neubau'!G44</f>
        <v>H21</v>
      </c>
      <c r="H44" s="31" t="str">
        <f t="shared" si="0"/>
        <v>D:/01_Projekte/09_HybridWP/Zeitreihen/elec_42.csv</v>
      </c>
      <c r="J44" s="35" t="s">
        <v>315</v>
      </c>
      <c r="K44" s="33" t="s">
        <v>293</v>
      </c>
    </row>
    <row r="45" spans="1:11" x14ac:dyDescent="0.25">
      <c r="A45" s="31">
        <f>'Kerber Netz Neubau'!A45</f>
        <v>43</v>
      </c>
      <c r="B45" s="31" t="str">
        <f>'Kerber Netz Neubau'!B45</f>
        <v>EFH</v>
      </c>
      <c r="C45" s="31">
        <f>'Kerber Netz Neubau'!C45</f>
        <v>2010</v>
      </c>
      <c r="D45" s="31" t="str">
        <f>'Kerber Netz Neubau'!D45</f>
        <v>1-9</v>
      </c>
      <c r="E45" s="31">
        <f>'Kerber Netz Neubau'!E45</f>
        <v>5</v>
      </c>
      <c r="F45" s="31">
        <f>'Kerber Netz Neubau'!F45</f>
        <v>5600</v>
      </c>
      <c r="G45" s="31" t="str">
        <f>'Kerber Netz Neubau'!G45</f>
        <v>H21</v>
      </c>
      <c r="H45" s="31" t="str">
        <f t="shared" si="0"/>
        <v>D:/01_Projekte/09_HybridWP/Zeitreihen/elec_43.csv</v>
      </c>
      <c r="J45" s="35" t="s">
        <v>295</v>
      </c>
      <c r="K45" s="33" t="s">
        <v>293</v>
      </c>
    </row>
    <row r="46" spans="1:11" x14ac:dyDescent="0.25">
      <c r="A46" s="31">
        <f>'Kerber Netz Neubau'!A46</f>
        <v>44</v>
      </c>
      <c r="B46" s="31" t="str">
        <f>'Kerber Netz Neubau'!B46</f>
        <v>EFH</v>
      </c>
      <c r="C46" s="31">
        <f>'Kerber Netz Neubau'!C46</f>
        <v>2010</v>
      </c>
      <c r="D46" s="31" t="str">
        <f>'Kerber Netz Neubau'!D46</f>
        <v>1-10</v>
      </c>
      <c r="E46" s="31">
        <f>'Kerber Netz Neubau'!E46</f>
        <v>5</v>
      </c>
      <c r="F46" s="31">
        <f>'Kerber Netz Neubau'!F46</f>
        <v>5800</v>
      </c>
      <c r="G46" s="31" t="str">
        <f>'Kerber Netz Neubau'!G46</f>
        <v>H21</v>
      </c>
      <c r="H46" s="31" t="str">
        <f t="shared" si="0"/>
        <v>D:/01_Projekte/09_HybridWP/Zeitreihen/elec_44.csv</v>
      </c>
      <c r="J46" s="35" t="s">
        <v>316</v>
      </c>
      <c r="K46" s="33" t="s">
        <v>293</v>
      </c>
    </row>
    <row r="47" spans="1:11" x14ac:dyDescent="0.25">
      <c r="A47" s="31">
        <f>'Kerber Netz Neubau'!A47</f>
        <v>45</v>
      </c>
      <c r="B47" s="31" t="str">
        <f>'Kerber Netz Neubau'!B47</f>
        <v>EFH</v>
      </c>
      <c r="C47" s="31">
        <f>'Kerber Netz Neubau'!C47</f>
        <v>2010</v>
      </c>
      <c r="D47" s="31" t="str">
        <f>'Kerber Netz Neubau'!D47</f>
        <v>1-11</v>
      </c>
      <c r="E47" s="31">
        <f>'Kerber Netz Neubau'!E47</f>
        <v>2</v>
      </c>
      <c r="F47" s="31">
        <f>'Kerber Netz Neubau'!F47</f>
        <v>3100</v>
      </c>
      <c r="G47" s="31" t="str">
        <f>'Kerber Netz Neubau'!G47</f>
        <v>H21</v>
      </c>
      <c r="H47" s="31" t="str">
        <f t="shared" si="0"/>
        <v>D:/01_Projekte/09_HybridWP/Zeitreihen/elec_45.csv</v>
      </c>
      <c r="J47" s="35" t="s">
        <v>295</v>
      </c>
      <c r="K47" s="33" t="s">
        <v>293</v>
      </c>
    </row>
    <row r="48" spans="1:11" x14ac:dyDescent="0.25">
      <c r="A48" s="31">
        <f>'Kerber Netz Neubau'!A48</f>
        <v>46</v>
      </c>
      <c r="B48" s="31" t="str">
        <f>'Kerber Netz Neubau'!B48</f>
        <v>EFH</v>
      </c>
      <c r="C48" s="31">
        <f>'Kerber Netz Neubau'!C48</f>
        <v>2010</v>
      </c>
      <c r="D48" s="31" t="str">
        <f>'Kerber Netz Neubau'!D48</f>
        <v>1-12</v>
      </c>
      <c r="E48" s="31">
        <f>'Kerber Netz Neubau'!E48</f>
        <v>3</v>
      </c>
      <c r="F48" s="31">
        <f>'Kerber Netz Neubau'!F48</f>
        <v>3200</v>
      </c>
      <c r="G48" s="31" t="str">
        <f>'Kerber Netz Neubau'!G48</f>
        <v>H21</v>
      </c>
      <c r="H48" s="31" t="str">
        <f t="shared" si="0"/>
        <v>D:/01_Projekte/09_HybridWP/Zeitreihen/elec_46.csv</v>
      </c>
      <c r="J48" s="35" t="s">
        <v>317</v>
      </c>
      <c r="K48" s="33" t="s">
        <v>293</v>
      </c>
    </row>
    <row r="49" spans="1:11" x14ac:dyDescent="0.25">
      <c r="A49" s="31">
        <f>'Kerber Netz Neubau'!A49</f>
        <v>47</v>
      </c>
      <c r="B49" s="31" t="str">
        <f>'Kerber Netz Neubau'!B49</f>
        <v>EFH</v>
      </c>
      <c r="C49" s="31">
        <f>'Kerber Netz Neubau'!C49</f>
        <v>2010</v>
      </c>
      <c r="D49" s="31" t="str">
        <f>'Kerber Netz Neubau'!D49</f>
        <v>2-1</v>
      </c>
      <c r="E49" s="31">
        <f>'Kerber Netz Neubau'!E49</f>
        <v>3</v>
      </c>
      <c r="F49" s="31">
        <f>'Kerber Netz Neubau'!F49</f>
        <v>3200</v>
      </c>
      <c r="G49" s="31" t="str">
        <f>'Kerber Netz Neubau'!G49</f>
        <v>H21</v>
      </c>
      <c r="H49" s="31" t="str">
        <f t="shared" si="0"/>
        <v>D:/01_Projekte/09_HybridWP/Zeitreihen/elec_47.csv</v>
      </c>
      <c r="J49" s="35" t="s">
        <v>318</v>
      </c>
      <c r="K49" s="33" t="s">
        <v>293</v>
      </c>
    </row>
    <row r="50" spans="1:11" x14ac:dyDescent="0.25">
      <c r="A50" s="31">
        <f>'Kerber Netz Neubau'!A50</f>
        <v>48</v>
      </c>
      <c r="B50" s="31" t="str">
        <f>'Kerber Netz Neubau'!B50</f>
        <v>EFH</v>
      </c>
      <c r="C50" s="31">
        <f>'Kerber Netz Neubau'!C50</f>
        <v>2010</v>
      </c>
      <c r="D50" s="31" t="str">
        <f>'Kerber Netz Neubau'!D50</f>
        <v>2-2</v>
      </c>
      <c r="E50" s="31">
        <f>'Kerber Netz Neubau'!E50</f>
        <v>2</v>
      </c>
      <c r="F50" s="31">
        <f>'Kerber Netz Neubau'!F50</f>
        <v>3400</v>
      </c>
      <c r="G50" s="31" t="str">
        <f>'Kerber Netz Neubau'!G50</f>
        <v>H21</v>
      </c>
      <c r="H50" s="31" t="str">
        <f t="shared" si="0"/>
        <v>D:/01_Projekte/09_HybridWP/Zeitreihen/elec_48.csv</v>
      </c>
      <c r="J50" s="35" t="s">
        <v>295</v>
      </c>
      <c r="K50" s="33" t="s">
        <v>293</v>
      </c>
    </row>
    <row r="51" spans="1:11" x14ac:dyDescent="0.25">
      <c r="A51" s="31">
        <f>'Kerber Netz Neubau'!A51</f>
        <v>49</v>
      </c>
      <c r="B51" s="31" t="str">
        <f>'Kerber Netz Neubau'!B51</f>
        <v>EFH</v>
      </c>
      <c r="C51" s="31">
        <f>'Kerber Netz Neubau'!C51</f>
        <v>2010</v>
      </c>
      <c r="D51" s="31" t="str">
        <f>'Kerber Netz Neubau'!D51</f>
        <v>2-3</v>
      </c>
      <c r="E51" s="31">
        <f>'Kerber Netz Neubau'!E51</f>
        <v>5</v>
      </c>
      <c r="F51" s="31">
        <f>'Kerber Netz Neubau'!F51</f>
        <v>4800</v>
      </c>
      <c r="G51" s="31" t="str">
        <f>'Kerber Netz Neubau'!G51</f>
        <v>H21</v>
      </c>
      <c r="H51" s="31" t="str">
        <f t="shared" si="0"/>
        <v>D:/01_Projekte/09_HybridWP/Zeitreihen/elec_49.csv</v>
      </c>
      <c r="J51" s="35" t="s">
        <v>319</v>
      </c>
      <c r="K51" s="33" t="s">
        <v>293</v>
      </c>
    </row>
    <row r="52" spans="1:11" x14ac:dyDescent="0.25">
      <c r="A52" s="31">
        <f>'Kerber Netz Neubau'!A52</f>
        <v>50</v>
      </c>
      <c r="B52" s="31" t="str">
        <f>'Kerber Netz Neubau'!B52</f>
        <v>EFH</v>
      </c>
      <c r="C52" s="31">
        <f>'Kerber Netz Neubau'!C52</f>
        <v>2010</v>
      </c>
      <c r="D52" s="31" t="str">
        <f>'Kerber Netz Neubau'!D52</f>
        <v>2-4</v>
      </c>
      <c r="E52" s="31">
        <f>'Kerber Netz Neubau'!E52</f>
        <v>2</v>
      </c>
      <c r="F52" s="31">
        <f>'Kerber Netz Neubau'!F52</f>
        <v>2900</v>
      </c>
      <c r="G52" s="31" t="str">
        <f>'Kerber Netz Neubau'!G52</f>
        <v>H21</v>
      </c>
      <c r="H52" s="31" t="str">
        <f t="shared" si="0"/>
        <v>D:/01_Projekte/09_HybridWP/Zeitreihen/elec_50.csv</v>
      </c>
      <c r="J52" s="35" t="s">
        <v>295</v>
      </c>
      <c r="K52" s="33" t="s">
        <v>293</v>
      </c>
    </row>
    <row r="53" spans="1:11" x14ac:dyDescent="0.25">
      <c r="A53" s="31">
        <f>'Kerber Netz Neubau'!A53</f>
        <v>51</v>
      </c>
      <c r="B53" s="31" t="str">
        <f>'Kerber Netz Neubau'!B53</f>
        <v>EFH</v>
      </c>
      <c r="C53" s="31">
        <f>'Kerber Netz Neubau'!C53</f>
        <v>2010</v>
      </c>
      <c r="D53" s="31" t="str">
        <f>'Kerber Netz Neubau'!D53</f>
        <v>2-5</v>
      </c>
      <c r="E53" s="31">
        <f>'Kerber Netz Neubau'!E53</f>
        <v>5</v>
      </c>
      <c r="F53" s="31">
        <f>'Kerber Netz Neubau'!F53</f>
        <v>4100</v>
      </c>
      <c r="G53" s="31" t="str">
        <f>'Kerber Netz Neubau'!G53</f>
        <v>H21</v>
      </c>
      <c r="H53" s="31" t="str">
        <f t="shared" si="0"/>
        <v>D:/01_Projekte/09_HybridWP/Zeitreihen/elec_51.csv</v>
      </c>
      <c r="J53" s="35" t="s">
        <v>320</v>
      </c>
      <c r="K53" s="33" t="s">
        <v>293</v>
      </c>
    </row>
    <row r="54" spans="1:11" x14ac:dyDescent="0.25">
      <c r="A54" s="31">
        <f>'Kerber Netz Neubau'!A54</f>
        <v>52</v>
      </c>
      <c r="B54" s="31" t="str">
        <f>'Kerber Netz Neubau'!B54</f>
        <v>EFH</v>
      </c>
      <c r="C54" s="31">
        <f>'Kerber Netz Neubau'!C54</f>
        <v>2010</v>
      </c>
      <c r="D54" s="31" t="str">
        <f>'Kerber Netz Neubau'!D54</f>
        <v>2-6</v>
      </c>
      <c r="E54" s="31">
        <f>'Kerber Netz Neubau'!E54</f>
        <v>3</v>
      </c>
      <c r="F54" s="31">
        <f>'Kerber Netz Neubau'!F54</f>
        <v>4200</v>
      </c>
      <c r="G54" s="31" t="str">
        <f>'Kerber Netz Neubau'!G54</f>
        <v>H21</v>
      </c>
      <c r="H54" s="31" t="str">
        <f t="shared" si="0"/>
        <v>D:/01_Projekte/09_HybridWP/Zeitreihen/elec_52.csv</v>
      </c>
      <c r="J54" s="35" t="s">
        <v>295</v>
      </c>
      <c r="K54" s="33" t="s">
        <v>293</v>
      </c>
    </row>
    <row r="55" spans="1:11" x14ac:dyDescent="0.25">
      <c r="A55" s="31">
        <f>'Kerber Netz Neubau'!A55</f>
        <v>53</v>
      </c>
      <c r="B55" s="31" t="str">
        <f>'Kerber Netz Neubau'!B55</f>
        <v>EFH</v>
      </c>
      <c r="C55" s="31">
        <f>'Kerber Netz Neubau'!C55</f>
        <v>2010</v>
      </c>
      <c r="D55" s="31" t="str">
        <f>'Kerber Netz Neubau'!D55</f>
        <v>2-7</v>
      </c>
      <c r="E55" s="31">
        <f>'Kerber Netz Neubau'!E55</f>
        <v>2</v>
      </c>
      <c r="F55" s="31">
        <f>'Kerber Netz Neubau'!F55</f>
        <v>3200</v>
      </c>
      <c r="G55" s="31" t="str">
        <f>'Kerber Netz Neubau'!G55</f>
        <v>H21</v>
      </c>
      <c r="H55" s="31" t="str">
        <f t="shared" si="0"/>
        <v>D:/01_Projekte/09_HybridWP/Zeitreihen/elec_53.csv</v>
      </c>
      <c r="J55" s="35" t="s">
        <v>321</v>
      </c>
      <c r="K55" s="33" t="s">
        <v>293</v>
      </c>
    </row>
    <row r="56" spans="1:11" x14ac:dyDescent="0.25">
      <c r="A56" s="31">
        <f>'Kerber Netz Neubau'!A56</f>
        <v>54</v>
      </c>
      <c r="B56" s="31" t="str">
        <f>'Kerber Netz Neubau'!B56</f>
        <v>EFH</v>
      </c>
      <c r="C56" s="31">
        <f>'Kerber Netz Neubau'!C56</f>
        <v>2010</v>
      </c>
      <c r="D56" s="31" t="str">
        <f>'Kerber Netz Neubau'!D56</f>
        <v>2-8</v>
      </c>
      <c r="E56" s="31">
        <f>'Kerber Netz Neubau'!E56</f>
        <v>2</v>
      </c>
      <c r="F56" s="31">
        <f>'Kerber Netz Neubau'!F56</f>
        <v>3400</v>
      </c>
      <c r="G56" s="31" t="str">
        <f>'Kerber Netz Neubau'!G56</f>
        <v>H21</v>
      </c>
      <c r="H56" s="31" t="str">
        <f t="shared" si="0"/>
        <v>D:/01_Projekte/09_HybridWP/Zeitreihen/elec_54.csv</v>
      </c>
      <c r="J56" s="35" t="s">
        <v>295</v>
      </c>
      <c r="K56" s="33" t="s">
        <v>293</v>
      </c>
    </row>
    <row r="57" spans="1:11" x14ac:dyDescent="0.25">
      <c r="A57" s="31">
        <f>'Kerber Netz Neubau'!A57</f>
        <v>55</v>
      </c>
      <c r="B57" s="31" t="str">
        <f>'Kerber Netz Neubau'!B57</f>
        <v>EFH</v>
      </c>
      <c r="C57" s="31">
        <f>'Kerber Netz Neubau'!C57</f>
        <v>2010</v>
      </c>
      <c r="D57" s="31" t="str">
        <f>'Kerber Netz Neubau'!D57</f>
        <v>2-9</v>
      </c>
      <c r="E57" s="31">
        <f>'Kerber Netz Neubau'!E57</f>
        <v>4</v>
      </c>
      <c r="F57" s="31">
        <f>'Kerber Netz Neubau'!F57</f>
        <v>4000</v>
      </c>
      <c r="G57" s="31" t="str">
        <f>'Kerber Netz Neubau'!G57</f>
        <v>H21</v>
      </c>
      <c r="H57" s="31" t="str">
        <f t="shared" si="0"/>
        <v>D:/01_Projekte/09_HybridWP/Zeitreihen/elec_55.csv</v>
      </c>
      <c r="J57" s="35" t="s">
        <v>322</v>
      </c>
      <c r="K57" s="33" t="s">
        <v>293</v>
      </c>
    </row>
    <row r="58" spans="1:11" x14ac:dyDescent="0.25">
      <c r="A58" s="31">
        <f>'Kerber Netz Neubau'!A58</f>
        <v>56</v>
      </c>
      <c r="B58" s="31" t="str">
        <f>'Kerber Netz Neubau'!B58</f>
        <v>EFH</v>
      </c>
      <c r="C58" s="31">
        <f>'Kerber Netz Neubau'!C58</f>
        <v>2010</v>
      </c>
      <c r="D58" s="31" t="str">
        <f>'Kerber Netz Neubau'!D58</f>
        <v>2-10</v>
      </c>
      <c r="E58" s="31">
        <f>'Kerber Netz Neubau'!E58</f>
        <v>2</v>
      </c>
      <c r="F58" s="31">
        <f>'Kerber Netz Neubau'!F58</f>
        <v>3100</v>
      </c>
      <c r="G58" s="31" t="str">
        <f>'Kerber Netz Neubau'!G58</f>
        <v>H21</v>
      </c>
      <c r="H58" s="31" t="str">
        <f t="shared" si="0"/>
        <v>D:/01_Projekte/09_HybridWP/Zeitreihen/elec_56.csv</v>
      </c>
      <c r="J58" s="35" t="s">
        <v>295</v>
      </c>
      <c r="K58" s="33" t="s">
        <v>293</v>
      </c>
    </row>
    <row r="59" spans="1:11" x14ac:dyDescent="0.25">
      <c r="A59" s="31">
        <f>'Kerber Netz Neubau'!A59</f>
        <v>57</v>
      </c>
      <c r="B59" s="31" t="str">
        <f>'Kerber Netz Neubau'!B59</f>
        <v>EFH</v>
      </c>
      <c r="C59" s="31">
        <f>'Kerber Netz Neubau'!C59</f>
        <v>2010</v>
      </c>
      <c r="D59" s="31" t="str">
        <f>'Kerber Netz Neubau'!D59</f>
        <v>2-11</v>
      </c>
      <c r="E59" s="31">
        <f>'Kerber Netz Neubau'!E59</f>
        <v>4</v>
      </c>
      <c r="F59" s="31">
        <f>'Kerber Netz Neubau'!F59</f>
        <v>4600</v>
      </c>
      <c r="G59" s="31" t="str">
        <f>'Kerber Netz Neubau'!G59</f>
        <v>H21</v>
      </c>
      <c r="H59" s="31" t="str">
        <f t="shared" si="0"/>
        <v>D:/01_Projekte/09_HybridWP/Zeitreihen/elec_57.csv</v>
      </c>
      <c r="J59" s="35" t="s">
        <v>323</v>
      </c>
      <c r="K59" s="33" t="s">
        <v>293</v>
      </c>
    </row>
    <row r="60" spans="1:11" x14ac:dyDescent="0.25">
      <c r="A60" s="31">
        <f>'Kerber Netz Neubau'!A60</f>
        <v>58</v>
      </c>
      <c r="B60" s="31" t="str">
        <f>'Kerber Netz Neubau'!B60</f>
        <v>EFH</v>
      </c>
      <c r="C60" s="31">
        <f>'Kerber Netz Neubau'!C60</f>
        <v>2010</v>
      </c>
      <c r="D60" s="31" t="str">
        <f>'Kerber Netz Neubau'!D60</f>
        <v>2-12</v>
      </c>
      <c r="E60" s="31">
        <f>'Kerber Netz Neubau'!E60</f>
        <v>4</v>
      </c>
      <c r="F60" s="31">
        <f>'Kerber Netz Neubau'!F60</f>
        <v>3500</v>
      </c>
      <c r="G60" s="31" t="str">
        <f>'Kerber Netz Neubau'!G60</f>
        <v>H21</v>
      </c>
      <c r="H60" s="31" t="str">
        <f t="shared" si="0"/>
        <v>D:/01_Projekte/09_HybridWP/Zeitreihen/elec_58.csv</v>
      </c>
      <c r="J60" s="35" t="s">
        <v>295</v>
      </c>
      <c r="K60" s="33" t="s">
        <v>293</v>
      </c>
    </row>
    <row r="61" spans="1:11" x14ac:dyDescent="0.25">
      <c r="A61" s="31">
        <f>'Kerber Netz Neubau'!A61</f>
        <v>59</v>
      </c>
      <c r="B61" s="31" t="str">
        <f>'Kerber Netz Neubau'!B61</f>
        <v>EFH</v>
      </c>
      <c r="C61" s="31">
        <f>'Kerber Netz Neubau'!C61</f>
        <v>2010</v>
      </c>
      <c r="D61" s="31" t="str">
        <f>'Kerber Netz Neubau'!D61</f>
        <v>3-1</v>
      </c>
      <c r="E61" s="31">
        <f>'Kerber Netz Neubau'!E61</f>
        <v>2</v>
      </c>
      <c r="F61" s="31">
        <f>'Kerber Netz Neubau'!F61</f>
        <v>3100</v>
      </c>
      <c r="G61" s="31" t="str">
        <f>'Kerber Netz Neubau'!G61</f>
        <v>H21</v>
      </c>
      <c r="H61" s="31" t="str">
        <f t="shared" si="0"/>
        <v>D:/01_Projekte/09_HybridWP/Zeitreihen/elec_59.csv</v>
      </c>
      <c r="J61" s="34" t="s">
        <v>295</v>
      </c>
      <c r="K61" s="33" t="s">
        <v>293</v>
      </c>
    </row>
    <row r="62" spans="1:11" x14ac:dyDescent="0.25">
      <c r="A62" s="31">
        <f>'Kerber Netz Neubau'!A62</f>
        <v>60</v>
      </c>
      <c r="B62" s="31" t="str">
        <f>'Kerber Netz Neubau'!B62</f>
        <v>EFH</v>
      </c>
      <c r="C62" s="31">
        <f>'Kerber Netz Neubau'!C62</f>
        <v>2010</v>
      </c>
      <c r="D62" s="31" t="str">
        <f>'Kerber Netz Neubau'!D62</f>
        <v>3-2</v>
      </c>
      <c r="E62" s="31">
        <f>'Kerber Netz Neubau'!E62</f>
        <v>3</v>
      </c>
      <c r="F62" s="31">
        <f>'Kerber Netz Neubau'!F62</f>
        <v>3500</v>
      </c>
      <c r="G62" s="31" t="str">
        <f>'Kerber Netz Neubau'!G62</f>
        <v>H21</v>
      </c>
      <c r="H62" s="31" t="str">
        <f t="shared" si="0"/>
        <v>D:/01_Projekte/09_HybridWP/Zeitreihen/elec_60.csv</v>
      </c>
      <c r="J62" s="35" t="s">
        <v>324</v>
      </c>
      <c r="K62" s="33" t="s">
        <v>293</v>
      </c>
    </row>
    <row r="63" spans="1:11" x14ac:dyDescent="0.25">
      <c r="A63" s="31">
        <f>'Kerber Netz Neubau'!A63</f>
        <v>61</v>
      </c>
      <c r="B63" s="31" t="str">
        <f>'Kerber Netz Neubau'!B63</f>
        <v>EFH</v>
      </c>
      <c r="C63" s="31">
        <f>'Kerber Netz Neubau'!C63</f>
        <v>2010</v>
      </c>
      <c r="D63" s="31" t="str">
        <f>'Kerber Netz Neubau'!D63</f>
        <v>3-3</v>
      </c>
      <c r="E63" s="31">
        <f>'Kerber Netz Neubau'!E63</f>
        <v>3</v>
      </c>
      <c r="F63" s="31">
        <f>'Kerber Netz Neubau'!F63</f>
        <v>3900</v>
      </c>
      <c r="G63" s="31" t="str">
        <f>'Kerber Netz Neubau'!G63</f>
        <v>H21</v>
      </c>
      <c r="H63" s="31" t="str">
        <f t="shared" si="0"/>
        <v>D:/01_Projekte/09_HybridWP/Zeitreihen/elec_61.csv</v>
      </c>
      <c r="J63" s="34" t="s">
        <v>295</v>
      </c>
      <c r="K63" s="33" t="s">
        <v>293</v>
      </c>
    </row>
    <row r="64" spans="1:11" x14ac:dyDescent="0.25">
      <c r="A64" s="31">
        <f>'Kerber Netz Neubau'!A64</f>
        <v>62</v>
      </c>
      <c r="B64" s="31" t="str">
        <f>'Kerber Netz Neubau'!B64</f>
        <v>EFH</v>
      </c>
      <c r="C64" s="31">
        <f>'Kerber Netz Neubau'!C64</f>
        <v>2010</v>
      </c>
      <c r="D64" s="31" t="str">
        <f>'Kerber Netz Neubau'!D64</f>
        <v>3-4</v>
      </c>
      <c r="E64" s="31">
        <f>'Kerber Netz Neubau'!E64</f>
        <v>5</v>
      </c>
      <c r="F64" s="31">
        <f>'Kerber Netz Neubau'!F64</f>
        <v>5200</v>
      </c>
      <c r="G64" s="31" t="str">
        <f>'Kerber Netz Neubau'!G64</f>
        <v>H21</v>
      </c>
      <c r="H64" s="31" t="str">
        <f t="shared" si="0"/>
        <v>D:/01_Projekte/09_HybridWP/Zeitreihen/elec_62.csv</v>
      </c>
      <c r="J64" s="35" t="s">
        <v>325</v>
      </c>
      <c r="K64" s="33" t="s">
        <v>293</v>
      </c>
    </row>
    <row r="65" spans="1:11" x14ac:dyDescent="0.25">
      <c r="A65" s="31">
        <f>'Kerber Netz Neubau'!A65</f>
        <v>63</v>
      </c>
      <c r="B65" s="31" t="str">
        <f>'Kerber Netz Neubau'!B65</f>
        <v>EFH</v>
      </c>
      <c r="C65" s="31">
        <f>'Kerber Netz Neubau'!C65</f>
        <v>2010</v>
      </c>
      <c r="D65" s="31" t="str">
        <f>'Kerber Netz Neubau'!D65</f>
        <v>3-5</v>
      </c>
      <c r="E65" s="31">
        <f>'Kerber Netz Neubau'!E65</f>
        <v>3</v>
      </c>
      <c r="F65" s="31">
        <f>'Kerber Netz Neubau'!F65</f>
        <v>3400</v>
      </c>
      <c r="G65" s="31" t="str">
        <f>'Kerber Netz Neubau'!G65</f>
        <v>H21</v>
      </c>
      <c r="H65" s="31" t="str">
        <f t="shared" si="0"/>
        <v>D:/01_Projekte/09_HybridWP/Zeitreihen/elec_63.csv</v>
      </c>
      <c r="J65" s="34" t="s">
        <v>295</v>
      </c>
      <c r="K65" s="33" t="s">
        <v>293</v>
      </c>
    </row>
    <row r="66" spans="1:11" x14ac:dyDescent="0.25">
      <c r="A66" s="31">
        <f>'Kerber Netz Neubau'!A66</f>
        <v>64</v>
      </c>
      <c r="B66" s="31" t="str">
        <f>'Kerber Netz Neubau'!B66</f>
        <v>EFH</v>
      </c>
      <c r="C66" s="31">
        <f>'Kerber Netz Neubau'!C66</f>
        <v>2010</v>
      </c>
      <c r="D66" s="31" t="str">
        <f>'Kerber Netz Neubau'!D66</f>
        <v>3-6</v>
      </c>
      <c r="E66" s="31">
        <f>'Kerber Netz Neubau'!E66</f>
        <v>2</v>
      </c>
      <c r="F66" s="31">
        <f>'Kerber Netz Neubau'!F66</f>
        <v>3400</v>
      </c>
      <c r="G66" s="31" t="str">
        <f>'Kerber Netz Neubau'!G66</f>
        <v>H21</v>
      </c>
      <c r="H66" s="31" t="str">
        <f t="shared" si="0"/>
        <v>D:/01_Projekte/09_HybridWP/Zeitreihen/elec_64.csv</v>
      </c>
      <c r="J66" s="35" t="s">
        <v>326</v>
      </c>
      <c r="K66" s="33" t="s">
        <v>293</v>
      </c>
    </row>
    <row r="67" spans="1:11" x14ac:dyDescent="0.25">
      <c r="A67" s="31">
        <f>'Kerber Netz Neubau'!A67</f>
        <v>65</v>
      </c>
      <c r="B67" s="31" t="str">
        <f>'Kerber Netz Neubau'!B67</f>
        <v>EFH</v>
      </c>
      <c r="C67" s="31">
        <f>'Kerber Netz Neubau'!C67</f>
        <v>2010</v>
      </c>
      <c r="D67" s="31" t="str">
        <f>'Kerber Netz Neubau'!D67</f>
        <v>3-7</v>
      </c>
      <c r="E67" s="31">
        <f>'Kerber Netz Neubau'!E67</f>
        <v>3</v>
      </c>
      <c r="F67" s="31">
        <f>'Kerber Netz Neubau'!F67</f>
        <v>4100</v>
      </c>
      <c r="G67" s="31" t="str">
        <f>'Kerber Netz Neubau'!G67</f>
        <v>H21</v>
      </c>
      <c r="H67" s="31" t="str">
        <f t="shared" ref="H67:H130" si="1">CONCATENATE("D:/01_Projekte/09_HybridWP/Zeitreihen/elec_",A67,".csv")</f>
        <v>D:/01_Projekte/09_HybridWP/Zeitreihen/elec_65.csv</v>
      </c>
      <c r="J67" s="34" t="s">
        <v>295</v>
      </c>
      <c r="K67" s="33" t="s">
        <v>293</v>
      </c>
    </row>
    <row r="68" spans="1:11" x14ac:dyDescent="0.25">
      <c r="A68" s="31">
        <f>'Kerber Netz Neubau'!A68</f>
        <v>66</v>
      </c>
      <c r="B68" s="31" t="str">
        <f>'Kerber Netz Neubau'!B68</f>
        <v>EFH</v>
      </c>
      <c r="C68" s="31">
        <f>'Kerber Netz Neubau'!C68</f>
        <v>2010</v>
      </c>
      <c r="D68" s="31" t="str">
        <f>'Kerber Netz Neubau'!D68</f>
        <v>3-8</v>
      </c>
      <c r="E68" s="31">
        <f>'Kerber Netz Neubau'!E68</f>
        <v>2</v>
      </c>
      <c r="F68" s="31">
        <f>'Kerber Netz Neubau'!F68</f>
        <v>2700</v>
      </c>
      <c r="G68" s="31" t="str">
        <f>'Kerber Netz Neubau'!G68</f>
        <v>H21</v>
      </c>
      <c r="H68" s="31" t="str">
        <f t="shared" si="1"/>
        <v>D:/01_Projekte/09_HybridWP/Zeitreihen/elec_66.csv</v>
      </c>
      <c r="J68" s="35" t="s">
        <v>327</v>
      </c>
      <c r="K68" s="33" t="s">
        <v>293</v>
      </c>
    </row>
    <row r="69" spans="1:11" x14ac:dyDescent="0.25">
      <c r="A69" s="31">
        <f>'Kerber Netz Neubau'!A69</f>
        <v>67</v>
      </c>
      <c r="B69" s="31" t="str">
        <f>'Kerber Netz Neubau'!B69</f>
        <v>EFH</v>
      </c>
      <c r="C69" s="31">
        <f>'Kerber Netz Neubau'!C69</f>
        <v>2010</v>
      </c>
      <c r="D69" s="31" t="str">
        <f>'Kerber Netz Neubau'!D69</f>
        <v>3-9</v>
      </c>
      <c r="E69" s="31">
        <f>'Kerber Netz Neubau'!E69</f>
        <v>2</v>
      </c>
      <c r="F69" s="31">
        <f>'Kerber Netz Neubau'!F69</f>
        <v>2500</v>
      </c>
      <c r="G69" s="31" t="str">
        <f>'Kerber Netz Neubau'!G69</f>
        <v>H21</v>
      </c>
      <c r="H69" s="31" t="str">
        <f t="shared" si="1"/>
        <v>D:/01_Projekte/09_HybridWP/Zeitreihen/elec_67.csv</v>
      </c>
      <c r="J69" s="34" t="s">
        <v>295</v>
      </c>
      <c r="K69" s="33" t="s">
        <v>293</v>
      </c>
    </row>
    <row r="70" spans="1:11" x14ac:dyDescent="0.25">
      <c r="A70" s="31">
        <f>'Kerber Netz Neubau'!A70</f>
        <v>68</v>
      </c>
      <c r="B70" s="31" t="str">
        <f>'Kerber Netz Neubau'!B70</f>
        <v>EFH</v>
      </c>
      <c r="C70" s="31">
        <f>'Kerber Netz Neubau'!C70</f>
        <v>2010</v>
      </c>
      <c r="D70" s="31" t="str">
        <f>'Kerber Netz Neubau'!D70</f>
        <v>3-10</v>
      </c>
      <c r="E70" s="31">
        <f>'Kerber Netz Neubau'!E70</f>
        <v>5</v>
      </c>
      <c r="F70" s="31">
        <f>'Kerber Netz Neubau'!F70</f>
        <v>6000</v>
      </c>
      <c r="G70" s="31" t="str">
        <f>'Kerber Netz Neubau'!G70</f>
        <v>H21</v>
      </c>
      <c r="H70" s="31" t="str">
        <f t="shared" si="1"/>
        <v>D:/01_Projekte/09_HybridWP/Zeitreihen/elec_68.csv</v>
      </c>
      <c r="J70" s="35" t="s">
        <v>328</v>
      </c>
      <c r="K70" s="33" t="s">
        <v>293</v>
      </c>
    </row>
    <row r="71" spans="1:11" x14ac:dyDescent="0.25">
      <c r="A71" s="31">
        <f>'Kerber Netz Neubau'!A71</f>
        <v>69</v>
      </c>
      <c r="B71" s="31" t="str">
        <f>'Kerber Netz Neubau'!B71</f>
        <v>EFH</v>
      </c>
      <c r="C71" s="31">
        <f>'Kerber Netz Neubau'!C71</f>
        <v>2010</v>
      </c>
      <c r="D71" s="31" t="str">
        <f>'Kerber Netz Neubau'!D71</f>
        <v>3-11</v>
      </c>
      <c r="E71" s="31">
        <f>'Kerber Netz Neubau'!E71</f>
        <v>2</v>
      </c>
      <c r="F71" s="31">
        <f>'Kerber Netz Neubau'!F71</f>
        <v>3300</v>
      </c>
      <c r="G71" s="31" t="str">
        <f>'Kerber Netz Neubau'!G71</f>
        <v>H21</v>
      </c>
      <c r="H71" s="31" t="str">
        <f t="shared" si="1"/>
        <v>D:/01_Projekte/09_HybridWP/Zeitreihen/elec_69.csv</v>
      </c>
      <c r="J71" s="34" t="s">
        <v>295</v>
      </c>
      <c r="K71" s="33" t="s">
        <v>293</v>
      </c>
    </row>
    <row r="72" spans="1:11" x14ac:dyDescent="0.25">
      <c r="A72" s="31">
        <f>'Kerber Netz Neubau'!A72</f>
        <v>70</v>
      </c>
      <c r="B72" s="31" t="str">
        <f>'Kerber Netz Neubau'!B72</f>
        <v>EFH</v>
      </c>
      <c r="C72" s="31">
        <f>'Kerber Netz Neubau'!C72</f>
        <v>2010</v>
      </c>
      <c r="D72" s="31" t="str">
        <f>'Kerber Netz Neubau'!D72</f>
        <v>3-12</v>
      </c>
      <c r="E72" s="31">
        <f>'Kerber Netz Neubau'!E72</f>
        <v>4</v>
      </c>
      <c r="F72" s="31">
        <f>'Kerber Netz Neubau'!F72</f>
        <v>3800</v>
      </c>
      <c r="G72" s="31" t="str">
        <f>'Kerber Netz Neubau'!G72</f>
        <v>H21</v>
      </c>
      <c r="H72" s="31" t="str">
        <f t="shared" si="1"/>
        <v>D:/01_Projekte/09_HybridWP/Zeitreihen/elec_70.csv</v>
      </c>
      <c r="J72" s="35" t="s">
        <v>329</v>
      </c>
      <c r="K72" s="33" t="s">
        <v>293</v>
      </c>
    </row>
    <row r="73" spans="1:11" x14ac:dyDescent="0.25">
      <c r="A73" s="31">
        <f>'Kerber Netz Neubau'!A73</f>
        <v>71</v>
      </c>
      <c r="B73" s="31" t="str">
        <f>'Kerber Netz Neubau'!B73</f>
        <v>EFH</v>
      </c>
      <c r="C73" s="31">
        <f>'Kerber Netz Neubau'!C73</f>
        <v>2010</v>
      </c>
      <c r="D73" s="31" t="str">
        <f>'Kerber Netz Neubau'!D73</f>
        <v>7-1</v>
      </c>
      <c r="E73" s="31">
        <f>'Kerber Netz Neubau'!E73</f>
        <v>5</v>
      </c>
      <c r="F73" s="31">
        <f>'Kerber Netz Neubau'!F73</f>
        <v>6000</v>
      </c>
      <c r="G73" s="31" t="str">
        <f>'Kerber Netz Neubau'!G73</f>
        <v>H21</v>
      </c>
      <c r="H73" s="31" t="str">
        <f t="shared" si="1"/>
        <v>D:/01_Projekte/09_HybridWP/Zeitreihen/elec_71.csv</v>
      </c>
      <c r="J73" s="34" t="s">
        <v>330</v>
      </c>
      <c r="K73" s="33" t="s">
        <v>293</v>
      </c>
    </row>
    <row r="74" spans="1:11" x14ac:dyDescent="0.25">
      <c r="A74" s="31">
        <f>'Kerber Netz Neubau'!A74</f>
        <v>72</v>
      </c>
      <c r="B74" s="31" t="str">
        <f>'Kerber Netz Neubau'!B74</f>
        <v>EFH</v>
      </c>
      <c r="C74" s="31">
        <f>'Kerber Netz Neubau'!C74</f>
        <v>2010</v>
      </c>
      <c r="D74" s="31" t="str">
        <f>'Kerber Netz Neubau'!D74</f>
        <v>7-2</v>
      </c>
      <c r="E74" s="31">
        <f>'Kerber Netz Neubau'!E74</f>
        <v>2</v>
      </c>
      <c r="F74" s="31">
        <f>'Kerber Netz Neubau'!F74</f>
        <v>3000</v>
      </c>
      <c r="G74" s="31" t="str">
        <f>'Kerber Netz Neubau'!G74</f>
        <v>H21</v>
      </c>
      <c r="H74" s="31" t="str">
        <f t="shared" si="1"/>
        <v>D:/01_Projekte/09_HybridWP/Zeitreihen/elec_72.csv</v>
      </c>
      <c r="J74" s="34" t="s">
        <v>295</v>
      </c>
      <c r="K74" s="33" t="s">
        <v>293</v>
      </c>
    </row>
    <row r="75" spans="1:11" x14ac:dyDescent="0.25">
      <c r="A75" s="31">
        <f>'Kerber Netz Neubau'!A75</f>
        <v>73</v>
      </c>
      <c r="B75" s="31" t="str">
        <f>'Kerber Netz Neubau'!B75</f>
        <v>EFH</v>
      </c>
      <c r="C75" s="31">
        <f>'Kerber Netz Neubau'!C75</f>
        <v>2010</v>
      </c>
      <c r="D75" s="31" t="str">
        <f>'Kerber Netz Neubau'!D75</f>
        <v>7-3</v>
      </c>
      <c r="E75" s="31">
        <f>'Kerber Netz Neubau'!E75</f>
        <v>2</v>
      </c>
      <c r="F75" s="31">
        <f>'Kerber Netz Neubau'!F75</f>
        <v>2600</v>
      </c>
      <c r="G75" s="31" t="str">
        <f>'Kerber Netz Neubau'!G75</f>
        <v>H21</v>
      </c>
      <c r="H75" s="31" t="str">
        <f t="shared" si="1"/>
        <v>D:/01_Projekte/09_HybridWP/Zeitreihen/elec_73.csv</v>
      </c>
      <c r="J75" s="35" t="s">
        <v>331</v>
      </c>
      <c r="K75" s="33" t="s">
        <v>293</v>
      </c>
    </row>
    <row r="76" spans="1:11" x14ac:dyDescent="0.25">
      <c r="A76" s="31">
        <f>'Kerber Netz Neubau'!A76</f>
        <v>74</v>
      </c>
      <c r="B76" s="31" t="str">
        <f>'Kerber Netz Neubau'!B76</f>
        <v>EFH</v>
      </c>
      <c r="C76" s="31">
        <f>'Kerber Netz Neubau'!C76</f>
        <v>2010</v>
      </c>
      <c r="D76" s="31" t="str">
        <f>'Kerber Netz Neubau'!D76</f>
        <v>7-4</v>
      </c>
      <c r="E76" s="31">
        <f>'Kerber Netz Neubau'!E76</f>
        <v>3</v>
      </c>
      <c r="F76" s="31">
        <f>'Kerber Netz Neubau'!F76</f>
        <v>3800</v>
      </c>
      <c r="G76" s="31" t="str">
        <f>'Kerber Netz Neubau'!G76</f>
        <v>H21</v>
      </c>
      <c r="H76" s="31" t="str">
        <f t="shared" si="1"/>
        <v>D:/01_Projekte/09_HybridWP/Zeitreihen/elec_74.csv</v>
      </c>
      <c r="J76" s="34" t="s">
        <v>295</v>
      </c>
      <c r="K76" s="33" t="s">
        <v>293</v>
      </c>
    </row>
    <row r="77" spans="1:11" x14ac:dyDescent="0.25">
      <c r="A77" s="31">
        <f>'Kerber Netz Neubau'!A77</f>
        <v>75</v>
      </c>
      <c r="B77" s="31" t="str">
        <f>'Kerber Netz Neubau'!B77</f>
        <v>EFH</v>
      </c>
      <c r="C77" s="31">
        <f>'Kerber Netz Neubau'!C77</f>
        <v>2010</v>
      </c>
      <c r="D77" s="31" t="str">
        <f>'Kerber Netz Neubau'!D77</f>
        <v>7-5</v>
      </c>
      <c r="E77" s="31">
        <f>'Kerber Netz Neubau'!E77</f>
        <v>2</v>
      </c>
      <c r="F77" s="31">
        <f>'Kerber Netz Neubau'!F77</f>
        <v>2600</v>
      </c>
      <c r="G77" s="31" t="str">
        <f>'Kerber Netz Neubau'!G77</f>
        <v>H21</v>
      </c>
      <c r="H77" s="31" t="str">
        <f t="shared" si="1"/>
        <v>D:/01_Projekte/09_HybridWP/Zeitreihen/elec_75.csv</v>
      </c>
      <c r="J77" s="35" t="s">
        <v>332</v>
      </c>
      <c r="K77" s="33" t="s">
        <v>293</v>
      </c>
    </row>
    <row r="78" spans="1:11" x14ac:dyDescent="0.25">
      <c r="A78" s="31">
        <f>'Kerber Netz Neubau'!A78</f>
        <v>76</v>
      </c>
      <c r="B78" s="31" t="str">
        <f>'Kerber Netz Neubau'!B78</f>
        <v>EFH</v>
      </c>
      <c r="C78" s="31">
        <f>'Kerber Netz Neubau'!C78</f>
        <v>2010</v>
      </c>
      <c r="D78" s="31" t="str">
        <f>'Kerber Netz Neubau'!D78</f>
        <v>7-6</v>
      </c>
      <c r="E78" s="31">
        <f>'Kerber Netz Neubau'!E78</f>
        <v>2</v>
      </c>
      <c r="F78" s="31">
        <f>'Kerber Netz Neubau'!F78</f>
        <v>3200</v>
      </c>
      <c r="G78" s="31" t="str">
        <f>'Kerber Netz Neubau'!G78</f>
        <v>H21</v>
      </c>
      <c r="H78" s="31" t="str">
        <f t="shared" si="1"/>
        <v>D:/01_Projekte/09_HybridWP/Zeitreihen/elec_76.csv</v>
      </c>
      <c r="J78" s="34" t="s">
        <v>295</v>
      </c>
      <c r="K78" s="33" t="s">
        <v>293</v>
      </c>
    </row>
    <row r="79" spans="1:11" x14ac:dyDescent="0.25">
      <c r="A79" s="31">
        <f>'Kerber Netz Neubau'!A79</f>
        <v>77</v>
      </c>
      <c r="B79" s="31" t="str">
        <f>'Kerber Netz Neubau'!B79</f>
        <v>EFH</v>
      </c>
      <c r="C79" s="31">
        <f>'Kerber Netz Neubau'!C79</f>
        <v>2010</v>
      </c>
      <c r="D79" s="31" t="str">
        <f>'Kerber Netz Neubau'!D79</f>
        <v>7-7</v>
      </c>
      <c r="E79" s="31">
        <f>'Kerber Netz Neubau'!E79</f>
        <v>5</v>
      </c>
      <c r="F79" s="31">
        <f>'Kerber Netz Neubau'!F79</f>
        <v>6000</v>
      </c>
      <c r="G79" s="31" t="str">
        <f>'Kerber Netz Neubau'!G79</f>
        <v>H21</v>
      </c>
      <c r="H79" s="31" t="str">
        <f t="shared" si="1"/>
        <v>D:/01_Projekte/09_HybridWP/Zeitreihen/elec_77.csv</v>
      </c>
      <c r="J79" s="35" t="s">
        <v>333</v>
      </c>
      <c r="K79" s="33" t="s">
        <v>293</v>
      </c>
    </row>
    <row r="80" spans="1:11" x14ac:dyDescent="0.25">
      <c r="A80" s="31">
        <f>'Kerber Netz Neubau'!A80</f>
        <v>78</v>
      </c>
      <c r="B80" s="31" t="str">
        <f>'Kerber Netz Neubau'!B80</f>
        <v>EFH</v>
      </c>
      <c r="C80" s="31">
        <f>'Kerber Netz Neubau'!C80</f>
        <v>2010</v>
      </c>
      <c r="D80" s="31" t="str">
        <f>'Kerber Netz Neubau'!D80</f>
        <v>7-8</v>
      </c>
      <c r="E80" s="31">
        <f>'Kerber Netz Neubau'!E80</f>
        <v>2</v>
      </c>
      <c r="F80" s="31">
        <f>'Kerber Netz Neubau'!F80</f>
        <v>2900</v>
      </c>
      <c r="G80" s="31" t="str">
        <f>'Kerber Netz Neubau'!G80</f>
        <v>H21</v>
      </c>
      <c r="H80" s="31" t="str">
        <f t="shared" si="1"/>
        <v>D:/01_Projekte/09_HybridWP/Zeitreihen/elec_78.csv</v>
      </c>
      <c r="J80" s="34" t="s">
        <v>295</v>
      </c>
      <c r="K80" s="33" t="s">
        <v>293</v>
      </c>
    </row>
    <row r="81" spans="1:11" x14ac:dyDescent="0.25">
      <c r="A81" s="31">
        <f>'Kerber Netz Neubau'!A81</f>
        <v>79</v>
      </c>
      <c r="B81" s="31" t="str">
        <f>'Kerber Netz Neubau'!B81</f>
        <v>EFH</v>
      </c>
      <c r="C81" s="31">
        <f>'Kerber Netz Neubau'!C81</f>
        <v>2010</v>
      </c>
      <c r="D81" s="31" t="str">
        <f>'Kerber Netz Neubau'!D81</f>
        <v>9-10</v>
      </c>
      <c r="E81" s="31">
        <f>'Kerber Netz Neubau'!E81</f>
        <v>2</v>
      </c>
      <c r="F81" s="31">
        <f>'Kerber Netz Neubau'!F81</f>
        <v>3000</v>
      </c>
      <c r="G81" s="31" t="str">
        <f>'Kerber Netz Neubau'!G81</f>
        <v>H21</v>
      </c>
      <c r="H81" s="31" t="str">
        <f t="shared" si="1"/>
        <v>D:/01_Projekte/09_HybridWP/Zeitreihen/elec_79.csv</v>
      </c>
      <c r="J81" s="35" t="s">
        <v>295</v>
      </c>
      <c r="K81" s="33" t="s">
        <v>293</v>
      </c>
    </row>
    <row r="82" spans="1:11" x14ac:dyDescent="0.25">
      <c r="A82" s="31">
        <f>'Kerber Netz Neubau'!A82</f>
        <v>80</v>
      </c>
      <c r="B82" s="31" t="str">
        <f>'Kerber Netz Neubau'!B82</f>
        <v>EFH</v>
      </c>
      <c r="C82" s="31">
        <f>'Kerber Netz Neubau'!C82</f>
        <v>1980</v>
      </c>
      <c r="D82" s="31" t="str">
        <f>'Kerber Netz Neubau'!D82</f>
        <v>9-11</v>
      </c>
      <c r="E82" s="31">
        <f>'Kerber Netz Neubau'!E82</f>
        <v>2</v>
      </c>
      <c r="F82" s="31">
        <f>'Kerber Netz Neubau'!F82</f>
        <v>3200</v>
      </c>
      <c r="G82" s="31" t="str">
        <f>'Kerber Netz Neubau'!G82</f>
        <v>H21</v>
      </c>
      <c r="H82" s="31" t="str">
        <f t="shared" si="1"/>
        <v>D:/01_Projekte/09_HybridWP/Zeitreihen/elec_80.csv</v>
      </c>
      <c r="J82" s="35" t="s">
        <v>334</v>
      </c>
      <c r="K82" s="33" t="s">
        <v>293</v>
      </c>
    </row>
    <row r="83" spans="1:11" x14ac:dyDescent="0.25">
      <c r="A83" s="31">
        <f>'Kerber Netz Neubau'!A83</f>
        <v>81</v>
      </c>
      <c r="B83" s="31" t="str">
        <f>'Kerber Netz Neubau'!B83</f>
        <v>EFH</v>
      </c>
      <c r="C83" s="31">
        <f>'Kerber Netz Neubau'!C83</f>
        <v>1980</v>
      </c>
      <c r="D83" s="31" t="str">
        <f>'Kerber Netz Neubau'!D83</f>
        <v>9-12</v>
      </c>
      <c r="E83" s="31">
        <f>'Kerber Netz Neubau'!E83</f>
        <v>4</v>
      </c>
      <c r="F83" s="31">
        <f>'Kerber Netz Neubau'!F83</f>
        <v>4400</v>
      </c>
      <c r="G83" s="31" t="str">
        <f>'Kerber Netz Neubau'!G83</f>
        <v>H21</v>
      </c>
      <c r="H83" s="31" t="str">
        <f t="shared" si="1"/>
        <v>D:/01_Projekte/09_HybridWP/Zeitreihen/elec_81.csv</v>
      </c>
      <c r="J83" s="35" t="s">
        <v>295</v>
      </c>
      <c r="K83" s="33" t="s">
        <v>293</v>
      </c>
    </row>
    <row r="84" spans="1:11" x14ac:dyDescent="0.25">
      <c r="A84" s="31">
        <f>'Kerber Netz Neubau'!A84</f>
        <v>82</v>
      </c>
      <c r="B84" s="31" t="str">
        <f>'Kerber Netz Neubau'!B84</f>
        <v>EFH</v>
      </c>
      <c r="C84" s="31">
        <f>'Kerber Netz Neubau'!C84</f>
        <v>1980</v>
      </c>
      <c r="D84" s="31" t="str">
        <f>'Kerber Netz Neubau'!D84</f>
        <v>9-13</v>
      </c>
      <c r="E84" s="31">
        <f>'Kerber Netz Neubau'!E84</f>
        <v>4</v>
      </c>
      <c r="F84" s="31">
        <f>'Kerber Netz Neubau'!F84</f>
        <v>3600</v>
      </c>
      <c r="G84" s="31" t="str">
        <f>'Kerber Netz Neubau'!G84</f>
        <v>H21</v>
      </c>
      <c r="H84" s="31" t="str">
        <f t="shared" si="1"/>
        <v>D:/01_Projekte/09_HybridWP/Zeitreihen/elec_82.csv</v>
      </c>
      <c r="J84" s="35" t="s">
        <v>335</v>
      </c>
      <c r="K84" s="33" t="s">
        <v>293</v>
      </c>
    </row>
    <row r="85" spans="1:11" x14ac:dyDescent="0.25">
      <c r="A85" s="31">
        <f>'Kerber Netz Neubau'!A85</f>
        <v>83</v>
      </c>
      <c r="B85" s="31" t="str">
        <f>'Kerber Netz Neubau'!B85</f>
        <v>EFH</v>
      </c>
      <c r="C85" s="31">
        <f>'Kerber Netz Neubau'!C85</f>
        <v>1980</v>
      </c>
      <c r="D85" s="31" t="str">
        <f>'Kerber Netz Neubau'!D85</f>
        <v>9-14</v>
      </c>
      <c r="E85" s="31">
        <f>'Kerber Netz Neubau'!E85</f>
        <v>4</v>
      </c>
      <c r="F85" s="31">
        <f>'Kerber Netz Neubau'!F85</f>
        <v>4700</v>
      </c>
      <c r="G85" s="31" t="str">
        <f>'Kerber Netz Neubau'!G85</f>
        <v>H21</v>
      </c>
      <c r="H85" s="31" t="str">
        <f t="shared" si="1"/>
        <v>D:/01_Projekte/09_HybridWP/Zeitreihen/elec_83.csv</v>
      </c>
      <c r="J85" s="35" t="s">
        <v>295</v>
      </c>
      <c r="K85" s="33" t="s">
        <v>293</v>
      </c>
    </row>
    <row r="86" spans="1:11" x14ac:dyDescent="0.25">
      <c r="A86" s="31">
        <f>'Kerber Netz Neubau'!A86</f>
        <v>84</v>
      </c>
      <c r="B86" s="31" t="str">
        <f>'Kerber Netz Neubau'!B86</f>
        <v>EFH</v>
      </c>
      <c r="C86" s="31">
        <f>'Kerber Netz Neubau'!C86</f>
        <v>1980</v>
      </c>
      <c r="D86" s="31" t="str">
        <f>'Kerber Netz Neubau'!D86</f>
        <v>9-15</v>
      </c>
      <c r="E86" s="31">
        <f>'Kerber Netz Neubau'!E86</f>
        <v>4</v>
      </c>
      <c r="F86" s="31">
        <f>'Kerber Netz Neubau'!F86</f>
        <v>3900</v>
      </c>
      <c r="G86" s="31" t="str">
        <f>'Kerber Netz Neubau'!G86</f>
        <v>H21</v>
      </c>
      <c r="H86" s="31" t="str">
        <f t="shared" si="1"/>
        <v>D:/01_Projekte/09_HybridWP/Zeitreihen/elec_84.csv</v>
      </c>
      <c r="J86" s="35" t="s">
        <v>336</v>
      </c>
      <c r="K86" s="33" t="s">
        <v>293</v>
      </c>
    </row>
    <row r="87" spans="1:11" x14ac:dyDescent="0.25">
      <c r="A87" s="31">
        <f>'Kerber Netz Neubau'!A87</f>
        <v>85</v>
      </c>
      <c r="B87" s="31" t="str">
        <f>'Kerber Netz Neubau'!B87</f>
        <v>EFH</v>
      </c>
      <c r="C87" s="31">
        <f>'Kerber Netz Neubau'!C87</f>
        <v>1980</v>
      </c>
      <c r="D87" s="31" t="str">
        <f>'Kerber Netz Neubau'!D87</f>
        <v>9-16</v>
      </c>
      <c r="E87" s="31">
        <f>'Kerber Netz Neubau'!E87</f>
        <v>3</v>
      </c>
      <c r="F87" s="31">
        <f>'Kerber Netz Neubau'!F87</f>
        <v>3300</v>
      </c>
      <c r="G87" s="31" t="str">
        <f>'Kerber Netz Neubau'!G87</f>
        <v>H21</v>
      </c>
      <c r="H87" s="31" t="str">
        <f t="shared" si="1"/>
        <v>D:/01_Projekte/09_HybridWP/Zeitreihen/elec_85.csv</v>
      </c>
      <c r="J87" s="35" t="s">
        <v>295</v>
      </c>
      <c r="K87" s="33" t="s">
        <v>293</v>
      </c>
    </row>
    <row r="88" spans="1:11" x14ac:dyDescent="0.25">
      <c r="A88" s="31">
        <f>'Kerber Netz Neubau'!A88</f>
        <v>86</v>
      </c>
      <c r="B88" s="31" t="str">
        <f>'Kerber Netz Neubau'!B88</f>
        <v>EFH</v>
      </c>
      <c r="C88" s="31">
        <f>'Kerber Netz Neubau'!C88</f>
        <v>1980</v>
      </c>
      <c r="D88" s="31" t="str">
        <f>'Kerber Netz Neubau'!D88</f>
        <v>9-17</v>
      </c>
      <c r="E88" s="31">
        <f>'Kerber Netz Neubau'!E88</f>
        <v>3</v>
      </c>
      <c r="F88" s="31">
        <f>'Kerber Netz Neubau'!F88</f>
        <v>4200</v>
      </c>
      <c r="G88" s="31" t="str">
        <f>'Kerber Netz Neubau'!G88</f>
        <v>H21</v>
      </c>
      <c r="H88" s="31" t="str">
        <f t="shared" si="1"/>
        <v>D:/01_Projekte/09_HybridWP/Zeitreihen/elec_86.csv</v>
      </c>
      <c r="J88" s="35" t="s">
        <v>337</v>
      </c>
      <c r="K88" s="33" t="s">
        <v>293</v>
      </c>
    </row>
    <row r="89" spans="1:11" x14ac:dyDescent="0.25">
      <c r="A89" s="31">
        <f>'Kerber Netz Neubau'!A89</f>
        <v>87</v>
      </c>
      <c r="B89" s="31" t="str">
        <f>'Kerber Netz Neubau'!B89</f>
        <v>EFH</v>
      </c>
      <c r="C89" s="31">
        <f>'Kerber Netz Neubau'!C89</f>
        <v>1980</v>
      </c>
      <c r="D89" s="31" t="str">
        <f>'Kerber Netz Neubau'!D89</f>
        <v>9-18</v>
      </c>
      <c r="E89" s="31">
        <f>'Kerber Netz Neubau'!E89</f>
        <v>2</v>
      </c>
      <c r="F89" s="31">
        <f>'Kerber Netz Neubau'!F89</f>
        <v>2800</v>
      </c>
      <c r="G89" s="31" t="str">
        <f>'Kerber Netz Neubau'!G89</f>
        <v>H21</v>
      </c>
      <c r="H89" s="31" t="str">
        <f t="shared" si="1"/>
        <v>D:/01_Projekte/09_HybridWP/Zeitreihen/elec_87.csv</v>
      </c>
      <c r="J89" s="35" t="s">
        <v>295</v>
      </c>
      <c r="K89" s="33" t="s">
        <v>293</v>
      </c>
    </row>
    <row r="90" spans="1:11" x14ac:dyDescent="0.25">
      <c r="A90" s="31">
        <f>'Kerber Netz Neubau'!A90</f>
        <v>88</v>
      </c>
      <c r="B90" s="31" t="str">
        <f>'Kerber Netz Neubau'!B90</f>
        <v>EFH</v>
      </c>
      <c r="C90" s="31">
        <f>'Kerber Netz Neubau'!C90</f>
        <v>1980</v>
      </c>
      <c r="D90" s="31" t="str">
        <f>'Kerber Netz Neubau'!D90</f>
        <v>9-19</v>
      </c>
      <c r="E90" s="31">
        <f>'Kerber Netz Neubau'!E90</f>
        <v>2</v>
      </c>
      <c r="F90" s="31">
        <f>'Kerber Netz Neubau'!F90</f>
        <v>3200</v>
      </c>
      <c r="G90" s="31" t="str">
        <f>'Kerber Netz Neubau'!G90</f>
        <v>H21</v>
      </c>
      <c r="H90" s="31" t="str">
        <f t="shared" si="1"/>
        <v>D:/01_Projekte/09_HybridWP/Zeitreihen/elec_88.csv</v>
      </c>
      <c r="J90" s="35" t="s">
        <v>338</v>
      </c>
      <c r="K90" s="33" t="s">
        <v>293</v>
      </c>
    </row>
    <row r="91" spans="1:11" x14ac:dyDescent="0.25">
      <c r="A91" s="31">
        <f>'Kerber Netz Neubau'!A91</f>
        <v>89</v>
      </c>
      <c r="B91" s="31" t="str">
        <f>'Kerber Netz Neubau'!B91</f>
        <v>EFH</v>
      </c>
      <c r="C91" s="31">
        <f>'Kerber Netz Neubau'!C91</f>
        <v>1980</v>
      </c>
      <c r="D91" s="31" t="str">
        <f>'Kerber Netz Neubau'!D91</f>
        <v>9-20</v>
      </c>
      <c r="E91" s="31">
        <f>'Kerber Netz Neubau'!E91</f>
        <v>4</v>
      </c>
      <c r="F91" s="31">
        <f>'Kerber Netz Neubau'!F91</f>
        <v>4300</v>
      </c>
      <c r="G91" s="31" t="str">
        <f>'Kerber Netz Neubau'!G91</f>
        <v>H21</v>
      </c>
      <c r="H91" s="31" t="str">
        <f t="shared" si="1"/>
        <v>D:/01_Projekte/09_HybridWP/Zeitreihen/elec_89.csv</v>
      </c>
      <c r="J91" s="35" t="s">
        <v>295</v>
      </c>
      <c r="K91" s="33" t="s">
        <v>293</v>
      </c>
    </row>
    <row r="92" spans="1:11" x14ac:dyDescent="0.25">
      <c r="A92" s="31">
        <f>'Kerber Netz Neubau'!A92</f>
        <v>90</v>
      </c>
      <c r="B92" s="31" t="str">
        <f>'Kerber Netz Neubau'!B92</f>
        <v>EFH</v>
      </c>
      <c r="C92" s="31">
        <f>'Kerber Netz Neubau'!C92</f>
        <v>1980</v>
      </c>
      <c r="D92" s="31" t="str">
        <f>'Kerber Netz Neubau'!D92</f>
        <v>9-21</v>
      </c>
      <c r="E92" s="31">
        <f>'Kerber Netz Neubau'!E92</f>
        <v>5</v>
      </c>
      <c r="F92" s="31">
        <f>'Kerber Netz Neubau'!F92</f>
        <v>6000</v>
      </c>
      <c r="G92" s="31" t="str">
        <f>'Kerber Netz Neubau'!G92</f>
        <v>H21</v>
      </c>
      <c r="H92" s="31" t="str">
        <f t="shared" si="1"/>
        <v>D:/01_Projekte/09_HybridWP/Zeitreihen/elec_90.csv</v>
      </c>
      <c r="J92" s="35" t="s">
        <v>339</v>
      </c>
      <c r="K92" s="33" t="s">
        <v>293</v>
      </c>
    </row>
    <row r="93" spans="1:11" x14ac:dyDescent="0.25">
      <c r="A93" s="31">
        <f>'Kerber Netz Neubau'!A93</f>
        <v>91</v>
      </c>
      <c r="B93" s="31" t="str">
        <f>'Kerber Netz Neubau'!B93</f>
        <v>EFH</v>
      </c>
      <c r="C93" s="31">
        <f>'Kerber Netz Neubau'!C93</f>
        <v>1980</v>
      </c>
      <c r="D93" s="31" t="str">
        <f>'Kerber Netz Neubau'!D93</f>
        <v>9-22</v>
      </c>
      <c r="E93" s="31">
        <f>'Kerber Netz Neubau'!E93</f>
        <v>3</v>
      </c>
      <c r="F93" s="31">
        <f>'Kerber Netz Neubau'!F93</f>
        <v>3100</v>
      </c>
      <c r="G93" s="31" t="str">
        <f>'Kerber Netz Neubau'!G93</f>
        <v>H21</v>
      </c>
      <c r="H93" s="31" t="str">
        <f t="shared" si="1"/>
        <v>D:/01_Projekte/09_HybridWP/Zeitreihen/elec_91.csv</v>
      </c>
      <c r="J93" s="35" t="s">
        <v>295</v>
      </c>
      <c r="K93" s="33" t="s">
        <v>293</v>
      </c>
    </row>
    <row r="94" spans="1:11" x14ac:dyDescent="0.25">
      <c r="A94" s="31">
        <f>'Kerber Netz Neubau'!A94</f>
        <v>92</v>
      </c>
      <c r="B94" s="31" t="str">
        <f>'Kerber Netz Neubau'!B94</f>
        <v>EFH</v>
      </c>
      <c r="C94" s="31">
        <f>'Kerber Netz Neubau'!C94</f>
        <v>1980</v>
      </c>
      <c r="D94" s="31" t="str">
        <f>'Kerber Netz Neubau'!D94</f>
        <v>9-23</v>
      </c>
      <c r="E94" s="31">
        <f>'Kerber Netz Neubau'!E94</f>
        <v>4</v>
      </c>
      <c r="F94" s="31">
        <f>'Kerber Netz Neubau'!F94</f>
        <v>4700</v>
      </c>
      <c r="G94" s="31" t="str">
        <f>'Kerber Netz Neubau'!G94</f>
        <v>H21</v>
      </c>
      <c r="H94" s="31" t="str">
        <f t="shared" si="1"/>
        <v>D:/01_Projekte/09_HybridWP/Zeitreihen/elec_92.csv</v>
      </c>
      <c r="J94" s="35" t="s">
        <v>340</v>
      </c>
      <c r="K94" s="33" t="s">
        <v>293</v>
      </c>
    </row>
    <row r="95" spans="1:11" x14ac:dyDescent="0.25">
      <c r="A95" s="31">
        <f>'Kerber Netz Neubau'!A95</f>
        <v>93</v>
      </c>
      <c r="B95" s="31" t="str">
        <f>'Kerber Netz Neubau'!B95</f>
        <v>EFH</v>
      </c>
      <c r="C95" s="31">
        <f>'Kerber Netz Neubau'!C95</f>
        <v>1980</v>
      </c>
      <c r="D95" s="31" t="str">
        <f>'Kerber Netz Neubau'!D95</f>
        <v>9-24</v>
      </c>
      <c r="E95" s="31">
        <f>'Kerber Netz Neubau'!E95</f>
        <v>5</v>
      </c>
      <c r="F95" s="31">
        <f>'Kerber Netz Neubau'!F95</f>
        <v>5400</v>
      </c>
      <c r="G95" s="31" t="str">
        <f>'Kerber Netz Neubau'!G95</f>
        <v>H21</v>
      </c>
      <c r="H95" s="31" t="str">
        <f t="shared" si="1"/>
        <v>D:/01_Projekte/09_HybridWP/Zeitreihen/elec_93.csv</v>
      </c>
      <c r="J95" s="35" t="s">
        <v>295</v>
      </c>
      <c r="K95" s="33" t="s">
        <v>293</v>
      </c>
    </row>
    <row r="96" spans="1:11" x14ac:dyDescent="0.25">
      <c r="A96" s="31">
        <f>'Kerber Netz Neubau'!A96</f>
        <v>94</v>
      </c>
      <c r="B96" s="31" t="str">
        <f>'Kerber Netz Neubau'!B96</f>
        <v>EFH</v>
      </c>
      <c r="C96" s="31">
        <f>'Kerber Netz Neubau'!C96</f>
        <v>1980</v>
      </c>
      <c r="D96" s="31" t="str">
        <f>'Kerber Netz Neubau'!D96</f>
        <v>9-25</v>
      </c>
      <c r="E96" s="31">
        <f>'Kerber Netz Neubau'!E96</f>
        <v>5</v>
      </c>
      <c r="F96" s="31">
        <f>'Kerber Netz Neubau'!F96</f>
        <v>4600</v>
      </c>
      <c r="G96" s="31" t="str">
        <f>'Kerber Netz Neubau'!G96</f>
        <v>H21</v>
      </c>
      <c r="H96" s="31" t="str">
        <f t="shared" si="1"/>
        <v>D:/01_Projekte/09_HybridWP/Zeitreihen/elec_94.csv</v>
      </c>
      <c r="J96" s="35" t="s">
        <v>341</v>
      </c>
      <c r="K96" s="33" t="s">
        <v>293</v>
      </c>
    </row>
    <row r="97" spans="1:11" x14ac:dyDescent="0.25">
      <c r="A97" s="31">
        <f>'Kerber Netz Neubau'!A97</f>
        <v>95</v>
      </c>
      <c r="B97" s="31" t="str">
        <f>'Kerber Netz Neubau'!B97</f>
        <v>EFH</v>
      </c>
      <c r="C97" s="31">
        <f>'Kerber Netz Neubau'!C97</f>
        <v>1980</v>
      </c>
      <c r="D97" s="31" t="str">
        <f>'Kerber Netz Neubau'!D97</f>
        <v>9-26</v>
      </c>
      <c r="E97" s="31">
        <f>'Kerber Netz Neubau'!E97</f>
        <v>5</v>
      </c>
      <c r="F97" s="31">
        <f>'Kerber Netz Neubau'!F97</f>
        <v>5400</v>
      </c>
      <c r="G97" s="31" t="str">
        <f>'Kerber Netz Neubau'!G97</f>
        <v>H21</v>
      </c>
      <c r="H97" s="31" t="str">
        <f t="shared" si="1"/>
        <v>D:/01_Projekte/09_HybridWP/Zeitreihen/elec_95.csv</v>
      </c>
      <c r="J97" s="35" t="s">
        <v>295</v>
      </c>
      <c r="K97" s="33" t="s">
        <v>293</v>
      </c>
    </row>
    <row r="98" spans="1:11" x14ac:dyDescent="0.25">
      <c r="A98" s="31">
        <f>'Kerber Netz Neubau'!A98</f>
        <v>96</v>
      </c>
      <c r="B98" s="31" t="str">
        <f>'Kerber Netz Neubau'!B98</f>
        <v>EFH</v>
      </c>
      <c r="C98" s="31">
        <f>'Kerber Netz Neubau'!C98</f>
        <v>1980</v>
      </c>
      <c r="D98" s="31" t="str">
        <f>'Kerber Netz Neubau'!D98</f>
        <v>9-27</v>
      </c>
      <c r="E98" s="31">
        <f>'Kerber Netz Neubau'!E98</f>
        <v>5</v>
      </c>
      <c r="F98" s="31">
        <f>'Kerber Netz Neubau'!F98</f>
        <v>4600</v>
      </c>
      <c r="G98" s="31" t="str">
        <f>'Kerber Netz Neubau'!G98</f>
        <v>H21</v>
      </c>
      <c r="H98" s="31" t="str">
        <f t="shared" si="1"/>
        <v>D:/01_Projekte/09_HybridWP/Zeitreihen/elec_96.csv</v>
      </c>
      <c r="J98" s="35" t="s">
        <v>342</v>
      </c>
      <c r="K98" s="33" t="s">
        <v>293</v>
      </c>
    </row>
    <row r="99" spans="1:11" x14ac:dyDescent="0.25">
      <c r="A99" s="31">
        <f>'Kerber Netz Neubau'!A99</f>
        <v>97</v>
      </c>
      <c r="B99" s="31" t="str">
        <f>'Kerber Netz Neubau'!B99</f>
        <v>EFH</v>
      </c>
      <c r="C99" s="31">
        <f>'Kerber Netz Neubau'!C99</f>
        <v>1980</v>
      </c>
      <c r="D99" s="31" t="str">
        <f>'Kerber Netz Neubau'!D99</f>
        <v>9-28</v>
      </c>
      <c r="E99" s="31">
        <f>'Kerber Netz Neubau'!E99</f>
        <v>3</v>
      </c>
      <c r="F99" s="31">
        <f>'Kerber Netz Neubau'!F99</f>
        <v>4100</v>
      </c>
      <c r="G99" s="31" t="str">
        <f>'Kerber Netz Neubau'!G99</f>
        <v>H21</v>
      </c>
      <c r="H99" s="31" t="str">
        <f t="shared" si="1"/>
        <v>D:/01_Projekte/09_HybridWP/Zeitreihen/elec_97.csv</v>
      </c>
      <c r="J99" s="35" t="s">
        <v>295</v>
      </c>
      <c r="K99" s="33" t="s">
        <v>293</v>
      </c>
    </row>
    <row r="100" spans="1:11" x14ac:dyDescent="0.25">
      <c r="A100" s="31">
        <f>'Kerber Netz Neubau'!A100</f>
        <v>98</v>
      </c>
      <c r="B100" s="31" t="str">
        <f>'Kerber Netz Neubau'!B100</f>
        <v>EFH</v>
      </c>
      <c r="C100" s="31">
        <f>'Kerber Netz Neubau'!C100</f>
        <v>1980</v>
      </c>
      <c r="D100" s="31" t="str">
        <f>'Kerber Netz Neubau'!D100</f>
        <v>4-11</v>
      </c>
      <c r="E100" s="31">
        <f>'Kerber Netz Neubau'!E100</f>
        <v>4</v>
      </c>
      <c r="F100" s="31">
        <f>'Kerber Netz Neubau'!F100</f>
        <v>4500</v>
      </c>
      <c r="G100" s="31" t="str">
        <f>'Kerber Netz Neubau'!G100</f>
        <v>H21</v>
      </c>
      <c r="H100" s="31" t="str">
        <f t="shared" si="1"/>
        <v>D:/01_Projekte/09_HybridWP/Zeitreihen/elec_98.csv</v>
      </c>
      <c r="J100" s="34" t="s">
        <v>295</v>
      </c>
      <c r="K100" s="33" t="s">
        <v>293</v>
      </c>
    </row>
    <row r="101" spans="1:11" x14ac:dyDescent="0.25">
      <c r="A101" s="31">
        <f>'Kerber Netz Neubau'!A101</f>
        <v>99</v>
      </c>
      <c r="B101" s="31" t="str">
        <f>'Kerber Netz Neubau'!B101</f>
        <v>EFH</v>
      </c>
      <c r="C101" s="31">
        <f>'Kerber Netz Neubau'!C101</f>
        <v>1980</v>
      </c>
      <c r="D101" s="31" t="str">
        <f>'Kerber Netz Neubau'!D101</f>
        <v>4-12</v>
      </c>
      <c r="E101" s="31">
        <f>'Kerber Netz Neubau'!E101</f>
        <v>4</v>
      </c>
      <c r="F101" s="31">
        <f>'Kerber Netz Neubau'!F101</f>
        <v>4000</v>
      </c>
      <c r="G101" s="31" t="str">
        <f>'Kerber Netz Neubau'!G101</f>
        <v>H21</v>
      </c>
      <c r="H101" s="31" t="str">
        <f t="shared" si="1"/>
        <v>D:/01_Projekte/09_HybridWP/Zeitreihen/elec_99.csv</v>
      </c>
      <c r="J101" s="35" t="s">
        <v>343</v>
      </c>
      <c r="K101" s="33" t="s">
        <v>293</v>
      </c>
    </row>
    <row r="102" spans="1:11" x14ac:dyDescent="0.25">
      <c r="A102" s="31">
        <f>'Kerber Netz Neubau'!A102</f>
        <v>100</v>
      </c>
      <c r="B102" s="31" t="str">
        <f>'Kerber Netz Neubau'!B102</f>
        <v>EFH</v>
      </c>
      <c r="C102" s="31">
        <f>'Kerber Netz Neubau'!C102</f>
        <v>1980</v>
      </c>
      <c r="D102" s="31" t="str">
        <f>'Kerber Netz Neubau'!D102</f>
        <v>4-13</v>
      </c>
      <c r="E102" s="31">
        <f>'Kerber Netz Neubau'!E102</f>
        <v>5</v>
      </c>
      <c r="F102" s="31">
        <f>'Kerber Netz Neubau'!F102</f>
        <v>5800</v>
      </c>
      <c r="G102" s="31" t="str">
        <f>'Kerber Netz Neubau'!G102</f>
        <v>H21</v>
      </c>
      <c r="H102" s="31" t="str">
        <f t="shared" si="1"/>
        <v>D:/01_Projekte/09_HybridWP/Zeitreihen/elec_100.csv</v>
      </c>
      <c r="J102" s="34" t="s">
        <v>295</v>
      </c>
      <c r="K102" s="33" t="s">
        <v>293</v>
      </c>
    </row>
    <row r="103" spans="1:11" x14ac:dyDescent="0.25">
      <c r="A103" s="31">
        <f>'Kerber Netz Neubau'!A103</f>
        <v>101</v>
      </c>
      <c r="B103" s="31" t="str">
        <f>'Kerber Netz Neubau'!B103</f>
        <v>EFH</v>
      </c>
      <c r="C103" s="31">
        <f>'Kerber Netz Neubau'!C103</f>
        <v>1980</v>
      </c>
      <c r="D103" s="31" t="str">
        <f>'Kerber Netz Neubau'!D103</f>
        <v>4-14</v>
      </c>
      <c r="E103" s="31">
        <f>'Kerber Netz Neubau'!E103</f>
        <v>4</v>
      </c>
      <c r="F103" s="31">
        <f>'Kerber Netz Neubau'!F103</f>
        <v>3700</v>
      </c>
      <c r="G103" s="31" t="str">
        <f>'Kerber Netz Neubau'!G103</f>
        <v>H21</v>
      </c>
      <c r="H103" s="31" t="str">
        <f t="shared" si="1"/>
        <v>D:/01_Projekte/09_HybridWP/Zeitreihen/elec_101.csv</v>
      </c>
      <c r="J103" s="35" t="s">
        <v>344</v>
      </c>
      <c r="K103" s="33" t="s">
        <v>293</v>
      </c>
    </row>
    <row r="104" spans="1:11" x14ac:dyDescent="0.25">
      <c r="A104" s="31">
        <f>'Kerber Netz Neubau'!A104</f>
        <v>102</v>
      </c>
      <c r="B104" s="31" t="str">
        <f>'Kerber Netz Neubau'!B104</f>
        <v>EFH</v>
      </c>
      <c r="C104" s="31">
        <f>'Kerber Netz Neubau'!C104</f>
        <v>1980</v>
      </c>
      <c r="D104" s="31" t="str">
        <f>'Kerber Netz Neubau'!D104</f>
        <v>4-15</v>
      </c>
      <c r="E104" s="31">
        <f>'Kerber Netz Neubau'!E104</f>
        <v>4</v>
      </c>
      <c r="F104" s="31">
        <f>'Kerber Netz Neubau'!F104</f>
        <v>4600</v>
      </c>
      <c r="G104" s="31" t="str">
        <f>'Kerber Netz Neubau'!G104</f>
        <v>H21</v>
      </c>
      <c r="H104" s="31" t="str">
        <f t="shared" si="1"/>
        <v>D:/01_Projekte/09_HybridWP/Zeitreihen/elec_102.csv</v>
      </c>
      <c r="J104" s="34" t="s">
        <v>295</v>
      </c>
      <c r="K104" s="33" t="s">
        <v>293</v>
      </c>
    </row>
    <row r="105" spans="1:11" x14ac:dyDescent="0.25">
      <c r="A105" s="31">
        <f>'Kerber Netz Neubau'!A105</f>
        <v>103</v>
      </c>
      <c r="B105" s="31" t="str">
        <f>'Kerber Netz Neubau'!B105</f>
        <v>EFH</v>
      </c>
      <c r="C105" s="31">
        <f>'Kerber Netz Neubau'!C105</f>
        <v>1980</v>
      </c>
      <c r="D105" s="31" t="str">
        <f>'Kerber Netz Neubau'!D105</f>
        <v>4-16</v>
      </c>
      <c r="E105" s="31">
        <f>'Kerber Netz Neubau'!E105</f>
        <v>2</v>
      </c>
      <c r="F105" s="31">
        <f>'Kerber Netz Neubau'!F105</f>
        <v>3500</v>
      </c>
      <c r="G105" s="31" t="str">
        <f>'Kerber Netz Neubau'!G105</f>
        <v>H21</v>
      </c>
      <c r="H105" s="31" t="str">
        <f t="shared" si="1"/>
        <v>D:/01_Projekte/09_HybridWP/Zeitreihen/elec_103.csv</v>
      </c>
      <c r="J105" s="35" t="s">
        <v>345</v>
      </c>
      <c r="K105" s="33" t="s">
        <v>293</v>
      </c>
    </row>
    <row r="106" spans="1:11" x14ac:dyDescent="0.25">
      <c r="A106" s="31">
        <f>'Kerber Netz Neubau'!A106</f>
        <v>104</v>
      </c>
      <c r="B106" s="31" t="str">
        <f>'Kerber Netz Neubau'!B106</f>
        <v>EFH</v>
      </c>
      <c r="C106" s="31">
        <f>'Kerber Netz Neubau'!C106</f>
        <v>1980</v>
      </c>
      <c r="D106" s="31" t="str">
        <f>'Kerber Netz Neubau'!D106</f>
        <v>6-8</v>
      </c>
      <c r="E106" s="31">
        <f>'Kerber Netz Neubau'!E106</f>
        <v>3</v>
      </c>
      <c r="F106" s="31">
        <f>'Kerber Netz Neubau'!F106</f>
        <v>3500</v>
      </c>
      <c r="G106" s="31" t="str">
        <f>'Kerber Netz Neubau'!G106</f>
        <v>H21</v>
      </c>
      <c r="H106" s="31" t="str">
        <f t="shared" si="1"/>
        <v>D:/01_Projekte/09_HybridWP/Zeitreihen/elec_104.csv</v>
      </c>
      <c r="J106" s="34" t="s">
        <v>346</v>
      </c>
      <c r="K106" s="33" t="s">
        <v>293</v>
      </c>
    </row>
    <row r="107" spans="1:11" x14ac:dyDescent="0.25">
      <c r="A107" s="31">
        <f>'Kerber Netz Neubau'!A107</f>
        <v>105</v>
      </c>
      <c r="B107" s="31" t="str">
        <f>'Kerber Netz Neubau'!B107</f>
        <v>EFH</v>
      </c>
      <c r="C107" s="31">
        <f>'Kerber Netz Neubau'!C107</f>
        <v>1980</v>
      </c>
      <c r="D107" s="31" t="str">
        <f>'Kerber Netz Neubau'!D107</f>
        <v>6-9</v>
      </c>
      <c r="E107" s="31">
        <f>'Kerber Netz Neubau'!E107</f>
        <v>2</v>
      </c>
      <c r="F107" s="31">
        <f>'Kerber Netz Neubau'!F107</f>
        <v>3100</v>
      </c>
      <c r="G107" s="31" t="str">
        <f>'Kerber Netz Neubau'!G107</f>
        <v>H21</v>
      </c>
      <c r="H107" s="31" t="str">
        <f t="shared" si="1"/>
        <v>D:/01_Projekte/09_HybridWP/Zeitreihen/elec_105.csv</v>
      </c>
      <c r="J107" s="34" t="s">
        <v>295</v>
      </c>
      <c r="K107" s="33" t="s">
        <v>293</v>
      </c>
    </row>
    <row r="108" spans="1:11" x14ac:dyDescent="0.25">
      <c r="A108" s="31">
        <f>'Kerber Netz Neubau'!A108</f>
        <v>106</v>
      </c>
      <c r="B108" s="31" t="str">
        <f>'Kerber Netz Neubau'!B108</f>
        <v>EFH</v>
      </c>
      <c r="C108" s="31">
        <f>'Kerber Netz Neubau'!C108</f>
        <v>1980</v>
      </c>
      <c r="D108" s="31" t="str">
        <f>'Kerber Netz Neubau'!D108</f>
        <v>6-10</v>
      </c>
      <c r="E108" s="31">
        <f>'Kerber Netz Neubau'!E108</f>
        <v>4</v>
      </c>
      <c r="F108" s="31">
        <f>'Kerber Netz Neubau'!F108</f>
        <v>3700</v>
      </c>
      <c r="G108" s="31" t="str">
        <f>'Kerber Netz Neubau'!G108</f>
        <v>H21</v>
      </c>
      <c r="H108" s="31" t="str">
        <f t="shared" si="1"/>
        <v>D:/01_Projekte/09_HybridWP/Zeitreihen/elec_106.csv</v>
      </c>
      <c r="J108" s="34" t="s">
        <v>347</v>
      </c>
      <c r="K108" s="33" t="s">
        <v>293</v>
      </c>
    </row>
    <row r="109" spans="1:11" x14ac:dyDescent="0.25">
      <c r="A109" s="31">
        <f>'Kerber Netz Neubau'!A109</f>
        <v>107</v>
      </c>
      <c r="B109" s="31" t="str">
        <f>'Kerber Netz Neubau'!B109</f>
        <v>EFH</v>
      </c>
      <c r="C109" s="31">
        <f>'Kerber Netz Neubau'!C109</f>
        <v>1980</v>
      </c>
      <c r="D109" s="31" t="str">
        <f>'Kerber Netz Neubau'!D109</f>
        <v>8-1</v>
      </c>
      <c r="E109" s="31">
        <f>'Kerber Netz Neubau'!E109</f>
        <v>5</v>
      </c>
      <c r="F109" s="31">
        <f>'Kerber Netz Neubau'!F109</f>
        <v>4100</v>
      </c>
      <c r="G109" s="31" t="str">
        <f>'Kerber Netz Neubau'!G109</f>
        <v>H21</v>
      </c>
      <c r="H109" s="31" t="str">
        <f t="shared" si="1"/>
        <v>D:/01_Projekte/09_HybridWP/Zeitreihen/elec_107.csv</v>
      </c>
      <c r="J109" s="34" t="s">
        <v>295</v>
      </c>
      <c r="K109" s="33" t="s">
        <v>293</v>
      </c>
    </row>
    <row r="110" spans="1:11" x14ac:dyDescent="0.25">
      <c r="A110" s="31">
        <f>'Kerber Netz Neubau'!A110</f>
        <v>108</v>
      </c>
      <c r="B110" s="31" t="str">
        <f>'Kerber Netz Neubau'!B110</f>
        <v>EFH</v>
      </c>
      <c r="C110" s="31">
        <f>'Kerber Netz Neubau'!C110</f>
        <v>1980</v>
      </c>
      <c r="D110" s="31" t="str">
        <f>'Kerber Netz Neubau'!D110</f>
        <v>8-2</v>
      </c>
      <c r="E110" s="31">
        <f>'Kerber Netz Neubau'!E110</f>
        <v>2</v>
      </c>
      <c r="F110" s="31">
        <f>'Kerber Netz Neubau'!F110</f>
        <v>2600</v>
      </c>
      <c r="G110" s="31" t="str">
        <f>'Kerber Netz Neubau'!G110</f>
        <v>H21</v>
      </c>
      <c r="H110" s="31" t="str">
        <f t="shared" si="1"/>
        <v>D:/01_Projekte/09_HybridWP/Zeitreihen/elec_108.csv</v>
      </c>
      <c r="J110" s="35" t="s">
        <v>348</v>
      </c>
      <c r="K110" s="33" t="s">
        <v>293</v>
      </c>
    </row>
    <row r="111" spans="1:11" x14ac:dyDescent="0.25">
      <c r="A111" s="31">
        <f>'Kerber Netz Neubau'!A111</f>
        <v>109</v>
      </c>
      <c r="B111" s="31" t="str">
        <f>'Kerber Netz Neubau'!B111</f>
        <v>EFH</v>
      </c>
      <c r="C111" s="31">
        <f>'Kerber Netz Neubau'!C111</f>
        <v>1980</v>
      </c>
      <c r="D111" s="31" t="str">
        <f>'Kerber Netz Neubau'!D111</f>
        <v>8-3</v>
      </c>
      <c r="E111" s="31">
        <f>'Kerber Netz Neubau'!E111</f>
        <v>2</v>
      </c>
      <c r="F111" s="31">
        <f>'Kerber Netz Neubau'!F111</f>
        <v>2900</v>
      </c>
      <c r="G111" s="31" t="str">
        <f>'Kerber Netz Neubau'!G111</f>
        <v>H21</v>
      </c>
      <c r="H111" s="31" t="str">
        <f t="shared" si="1"/>
        <v>D:/01_Projekte/09_HybridWP/Zeitreihen/elec_109.csv</v>
      </c>
      <c r="J111" s="34" t="s">
        <v>295</v>
      </c>
      <c r="K111" s="33" t="s">
        <v>293</v>
      </c>
    </row>
    <row r="112" spans="1:11" x14ac:dyDescent="0.25">
      <c r="A112" s="31">
        <f>'Kerber Netz Neubau'!A112</f>
        <v>110</v>
      </c>
      <c r="B112" s="31" t="str">
        <f>'Kerber Netz Neubau'!B112</f>
        <v>EFH</v>
      </c>
      <c r="C112" s="31">
        <f>'Kerber Netz Neubau'!C112</f>
        <v>1980</v>
      </c>
      <c r="D112" s="31" t="str">
        <f>'Kerber Netz Neubau'!D112</f>
        <v>8-4</v>
      </c>
      <c r="E112" s="31">
        <f>'Kerber Netz Neubau'!E112</f>
        <v>4</v>
      </c>
      <c r="F112" s="31">
        <f>'Kerber Netz Neubau'!F112</f>
        <v>4000</v>
      </c>
      <c r="G112" s="31" t="str">
        <f>'Kerber Netz Neubau'!G112</f>
        <v>H21</v>
      </c>
      <c r="H112" s="31" t="str">
        <f t="shared" si="1"/>
        <v>D:/01_Projekte/09_HybridWP/Zeitreihen/elec_110.csv</v>
      </c>
      <c r="J112" s="35" t="s">
        <v>349</v>
      </c>
      <c r="K112" s="33" t="s">
        <v>293</v>
      </c>
    </row>
    <row r="113" spans="1:11" x14ac:dyDescent="0.25">
      <c r="A113" s="31">
        <f>'Kerber Netz Neubau'!A113</f>
        <v>111</v>
      </c>
      <c r="B113" s="31" t="str">
        <f>'Kerber Netz Neubau'!B113</f>
        <v>EFH</v>
      </c>
      <c r="C113" s="31">
        <f>'Kerber Netz Neubau'!C113</f>
        <v>1980</v>
      </c>
      <c r="D113" s="31" t="str">
        <f>'Kerber Netz Neubau'!D113</f>
        <v>8-5</v>
      </c>
      <c r="E113" s="31">
        <f>'Kerber Netz Neubau'!E113</f>
        <v>5</v>
      </c>
      <c r="F113" s="31">
        <f>'Kerber Netz Neubau'!F113</f>
        <v>4100</v>
      </c>
      <c r="G113" s="31" t="str">
        <f>'Kerber Netz Neubau'!G113</f>
        <v>H21</v>
      </c>
      <c r="H113" s="31" t="str">
        <f t="shared" si="1"/>
        <v>D:/01_Projekte/09_HybridWP/Zeitreihen/elec_111.csv</v>
      </c>
      <c r="J113" s="34" t="s">
        <v>295</v>
      </c>
      <c r="K113" s="33" t="s">
        <v>293</v>
      </c>
    </row>
    <row r="114" spans="1:11" x14ac:dyDescent="0.25">
      <c r="A114" s="31">
        <f>'Kerber Netz Neubau'!A114</f>
        <v>112</v>
      </c>
      <c r="B114" s="31" t="str">
        <f>'Kerber Netz Neubau'!B114</f>
        <v>EFH</v>
      </c>
      <c r="C114" s="31">
        <f>'Kerber Netz Neubau'!C114</f>
        <v>1980</v>
      </c>
      <c r="D114" s="31" t="str">
        <f>'Kerber Netz Neubau'!D114</f>
        <v>8-6</v>
      </c>
      <c r="E114" s="31">
        <f>'Kerber Netz Neubau'!E114</f>
        <v>5</v>
      </c>
      <c r="F114" s="31">
        <f>'Kerber Netz Neubau'!F114</f>
        <v>5400</v>
      </c>
      <c r="G114" s="31" t="str">
        <f>'Kerber Netz Neubau'!G114</f>
        <v>H21</v>
      </c>
      <c r="H114" s="31" t="str">
        <f t="shared" si="1"/>
        <v>D:/01_Projekte/09_HybridWP/Zeitreihen/elec_112.csv</v>
      </c>
      <c r="J114" s="35" t="s">
        <v>350</v>
      </c>
      <c r="K114" s="33" t="s">
        <v>293</v>
      </c>
    </row>
    <row r="115" spans="1:11" x14ac:dyDescent="0.25">
      <c r="A115" s="31">
        <f>'Kerber Netz Neubau'!A115</f>
        <v>113</v>
      </c>
      <c r="B115" s="31" t="str">
        <f>'Kerber Netz Neubau'!B115</f>
        <v>EFH</v>
      </c>
      <c r="C115" s="31">
        <f>'Kerber Netz Neubau'!C115</f>
        <v>1980</v>
      </c>
      <c r="D115" s="31" t="str">
        <f>'Kerber Netz Neubau'!D115</f>
        <v>8-7</v>
      </c>
      <c r="E115" s="31">
        <f>'Kerber Netz Neubau'!E115</f>
        <v>5</v>
      </c>
      <c r="F115" s="31">
        <f>'Kerber Netz Neubau'!F115</f>
        <v>5700</v>
      </c>
      <c r="G115" s="31" t="str">
        <f>'Kerber Netz Neubau'!G115</f>
        <v>H21</v>
      </c>
      <c r="H115" s="31" t="str">
        <f t="shared" si="1"/>
        <v>D:/01_Projekte/09_HybridWP/Zeitreihen/elec_113.csv</v>
      </c>
      <c r="J115" s="34" t="s">
        <v>295</v>
      </c>
      <c r="K115" s="33" t="s">
        <v>293</v>
      </c>
    </row>
    <row r="116" spans="1:11" x14ac:dyDescent="0.25">
      <c r="A116" s="31">
        <f>'Kerber Netz Neubau'!A116</f>
        <v>114</v>
      </c>
      <c r="B116" s="31" t="str">
        <f>'Kerber Netz Neubau'!B116</f>
        <v>EFH</v>
      </c>
      <c r="C116" s="31">
        <f>'Kerber Netz Neubau'!C116</f>
        <v>1980</v>
      </c>
      <c r="D116" s="31" t="str">
        <f>'Kerber Netz Neubau'!D116</f>
        <v>10-1</v>
      </c>
      <c r="E116" s="31">
        <f>'Kerber Netz Neubau'!E116</f>
        <v>6</v>
      </c>
      <c r="F116" s="31">
        <f>'Kerber Netz Neubau'!F116</f>
        <v>6200</v>
      </c>
      <c r="G116" s="31" t="str">
        <f>'Kerber Netz Neubau'!G116</f>
        <v>H21</v>
      </c>
      <c r="H116" s="31" t="str">
        <f t="shared" si="1"/>
        <v>D:/01_Projekte/09_HybridWP/Zeitreihen/elec_114.csv</v>
      </c>
      <c r="J116" s="34" t="s">
        <v>351</v>
      </c>
      <c r="K116" s="33" t="s">
        <v>293</v>
      </c>
    </row>
    <row r="117" spans="1:11" x14ac:dyDescent="0.25">
      <c r="A117" s="31">
        <f>'Kerber Netz Neubau'!A117</f>
        <v>115</v>
      </c>
      <c r="B117" s="31" t="str">
        <f>'Kerber Netz Neubau'!B117</f>
        <v>EFH</v>
      </c>
      <c r="C117" s="31">
        <f>'Kerber Netz Neubau'!C117</f>
        <v>1980</v>
      </c>
      <c r="D117" s="31" t="str">
        <f>'Kerber Netz Neubau'!D117</f>
        <v>10-2</v>
      </c>
      <c r="E117" s="31">
        <f>'Kerber Netz Neubau'!E117</f>
        <v>6</v>
      </c>
      <c r="F117" s="31">
        <f>'Kerber Netz Neubau'!F117</f>
        <v>6300</v>
      </c>
      <c r="G117" s="31" t="str">
        <f>'Kerber Netz Neubau'!G117</f>
        <v>H21</v>
      </c>
      <c r="H117" s="31" t="str">
        <f t="shared" si="1"/>
        <v>D:/01_Projekte/09_HybridWP/Zeitreihen/elec_115.csv</v>
      </c>
      <c r="J117" s="34" t="s">
        <v>295</v>
      </c>
      <c r="K117" s="33" t="s">
        <v>293</v>
      </c>
    </row>
    <row r="118" spans="1:11" x14ac:dyDescent="0.25">
      <c r="A118" s="31">
        <f>'Kerber Netz Neubau'!A118</f>
        <v>116</v>
      </c>
      <c r="B118" s="31" t="str">
        <f>'Kerber Netz Neubau'!B118</f>
        <v>EFH</v>
      </c>
      <c r="C118" s="31">
        <f>'Kerber Netz Neubau'!C118</f>
        <v>1980</v>
      </c>
      <c r="D118" s="31" t="str">
        <f>'Kerber Netz Neubau'!D118</f>
        <v>10-3</v>
      </c>
      <c r="E118" s="31">
        <f>'Kerber Netz Neubau'!E118</f>
        <v>4</v>
      </c>
      <c r="F118" s="31">
        <f>'Kerber Netz Neubau'!F118</f>
        <v>4700</v>
      </c>
      <c r="G118" s="31" t="str">
        <f>'Kerber Netz Neubau'!G118</f>
        <v>H21</v>
      </c>
      <c r="H118" s="31" t="str">
        <f t="shared" si="1"/>
        <v>D:/01_Projekte/09_HybridWP/Zeitreihen/elec_116.csv</v>
      </c>
      <c r="J118" s="34" t="s">
        <v>352</v>
      </c>
      <c r="K118" s="33" t="s">
        <v>293</v>
      </c>
    </row>
    <row r="119" spans="1:11" x14ac:dyDescent="0.25">
      <c r="A119" s="31">
        <f>'Kerber Netz Neubau'!A119</f>
        <v>117</v>
      </c>
      <c r="B119" s="31" t="str">
        <f>'Kerber Netz Neubau'!B119</f>
        <v>EFH</v>
      </c>
      <c r="C119" s="31">
        <f>'Kerber Netz Neubau'!C119</f>
        <v>1980</v>
      </c>
      <c r="D119" s="31" t="str">
        <f>'Kerber Netz Neubau'!D119</f>
        <v>10-4</v>
      </c>
      <c r="E119" s="31">
        <f>'Kerber Netz Neubau'!E119</f>
        <v>2</v>
      </c>
      <c r="F119" s="31">
        <f>'Kerber Netz Neubau'!F119</f>
        <v>3400</v>
      </c>
      <c r="G119" s="31" t="str">
        <f>'Kerber Netz Neubau'!G119</f>
        <v>H21</v>
      </c>
      <c r="H119" s="31" t="str">
        <f t="shared" si="1"/>
        <v>D:/01_Projekte/09_HybridWP/Zeitreihen/elec_117.csv</v>
      </c>
      <c r="J119" s="34" t="s">
        <v>295</v>
      </c>
      <c r="K119" s="33" t="s">
        <v>293</v>
      </c>
    </row>
    <row r="120" spans="1:11" x14ac:dyDescent="0.25">
      <c r="A120" s="31">
        <f>'Kerber Netz Neubau'!A120</f>
        <v>118</v>
      </c>
      <c r="B120" s="31" t="str">
        <f>'Kerber Netz Neubau'!B120</f>
        <v>MFH (6 WE)</v>
      </c>
      <c r="C120" s="31">
        <f>'Kerber Netz Neubau'!C120</f>
        <v>1980</v>
      </c>
      <c r="D120" s="31" t="str">
        <f>'Kerber Netz Neubau'!D120</f>
        <v>6-6</v>
      </c>
      <c r="E120" s="31">
        <f>'Kerber Netz Neubau'!E120</f>
        <v>15</v>
      </c>
      <c r="F120" s="31">
        <f>'Kerber Netz Neubau'!F120</f>
        <v>14200</v>
      </c>
      <c r="G120" s="31" t="str">
        <f>'Kerber Netz Neubau'!G120</f>
        <v>H21</v>
      </c>
      <c r="H120" s="31" t="str">
        <f t="shared" si="1"/>
        <v>D:/01_Projekte/09_HybridWP/Zeitreihen/elec_118.csv</v>
      </c>
      <c r="J120" s="34" t="s">
        <v>295</v>
      </c>
      <c r="K120" s="33" t="s">
        <v>293</v>
      </c>
    </row>
    <row r="121" spans="1:11" x14ac:dyDescent="0.25">
      <c r="A121" s="31">
        <f>'Kerber Netz Neubau'!A121</f>
        <v>119</v>
      </c>
      <c r="B121" s="31" t="str">
        <f>'Kerber Netz Neubau'!B121</f>
        <v>MFH (6 WE)</v>
      </c>
      <c r="C121" s="31">
        <f>'Kerber Netz Neubau'!C121</f>
        <v>2010</v>
      </c>
      <c r="D121" s="31" t="str">
        <f>'Kerber Netz Neubau'!D121</f>
        <v>6-7</v>
      </c>
      <c r="E121" s="31">
        <f>'Kerber Netz Neubau'!E121</f>
        <v>15</v>
      </c>
      <c r="F121" s="31">
        <f>'Kerber Netz Neubau'!F121</f>
        <v>12500</v>
      </c>
      <c r="G121" s="31" t="str">
        <f>'Kerber Netz Neubau'!G121</f>
        <v>H21</v>
      </c>
      <c r="H121" s="31" t="str">
        <f t="shared" si="1"/>
        <v>D:/01_Projekte/09_HybridWP/Zeitreihen/elec_119.csv</v>
      </c>
      <c r="J121" s="34" t="s">
        <v>295</v>
      </c>
      <c r="K121" s="33" t="s">
        <v>293</v>
      </c>
    </row>
    <row r="122" spans="1:11" x14ac:dyDescent="0.25">
      <c r="A122" s="31">
        <f>'Kerber Netz Neubau'!A122</f>
        <v>120</v>
      </c>
      <c r="B122" s="31" t="str">
        <f>'Kerber Netz Neubau'!B122</f>
        <v>MFH (6 WE)</v>
      </c>
      <c r="C122" s="31">
        <f>'Kerber Netz Neubau'!C122</f>
        <v>2010</v>
      </c>
      <c r="D122" s="31" t="str">
        <f>'Kerber Netz Neubau'!D122</f>
        <v>7-9</v>
      </c>
      <c r="E122" s="31">
        <f>'Kerber Netz Neubau'!E122</f>
        <v>14</v>
      </c>
      <c r="F122" s="31">
        <f>'Kerber Netz Neubau'!F122</f>
        <v>13100</v>
      </c>
      <c r="G122" s="31" t="str">
        <f>'Kerber Netz Neubau'!G122</f>
        <v>H21</v>
      </c>
      <c r="H122" s="31" t="str">
        <f t="shared" si="1"/>
        <v>D:/01_Projekte/09_HybridWP/Zeitreihen/elec_120.csv</v>
      </c>
      <c r="J122" s="34" t="s">
        <v>295</v>
      </c>
      <c r="K122" s="33" t="s">
        <v>293</v>
      </c>
    </row>
    <row r="123" spans="1:11" x14ac:dyDescent="0.25">
      <c r="A123" s="31">
        <f>'Kerber Netz Neubau'!A123</f>
        <v>121</v>
      </c>
      <c r="B123" s="31" t="str">
        <f>'Kerber Netz Neubau'!B123</f>
        <v>MFH (6 WE)</v>
      </c>
      <c r="C123" s="31">
        <f>'Kerber Netz Neubau'!C123</f>
        <v>2010</v>
      </c>
      <c r="D123" s="31" t="str">
        <f>'Kerber Netz Neubau'!D123</f>
        <v>7-10</v>
      </c>
      <c r="E123" s="31">
        <f>'Kerber Netz Neubau'!E123</f>
        <v>15</v>
      </c>
      <c r="F123" s="31">
        <f>'Kerber Netz Neubau'!F123</f>
        <v>14000</v>
      </c>
      <c r="G123" s="31" t="str">
        <f>'Kerber Netz Neubau'!G123</f>
        <v>H21</v>
      </c>
      <c r="H123" s="31" t="str">
        <f t="shared" si="1"/>
        <v>D:/01_Projekte/09_HybridWP/Zeitreihen/elec_121.csv</v>
      </c>
      <c r="J123" s="34" t="s">
        <v>295</v>
      </c>
      <c r="K123" s="33" t="s">
        <v>293</v>
      </c>
    </row>
    <row r="124" spans="1:11" x14ac:dyDescent="0.25">
      <c r="A124" s="31">
        <f>'Kerber Netz Neubau'!A124</f>
        <v>122</v>
      </c>
      <c r="B124" s="31" t="str">
        <f>'Kerber Netz Neubau'!B124</f>
        <v>MFH (6 WE)</v>
      </c>
      <c r="C124" s="31">
        <f>'Kerber Netz Neubau'!C124</f>
        <v>2010</v>
      </c>
      <c r="D124" s="31" t="str">
        <f>'Kerber Netz Neubau'!D124</f>
        <v>8-8</v>
      </c>
      <c r="E124" s="31">
        <f>'Kerber Netz Neubau'!E124</f>
        <v>17</v>
      </c>
      <c r="F124" s="31">
        <f>'Kerber Netz Neubau'!F124</f>
        <v>13500</v>
      </c>
      <c r="G124" s="31" t="str">
        <f>'Kerber Netz Neubau'!G124</f>
        <v>H21</v>
      </c>
      <c r="H124" s="31" t="str">
        <f t="shared" si="1"/>
        <v>D:/01_Projekte/09_HybridWP/Zeitreihen/elec_122.csv</v>
      </c>
      <c r="J124" s="34" t="s">
        <v>295</v>
      </c>
      <c r="K124" s="33" t="s">
        <v>293</v>
      </c>
    </row>
    <row r="125" spans="1:11" x14ac:dyDescent="0.25">
      <c r="A125" s="31">
        <f>'Kerber Netz Neubau'!A125</f>
        <v>123</v>
      </c>
      <c r="B125" s="31" t="str">
        <f>'Kerber Netz Neubau'!B125</f>
        <v>MFH (6 WE)</v>
      </c>
      <c r="C125" s="31">
        <f>'Kerber Netz Neubau'!C125</f>
        <v>2010</v>
      </c>
      <c r="D125" s="31" t="str">
        <f>'Kerber Netz Neubau'!D125</f>
        <v>8-9</v>
      </c>
      <c r="E125" s="31">
        <f>'Kerber Netz Neubau'!E125</f>
        <v>17</v>
      </c>
      <c r="F125" s="31">
        <f>'Kerber Netz Neubau'!F125</f>
        <v>15000</v>
      </c>
      <c r="G125" s="31" t="str">
        <f>'Kerber Netz Neubau'!G125</f>
        <v>H21</v>
      </c>
      <c r="H125" s="31" t="str">
        <f t="shared" si="1"/>
        <v>D:/01_Projekte/09_HybridWP/Zeitreihen/elec_123.csv</v>
      </c>
      <c r="J125" s="34" t="s">
        <v>295</v>
      </c>
      <c r="K125" s="33" t="s">
        <v>293</v>
      </c>
    </row>
    <row r="126" spans="1:11" x14ac:dyDescent="0.25">
      <c r="A126" s="31">
        <f>'Kerber Netz Neubau'!A126</f>
        <v>124</v>
      </c>
      <c r="B126" s="31" t="str">
        <f>'Kerber Netz Neubau'!B126</f>
        <v>MFH (6 WE)</v>
      </c>
      <c r="C126" s="31">
        <f>'Kerber Netz Neubau'!C126</f>
        <v>2010</v>
      </c>
      <c r="D126" s="31" t="str">
        <f>'Kerber Netz Neubau'!D126</f>
        <v>8-10</v>
      </c>
      <c r="E126" s="31">
        <f>'Kerber Netz Neubau'!E126</f>
        <v>12</v>
      </c>
      <c r="F126" s="31">
        <f>'Kerber Netz Neubau'!F126</f>
        <v>12100</v>
      </c>
      <c r="G126" s="31" t="str">
        <f>'Kerber Netz Neubau'!G126</f>
        <v>H21</v>
      </c>
      <c r="H126" s="31" t="str">
        <f t="shared" si="1"/>
        <v>D:/01_Projekte/09_HybridWP/Zeitreihen/elec_124.csv</v>
      </c>
      <c r="J126" s="34" t="s">
        <v>295</v>
      </c>
      <c r="K126" s="33" t="s">
        <v>293</v>
      </c>
    </row>
    <row r="127" spans="1:11" x14ac:dyDescent="0.25">
      <c r="A127" s="31">
        <f>'Kerber Netz Neubau'!A127</f>
        <v>125</v>
      </c>
      <c r="B127" s="31" t="str">
        <f>'Kerber Netz Neubau'!B127</f>
        <v>MFH (6 WE)</v>
      </c>
      <c r="C127" s="31">
        <f>'Kerber Netz Neubau'!C127</f>
        <v>2010</v>
      </c>
      <c r="D127" s="31" t="str">
        <f>'Kerber Netz Neubau'!D127</f>
        <v>3-13</v>
      </c>
      <c r="E127" s="31">
        <f>'Kerber Netz Neubau'!E127</f>
        <v>14</v>
      </c>
      <c r="F127" s="31">
        <f>'Kerber Netz Neubau'!F127</f>
        <v>12700</v>
      </c>
      <c r="G127" s="31" t="str">
        <f>'Kerber Netz Neubau'!G127</f>
        <v>H21</v>
      </c>
      <c r="H127" s="31" t="str">
        <f t="shared" si="1"/>
        <v>D:/01_Projekte/09_HybridWP/Zeitreihen/elec_125.csv</v>
      </c>
      <c r="J127" s="34" t="s">
        <v>295</v>
      </c>
      <c r="K127" s="33" t="s">
        <v>293</v>
      </c>
    </row>
    <row r="128" spans="1:11" x14ac:dyDescent="0.25">
      <c r="A128" s="31">
        <f>'Kerber Netz Neubau'!A128</f>
        <v>126</v>
      </c>
      <c r="B128" s="31" t="str">
        <f>'Kerber Netz Neubau'!B128</f>
        <v>MFH (6 WE)</v>
      </c>
      <c r="C128" s="31">
        <f>'Kerber Netz Neubau'!C128</f>
        <v>1980</v>
      </c>
      <c r="D128" s="31" t="str">
        <f>'Kerber Netz Neubau'!D128</f>
        <v>3-14</v>
      </c>
      <c r="E128" s="31">
        <f>'Kerber Netz Neubau'!E128</f>
        <v>12</v>
      </c>
      <c r="F128" s="31">
        <f>'Kerber Netz Neubau'!F128</f>
        <v>11900</v>
      </c>
      <c r="G128" s="31" t="str">
        <f>'Kerber Netz Neubau'!G128</f>
        <v>H21</v>
      </c>
      <c r="H128" s="31" t="str">
        <f t="shared" si="1"/>
        <v>D:/01_Projekte/09_HybridWP/Zeitreihen/elec_126.csv</v>
      </c>
      <c r="J128" s="34" t="s">
        <v>295</v>
      </c>
      <c r="K128" s="33" t="s">
        <v>293</v>
      </c>
    </row>
    <row r="129" spans="1:11" x14ac:dyDescent="0.25">
      <c r="A129" s="31">
        <f>'Kerber Netz Neubau'!A129</f>
        <v>127</v>
      </c>
      <c r="B129" s="31" t="str">
        <f>'Kerber Netz Neubau'!B129</f>
        <v>MFH (6 WE)</v>
      </c>
      <c r="C129" s="31">
        <f>'Kerber Netz Neubau'!C129</f>
        <v>1980</v>
      </c>
      <c r="D129" s="31" t="str">
        <f>'Kerber Netz Neubau'!D129</f>
        <v>6-5</v>
      </c>
      <c r="E129" s="31">
        <f>'Kerber Netz Neubau'!E129</f>
        <v>19</v>
      </c>
      <c r="F129" s="31">
        <f>'Kerber Netz Neubau'!F129</f>
        <v>13700</v>
      </c>
      <c r="G129" s="31" t="str">
        <f>'Kerber Netz Neubau'!G129</f>
        <v>H21</v>
      </c>
      <c r="H129" s="31" t="str">
        <f t="shared" si="1"/>
        <v>D:/01_Projekte/09_HybridWP/Zeitreihen/elec_127.csv</v>
      </c>
      <c r="J129" s="34" t="s">
        <v>295</v>
      </c>
      <c r="K129" s="33" t="s">
        <v>293</v>
      </c>
    </row>
    <row r="130" spans="1:11" x14ac:dyDescent="0.25">
      <c r="A130" s="31">
        <f>'Kerber Netz Neubau'!A130</f>
        <v>128</v>
      </c>
      <c r="B130" s="31" t="str">
        <f>'Kerber Netz Neubau'!B130</f>
        <v>MFH (10 WE)</v>
      </c>
      <c r="C130" s="31">
        <f>'Kerber Netz Neubau'!C130</f>
        <v>1980</v>
      </c>
      <c r="D130" s="31" t="str">
        <f>'Kerber Netz Neubau'!D130</f>
        <v>9-29</v>
      </c>
      <c r="E130" s="31">
        <f>'Kerber Netz Neubau'!E130</f>
        <v>25</v>
      </c>
      <c r="F130" s="31">
        <f>'Kerber Netz Neubau'!F130</f>
        <v>24100</v>
      </c>
      <c r="G130" s="31" t="str">
        <f>'Kerber Netz Neubau'!G130</f>
        <v>H21</v>
      </c>
      <c r="H130" s="31" t="str">
        <f t="shared" si="1"/>
        <v>D:/01_Projekte/09_HybridWP/Zeitreihen/elec_128.csv</v>
      </c>
      <c r="J130" s="35" t="s">
        <v>295</v>
      </c>
      <c r="K130" s="33" t="s">
        <v>293</v>
      </c>
    </row>
    <row r="131" spans="1:11" x14ac:dyDescent="0.25">
      <c r="A131" s="31">
        <f>'Kerber Netz Neubau'!A131</f>
        <v>129</v>
      </c>
      <c r="B131" s="31" t="str">
        <f>'Kerber Netz Neubau'!B131</f>
        <v>MFH (10 WE)</v>
      </c>
      <c r="C131" s="31">
        <f>'Kerber Netz Neubau'!C131</f>
        <v>2010</v>
      </c>
      <c r="D131" s="31" t="str">
        <f>'Kerber Netz Neubau'!D131</f>
        <v>9-30</v>
      </c>
      <c r="E131" s="31">
        <f>'Kerber Netz Neubau'!E131</f>
        <v>29</v>
      </c>
      <c r="F131" s="31">
        <f>'Kerber Netz Neubau'!F131</f>
        <v>22600</v>
      </c>
      <c r="G131" s="31" t="str">
        <f>'Kerber Netz Neubau'!G131</f>
        <v>H21</v>
      </c>
      <c r="H131" s="31" t="str">
        <f t="shared" ref="H131:H147" si="2">CONCATENATE("D:/01_Projekte/09_HybridWP/Zeitreihen/elec_",A131,".csv")</f>
        <v>D:/01_Projekte/09_HybridWP/Zeitreihen/elec_129.csv</v>
      </c>
      <c r="J131" s="35" t="s">
        <v>295</v>
      </c>
      <c r="K131" s="33" t="s">
        <v>293</v>
      </c>
    </row>
    <row r="132" spans="1:11" x14ac:dyDescent="0.25">
      <c r="A132" s="31">
        <f>'Kerber Netz Neubau'!A132</f>
        <v>130</v>
      </c>
      <c r="B132" s="31" t="str">
        <f>'Kerber Netz Neubau'!B132</f>
        <v>MFH (10 WE)</v>
      </c>
      <c r="C132" s="31">
        <f>'Kerber Netz Neubau'!C132</f>
        <v>2010</v>
      </c>
      <c r="D132" s="31" t="str">
        <f>'Kerber Netz Neubau'!D132</f>
        <v>9-31</v>
      </c>
      <c r="E132" s="31">
        <f>'Kerber Netz Neubau'!E132</f>
        <v>22</v>
      </c>
      <c r="F132" s="31">
        <f>'Kerber Netz Neubau'!F132</f>
        <v>19400</v>
      </c>
      <c r="G132" s="31" t="str">
        <f>'Kerber Netz Neubau'!G132</f>
        <v>H21</v>
      </c>
      <c r="H132" s="31" t="str">
        <f t="shared" si="2"/>
        <v>D:/01_Projekte/09_HybridWP/Zeitreihen/elec_130.csv</v>
      </c>
      <c r="J132" s="35" t="s">
        <v>295</v>
      </c>
      <c r="K132" s="33" t="s">
        <v>293</v>
      </c>
    </row>
    <row r="133" spans="1:11" x14ac:dyDescent="0.25">
      <c r="A133" s="31">
        <f>'Kerber Netz Neubau'!A133</f>
        <v>131</v>
      </c>
      <c r="B133" s="31" t="str">
        <f>'Kerber Netz Neubau'!B133</f>
        <v>MFH (10 WE)</v>
      </c>
      <c r="C133" s="31">
        <f>'Kerber Netz Neubau'!C133</f>
        <v>2010</v>
      </c>
      <c r="D133" s="31" t="str">
        <f>'Kerber Netz Neubau'!D133</f>
        <v>9-32</v>
      </c>
      <c r="E133" s="31">
        <f>'Kerber Netz Neubau'!E133</f>
        <v>19</v>
      </c>
      <c r="F133" s="31">
        <f>'Kerber Netz Neubau'!F133</f>
        <v>17700</v>
      </c>
      <c r="G133" s="31" t="str">
        <f>'Kerber Netz Neubau'!G133</f>
        <v>H21</v>
      </c>
      <c r="H133" s="31" t="str">
        <f t="shared" si="2"/>
        <v>D:/01_Projekte/09_HybridWP/Zeitreihen/elec_131.csv</v>
      </c>
      <c r="J133" s="35" t="s">
        <v>295</v>
      </c>
      <c r="K133" s="33" t="s">
        <v>293</v>
      </c>
    </row>
    <row r="134" spans="1:11" x14ac:dyDescent="0.25">
      <c r="A134" s="31">
        <f>'Kerber Netz Neubau'!A134</f>
        <v>132</v>
      </c>
      <c r="B134" s="31" t="str">
        <f>'Kerber Netz Neubau'!B134</f>
        <v>MFH (10 WE)</v>
      </c>
      <c r="C134" s="31">
        <f>'Kerber Netz Neubau'!C134</f>
        <v>2010</v>
      </c>
      <c r="D134" s="31" t="str">
        <f>'Kerber Netz Neubau'!D134</f>
        <v>4-17</v>
      </c>
      <c r="E134" s="31">
        <f>'Kerber Netz Neubau'!E134</f>
        <v>25</v>
      </c>
      <c r="F134" s="31">
        <f>'Kerber Netz Neubau'!F134</f>
        <v>22600</v>
      </c>
      <c r="G134" s="31" t="str">
        <f>'Kerber Netz Neubau'!G134</f>
        <v>H21</v>
      </c>
      <c r="H134" s="31" t="str">
        <f t="shared" si="2"/>
        <v>D:/01_Projekte/09_HybridWP/Zeitreihen/elec_132.csv</v>
      </c>
      <c r="J134" s="34" t="s">
        <v>295</v>
      </c>
      <c r="K134" s="33" t="s">
        <v>293</v>
      </c>
    </row>
    <row r="135" spans="1:11" x14ac:dyDescent="0.25">
      <c r="A135" s="31">
        <f>'Kerber Netz Neubau'!A135</f>
        <v>133</v>
      </c>
      <c r="B135" s="31" t="str">
        <f>'Kerber Netz Neubau'!B135</f>
        <v>MFH (10 WE)</v>
      </c>
      <c r="C135" s="31">
        <f>'Kerber Netz Neubau'!C135</f>
        <v>2010</v>
      </c>
      <c r="D135" s="31" t="str">
        <f>'Kerber Netz Neubau'!D135</f>
        <v>4-18</v>
      </c>
      <c r="E135" s="31">
        <f>'Kerber Netz Neubau'!E135</f>
        <v>23</v>
      </c>
      <c r="F135" s="31">
        <f>'Kerber Netz Neubau'!F135</f>
        <v>22100</v>
      </c>
      <c r="G135" s="31" t="str">
        <f>'Kerber Netz Neubau'!G135</f>
        <v>H21</v>
      </c>
      <c r="H135" s="31" t="str">
        <f t="shared" si="2"/>
        <v>D:/01_Projekte/09_HybridWP/Zeitreihen/elec_133.csv</v>
      </c>
      <c r="J135" s="34" t="s">
        <v>295</v>
      </c>
      <c r="K135" s="33" t="s">
        <v>293</v>
      </c>
    </row>
    <row r="136" spans="1:11" x14ac:dyDescent="0.25">
      <c r="A136" s="31">
        <f>'Kerber Netz Neubau'!A136</f>
        <v>134</v>
      </c>
      <c r="B136" s="31" t="str">
        <f>'Kerber Netz Neubau'!B136</f>
        <v>MFH (10 WE)</v>
      </c>
      <c r="C136" s="31">
        <f>'Kerber Netz Neubau'!C136</f>
        <v>2010</v>
      </c>
      <c r="D136" s="31" t="str">
        <f>'Kerber Netz Neubau'!D136</f>
        <v>4-19</v>
      </c>
      <c r="E136" s="31">
        <f>'Kerber Netz Neubau'!E136</f>
        <v>22</v>
      </c>
      <c r="F136" s="31">
        <f>'Kerber Netz Neubau'!F136</f>
        <v>20400</v>
      </c>
      <c r="G136" s="31" t="str">
        <f>'Kerber Netz Neubau'!G136</f>
        <v>H21</v>
      </c>
      <c r="H136" s="31" t="str">
        <f t="shared" si="2"/>
        <v>D:/01_Projekte/09_HybridWP/Zeitreihen/elec_134.csv</v>
      </c>
      <c r="J136" s="34" t="s">
        <v>295</v>
      </c>
      <c r="K136" s="33" t="s">
        <v>293</v>
      </c>
    </row>
    <row r="137" spans="1:11" x14ac:dyDescent="0.25">
      <c r="A137" s="31">
        <f>'Kerber Netz Neubau'!A137</f>
        <v>135</v>
      </c>
      <c r="B137" s="31" t="str">
        <f>'Kerber Netz Neubau'!B137</f>
        <v>MFH (10 WE)</v>
      </c>
      <c r="C137" s="31">
        <f>'Kerber Netz Neubau'!C137</f>
        <v>2010</v>
      </c>
      <c r="D137" s="31" t="str">
        <f>'Kerber Netz Neubau'!D137</f>
        <v>5-17</v>
      </c>
      <c r="E137" s="31">
        <f>'Kerber Netz Neubau'!E137</f>
        <v>19</v>
      </c>
      <c r="F137" s="31">
        <f>'Kerber Netz Neubau'!F137</f>
        <v>18500</v>
      </c>
      <c r="G137" s="31" t="str">
        <f>'Kerber Netz Neubau'!G137</f>
        <v>H21</v>
      </c>
      <c r="H137" s="31" t="str">
        <f t="shared" si="2"/>
        <v>D:/01_Projekte/09_HybridWP/Zeitreihen/elec_135.csv</v>
      </c>
      <c r="J137" s="34" t="s">
        <v>295</v>
      </c>
      <c r="K137" s="33" t="s">
        <v>293</v>
      </c>
    </row>
    <row r="138" spans="1:11" x14ac:dyDescent="0.25">
      <c r="A138" s="31">
        <f>'Kerber Netz Neubau'!A138</f>
        <v>136</v>
      </c>
      <c r="B138" s="31" t="str">
        <f>'Kerber Netz Neubau'!B138</f>
        <v>MFH (10 WE)</v>
      </c>
      <c r="C138" s="31">
        <f>'Kerber Netz Neubau'!C138</f>
        <v>2010</v>
      </c>
      <c r="D138" s="31" t="str">
        <f>'Kerber Netz Neubau'!D138</f>
        <v>5-18</v>
      </c>
      <c r="E138" s="31">
        <f>'Kerber Netz Neubau'!E138</f>
        <v>22</v>
      </c>
      <c r="F138" s="31">
        <f>'Kerber Netz Neubau'!F138</f>
        <v>20000</v>
      </c>
      <c r="G138" s="31" t="str">
        <f>'Kerber Netz Neubau'!G138</f>
        <v>H21</v>
      </c>
      <c r="H138" s="31" t="str">
        <f t="shared" si="2"/>
        <v>D:/01_Projekte/09_HybridWP/Zeitreihen/elec_136.csv</v>
      </c>
      <c r="J138" s="34" t="s">
        <v>295</v>
      </c>
      <c r="K138" s="33" t="s">
        <v>293</v>
      </c>
    </row>
    <row r="139" spans="1:11" x14ac:dyDescent="0.25">
      <c r="A139" s="31">
        <f>'Kerber Netz Neubau'!A139</f>
        <v>137</v>
      </c>
      <c r="B139" s="31" t="str">
        <f>'Kerber Netz Neubau'!B139</f>
        <v>MFH (10 WE)</v>
      </c>
      <c r="C139" s="31">
        <f>'Kerber Netz Neubau'!C139</f>
        <v>2010</v>
      </c>
      <c r="D139" s="31" t="str">
        <f>'Kerber Netz Neubau'!D139</f>
        <v>5-19</v>
      </c>
      <c r="E139" s="31">
        <f>'Kerber Netz Neubau'!E139</f>
        <v>27</v>
      </c>
      <c r="F139" s="31">
        <f>'Kerber Netz Neubau'!F139</f>
        <v>21900</v>
      </c>
      <c r="G139" s="31" t="str">
        <f>'Kerber Netz Neubau'!G139</f>
        <v>H21</v>
      </c>
      <c r="H139" s="31" t="str">
        <f t="shared" si="2"/>
        <v>D:/01_Projekte/09_HybridWP/Zeitreihen/elec_137.csv</v>
      </c>
      <c r="J139" s="34" t="s">
        <v>295</v>
      </c>
      <c r="K139" s="33" t="s">
        <v>293</v>
      </c>
    </row>
    <row r="140" spans="1:11" x14ac:dyDescent="0.25">
      <c r="A140" s="31">
        <f>'Kerber Netz Neubau'!A140</f>
        <v>138</v>
      </c>
      <c r="B140" s="31" t="str">
        <f>'Kerber Netz Neubau'!B140</f>
        <v>MFH (10 WE)</v>
      </c>
      <c r="C140" s="31">
        <f>'Kerber Netz Neubau'!C140</f>
        <v>2010</v>
      </c>
      <c r="D140" s="31" t="str">
        <f>'Kerber Netz Neubau'!D140</f>
        <v>6-3</v>
      </c>
      <c r="E140" s="31">
        <f>'Kerber Netz Neubau'!E140</f>
        <v>19</v>
      </c>
      <c r="F140" s="31">
        <f>'Kerber Netz Neubau'!F140</f>
        <v>19000</v>
      </c>
      <c r="G140" s="31" t="str">
        <f>'Kerber Netz Neubau'!G140</f>
        <v>H21</v>
      </c>
      <c r="H140" s="31" t="str">
        <f t="shared" si="2"/>
        <v>D:/01_Projekte/09_HybridWP/Zeitreihen/elec_138.csv</v>
      </c>
      <c r="J140" s="34" t="s">
        <v>295</v>
      </c>
      <c r="K140" s="33" t="s">
        <v>293</v>
      </c>
    </row>
    <row r="141" spans="1:11" x14ac:dyDescent="0.25">
      <c r="A141" s="31">
        <f>'Kerber Netz Neubau'!A141</f>
        <v>139</v>
      </c>
      <c r="B141" s="31" t="str">
        <f>'Kerber Netz Neubau'!B141</f>
        <v>MFH (10 WE)</v>
      </c>
      <c r="C141" s="31">
        <f>'Kerber Netz Neubau'!C141</f>
        <v>2010</v>
      </c>
      <c r="D141" s="31" t="str">
        <f>'Kerber Netz Neubau'!D141</f>
        <v>6-4</v>
      </c>
      <c r="E141" s="31">
        <f>'Kerber Netz Neubau'!E141</f>
        <v>20</v>
      </c>
      <c r="F141" s="31">
        <f>'Kerber Netz Neubau'!F141</f>
        <v>18600</v>
      </c>
      <c r="G141" s="31" t="str">
        <f>'Kerber Netz Neubau'!G141</f>
        <v>H21</v>
      </c>
      <c r="H141" s="31" t="str">
        <f t="shared" si="2"/>
        <v>D:/01_Projekte/09_HybridWP/Zeitreihen/elec_139.csv</v>
      </c>
      <c r="J141" s="34" t="s">
        <v>295</v>
      </c>
      <c r="K141" s="33" t="s">
        <v>293</v>
      </c>
    </row>
    <row r="142" spans="1:11" x14ac:dyDescent="0.25">
      <c r="A142" s="31">
        <f>'Kerber Netz Neubau'!A142</f>
        <v>140</v>
      </c>
      <c r="B142" s="31" t="str">
        <f>'Kerber Netz Neubau'!B142</f>
        <v>MFH (10 WE)</v>
      </c>
      <c r="C142" s="31">
        <f>'Kerber Netz Neubau'!C142</f>
        <v>2010</v>
      </c>
      <c r="D142" s="31" t="str">
        <f>'Kerber Netz Neubau'!D142</f>
        <v>1-13</v>
      </c>
      <c r="E142" s="31">
        <f>'Kerber Netz Neubau'!E142</f>
        <v>23</v>
      </c>
      <c r="F142" s="31">
        <f>'Kerber Netz Neubau'!F142</f>
        <v>21100</v>
      </c>
      <c r="G142" s="31" t="str">
        <f>'Kerber Netz Neubau'!G142</f>
        <v>H21</v>
      </c>
      <c r="H142" s="31" t="str">
        <f t="shared" si="2"/>
        <v>D:/01_Projekte/09_HybridWP/Zeitreihen/elec_140.csv</v>
      </c>
      <c r="J142" s="35" t="s">
        <v>295</v>
      </c>
      <c r="K142" s="33" t="s">
        <v>293</v>
      </c>
    </row>
    <row r="143" spans="1:11" x14ac:dyDescent="0.25">
      <c r="A143" s="31">
        <f>'Kerber Netz Neubau'!A143</f>
        <v>141</v>
      </c>
      <c r="B143" s="31" t="str">
        <f>'Kerber Netz Neubau'!B143</f>
        <v>MFH (10 WE)</v>
      </c>
      <c r="C143" s="31">
        <f>'Kerber Netz Neubau'!C143</f>
        <v>1980</v>
      </c>
      <c r="D143" s="31" t="str">
        <f>'Kerber Netz Neubau'!D143</f>
        <v>1-14</v>
      </c>
      <c r="E143" s="31">
        <f>'Kerber Netz Neubau'!E143</f>
        <v>23</v>
      </c>
      <c r="F143" s="31">
        <f>'Kerber Netz Neubau'!F143</f>
        <v>23400</v>
      </c>
      <c r="G143" s="31" t="str">
        <f>'Kerber Netz Neubau'!G143</f>
        <v>H21</v>
      </c>
      <c r="H143" s="31" t="str">
        <f t="shared" si="2"/>
        <v>D:/01_Projekte/09_HybridWP/Zeitreihen/elec_141.csv</v>
      </c>
      <c r="J143" s="35" t="s">
        <v>295</v>
      </c>
      <c r="K143" s="33" t="s">
        <v>293</v>
      </c>
    </row>
    <row r="144" spans="1:11" x14ac:dyDescent="0.25">
      <c r="A144" s="31">
        <f>'Kerber Netz Neubau'!A144</f>
        <v>142</v>
      </c>
      <c r="B144" s="31" t="str">
        <f>'Kerber Netz Neubau'!B144</f>
        <v>MFH (10 WE)</v>
      </c>
      <c r="C144" s="31">
        <f>'Kerber Netz Neubau'!C144</f>
        <v>1980</v>
      </c>
      <c r="D144" s="31" t="str">
        <f>'Kerber Netz Neubau'!D144</f>
        <v>2-13</v>
      </c>
      <c r="E144" s="31">
        <f>'Kerber Netz Neubau'!E144</f>
        <v>26</v>
      </c>
      <c r="F144" s="31">
        <f>'Kerber Netz Neubau'!F144</f>
        <v>24200</v>
      </c>
      <c r="G144" s="31" t="str">
        <f>'Kerber Netz Neubau'!G144</f>
        <v>H21</v>
      </c>
      <c r="H144" s="31" t="str">
        <f t="shared" si="2"/>
        <v>D:/01_Projekte/09_HybridWP/Zeitreihen/elec_142.csv</v>
      </c>
      <c r="J144" s="35" t="s">
        <v>295</v>
      </c>
      <c r="K144" s="33" t="s">
        <v>293</v>
      </c>
    </row>
    <row r="145" spans="1:11" x14ac:dyDescent="0.25">
      <c r="A145" s="31">
        <f>'Kerber Netz Neubau'!A145</f>
        <v>143</v>
      </c>
      <c r="B145" s="31" t="str">
        <f>'Kerber Netz Neubau'!B145</f>
        <v>MFH (10 WE)</v>
      </c>
      <c r="C145" s="31">
        <f>'Kerber Netz Neubau'!C145</f>
        <v>1980</v>
      </c>
      <c r="D145" s="31" t="str">
        <f>'Kerber Netz Neubau'!D145</f>
        <v>2-14</v>
      </c>
      <c r="E145" s="31">
        <f>'Kerber Netz Neubau'!E145</f>
        <v>26</v>
      </c>
      <c r="F145" s="31">
        <f>'Kerber Netz Neubau'!F145</f>
        <v>24000</v>
      </c>
      <c r="G145" s="31" t="str">
        <f>'Kerber Netz Neubau'!G145</f>
        <v>H21</v>
      </c>
      <c r="H145" s="31" t="str">
        <f t="shared" si="2"/>
        <v>D:/01_Projekte/09_HybridWP/Zeitreihen/elec_143.csv</v>
      </c>
      <c r="J145" s="35" t="s">
        <v>295</v>
      </c>
      <c r="K145" s="33" t="s">
        <v>293</v>
      </c>
    </row>
    <row r="146" spans="1:11" x14ac:dyDescent="0.25">
      <c r="A146" s="31">
        <f>'Kerber Netz Neubau'!A146</f>
        <v>144</v>
      </c>
      <c r="B146" s="31" t="str">
        <f>'Kerber Netz Neubau'!B146</f>
        <v>MFH (10 WE)</v>
      </c>
      <c r="C146" s="31">
        <f>'Kerber Netz Neubau'!C146</f>
        <v>1980</v>
      </c>
      <c r="D146" s="31" t="str">
        <f>'Kerber Netz Neubau'!D146</f>
        <v>6-1</v>
      </c>
      <c r="E146" s="31">
        <f>'Kerber Netz Neubau'!E146</f>
        <v>24</v>
      </c>
      <c r="F146" s="31">
        <f>'Kerber Netz Neubau'!F146</f>
        <v>22100</v>
      </c>
      <c r="G146" s="31" t="str">
        <f>'Kerber Netz Neubau'!G146</f>
        <v>H21</v>
      </c>
      <c r="H146" s="31" t="str">
        <f t="shared" si="2"/>
        <v>D:/01_Projekte/09_HybridWP/Zeitreihen/elec_144.csv</v>
      </c>
      <c r="J146" s="34" t="s">
        <v>295</v>
      </c>
      <c r="K146" s="33" t="s">
        <v>293</v>
      </c>
    </row>
    <row r="147" spans="1:11" x14ac:dyDescent="0.25">
      <c r="A147" s="31">
        <f>'Kerber Netz Neubau'!A147</f>
        <v>145</v>
      </c>
      <c r="B147" s="31" t="str">
        <f>'Kerber Netz Neubau'!B147</f>
        <v>MFH (10 WE)</v>
      </c>
      <c r="C147" s="31">
        <f>'Kerber Netz Neubau'!C147</f>
        <v>1980</v>
      </c>
      <c r="D147" s="31" t="str">
        <f>'Kerber Netz Neubau'!D147</f>
        <v>6-2</v>
      </c>
      <c r="E147" s="31">
        <f>'Kerber Netz Neubau'!E147</f>
        <v>27</v>
      </c>
      <c r="F147" s="31">
        <f>'Kerber Netz Neubau'!F147</f>
        <v>24100</v>
      </c>
      <c r="G147" s="31" t="str">
        <f>'Kerber Netz Neubau'!G147</f>
        <v>H21</v>
      </c>
      <c r="H147" s="31" t="str">
        <f t="shared" si="2"/>
        <v>D:/01_Projekte/09_HybridWP/Zeitreihen/elec_145.csv</v>
      </c>
      <c r="J147" s="34" t="s">
        <v>295</v>
      </c>
      <c r="K147" s="33" t="s">
        <v>293</v>
      </c>
    </row>
    <row r="148" spans="1:11" x14ac:dyDescent="0.25">
      <c r="K148" s="33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5" sqref="D5:D7"/>
    </sheetView>
  </sheetViews>
  <sheetFormatPr baseColWidth="10" defaultColWidth="11.5703125" defaultRowHeight="15" x14ac:dyDescent="0.25"/>
  <cols>
    <col min="1" max="16384" width="11.5703125" style="1"/>
  </cols>
  <sheetData>
    <row r="1" spans="1:14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spans="1:14" x14ac:dyDescent="0.25">
      <c r="A2" s="1" t="s">
        <v>156</v>
      </c>
      <c r="B2" s="1">
        <v>1.1000000000000001</v>
      </c>
      <c r="C2" s="1">
        <v>0.8</v>
      </c>
      <c r="D2" s="1">
        <v>2.1</v>
      </c>
      <c r="E2" s="1">
        <v>0.9</v>
      </c>
      <c r="F2" s="1">
        <v>0.4</v>
      </c>
      <c r="G2" s="1">
        <v>0.9</v>
      </c>
      <c r="H2" s="1">
        <v>0.9</v>
      </c>
      <c r="I2" s="1">
        <v>0.3</v>
      </c>
      <c r="J2" s="1">
        <v>0.2</v>
      </c>
      <c r="K2" s="1">
        <v>0.7</v>
      </c>
      <c r="L2" s="1">
        <f>SUM(B2:K2)</f>
        <v>8.3000000000000007</v>
      </c>
      <c r="N2" s="1" t="s">
        <v>164</v>
      </c>
    </row>
    <row r="3" spans="1:14" x14ac:dyDescent="0.25">
      <c r="A3" s="1" t="s">
        <v>157</v>
      </c>
      <c r="B3" s="1">
        <v>1</v>
      </c>
      <c r="C3" s="1">
        <v>0.7</v>
      </c>
      <c r="D3" s="1">
        <v>2.5</v>
      </c>
      <c r="E3" s="1">
        <v>0.2</v>
      </c>
      <c r="F3" s="1">
        <v>0.1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>
        <f t="shared" ref="L3:L4" si="0">SUM(B3:K3)</f>
        <v>4.7</v>
      </c>
    </row>
    <row r="4" spans="1:14" x14ac:dyDescent="0.25">
      <c r="A4" s="1" t="s">
        <v>158</v>
      </c>
      <c r="B4" s="1">
        <v>0.5</v>
      </c>
      <c r="C4" s="1">
        <v>0.5</v>
      </c>
      <c r="D4" s="1">
        <v>2.6</v>
      </c>
      <c r="E4" s="1">
        <v>0.1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3.7</v>
      </c>
    </row>
    <row r="5" spans="1:14" x14ac:dyDescent="0.25">
      <c r="A5" s="1" t="s">
        <v>161</v>
      </c>
      <c r="B5" s="1">
        <f t="shared" ref="B5:D5" si="1">B2/(SUM(B$2:B$4))*100</f>
        <v>42.307692307692307</v>
      </c>
      <c r="C5" s="1">
        <f t="shared" si="1"/>
        <v>40</v>
      </c>
      <c r="D5" s="1">
        <f t="shared" si="1"/>
        <v>29.166666666666668</v>
      </c>
      <c r="E5" s="4">
        <f>E2/(SUM(E$2:E$4))*100</f>
        <v>74.999999999999986</v>
      </c>
      <c r="F5" s="1">
        <f t="shared" ref="F5:K5" si="2">F2/(SUM(F$2:F$4))*100</f>
        <v>80</v>
      </c>
      <c r="G5" s="1">
        <f t="shared" si="2"/>
        <v>81.818181818181813</v>
      </c>
      <c r="H5" s="1">
        <f t="shared" si="2"/>
        <v>100</v>
      </c>
      <c r="I5" s="1">
        <f t="shared" si="2"/>
        <v>100</v>
      </c>
      <c r="J5" s="1">
        <f t="shared" si="2"/>
        <v>100</v>
      </c>
      <c r="K5" s="1">
        <f t="shared" si="2"/>
        <v>100</v>
      </c>
      <c r="L5" s="1">
        <f>L4+L3+L2</f>
        <v>16.700000000000003</v>
      </c>
      <c r="M5" s="1" t="s">
        <v>159</v>
      </c>
      <c r="N5" s="1" t="s">
        <v>160</v>
      </c>
    </row>
    <row r="6" spans="1:14" x14ac:dyDescent="0.25">
      <c r="A6" s="1" t="s">
        <v>162</v>
      </c>
      <c r="B6" s="1">
        <f t="shared" ref="B6:K7" si="3">B3/(SUM(B$2:B$4))*100</f>
        <v>38.46153846153846</v>
      </c>
      <c r="C6" s="1">
        <f t="shared" si="3"/>
        <v>35</v>
      </c>
      <c r="D6" s="1">
        <f t="shared" si="3"/>
        <v>34.722222222222229</v>
      </c>
      <c r="E6" s="4">
        <f t="shared" si="3"/>
        <v>16.666666666666664</v>
      </c>
      <c r="F6" s="1">
        <f t="shared" si="3"/>
        <v>20</v>
      </c>
      <c r="G6" s="1">
        <f t="shared" si="3"/>
        <v>18.181818181818183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</row>
    <row r="7" spans="1:14" x14ac:dyDescent="0.25">
      <c r="A7" s="1" t="s">
        <v>163</v>
      </c>
      <c r="B7" s="1">
        <f t="shared" si="3"/>
        <v>19.23076923076923</v>
      </c>
      <c r="C7" s="1">
        <f t="shared" si="3"/>
        <v>25</v>
      </c>
      <c r="D7" s="1">
        <f t="shared" si="3"/>
        <v>36.111111111111114</v>
      </c>
      <c r="E7" s="4">
        <f t="shared" si="3"/>
        <v>8.3333333333333321</v>
      </c>
      <c r="F7" s="1">
        <f t="shared" si="3"/>
        <v>0</v>
      </c>
      <c r="G7" s="1">
        <f t="shared" si="3"/>
        <v>0</v>
      </c>
      <c r="H7" s="1">
        <f t="shared" si="3"/>
        <v>0</v>
      </c>
      <c r="I7" s="1">
        <f t="shared" si="3"/>
        <v>0</v>
      </c>
      <c r="J7" s="1">
        <f t="shared" si="3"/>
        <v>0</v>
      </c>
      <c r="K7" s="1">
        <f t="shared" si="3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7" sqref="D5:D7"/>
    </sheetView>
  </sheetViews>
  <sheetFormatPr baseColWidth="10" defaultRowHeight="15" x14ac:dyDescent="0.25"/>
  <sheetData>
    <row r="1" spans="1:14" x14ac:dyDescent="0.2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</row>
    <row r="2" spans="1:14" x14ac:dyDescent="0.25">
      <c r="A2" s="1" t="s">
        <v>156</v>
      </c>
      <c r="B2" s="1">
        <v>3.4</v>
      </c>
      <c r="C2" s="1">
        <v>3</v>
      </c>
      <c r="D2" s="1">
        <v>10.199999999999999</v>
      </c>
      <c r="E2" s="1">
        <v>5.2</v>
      </c>
      <c r="F2" s="1">
        <v>2.6</v>
      </c>
      <c r="G2" s="1">
        <v>4.0999999999999996</v>
      </c>
      <c r="H2" s="1">
        <v>6.1</v>
      </c>
      <c r="I2" s="1">
        <v>3.8</v>
      </c>
      <c r="J2" s="1">
        <v>2.8</v>
      </c>
      <c r="K2" s="1">
        <v>5.7</v>
      </c>
      <c r="L2" s="1">
        <f>SUM(B2:K2)</f>
        <v>46.9</v>
      </c>
      <c r="N2" t="s">
        <v>164</v>
      </c>
    </row>
    <row r="3" spans="1:14" x14ac:dyDescent="0.25">
      <c r="A3" s="1" t="s">
        <v>157</v>
      </c>
      <c r="B3" s="1">
        <v>4.5</v>
      </c>
      <c r="C3" s="1">
        <v>4.5999999999999996</v>
      </c>
      <c r="D3" s="1">
        <v>13.2</v>
      </c>
      <c r="E3" s="1">
        <v>2.2999999999999998</v>
      </c>
      <c r="F3" s="1">
        <v>0.6</v>
      </c>
      <c r="G3" s="1">
        <v>0.6</v>
      </c>
      <c r="H3" s="1">
        <v>0.3</v>
      </c>
      <c r="I3" s="1">
        <v>0</v>
      </c>
      <c r="J3" s="1">
        <v>0</v>
      </c>
      <c r="K3" s="1">
        <v>0</v>
      </c>
      <c r="L3" s="1">
        <f t="shared" ref="L3:L4" si="0">SUM(B3:K3)</f>
        <v>26.1</v>
      </c>
    </row>
    <row r="4" spans="1:14" x14ac:dyDescent="0.25">
      <c r="A4" s="1" t="s">
        <v>158</v>
      </c>
      <c r="B4" s="1">
        <v>1.8</v>
      </c>
      <c r="C4" s="1">
        <v>1.9</v>
      </c>
      <c r="D4" s="1">
        <v>5.7</v>
      </c>
      <c r="E4" s="1">
        <v>0.5</v>
      </c>
      <c r="F4" s="1">
        <v>0</v>
      </c>
      <c r="G4" s="1">
        <v>0.1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10</v>
      </c>
    </row>
    <row r="5" spans="1:14" x14ac:dyDescent="0.25">
      <c r="A5" s="1" t="s">
        <v>161</v>
      </c>
      <c r="B5" s="1">
        <f t="shared" ref="B5:D5" si="1">B2/(SUM(B$2:B$4))*100</f>
        <v>35.051546391752574</v>
      </c>
      <c r="C5" s="1">
        <f t="shared" si="1"/>
        <v>31.578947368421051</v>
      </c>
      <c r="D5" s="1">
        <f t="shared" si="1"/>
        <v>35.051546391752574</v>
      </c>
      <c r="E5" s="4">
        <f>E2/(SUM(E$2:E$4))*100</f>
        <v>65</v>
      </c>
      <c r="F5" s="1">
        <f t="shared" ref="F5:K5" si="2">F2/(SUM(F$2:F$4))*100</f>
        <v>81.25</v>
      </c>
      <c r="G5" s="1">
        <f t="shared" si="2"/>
        <v>85.416666666666671</v>
      </c>
      <c r="H5" s="1">
        <f t="shared" si="2"/>
        <v>95.3125</v>
      </c>
      <c r="I5" s="1">
        <f t="shared" si="2"/>
        <v>100</v>
      </c>
      <c r="J5" s="1">
        <f t="shared" si="2"/>
        <v>100</v>
      </c>
      <c r="K5" s="1">
        <f t="shared" si="2"/>
        <v>100</v>
      </c>
      <c r="L5" s="1">
        <f>L4+L3+L2</f>
        <v>83</v>
      </c>
      <c r="M5" t="s">
        <v>159</v>
      </c>
      <c r="N5" t="s">
        <v>160</v>
      </c>
    </row>
    <row r="6" spans="1:14" x14ac:dyDescent="0.25">
      <c r="A6" t="s">
        <v>162</v>
      </c>
      <c r="B6" s="1">
        <f t="shared" ref="B6:D6" si="3">B3/(SUM(B$2:B$4))*100</f>
        <v>46.391752577319586</v>
      </c>
      <c r="C6" s="1">
        <f t="shared" si="3"/>
        <v>48.421052631578945</v>
      </c>
      <c r="D6" s="1">
        <f t="shared" si="3"/>
        <v>45.360824742268044</v>
      </c>
      <c r="E6" s="4">
        <f t="shared" ref="E6:K7" si="4">E3/(SUM(E$2:E$4))*100</f>
        <v>28.749999999999996</v>
      </c>
      <c r="F6" s="1">
        <f t="shared" si="4"/>
        <v>18.749999999999996</v>
      </c>
      <c r="G6" s="1">
        <f t="shared" si="4"/>
        <v>12.500000000000004</v>
      </c>
      <c r="H6" s="1">
        <f t="shared" si="4"/>
        <v>4.6875</v>
      </c>
      <c r="I6" s="1">
        <f t="shared" si="4"/>
        <v>0</v>
      </c>
      <c r="J6" s="1">
        <f t="shared" si="4"/>
        <v>0</v>
      </c>
      <c r="K6" s="1">
        <f t="shared" si="4"/>
        <v>0</v>
      </c>
    </row>
    <row r="7" spans="1:14" x14ac:dyDescent="0.25">
      <c r="A7" t="s">
        <v>163</v>
      </c>
      <c r="B7" s="1">
        <f t="shared" ref="B7:D7" si="5">B4/(SUM(B$2:B$4))*100</f>
        <v>18.556701030927833</v>
      </c>
      <c r="C7" s="1">
        <f t="shared" si="5"/>
        <v>20</v>
      </c>
      <c r="D7" s="1">
        <f t="shared" si="5"/>
        <v>19.587628865979383</v>
      </c>
      <c r="E7" s="4">
        <f t="shared" si="4"/>
        <v>6.25</v>
      </c>
      <c r="F7" s="1">
        <f t="shared" si="4"/>
        <v>0</v>
      </c>
      <c r="G7" s="1">
        <f t="shared" si="4"/>
        <v>2.0833333333333339</v>
      </c>
      <c r="H7" s="1">
        <f t="shared" si="4"/>
        <v>0</v>
      </c>
      <c r="I7" s="1">
        <f t="shared" si="4"/>
        <v>0</v>
      </c>
      <c r="J7" s="1">
        <f t="shared" si="4"/>
        <v>0</v>
      </c>
      <c r="K7" s="1">
        <f t="shared" si="4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G39" sqref="G39"/>
    </sheetView>
  </sheetViews>
  <sheetFormatPr baseColWidth="10" defaultRowHeight="15" x14ac:dyDescent="0.25"/>
  <cols>
    <col min="8" max="8" width="48" bestFit="1" customWidth="1"/>
  </cols>
  <sheetData>
    <row r="1" spans="1:11" x14ac:dyDescent="0.25">
      <c r="A1" s="30" t="s">
        <v>5</v>
      </c>
      <c r="B1" s="30" t="s">
        <v>2</v>
      </c>
      <c r="C1" s="30" t="s">
        <v>9</v>
      </c>
      <c r="D1" s="30" t="s">
        <v>3</v>
      </c>
      <c r="E1" s="30" t="s">
        <v>4</v>
      </c>
      <c r="F1" s="30" t="s">
        <v>0</v>
      </c>
      <c r="G1" s="30" t="s">
        <v>1</v>
      </c>
      <c r="H1" s="30" t="s">
        <v>289</v>
      </c>
      <c r="I1" s="30" t="s">
        <v>290</v>
      </c>
      <c r="J1" s="30" t="s">
        <v>291</v>
      </c>
      <c r="K1" s="30" t="s">
        <v>292</v>
      </c>
    </row>
    <row r="2" spans="1:11" x14ac:dyDescent="0.25">
      <c r="A2">
        <f>'Kerber Netz Altbau'!A2</f>
        <v>0</v>
      </c>
      <c r="B2" s="29" t="str">
        <f>'Kerber Netz Altbau'!B2</f>
        <v>EFH</v>
      </c>
      <c r="C2" s="29">
        <f>'Kerber Netz Altbau'!C2</f>
        <v>1970</v>
      </c>
      <c r="D2" s="29" t="str">
        <f>'Kerber Netz Altbau'!D2</f>
        <v>9-1</v>
      </c>
      <c r="E2" s="29">
        <f>'Kerber Netz Altbau'!E2</f>
        <v>3</v>
      </c>
      <c r="F2" s="29">
        <f>'Kerber Netz Altbau'!F2</f>
        <v>3700</v>
      </c>
      <c r="G2" s="29" t="str">
        <f>'Kerber Netz Altbau'!G2</f>
        <v>H21</v>
      </c>
      <c r="H2" t="str">
        <f>CONCATENATE("D:/01_Projekte/09_HybridWP/Zeitreihen/elec_",A2,".csv")</f>
        <v>D:/01_Projekte/09_HybridWP/Zeitreihen/elec_0.csv</v>
      </c>
      <c r="J2" s="37" t="s">
        <v>294</v>
      </c>
      <c r="K2" s="33" t="s">
        <v>293</v>
      </c>
    </row>
    <row r="3" spans="1:11" x14ac:dyDescent="0.25">
      <c r="A3" s="31">
        <f>'Kerber Netz Altbau'!A3</f>
        <v>1</v>
      </c>
      <c r="B3" s="31" t="str">
        <f>'Kerber Netz Altbau'!B3</f>
        <v>EFH</v>
      </c>
      <c r="C3" s="31">
        <f>'Kerber Netz Altbau'!C3</f>
        <v>1970</v>
      </c>
      <c r="D3" s="31" t="str">
        <f>'Kerber Netz Altbau'!D3</f>
        <v>9-2</v>
      </c>
      <c r="E3" s="31">
        <f>'Kerber Netz Altbau'!E3</f>
        <v>2</v>
      </c>
      <c r="F3" s="31">
        <f>'Kerber Netz Altbau'!F3</f>
        <v>2500</v>
      </c>
      <c r="G3" s="31" t="str">
        <f>'Kerber Netz Altbau'!G3</f>
        <v>H21</v>
      </c>
      <c r="H3" s="31" t="str">
        <f t="shared" ref="H3:H66" si="0">CONCATENATE("D:/01_Projekte/09_HybridWP/Zeitreihen/elec_",A3,".csv")</f>
        <v>D:/01_Projekte/09_HybridWP/Zeitreihen/elec_1.csv</v>
      </c>
      <c r="I3" s="31"/>
      <c r="J3" s="37" t="s">
        <v>295</v>
      </c>
      <c r="K3" s="33" t="s">
        <v>293</v>
      </c>
    </row>
    <row r="4" spans="1:11" x14ac:dyDescent="0.25">
      <c r="A4" s="31">
        <f>'Kerber Netz Altbau'!A4</f>
        <v>2</v>
      </c>
      <c r="B4" s="31" t="str">
        <f>'Kerber Netz Altbau'!B4</f>
        <v>EFH</v>
      </c>
      <c r="C4" s="31">
        <f>'Kerber Netz Altbau'!C4</f>
        <v>1970</v>
      </c>
      <c r="D4" s="31" t="str">
        <f>'Kerber Netz Altbau'!D4</f>
        <v>9-3</v>
      </c>
      <c r="E4" s="31">
        <f>'Kerber Netz Altbau'!E4</f>
        <v>2</v>
      </c>
      <c r="F4" s="31">
        <f>'Kerber Netz Altbau'!F4</f>
        <v>3400</v>
      </c>
      <c r="G4" s="31" t="str">
        <f>'Kerber Netz Altbau'!G4</f>
        <v>H21</v>
      </c>
      <c r="H4" s="31" t="str">
        <f t="shared" si="0"/>
        <v>D:/01_Projekte/09_HybridWP/Zeitreihen/elec_2.csv</v>
      </c>
      <c r="I4" s="31"/>
      <c r="J4" s="37" t="s">
        <v>296</v>
      </c>
      <c r="K4" s="33" t="s">
        <v>293</v>
      </c>
    </row>
    <row r="5" spans="1:11" x14ac:dyDescent="0.25">
      <c r="A5" s="31">
        <f>'Kerber Netz Altbau'!A5</f>
        <v>3</v>
      </c>
      <c r="B5" s="31" t="str">
        <f>'Kerber Netz Altbau'!B5</f>
        <v>EFH</v>
      </c>
      <c r="C5" s="31">
        <f>'Kerber Netz Altbau'!C5</f>
        <v>1970</v>
      </c>
      <c r="D5" s="31" t="str">
        <f>'Kerber Netz Altbau'!D5</f>
        <v>9-4</v>
      </c>
      <c r="E5" s="31">
        <f>'Kerber Netz Altbau'!E5</f>
        <v>3</v>
      </c>
      <c r="F5" s="31">
        <f>'Kerber Netz Altbau'!F5</f>
        <v>3200</v>
      </c>
      <c r="G5" s="31" t="str">
        <f>'Kerber Netz Altbau'!G5</f>
        <v>H21</v>
      </c>
      <c r="H5" s="31" t="str">
        <f t="shared" si="0"/>
        <v>D:/01_Projekte/09_HybridWP/Zeitreihen/elec_3.csv</v>
      </c>
      <c r="I5" s="31"/>
      <c r="J5" s="37" t="s">
        <v>295</v>
      </c>
      <c r="K5" s="33" t="s">
        <v>293</v>
      </c>
    </row>
    <row r="6" spans="1:11" x14ac:dyDescent="0.25">
      <c r="A6" s="31">
        <f>'Kerber Netz Altbau'!A6</f>
        <v>4</v>
      </c>
      <c r="B6" s="31" t="str">
        <f>'Kerber Netz Altbau'!B6</f>
        <v>EFH</v>
      </c>
      <c r="C6" s="31">
        <f>'Kerber Netz Altbau'!C6</f>
        <v>1970</v>
      </c>
      <c r="D6" s="31" t="str">
        <f>'Kerber Netz Altbau'!D6</f>
        <v>9-5</v>
      </c>
      <c r="E6" s="31">
        <f>'Kerber Netz Altbau'!E6</f>
        <v>2</v>
      </c>
      <c r="F6" s="31">
        <f>'Kerber Netz Altbau'!F6</f>
        <v>3100</v>
      </c>
      <c r="G6" s="31" t="str">
        <f>'Kerber Netz Altbau'!G6</f>
        <v>H21</v>
      </c>
      <c r="H6" s="31" t="str">
        <f t="shared" si="0"/>
        <v>D:/01_Projekte/09_HybridWP/Zeitreihen/elec_4.csv</v>
      </c>
      <c r="I6" s="31"/>
      <c r="J6" s="37" t="s">
        <v>297</v>
      </c>
      <c r="K6" s="33" t="s">
        <v>293</v>
      </c>
    </row>
    <row r="7" spans="1:11" x14ac:dyDescent="0.25">
      <c r="A7" s="31">
        <f>'Kerber Netz Altbau'!A7</f>
        <v>5</v>
      </c>
      <c r="B7" s="31" t="str">
        <f>'Kerber Netz Altbau'!B7</f>
        <v>EFH</v>
      </c>
      <c r="C7" s="31">
        <f>'Kerber Netz Altbau'!C7</f>
        <v>1970</v>
      </c>
      <c r="D7" s="31" t="str">
        <f>'Kerber Netz Altbau'!D7</f>
        <v>9-6</v>
      </c>
      <c r="E7" s="31">
        <f>'Kerber Netz Altbau'!E7</f>
        <v>3</v>
      </c>
      <c r="F7" s="31">
        <f>'Kerber Netz Altbau'!F7</f>
        <v>3000</v>
      </c>
      <c r="G7" s="31" t="str">
        <f>'Kerber Netz Altbau'!G7</f>
        <v>H21</v>
      </c>
      <c r="H7" s="31" t="str">
        <f t="shared" si="0"/>
        <v>D:/01_Projekte/09_HybridWP/Zeitreihen/elec_5.csv</v>
      </c>
      <c r="I7" s="31"/>
      <c r="J7" s="37" t="s">
        <v>295</v>
      </c>
      <c r="K7" s="33" t="s">
        <v>293</v>
      </c>
    </row>
    <row r="8" spans="1:11" x14ac:dyDescent="0.25">
      <c r="A8" s="31">
        <f>'Kerber Netz Altbau'!A8</f>
        <v>6</v>
      </c>
      <c r="B8" s="31" t="str">
        <f>'Kerber Netz Altbau'!B8</f>
        <v>EFH</v>
      </c>
      <c r="C8" s="31">
        <f>'Kerber Netz Altbau'!C8</f>
        <v>1970</v>
      </c>
      <c r="D8" s="31" t="str">
        <f>'Kerber Netz Altbau'!D8</f>
        <v>9-7</v>
      </c>
      <c r="E8" s="31">
        <f>'Kerber Netz Altbau'!E8</f>
        <v>4</v>
      </c>
      <c r="F8" s="31">
        <f>'Kerber Netz Altbau'!F8</f>
        <v>4500</v>
      </c>
      <c r="G8" s="31" t="str">
        <f>'Kerber Netz Altbau'!G8</f>
        <v>H21</v>
      </c>
      <c r="H8" s="31" t="str">
        <f t="shared" si="0"/>
        <v>D:/01_Projekte/09_HybridWP/Zeitreihen/elec_6.csv</v>
      </c>
      <c r="I8" s="31"/>
      <c r="J8" s="37" t="s">
        <v>298</v>
      </c>
      <c r="K8" s="33" t="s">
        <v>293</v>
      </c>
    </row>
    <row r="9" spans="1:11" x14ac:dyDescent="0.25">
      <c r="A9" s="31">
        <f>'Kerber Netz Altbau'!A9</f>
        <v>7</v>
      </c>
      <c r="B9" s="31" t="str">
        <f>'Kerber Netz Altbau'!B9</f>
        <v>EFH</v>
      </c>
      <c r="C9" s="31">
        <f>'Kerber Netz Altbau'!C9</f>
        <v>1970</v>
      </c>
      <c r="D9" s="31" t="str">
        <f>'Kerber Netz Altbau'!D9</f>
        <v>9-8</v>
      </c>
      <c r="E9" s="31">
        <f>'Kerber Netz Altbau'!E9</f>
        <v>2</v>
      </c>
      <c r="F9" s="31">
        <f>'Kerber Netz Altbau'!F9</f>
        <v>2800</v>
      </c>
      <c r="G9" s="31" t="str">
        <f>'Kerber Netz Altbau'!G9</f>
        <v>H21</v>
      </c>
      <c r="H9" s="31" t="str">
        <f t="shared" si="0"/>
        <v>D:/01_Projekte/09_HybridWP/Zeitreihen/elec_7.csv</v>
      </c>
      <c r="I9" s="31"/>
      <c r="J9" s="37" t="s">
        <v>295</v>
      </c>
      <c r="K9" s="33" t="s">
        <v>293</v>
      </c>
    </row>
    <row r="10" spans="1:11" x14ac:dyDescent="0.25">
      <c r="A10" s="31">
        <f>'Kerber Netz Altbau'!A10</f>
        <v>8</v>
      </c>
      <c r="B10" s="31" t="str">
        <f>'Kerber Netz Altbau'!B10</f>
        <v>EFH</v>
      </c>
      <c r="C10" s="31">
        <f>'Kerber Netz Altbau'!C10</f>
        <v>1970</v>
      </c>
      <c r="D10" s="31" t="str">
        <f>'Kerber Netz Altbau'!D10</f>
        <v>9-9</v>
      </c>
      <c r="E10" s="31">
        <f>'Kerber Netz Altbau'!E10</f>
        <v>5</v>
      </c>
      <c r="F10" s="31">
        <f>'Kerber Netz Altbau'!F10</f>
        <v>4900</v>
      </c>
      <c r="G10" s="31" t="str">
        <f>'Kerber Netz Altbau'!G10</f>
        <v>H21</v>
      </c>
      <c r="H10" s="31" t="str">
        <f t="shared" si="0"/>
        <v>D:/01_Projekte/09_HybridWP/Zeitreihen/elec_8.csv</v>
      </c>
      <c r="I10" s="31"/>
      <c r="J10" s="37" t="s">
        <v>299</v>
      </c>
      <c r="K10" s="33" t="s">
        <v>293</v>
      </c>
    </row>
    <row r="11" spans="1:11" x14ac:dyDescent="0.25">
      <c r="A11" s="31">
        <f>'Kerber Netz Altbau'!A11</f>
        <v>9</v>
      </c>
      <c r="B11" s="31" t="str">
        <f>'Kerber Netz Altbau'!B11</f>
        <v>EFH</v>
      </c>
      <c r="C11" s="31">
        <f>'Kerber Netz Altbau'!C11</f>
        <v>1960</v>
      </c>
      <c r="D11" s="31" t="str">
        <f>'Kerber Netz Altbau'!D11</f>
        <v>4-1</v>
      </c>
      <c r="E11" s="31">
        <f>'Kerber Netz Altbau'!E11</f>
        <v>2</v>
      </c>
      <c r="F11" s="31">
        <f>'Kerber Netz Altbau'!F11</f>
        <v>2800</v>
      </c>
      <c r="G11" s="31" t="str">
        <f>'Kerber Netz Altbau'!G11</f>
        <v>H21</v>
      </c>
      <c r="H11" s="31" t="str">
        <f t="shared" si="0"/>
        <v>D:/01_Projekte/09_HybridWP/Zeitreihen/elec_9.csv</v>
      </c>
      <c r="I11" s="31"/>
      <c r="J11" s="36" t="s">
        <v>295</v>
      </c>
      <c r="K11" s="33" t="s">
        <v>293</v>
      </c>
    </row>
    <row r="12" spans="1:11" x14ac:dyDescent="0.25">
      <c r="A12" s="31">
        <f>'Kerber Netz Altbau'!A12</f>
        <v>10</v>
      </c>
      <c r="B12" s="31" t="str">
        <f>'Kerber Netz Altbau'!B12</f>
        <v>EFH</v>
      </c>
      <c r="C12" s="31">
        <f>'Kerber Netz Altbau'!C12</f>
        <v>1960</v>
      </c>
      <c r="D12" s="31" t="str">
        <f>'Kerber Netz Altbau'!D12</f>
        <v>4-2</v>
      </c>
      <c r="E12" s="31">
        <f>'Kerber Netz Altbau'!E12</f>
        <v>5</v>
      </c>
      <c r="F12" s="31">
        <f>'Kerber Netz Altbau'!F12</f>
        <v>6000</v>
      </c>
      <c r="G12" s="31" t="str">
        <f>'Kerber Netz Altbau'!G12</f>
        <v>H21</v>
      </c>
      <c r="H12" s="31" t="str">
        <f t="shared" si="0"/>
        <v>D:/01_Projekte/09_HybridWP/Zeitreihen/elec_10.csv</v>
      </c>
      <c r="I12" s="31"/>
      <c r="J12" s="37" t="s">
        <v>300</v>
      </c>
      <c r="K12" s="33" t="s">
        <v>293</v>
      </c>
    </row>
    <row r="13" spans="1:11" x14ac:dyDescent="0.25">
      <c r="A13" s="31">
        <f>'Kerber Netz Altbau'!A13</f>
        <v>11</v>
      </c>
      <c r="B13" s="31" t="str">
        <f>'Kerber Netz Altbau'!B13</f>
        <v>EFH</v>
      </c>
      <c r="C13" s="31">
        <f>'Kerber Netz Altbau'!C13</f>
        <v>1960</v>
      </c>
      <c r="D13" s="31" t="str">
        <f>'Kerber Netz Altbau'!D13</f>
        <v>4-3</v>
      </c>
      <c r="E13" s="31">
        <f>'Kerber Netz Altbau'!E13</f>
        <v>5</v>
      </c>
      <c r="F13" s="31">
        <f>'Kerber Netz Altbau'!F13</f>
        <v>4700</v>
      </c>
      <c r="G13" s="31" t="str">
        <f>'Kerber Netz Altbau'!G13</f>
        <v>H21</v>
      </c>
      <c r="H13" s="31" t="str">
        <f t="shared" si="0"/>
        <v>D:/01_Projekte/09_HybridWP/Zeitreihen/elec_11.csv</v>
      </c>
      <c r="I13" s="31"/>
      <c r="J13" s="36" t="s">
        <v>295</v>
      </c>
      <c r="K13" s="33" t="s">
        <v>293</v>
      </c>
    </row>
    <row r="14" spans="1:11" x14ac:dyDescent="0.25">
      <c r="A14" s="31">
        <f>'Kerber Netz Altbau'!A14</f>
        <v>12</v>
      </c>
      <c r="B14" s="31" t="str">
        <f>'Kerber Netz Altbau'!B14</f>
        <v>EFH</v>
      </c>
      <c r="C14" s="31">
        <f>'Kerber Netz Altbau'!C14</f>
        <v>1960</v>
      </c>
      <c r="D14" s="31" t="str">
        <f>'Kerber Netz Altbau'!D14</f>
        <v>4-4</v>
      </c>
      <c r="E14" s="31">
        <f>'Kerber Netz Altbau'!E14</f>
        <v>3</v>
      </c>
      <c r="F14" s="31">
        <f>'Kerber Netz Altbau'!F14</f>
        <v>3800</v>
      </c>
      <c r="G14" s="31" t="str">
        <f>'Kerber Netz Altbau'!G14</f>
        <v>H21</v>
      </c>
      <c r="H14" s="31" t="str">
        <f t="shared" si="0"/>
        <v>D:/01_Projekte/09_HybridWP/Zeitreihen/elec_12.csv</v>
      </c>
      <c r="I14" s="31"/>
      <c r="J14" s="37" t="s">
        <v>301</v>
      </c>
      <c r="K14" s="33" t="s">
        <v>293</v>
      </c>
    </row>
    <row r="15" spans="1:11" x14ac:dyDescent="0.25">
      <c r="A15" s="31">
        <f>'Kerber Netz Altbau'!A15</f>
        <v>13</v>
      </c>
      <c r="B15" s="31" t="str">
        <f>'Kerber Netz Altbau'!B15</f>
        <v>EFH</v>
      </c>
      <c r="C15" s="31">
        <f>'Kerber Netz Altbau'!C15</f>
        <v>1960</v>
      </c>
      <c r="D15" s="31" t="str">
        <f>'Kerber Netz Altbau'!D15</f>
        <v>4-5</v>
      </c>
      <c r="E15" s="31">
        <f>'Kerber Netz Altbau'!E15</f>
        <v>2</v>
      </c>
      <c r="F15" s="31">
        <f>'Kerber Netz Altbau'!F15</f>
        <v>3200</v>
      </c>
      <c r="G15" s="31" t="str">
        <f>'Kerber Netz Altbau'!G15</f>
        <v>H21</v>
      </c>
      <c r="H15" s="31" t="str">
        <f t="shared" si="0"/>
        <v>D:/01_Projekte/09_HybridWP/Zeitreihen/elec_13.csv</v>
      </c>
      <c r="I15" s="31"/>
      <c r="J15" s="36" t="s">
        <v>295</v>
      </c>
      <c r="K15" s="33" t="s">
        <v>293</v>
      </c>
    </row>
    <row r="16" spans="1:11" x14ac:dyDescent="0.25">
      <c r="A16" s="31">
        <f>'Kerber Netz Altbau'!A16</f>
        <v>14</v>
      </c>
      <c r="B16" s="31" t="str">
        <f>'Kerber Netz Altbau'!B16</f>
        <v>EFH</v>
      </c>
      <c r="C16" s="31">
        <f>'Kerber Netz Altbau'!C16</f>
        <v>1960</v>
      </c>
      <c r="D16" s="31" t="str">
        <f>'Kerber Netz Altbau'!D16</f>
        <v>4-6</v>
      </c>
      <c r="E16" s="31">
        <f>'Kerber Netz Altbau'!E16</f>
        <v>3</v>
      </c>
      <c r="F16" s="31">
        <f>'Kerber Netz Altbau'!F16</f>
        <v>4200</v>
      </c>
      <c r="G16" s="31" t="str">
        <f>'Kerber Netz Altbau'!G16</f>
        <v>H21</v>
      </c>
      <c r="H16" s="31" t="str">
        <f t="shared" si="0"/>
        <v>D:/01_Projekte/09_HybridWP/Zeitreihen/elec_14.csv</v>
      </c>
      <c r="I16" s="31"/>
      <c r="J16" s="37" t="s">
        <v>302</v>
      </c>
      <c r="K16" s="33" t="s">
        <v>293</v>
      </c>
    </row>
    <row r="17" spans="1:11" x14ac:dyDescent="0.25">
      <c r="A17" s="31">
        <f>'Kerber Netz Altbau'!A17</f>
        <v>15</v>
      </c>
      <c r="B17" s="31" t="str">
        <f>'Kerber Netz Altbau'!B17</f>
        <v>EFH</v>
      </c>
      <c r="C17" s="31">
        <f>'Kerber Netz Altbau'!C17</f>
        <v>1960</v>
      </c>
      <c r="D17" s="31" t="str">
        <f>'Kerber Netz Altbau'!D17</f>
        <v>4-7</v>
      </c>
      <c r="E17" s="31">
        <f>'Kerber Netz Altbau'!E17</f>
        <v>2</v>
      </c>
      <c r="F17" s="31">
        <f>'Kerber Netz Altbau'!F17</f>
        <v>3100</v>
      </c>
      <c r="G17" s="31" t="str">
        <f>'Kerber Netz Altbau'!G17</f>
        <v>H21</v>
      </c>
      <c r="H17" s="31" t="str">
        <f t="shared" si="0"/>
        <v>D:/01_Projekte/09_HybridWP/Zeitreihen/elec_15.csv</v>
      </c>
      <c r="I17" s="31"/>
      <c r="J17" s="36" t="s">
        <v>295</v>
      </c>
      <c r="K17" s="33" t="s">
        <v>293</v>
      </c>
    </row>
    <row r="18" spans="1:11" x14ac:dyDescent="0.25">
      <c r="A18" s="31">
        <f>'Kerber Netz Altbau'!A18</f>
        <v>16</v>
      </c>
      <c r="B18" s="31" t="str">
        <f>'Kerber Netz Altbau'!B18</f>
        <v>EFH</v>
      </c>
      <c r="C18" s="31">
        <f>'Kerber Netz Altbau'!C18</f>
        <v>1960</v>
      </c>
      <c r="D18" s="31" t="str">
        <f>'Kerber Netz Altbau'!D18</f>
        <v>4-8</v>
      </c>
      <c r="E18" s="31">
        <f>'Kerber Netz Altbau'!E18</f>
        <v>2</v>
      </c>
      <c r="F18" s="31">
        <f>'Kerber Netz Altbau'!F18</f>
        <v>3200</v>
      </c>
      <c r="G18" s="31" t="str">
        <f>'Kerber Netz Altbau'!G18</f>
        <v>H21</v>
      </c>
      <c r="H18" s="31" t="str">
        <f t="shared" si="0"/>
        <v>D:/01_Projekte/09_HybridWP/Zeitreihen/elec_16.csv</v>
      </c>
      <c r="I18" s="31"/>
      <c r="J18" s="37" t="s">
        <v>303</v>
      </c>
      <c r="K18" s="33" t="s">
        <v>293</v>
      </c>
    </row>
    <row r="19" spans="1:11" x14ac:dyDescent="0.25">
      <c r="A19" s="31">
        <f>'Kerber Netz Altbau'!A19</f>
        <v>17</v>
      </c>
      <c r="B19" s="31" t="str">
        <f>'Kerber Netz Altbau'!B19</f>
        <v>EFH</v>
      </c>
      <c r="C19" s="31">
        <f>'Kerber Netz Altbau'!C19</f>
        <v>1960</v>
      </c>
      <c r="D19" s="31" t="str">
        <f>'Kerber Netz Altbau'!D19</f>
        <v>4-9</v>
      </c>
      <c r="E19" s="31">
        <f>'Kerber Netz Altbau'!E19</f>
        <v>4</v>
      </c>
      <c r="F19" s="31">
        <f>'Kerber Netz Altbau'!F19</f>
        <v>4100</v>
      </c>
      <c r="G19" s="31" t="str">
        <f>'Kerber Netz Altbau'!G19</f>
        <v>H21</v>
      </c>
      <c r="H19" s="31" t="str">
        <f t="shared" si="0"/>
        <v>D:/01_Projekte/09_HybridWP/Zeitreihen/elec_17.csv</v>
      </c>
      <c r="I19" s="31"/>
      <c r="J19" s="36" t="s">
        <v>295</v>
      </c>
      <c r="K19" s="33" t="s">
        <v>293</v>
      </c>
    </row>
    <row r="20" spans="1:11" x14ac:dyDescent="0.25">
      <c r="A20" s="31">
        <f>'Kerber Netz Altbau'!A20</f>
        <v>18</v>
      </c>
      <c r="B20" s="31" t="str">
        <f>'Kerber Netz Altbau'!B20</f>
        <v>EFH</v>
      </c>
      <c r="C20" s="31">
        <f>'Kerber Netz Altbau'!C20</f>
        <v>1960</v>
      </c>
      <c r="D20" s="31" t="str">
        <f>'Kerber Netz Altbau'!D20</f>
        <v>4-10</v>
      </c>
      <c r="E20" s="31">
        <f>'Kerber Netz Altbau'!E20</f>
        <v>4</v>
      </c>
      <c r="F20" s="31">
        <f>'Kerber Netz Altbau'!F20</f>
        <v>4700</v>
      </c>
      <c r="G20" s="31" t="str">
        <f>'Kerber Netz Altbau'!G20</f>
        <v>H21</v>
      </c>
      <c r="H20" s="31" t="str">
        <f t="shared" si="0"/>
        <v>D:/01_Projekte/09_HybridWP/Zeitreihen/elec_18.csv</v>
      </c>
      <c r="I20" s="31"/>
      <c r="J20" s="37" t="s">
        <v>304</v>
      </c>
      <c r="K20" s="33" t="s">
        <v>293</v>
      </c>
    </row>
    <row r="21" spans="1:11" x14ac:dyDescent="0.25">
      <c r="A21" s="31">
        <f>'Kerber Netz Altbau'!A21</f>
        <v>19</v>
      </c>
      <c r="B21" s="31" t="str">
        <f>'Kerber Netz Altbau'!B21</f>
        <v>EFH</v>
      </c>
      <c r="C21" s="31">
        <f>'Kerber Netz Altbau'!C21</f>
        <v>1960</v>
      </c>
      <c r="D21" s="31" t="str">
        <f>'Kerber Netz Altbau'!D21</f>
        <v>5-1</v>
      </c>
      <c r="E21" s="31">
        <f>'Kerber Netz Altbau'!E21</f>
        <v>4</v>
      </c>
      <c r="F21" s="31">
        <f>'Kerber Netz Altbau'!F21</f>
        <v>3900</v>
      </c>
      <c r="G21" s="31" t="str">
        <f>'Kerber Netz Altbau'!G21</f>
        <v>H21</v>
      </c>
      <c r="H21" s="31" t="str">
        <f t="shared" si="0"/>
        <v>D:/01_Projekte/09_HybridWP/Zeitreihen/elec_19.csv</v>
      </c>
      <c r="I21" s="31"/>
      <c r="J21" s="37" t="s">
        <v>305</v>
      </c>
      <c r="K21" s="33" t="s">
        <v>293</v>
      </c>
    </row>
    <row r="22" spans="1:11" x14ac:dyDescent="0.25">
      <c r="A22" s="31">
        <f>'Kerber Netz Altbau'!A22</f>
        <v>20</v>
      </c>
      <c r="B22" s="31" t="str">
        <f>'Kerber Netz Altbau'!B22</f>
        <v>EFH</v>
      </c>
      <c r="C22" s="31">
        <f>'Kerber Netz Altbau'!C22</f>
        <v>1960</v>
      </c>
      <c r="D22" s="31" t="str">
        <f>'Kerber Netz Altbau'!D22</f>
        <v>5-2</v>
      </c>
      <c r="E22" s="31">
        <f>'Kerber Netz Altbau'!E22</f>
        <v>2</v>
      </c>
      <c r="F22" s="31">
        <f>'Kerber Netz Altbau'!F22</f>
        <v>3200</v>
      </c>
      <c r="G22" s="31" t="str">
        <f>'Kerber Netz Altbau'!G22</f>
        <v>H21</v>
      </c>
      <c r="H22" s="31" t="str">
        <f t="shared" si="0"/>
        <v>D:/01_Projekte/09_HybridWP/Zeitreihen/elec_20.csv</v>
      </c>
      <c r="I22" s="31"/>
      <c r="J22" s="36" t="s">
        <v>295</v>
      </c>
      <c r="K22" s="33" t="s">
        <v>293</v>
      </c>
    </row>
    <row r="23" spans="1:11" x14ac:dyDescent="0.25">
      <c r="A23" s="31">
        <f>'Kerber Netz Altbau'!A23</f>
        <v>21</v>
      </c>
      <c r="B23" s="31" t="str">
        <f>'Kerber Netz Altbau'!B23</f>
        <v>EFH</v>
      </c>
      <c r="C23" s="31">
        <f>'Kerber Netz Altbau'!C23</f>
        <v>1960</v>
      </c>
      <c r="D23" s="31" t="str">
        <f>'Kerber Netz Altbau'!D23</f>
        <v>5-3</v>
      </c>
      <c r="E23" s="31">
        <f>'Kerber Netz Altbau'!E23</f>
        <v>2</v>
      </c>
      <c r="F23" s="31">
        <f>'Kerber Netz Altbau'!F23</f>
        <v>2800</v>
      </c>
      <c r="G23" s="31" t="str">
        <f>'Kerber Netz Altbau'!G23</f>
        <v>H21</v>
      </c>
      <c r="H23" s="31" t="str">
        <f t="shared" si="0"/>
        <v>D:/01_Projekte/09_HybridWP/Zeitreihen/elec_21.csv</v>
      </c>
      <c r="I23" s="31"/>
      <c r="J23" s="37" t="s">
        <v>306</v>
      </c>
      <c r="K23" s="33" t="s">
        <v>293</v>
      </c>
    </row>
    <row r="24" spans="1:11" x14ac:dyDescent="0.25">
      <c r="A24" s="31">
        <f>'Kerber Netz Altbau'!A24</f>
        <v>22</v>
      </c>
      <c r="B24" s="31" t="str">
        <f>'Kerber Netz Altbau'!B24</f>
        <v>EFH</v>
      </c>
      <c r="C24" s="31">
        <f>'Kerber Netz Altbau'!C24</f>
        <v>1960</v>
      </c>
      <c r="D24" s="31" t="str">
        <f>'Kerber Netz Altbau'!D24</f>
        <v>5-4</v>
      </c>
      <c r="E24" s="31">
        <f>'Kerber Netz Altbau'!E24</f>
        <v>4</v>
      </c>
      <c r="F24" s="31">
        <f>'Kerber Netz Altbau'!F24</f>
        <v>4100</v>
      </c>
      <c r="G24" s="31" t="str">
        <f>'Kerber Netz Altbau'!G24</f>
        <v>H21</v>
      </c>
      <c r="H24" s="31" t="str">
        <f t="shared" si="0"/>
        <v>D:/01_Projekte/09_HybridWP/Zeitreihen/elec_22.csv</v>
      </c>
      <c r="I24" s="31"/>
      <c r="J24" s="36" t="s">
        <v>295</v>
      </c>
      <c r="K24" s="33" t="s">
        <v>293</v>
      </c>
    </row>
    <row r="25" spans="1:11" x14ac:dyDescent="0.25">
      <c r="A25" s="31">
        <f>'Kerber Netz Altbau'!A25</f>
        <v>23</v>
      </c>
      <c r="B25" s="31" t="str">
        <f>'Kerber Netz Altbau'!B25</f>
        <v>EFH</v>
      </c>
      <c r="C25" s="31">
        <f>'Kerber Netz Altbau'!C25</f>
        <v>1960</v>
      </c>
      <c r="D25" s="31" t="str">
        <f>'Kerber Netz Altbau'!D25</f>
        <v>5-5</v>
      </c>
      <c r="E25" s="31">
        <f>'Kerber Netz Altbau'!E25</f>
        <v>3</v>
      </c>
      <c r="F25" s="31">
        <f>'Kerber Netz Altbau'!F25</f>
        <v>3900</v>
      </c>
      <c r="G25" s="31" t="str">
        <f>'Kerber Netz Altbau'!G25</f>
        <v>H21</v>
      </c>
      <c r="H25" s="31" t="str">
        <f t="shared" si="0"/>
        <v>D:/01_Projekte/09_HybridWP/Zeitreihen/elec_23.csv</v>
      </c>
      <c r="I25" s="31"/>
      <c r="J25" s="37" t="s">
        <v>307</v>
      </c>
      <c r="K25" s="33" t="s">
        <v>293</v>
      </c>
    </row>
    <row r="26" spans="1:11" x14ac:dyDescent="0.25">
      <c r="A26" s="31">
        <f>'Kerber Netz Altbau'!A26</f>
        <v>24</v>
      </c>
      <c r="B26" s="31" t="str">
        <f>'Kerber Netz Altbau'!B26</f>
        <v>EFH</v>
      </c>
      <c r="C26" s="31">
        <f>'Kerber Netz Altbau'!C26</f>
        <v>1960</v>
      </c>
      <c r="D26" s="31" t="str">
        <f>'Kerber Netz Altbau'!D26</f>
        <v>5-6</v>
      </c>
      <c r="E26" s="31">
        <f>'Kerber Netz Altbau'!E26</f>
        <v>3</v>
      </c>
      <c r="F26" s="31">
        <f>'Kerber Netz Altbau'!F26</f>
        <v>4200</v>
      </c>
      <c r="G26" s="31" t="str">
        <f>'Kerber Netz Altbau'!G26</f>
        <v>H21</v>
      </c>
      <c r="H26" s="31" t="str">
        <f t="shared" si="0"/>
        <v>D:/01_Projekte/09_HybridWP/Zeitreihen/elec_24.csv</v>
      </c>
      <c r="I26" s="31"/>
      <c r="J26" s="36" t="s">
        <v>295</v>
      </c>
      <c r="K26" s="33" t="s">
        <v>293</v>
      </c>
    </row>
    <row r="27" spans="1:11" x14ac:dyDescent="0.25">
      <c r="A27" s="31">
        <f>'Kerber Netz Altbau'!A27</f>
        <v>25</v>
      </c>
      <c r="B27" s="31" t="str">
        <f>'Kerber Netz Altbau'!B27</f>
        <v>EFH</v>
      </c>
      <c r="C27" s="31">
        <f>'Kerber Netz Altbau'!C27</f>
        <v>1960</v>
      </c>
      <c r="D27" s="31" t="str">
        <f>'Kerber Netz Altbau'!D27</f>
        <v>5-7</v>
      </c>
      <c r="E27" s="31">
        <f>'Kerber Netz Altbau'!E27</f>
        <v>5</v>
      </c>
      <c r="F27" s="31">
        <f>'Kerber Netz Altbau'!F27</f>
        <v>5800</v>
      </c>
      <c r="G27" s="31" t="str">
        <f>'Kerber Netz Altbau'!G27</f>
        <v>H21</v>
      </c>
      <c r="H27" s="31" t="str">
        <f t="shared" si="0"/>
        <v>D:/01_Projekte/09_HybridWP/Zeitreihen/elec_25.csv</v>
      </c>
      <c r="I27" s="31"/>
      <c r="J27" s="37" t="s">
        <v>308</v>
      </c>
      <c r="K27" s="33" t="s">
        <v>293</v>
      </c>
    </row>
    <row r="28" spans="1:11" x14ac:dyDescent="0.25">
      <c r="A28" s="31">
        <f>'Kerber Netz Altbau'!A28</f>
        <v>26</v>
      </c>
      <c r="B28" s="31" t="str">
        <f>'Kerber Netz Altbau'!B28</f>
        <v>EFH</v>
      </c>
      <c r="C28" s="31">
        <f>'Kerber Netz Altbau'!C28</f>
        <v>1960</v>
      </c>
      <c r="D28" s="31" t="str">
        <f>'Kerber Netz Altbau'!D28</f>
        <v>5-8</v>
      </c>
      <c r="E28" s="31">
        <f>'Kerber Netz Altbau'!E28</f>
        <v>4</v>
      </c>
      <c r="F28" s="31">
        <f>'Kerber Netz Altbau'!F28</f>
        <v>4600</v>
      </c>
      <c r="G28" s="31" t="str">
        <f>'Kerber Netz Altbau'!G28</f>
        <v>H21</v>
      </c>
      <c r="H28" s="31" t="str">
        <f t="shared" si="0"/>
        <v>D:/01_Projekte/09_HybridWP/Zeitreihen/elec_26.csv</v>
      </c>
      <c r="I28" s="31"/>
      <c r="J28" s="36" t="s">
        <v>295</v>
      </c>
      <c r="K28" s="33" t="s">
        <v>293</v>
      </c>
    </row>
    <row r="29" spans="1:11" x14ac:dyDescent="0.25">
      <c r="A29" s="31">
        <f>'Kerber Netz Altbau'!A29</f>
        <v>27</v>
      </c>
      <c r="B29" s="31" t="str">
        <f>'Kerber Netz Altbau'!B29</f>
        <v>EFH</v>
      </c>
      <c r="C29" s="31">
        <f>'Kerber Netz Altbau'!C29</f>
        <v>1960</v>
      </c>
      <c r="D29" s="31" t="str">
        <f>'Kerber Netz Altbau'!D29</f>
        <v>5-9</v>
      </c>
      <c r="E29" s="31">
        <f>'Kerber Netz Altbau'!E29</f>
        <v>5</v>
      </c>
      <c r="F29" s="31">
        <f>'Kerber Netz Altbau'!F29</f>
        <v>5300</v>
      </c>
      <c r="G29" s="31" t="str">
        <f>'Kerber Netz Altbau'!G29</f>
        <v>H21</v>
      </c>
      <c r="H29" s="31" t="str">
        <f t="shared" si="0"/>
        <v>D:/01_Projekte/09_HybridWP/Zeitreihen/elec_27.csv</v>
      </c>
      <c r="I29" s="31"/>
      <c r="J29" s="37" t="s">
        <v>309</v>
      </c>
      <c r="K29" s="33" t="s">
        <v>293</v>
      </c>
    </row>
    <row r="30" spans="1:11" x14ac:dyDescent="0.25">
      <c r="A30" s="31">
        <f>'Kerber Netz Altbau'!A30</f>
        <v>28</v>
      </c>
      <c r="B30" s="31" t="str">
        <f>'Kerber Netz Altbau'!B30</f>
        <v>EFH</v>
      </c>
      <c r="C30" s="31">
        <f>'Kerber Netz Altbau'!C30</f>
        <v>1960</v>
      </c>
      <c r="D30" s="31" t="str">
        <f>'Kerber Netz Altbau'!D30</f>
        <v>5-10</v>
      </c>
      <c r="E30" s="31">
        <f>'Kerber Netz Altbau'!E30</f>
        <v>5</v>
      </c>
      <c r="F30" s="31">
        <f>'Kerber Netz Altbau'!F30</f>
        <v>5700</v>
      </c>
      <c r="G30" s="31" t="str">
        <f>'Kerber Netz Altbau'!G30</f>
        <v>H21</v>
      </c>
      <c r="H30" s="31" t="str">
        <f t="shared" si="0"/>
        <v>D:/01_Projekte/09_HybridWP/Zeitreihen/elec_28.csv</v>
      </c>
      <c r="I30" s="31"/>
      <c r="J30" s="36" t="s">
        <v>295</v>
      </c>
      <c r="K30" s="33" t="s">
        <v>293</v>
      </c>
    </row>
    <row r="31" spans="1:11" x14ac:dyDescent="0.25">
      <c r="A31" s="31">
        <f>'Kerber Netz Altbau'!A31</f>
        <v>29</v>
      </c>
      <c r="B31" s="31" t="str">
        <f>'Kerber Netz Altbau'!B31</f>
        <v>EFH</v>
      </c>
      <c r="C31" s="31">
        <f>'Kerber Netz Altbau'!C31</f>
        <v>1960</v>
      </c>
      <c r="D31" s="31" t="str">
        <f>'Kerber Netz Altbau'!D31</f>
        <v>5-11</v>
      </c>
      <c r="E31" s="31">
        <f>'Kerber Netz Altbau'!E31</f>
        <v>5</v>
      </c>
      <c r="F31" s="31">
        <f>'Kerber Netz Altbau'!F31</f>
        <v>5900</v>
      </c>
      <c r="G31" s="31" t="str">
        <f>'Kerber Netz Altbau'!G31</f>
        <v>H21</v>
      </c>
      <c r="H31" s="31" t="str">
        <f t="shared" si="0"/>
        <v>D:/01_Projekte/09_HybridWP/Zeitreihen/elec_29.csv</v>
      </c>
      <c r="I31" s="31"/>
      <c r="J31" s="37" t="s">
        <v>310</v>
      </c>
      <c r="K31" s="33" t="s">
        <v>293</v>
      </c>
    </row>
    <row r="32" spans="1:11" x14ac:dyDescent="0.25">
      <c r="A32" s="31">
        <f>'Kerber Netz Altbau'!A32</f>
        <v>30</v>
      </c>
      <c r="B32" s="31" t="str">
        <f>'Kerber Netz Altbau'!B32</f>
        <v>EFH</v>
      </c>
      <c r="C32" s="31">
        <f>'Kerber Netz Altbau'!C32</f>
        <v>1960</v>
      </c>
      <c r="D32" s="31" t="str">
        <f>'Kerber Netz Altbau'!D32</f>
        <v>5-12</v>
      </c>
      <c r="E32" s="31">
        <f>'Kerber Netz Altbau'!E32</f>
        <v>4</v>
      </c>
      <c r="F32" s="31">
        <f>'Kerber Netz Altbau'!F32</f>
        <v>3700</v>
      </c>
      <c r="G32" s="31" t="str">
        <f>'Kerber Netz Altbau'!G32</f>
        <v>H21</v>
      </c>
      <c r="H32" s="31" t="str">
        <f t="shared" si="0"/>
        <v>D:/01_Projekte/09_HybridWP/Zeitreihen/elec_30.csv</v>
      </c>
      <c r="I32" s="31"/>
      <c r="J32" s="36" t="s">
        <v>295</v>
      </c>
      <c r="K32" s="33" t="s">
        <v>293</v>
      </c>
    </row>
    <row r="33" spans="1:11" x14ac:dyDescent="0.25">
      <c r="A33" s="31">
        <f>'Kerber Netz Altbau'!A33</f>
        <v>31</v>
      </c>
      <c r="B33" s="31" t="str">
        <f>'Kerber Netz Altbau'!B33</f>
        <v>EFH</v>
      </c>
      <c r="C33" s="31">
        <f>'Kerber Netz Altbau'!C33</f>
        <v>1960</v>
      </c>
      <c r="D33" s="31" t="str">
        <f>'Kerber Netz Altbau'!D33</f>
        <v>5-13</v>
      </c>
      <c r="E33" s="31">
        <f>'Kerber Netz Altbau'!E33</f>
        <v>4</v>
      </c>
      <c r="F33" s="31">
        <f>'Kerber Netz Altbau'!F33</f>
        <v>4000</v>
      </c>
      <c r="G33" s="31" t="str">
        <f>'Kerber Netz Altbau'!G33</f>
        <v>H21</v>
      </c>
      <c r="H33" s="31" t="str">
        <f t="shared" si="0"/>
        <v>D:/01_Projekte/09_HybridWP/Zeitreihen/elec_31.csv</v>
      </c>
      <c r="I33" s="31"/>
      <c r="J33" s="37" t="s">
        <v>311</v>
      </c>
      <c r="K33" s="33" t="s">
        <v>293</v>
      </c>
    </row>
    <row r="34" spans="1:11" x14ac:dyDescent="0.25">
      <c r="A34" s="31">
        <f>'Kerber Netz Altbau'!A34</f>
        <v>32</v>
      </c>
      <c r="B34" s="31" t="str">
        <f>'Kerber Netz Altbau'!B34</f>
        <v>EFH</v>
      </c>
      <c r="C34" s="31">
        <f>'Kerber Netz Altbau'!C34</f>
        <v>1960</v>
      </c>
      <c r="D34" s="31" t="str">
        <f>'Kerber Netz Altbau'!D34</f>
        <v>5-14</v>
      </c>
      <c r="E34" s="31">
        <f>'Kerber Netz Altbau'!E34</f>
        <v>2</v>
      </c>
      <c r="F34" s="31">
        <f>'Kerber Netz Altbau'!F34</f>
        <v>2700</v>
      </c>
      <c r="G34" s="31" t="str">
        <f>'Kerber Netz Altbau'!G34</f>
        <v>H21</v>
      </c>
      <c r="H34" s="31" t="str">
        <f t="shared" si="0"/>
        <v>D:/01_Projekte/09_HybridWP/Zeitreihen/elec_32.csv</v>
      </c>
      <c r="I34" s="31"/>
      <c r="J34" s="36" t="s">
        <v>295</v>
      </c>
      <c r="K34" s="33" t="s">
        <v>293</v>
      </c>
    </row>
    <row r="35" spans="1:11" x14ac:dyDescent="0.25">
      <c r="A35" s="31">
        <f>'Kerber Netz Altbau'!A35</f>
        <v>33</v>
      </c>
      <c r="B35" s="31" t="str">
        <f>'Kerber Netz Altbau'!B35</f>
        <v>EFH</v>
      </c>
      <c r="C35" s="31">
        <f>'Kerber Netz Altbau'!C35</f>
        <v>1960</v>
      </c>
      <c r="D35" s="31" t="str">
        <f>'Kerber Netz Altbau'!D35</f>
        <v>5-15</v>
      </c>
      <c r="E35" s="31">
        <f>'Kerber Netz Altbau'!E35</f>
        <v>4</v>
      </c>
      <c r="F35" s="31">
        <f>'Kerber Netz Altbau'!F35</f>
        <v>3500</v>
      </c>
      <c r="G35" s="31" t="str">
        <f>'Kerber Netz Altbau'!G35</f>
        <v>H21</v>
      </c>
      <c r="H35" s="31" t="str">
        <f t="shared" si="0"/>
        <v>D:/01_Projekte/09_HybridWP/Zeitreihen/elec_33.csv</v>
      </c>
      <c r="I35" s="31"/>
      <c r="J35" s="37" t="s">
        <v>312</v>
      </c>
      <c r="K35" s="33" t="s">
        <v>293</v>
      </c>
    </row>
    <row r="36" spans="1:11" x14ac:dyDescent="0.25">
      <c r="A36" s="31">
        <f>'Kerber Netz Altbau'!A36</f>
        <v>34</v>
      </c>
      <c r="B36" s="31" t="str">
        <f>'Kerber Netz Altbau'!B36</f>
        <v>EFH</v>
      </c>
      <c r="C36" s="31">
        <f>'Kerber Netz Altbau'!C36</f>
        <v>1960</v>
      </c>
      <c r="D36" s="31" t="str">
        <f>'Kerber Netz Altbau'!D36</f>
        <v>5-16</v>
      </c>
      <c r="E36" s="31">
        <f>'Kerber Netz Altbau'!E36</f>
        <v>4</v>
      </c>
      <c r="F36" s="31">
        <f>'Kerber Netz Altbau'!F36</f>
        <v>4200</v>
      </c>
      <c r="G36" s="31" t="str">
        <f>'Kerber Netz Altbau'!G36</f>
        <v>H21</v>
      </c>
      <c r="H36" s="31" t="str">
        <f t="shared" si="0"/>
        <v>D:/01_Projekte/09_HybridWP/Zeitreihen/elec_34.csv</v>
      </c>
      <c r="I36" s="31"/>
      <c r="J36" s="36" t="s">
        <v>295</v>
      </c>
      <c r="K36" s="33" t="s">
        <v>293</v>
      </c>
    </row>
    <row r="37" spans="1:11" x14ac:dyDescent="0.25">
      <c r="A37" s="31">
        <f>'Kerber Netz Altbau'!A37</f>
        <v>35</v>
      </c>
      <c r="B37" s="31" t="str">
        <f>'Kerber Netz Altbau'!B37</f>
        <v>EFH</v>
      </c>
      <c r="C37" s="31">
        <f>'Kerber Netz Altbau'!C37</f>
        <v>1960</v>
      </c>
      <c r="D37" s="31" t="str">
        <f>'Kerber Netz Altbau'!D37</f>
        <v>1-1</v>
      </c>
      <c r="E37" s="31">
        <f>'Kerber Netz Altbau'!E37</f>
        <v>3</v>
      </c>
      <c r="F37" s="31">
        <f>'Kerber Netz Altbau'!F37</f>
        <v>3900</v>
      </c>
      <c r="G37" s="31" t="str">
        <f>'Kerber Netz Altbau'!G37</f>
        <v>H21</v>
      </c>
      <c r="H37" s="31" t="str">
        <f t="shared" si="0"/>
        <v>D:/01_Projekte/09_HybridWP/Zeitreihen/elec_35.csv</v>
      </c>
      <c r="I37" s="31"/>
      <c r="J37" s="36" t="s">
        <v>295</v>
      </c>
      <c r="K37" s="33" t="s">
        <v>293</v>
      </c>
    </row>
    <row r="38" spans="1:11" x14ac:dyDescent="0.25">
      <c r="A38" s="31">
        <f>'Kerber Netz Altbau'!A38</f>
        <v>36</v>
      </c>
      <c r="B38" s="31" t="str">
        <f>'Kerber Netz Altbau'!B38</f>
        <v>EFH</v>
      </c>
      <c r="C38" s="31">
        <f>'Kerber Netz Altbau'!C38</f>
        <v>1960</v>
      </c>
      <c r="D38" s="31" t="str">
        <f>'Kerber Netz Altbau'!D38</f>
        <v>1-2</v>
      </c>
      <c r="E38" s="31">
        <f>'Kerber Netz Altbau'!E38</f>
        <v>2</v>
      </c>
      <c r="F38" s="31">
        <f>'Kerber Netz Altbau'!F38</f>
        <v>3000</v>
      </c>
      <c r="G38" s="31" t="str">
        <f>'Kerber Netz Altbau'!G38</f>
        <v>H21</v>
      </c>
      <c r="H38" s="31" t="str">
        <f t="shared" si="0"/>
        <v>D:/01_Projekte/09_HybridWP/Zeitreihen/elec_36.csv</v>
      </c>
      <c r="I38" s="31"/>
      <c r="J38" s="37" t="s">
        <v>295</v>
      </c>
      <c r="K38" s="33" t="s">
        <v>293</v>
      </c>
    </row>
    <row r="39" spans="1:11" x14ac:dyDescent="0.25">
      <c r="A39" s="31">
        <f>'Kerber Netz Altbau'!A39</f>
        <v>37</v>
      </c>
      <c r="B39" s="31" t="str">
        <f>'Kerber Netz Altbau'!B39</f>
        <v>EFH</v>
      </c>
      <c r="C39" s="31">
        <f>'Kerber Netz Altbau'!C39</f>
        <v>1960</v>
      </c>
      <c r="D39" s="31" t="str">
        <f>'Kerber Netz Altbau'!D39</f>
        <v>1-3</v>
      </c>
      <c r="E39" s="31">
        <f>'Kerber Netz Altbau'!E39</f>
        <v>2</v>
      </c>
      <c r="F39" s="31">
        <f>'Kerber Netz Altbau'!F39</f>
        <v>2900</v>
      </c>
      <c r="G39" s="31" t="str">
        <f>'Kerber Netz Altbau'!G39</f>
        <v>H21</v>
      </c>
      <c r="H39" s="31" t="str">
        <f t="shared" si="0"/>
        <v>D:/01_Projekte/09_HybridWP/Zeitreihen/elec_37.csv</v>
      </c>
      <c r="I39" s="31"/>
      <c r="J39" s="37" t="s">
        <v>295</v>
      </c>
      <c r="K39" s="33" t="s">
        <v>293</v>
      </c>
    </row>
    <row r="40" spans="1:11" x14ac:dyDescent="0.25">
      <c r="A40" s="31">
        <f>'Kerber Netz Altbau'!A40</f>
        <v>38</v>
      </c>
      <c r="B40" s="31" t="str">
        <f>'Kerber Netz Altbau'!B40</f>
        <v>EFH</v>
      </c>
      <c r="C40" s="31">
        <f>'Kerber Netz Altbau'!C40</f>
        <v>1960</v>
      </c>
      <c r="D40" s="31" t="str">
        <f>'Kerber Netz Altbau'!D40</f>
        <v>1-4</v>
      </c>
      <c r="E40" s="31">
        <f>'Kerber Netz Altbau'!E40</f>
        <v>2</v>
      </c>
      <c r="F40" s="31">
        <f>'Kerber Netz Altbau'!F40</f>
        <v>3300</v>
      </c>
      <c r="G40" s="31" t="str">
        <f>'Kerber Netz Altbau'!G40</f>
        <v>H21</v>
      </c>
      <c r="H40" s="31" t="str">
        <f t="shared" si="0"/>
        <v>D:/01_Projekte/09_HybridWP/Zeitreihen/elec_38.csv</v>
      </c>
      <c r="I40" s="31"/>
      <c r="J40" s="37" t="s">
        <v>313</v>
      </c>
      <c r="K40" s="33" t="s">
        <v>293</v>
      </c>
    </row>
    <row r="41" spans="1:11" x14ac:dyDescent="0.25">
      <c r="A41" s="31">
        <f>'Kerber Netz Altbau'!A41</f>
        <v>39</v>
      </c>
      <c r="B41" s="31" t="str">
        <f>'Kerber Netz Altbau'!B41</f>
        <v>EFH</v>
      </c>
      <c r="C41" s="31">
        <f>'Kerber Netz Altbau'!C41</f>
        <v>1960</v>
      </c>
      <c r="D41" s="31" t="str">
        <f>'Kerber Netz Altbau'!D41</f>
        <v>1-5</v>
      </c>
      <c r="E41" s="31">
        <f>'Kerber Netz Altbau'!E41</f>
        <v>2</v>
      </c>
      <c r="F41" s="31">
        <f>'Kerber Netz Altbau'!F41</f>
        <v>3200</v>
      </c>
      <c r="G41" s="31" t="str">
        <f>'Kerber Netz Altbau'!G41</f>
        <v>H21</v>
      </c>
      <c r="H41" s="31" t="str">
        <f t="shared" si="0"/>
        <v>D:/01_Projekte/09_HybridWP/Zeitreihen/elec_39.csv</v>
      </c>
      <c r="I41" s="31"/>
      <c r="J41" s="37" t="s">
        <v>295</v>
      </c>
      <c r="K41" s="33" t="s">
        <v>293</v>
      </c>
    </row>
    <row r="42" spans="1:11" x14ac:dyDescent="0.25">
      <c r="A42" s="31">
        <f>'Kerber Netz Altbau'!A42</f>
        <v>40</v>
      </c>
      <c r="B42" s="31" t="str">
        <f>'Kerber Netz Altbau'!B42</f>
        <v>EFH</v>
      </c>
      <c r="C42" s="31">
        <f>'Kerber Netz Altbau'!C42</f>
        <v>1960</v>
      </c>
      <c r="D42" s="31" t="str">
        <f>'Kerber Netz Altbau'!D42</f>
        <v>1-6</v>
      </c>
      <c r="E42" s="31">
        <f>'Kerber Netz Altbau'!E42</f>
        <v>2</v>
      </c>
      <c r="F42" s="31">
        <f>'Kerber Netz Altbau'!F42</f>
        <v>3200</v>
      </c>
      <c r="G42" s="31" t="str">
        <f>'Kerber Netz Altbau'!G42</f>
        <v>H21</v>
      </c>
      <c r="H42" s="31" t="str">
        <f t="shared" si="0"/>
        <v>D:/01_Projekte/09_HybridWP/Zeitreihen/elec_40.csv</v>
      </c>
      <c r="I42" s="31"/>
      <c r="J42" s="37" t="s">
        <v>314</v>
      </c>
      <c r="K42" s="33" t="s">
        <v>293</v>
      </c>
    </row>
    <row r="43" spans="1:11" x14ac:dyDescent="0.25">
      <c r="A43" s="31">
        <f>'Kerber Netz Altbau'!A43</f>
        <v>41</v>
      </c>
      <c r="B43" s="31" t="str">
        <f>'Kerber Netz Altbau'!B43</f>
        <v>EFH</v>
      </c>
      <c r="C43" s="31">
        <f>'Kerber Netz Altbau'!C43</f>
        <v>1960</v>
      </c>
      <c r="D43" s="31" t="str">
        <f>'Kerber Netz Altbau'!D43</f>
        <v>1-7</v>
      </c>
      <c r="E43" s="31">
        <f>'Kerber Netz Altbau'!E43</f>
        <v>5</v>
      </c>
      <c r="F43" s="31">
        <f>'Kerber Netz Altbau'!F43</f>
        <v>5300</v>
      </c>
      <c r="G43" s="31" t="str">
        <f>'Kerber Netz Altbau'!G43</f>
        <v>H21</v>
      </c>
      <c r="H43" s="31" t="str">
        <f t="shared" si="0"/>
        <v>D:/01_Projekte/09_HybridWP/Zeitreihen/elec_41.csv</v>
      </c>
      <c r="I43" s="31"/>
      <c r="J43" s="37" t="s">
        <v>295</v>
      </c>
      <c r="K43" s="33" t="s">
        <v>293</v>
      </c>
    </row>
    <row r="44" spans="1:11" x14ac:dyDescent="0.25">
      <c r="A44" s="31">
        <f>'Kerber Netz Altbau'!A44</f>
        <v>42</v>
      </c>
      <c r="B44" s="31" t="str">
        <f>'Kerber Netz Altbau'!B44</f>
        <v>EFH</v>
      </c>
      <c r="C44" s="31">
        <f>'Kerber Netz Altbau'!C44</f>
        <v>1960</v>
      </c>
      <c r="D44" s="31" t="str">
        <f>'Kerber Netz Altbau'!D44</f>
        <v>1-8</v>
      </c>
      <c r="E44" s="31">
        <f>'Kerber Netz Altbau'!E44</f>
        <v>4</v>
      </c>
      <c r="F44" s="31">
        <f>'Kerber Netz Altbau'!F44</f>
        <v>4500</v>
      </c>
      <c r="G44" s="31" t="str">
        <f>'Kerber Netz Altbau'!G44</f>
        <v>H21</v>
      </c>
      <c r="H44" s="31" t="str">
        <f t="shared" si="0"/>
        <v>D:/01_Projekte/09_HybridWP/Zeitreihen/elec_42.csv</v>
      </c>
      <c r="I44" s="31"/>
      <c r="J44" s="37" t="s">
        <v>315</v>
      </c>
      <c r="K44" s="33" t="s">
        <v>293</v>
      </c>
    </row>
    <row r="45" spans="1:11" x14ac:dyDescent="0.25">
      <c r="A45" s="31">
        <f>'Kerber Netz Altbau'!A45</f>
        <v>43</v>
      </c>
      <c r="B45" s="31" t="str">
        <f>'Kerber Netz Altbau'!B45</f>
        <v>EFH</v>
      </c>
      <c r="C45" s="31">
        <f>'Kerber Netz Altbau'!C45</f>
        <v>1960</v>
      </c>
      <c r="D45" s="31" t="str">
        <f>'Kerber Netz Altbau'!D45</f>
        <v>1-9</v>
      </c>
      <c r="E45" s="31">
        <f>'Kerber Netz Altbau'!E45</f>
        <v>5</v>
      </c>
      <c r="F45" s="31">
        <f>'Kerber Netz Altbau'!F45</f>
        <v>5600</v>
      </c>
      <c r="G45" s="31" t="str">
        <f>'Kerber Netz Altbau'!G45</f>
        <v>H21</v>
      </c>
      <c r="H45" s="31" t="str">
        <f t="shared" si="0"/>
        <v>D:/01_Projekte/09_HybridWP/Zeitreihen/elec_43.csv</v>
      </c>
      <c r="I45" s="31"/>
      <c r="J45" s="37" t="s">
        <v>295</v>
      </c>
      <c r="K45" s="33" t="s">
        <v>293</v>
      </c>
    </row>
    <row r="46" spans="1:11" x14ac:dyDescent="0.25">
      <c r="A46" s="31">
        <f>'Kerber Netz Altbau'!A46</f>
        <v>44</v>
      </c>
      <c r="B46" s="31" t="str">
        <f>'Kerber Netz Altbau'!B46</f>
        <v>EFH</v>
      </c>
      <c r="C46" s="31">
        <f>'Kerber Netz Altbau'!C46</f>
        <v>1960</v>
      </c>
      <c r="D46" s="31" t="str">
        <f>'Kerber Netz Altbau'!D46</f>
        <v>1-10</v>
      </c>
      <c r="E46" s="31">
        <f>'Kerber Netz Altbau'!E46</f>
        <v>5</v>
      </c>
      <c r="F46" s="31">
        <f>'Kerber Netz Altbau'!F46</f>
        <v>5800</v>
      </c>
      <c r="G46" s="31" t="str">
        <f>'Kerber Netz Altbau'!G46</f>
        <v>H21</v>
      </c>
      <c r="H46" s="31" t="str">
        <f t="shared" si="0"/>
        <v>D:/01_Projekte/09_HybridWP/Zeitreihen/elec_44.csv</v>
      </c>
      <c r="I46" s="31"/>
      <c r="J46" s="37" t="s">
        <v>316</v>
      </c>
      <c r="K46" s="33" t="s">
        <v>293</v>
      </c>
    </row>
    <row r="47" spans="1:11" x14ac:dyDescent="0.25">
      <c r="A47" s="31">
        <f>'Kerber Netz Altbau'!A47</f>
        <v>45</v>
      </c>
      <c r="B47" s="31" t="str">
        <f>'Kerber Netz Altbau'!B47</f>
        <v>EFH</v>
      </c>
      <c r="C47" s="31">
        <f>'Kerber Netz Altbau'!C47</f>
        <v>1960</v>
      </c>
      <c r="D47" s="31" t="str">
        <f>'Kerber Netz Altbau'!D47</f>
        <v>1-11</v>
      </c>
      <c r="E47" s="31">
        <f>'Kerber Netz Altbau'!E47</f>
        <v>2</v>
      </c>
      <c r="F47" s="31">
        <f>'Kerber Netz Altbau'!F47</f>
        <v>3100</v>
      </c>
      <c r="G47" s="31" t="str">
        <f>'Kerber Netz Altbau'!G47</f>
        <v>H21</v>
      </c>
      <c r="H47" s="31" t="str">
        <f t="shared" si="0"/>
        <v>D:/01_Projekte/09_HybridWP/Zeitreihen/elec_45.csv</v>
      </c>
      <c r="I47" s="31"/>
      <c r="J47" s="37" t="s">
        <v>295</v>
      </c>
      <c r="K47" s="33" t="s">
        <v>293</v>
      </c>
    </row>
    <row r="48" spans="1:11" x14ac:dyDescent="0.25">
      <c r="A48" s="31">
        <f>'Kerber Netz Altbau'!A48</f>
        <v>46</v>
      </c>
      <c r="B48" s="31" t="str">
        <f>'Kerber Netz Altbau'!B48</f>
        <v>EFH</v>
      </c>
      <c r="C48" s="31">
        <f>'Kerber Netz Altbau'!C48</f>
        <v>1960</v>
      </c>
      <c r="D48" s="31" t="str">
        <f>'Kerber Netz Altbau'!D48</f>
        <v>1-12</v>
      </c>
      <c r="E48" s="31">
        <f>'Kerber Netz Altbau'!E48</f>
        <v>3</v>
      </c>
      <c r="F48" s="31">
        <f>'Kerber Netz Altbau'!F48</f>
        <v>3200</v>
      </c>
      <c r="G48" s="31" t="str">
        <f>'Kerber Netz Altbau'!G48</f>
        <v>H21</v>
      </c>
      <c r="H48" s="31" t="str">
        <f t="shared" si="0"/>
        <v>D:/01_Projekte/09_HybridWP/Zeitreihen/elec_46.csv</v>
      </c>
      <c r="I48" s="31"/>
      <c r="J48" s="37" t="s">
        <v>317</v>
      </c>
      <c r="K48" s="33" t="s">
        <v>293</v>
      </c>
    </row>
    <row r="49" spans="1:11" x14ac:dyDescent="0.25">
      <c r="A49" s="31">
        <f>'Kerber Netz Altbau'!A49</f>
        <v>47</v>
      </c>
      <c r="B49" s="31" t="str">
        <f>'Kerber Netz Altbau'!B49</f>
        <v>EFH</v>
      </c>
      <c r="C49" s="31">
        <f>'Kerber Netz Altbau'!C49</f>
        <v>1970</v>
      </c>
      <c r="D49" s="31" t="str">
        <f>'Kerber Netz Altbau'!D49</f>
        <v>2-1</v>
      </c>
      <c r="E49" s="31">
        <f>'Kerber Netz Altbau'!E49</f>
        <v>3</v>
      </c>
      <c r="F49" s="31">
        <f>'Kerber Netz Altbau'!F49</f>
        <v>3200</v>
      </c>
      <c r="G49" s="31" t="str">
        <f>'Kerber Netz Altbau'!G49</f>
        <v>H21</v>
      </c>
      <c r="H49" s="31" t="str">
        <f t="shared" si="0"/>
        <v>D:/01_Projekte/09_HybridWP/Zeitreihen/elec_47.csv</v>
      </c>
      <c r="I49" s="31"/>
      <c r="J49" s="37" t="s">
        <v>318</v>
      </c>
      <c r="K49" s="33" t="s">
        <v>293</v>
      </c>
    </row>
    <row r="50" spans="1:11" x14ac:dyDescent="0.25">
      <c r="A50" s="31">
        <f>'Kerber Netz Altbau'!A50</f>
        <v>48</v>
      </c>
      <c r="B50" s="31" t="str">
        <f>'Kerber Netz Altbau'!B50</f>
        <v>EFH</v>
      </c>
      <c r="C50" s="31">
        <f>'Kerber Netz Altbau'!C50</f>
        <v>1970</v>
      </c>
      <c r="D50" s="31" t="str">
        <f>'Kerber Netz Altbau'!D50</f>
        <v>2-2</v>
      </c>
      <c r="E50" s="31">
        <f>'Kerber Netz Altbau'!E50</f>
        <v>2</v>
      </c>
      <c r="F50" s="31">
        <f>'Kerber Netz Altbau'!F50</f>
        <v>3400</v>
      </c>
      <c r="G50" s="31" t="str">
        <f>'Kerber Netz Altbau'!G50</f>
        <v>H21</v>
      </c>
      <c r="H50" s="31" t="str">
        <f t="shared" si="0"/>
        <v>D:/01_Projekte/09_HybridWP/Zeitreihen/elec_48.csv</v>
      </c>
      <c r="I50" s="31"/>
      <c r="J50" s="37" t="s">
        <v>295</v>
      </c>
      <c r="K50" s="33" t="s">
        <v>293</v>
      </c>
    </row>
    <row r="51" spans="1:11" x14ac:dyDescent="0.25">
      <c r="A51" s="31">
        <f>'Kerber Netz Altbau'!A51</f>
        <v>49</v>
      </c>
      <c r="B51" s="31" t="str">
        <f>'Kerber Netz Altbau'!B51</f>
        <v>EFH</v>
      </c>
      <c r="C51" s="31">
        <f>'Kerber Netz Altbau'!C51</f>
        <v>1970</v>
      </c>
      <c r="D51" s="31" t="str">
        <f>'Kerber Netz Altbau'!D51</f>
        <v>2-3</v>
      </c>
      <c r="E51" s="31">
        <f>'Kerber Netz Altbau'!E51</f>
        <v>5</v>
      </c>
      <c r="F51" s="31">
        <f>'Kerber Netz Altbau'!F51</f>
        <v>4800</v>
      </c>
      <c r="G51" s="31" t="str">
        <f>'Kerber Netz Altbau'!G51</f>
        <v>H21</v>
      </c>
      <c r="H51" s="31" t="str">
        <f t="shared" si="0"/>
        <v>D:/01_Projekte/09_HybridWP/Zeitreihen/elec_49.csv</v>
      </c>
      <c r="I51" s="31"/>
      <c r="J51" s="37" t="s">
        <v>319</v>
      </c>
      <c r="K51" s="33" t="s">
        <v>293</v>
      </c>
    </row>
    <row r="52" spans="1:11" x14ac:dyDescent="0.25">
      <c r="A52" s="31">
        <f>'Kerber Netz Altbau'!A52</f>
        <v>50</v>
      </c>
      <c r="B52" s="31" t="str">
        <f>'Kerber Netz Altbau'!B52</f>
        <v>EFH</v>
      </c>
      <c r="C52" s="31">
        <f>'Kerber Netz Altbau'!C52</f>
        <v>1970</v>
      </c>
      <c r="D52" s="31" t="str">
        <f>'Kerber Netz Altbau'!D52</f>
        <v>2-4</v>
      </c>
      <c r="E52" s="31">
        <f>'Kerber Netz Altbau'!E52</f>
        <v>2</v>
      </c>
      <c r="F52" s="31">
        <f>'Kerber Netz Altbau'!F52</f>
        <v>2900</v>
      </c>
      <c r="G52" s="31" t="str">
        <f>'Kerber Netz Altbau'!G52</f>
        <v>H21</v>
      </c>
      <c r="H52" s="31" t="str">
        <f t="shared" si="0"/>
        <v>D:/01_Projekte/09_HybridWP/Zeitreihen/elec_50.csv</v>
      </c>
      <c r="I52" s="31"/>
      <c r="J52" s="37" t="s">
        <v>295</v>
      </c>
      <c r="K52" s="33" t="s">
        <v>293</v>
      </c>
    </row>
    <row r="53" spans="1:11" x14ac:dyDescent="0.25">
      <c r="A53" s="31">
        <f>'Kerber Netz Altbau'!A53</f>
        <v>51</v>
      </c>
      <c r="B53" s="31" t="str">
        <f>'Kerber Netz Altbau'!B53</f>
        <v>EFH</v>
      </c>
      <c r="C53" s="31">
        <f>'Kerber Netz Altbau'!C53</f>
        <v>1970</v>
      </c>
      <c r="D53" s="31" t="str">
        <f>'Kerber Netz Altbau'!D53</f>
        <v>2-5</v>
      </c>
      <c r="E53" s="31">
        <f>'Kerber Netz Altbau'!E53</f>
        <v>5</v>
      </c>
      <c r="F53" s="31">
        <f>'Kerber Netz Altbau'!F53</f>
        <v>4100</v>
      </c>
      <c r="G53" s="31" t="str">
        <f>'Kerber Netz Altbau'!G53</f>
        <v>H21</v>
      </c>
      <c r="H53" s="31" t="str">
        <f t="shared" si="0"/>
        <v>D:/01_Projekte/09_HybridWP/Zeitreihen/elec_51.csv</v>
      </c>
      <c r="I53" s="31"/>
      <c r="J53" s="37" t="s">
        <v>320</v>
      </c>
      <c r="K53" s="33" t="s">
        <v>293</v>
      </c>
    </row>
    <row r="54" spans="1:11" x14ac:dyDescent="0.25">
      <c r="A54" s="31">
        <f>'Kerber Netz Altbau'!A54</f>
        <v>52</v>
      </c>
      <c r="B54" s="31" t="str">
        <f>'Kerber Netz Altbau'!B54</f>
        <v>EFH</v>
      </c>
      <c r="C54" s="31">
        <f>'Kerber Netz Altbau'!C54</f>
        <v>1970</v>
      </c>
      <c r="D54" s="31" t="str">
        <f>'Kerber Netz Altbau'!D54</f>
        <v>2-6</v>
      </c>
      <c r="E54" s="31">
        <f>'Kerber Netz Altbau'!E54</f>
        <v>3</v>
      </c>
      <c r="F54" s="31">
        <f>'Kerber Netz Altbau'!F54</f>
        <v>4200</v>
      </c>
      <c r="G54" s="31" t="str">
        <f>'Kerber Netz Altbau'!G54</f>
        <v>H21</v>
      </c>
      <c r="H54" s="31" t="str">
        <f t="shared" si="0"/>
        <v>D:/01_Projekte/09_HybridWP/Zeitreihen/elec_52.csv</v>
      </c>
      <c r="I54" s="31"/>
      <c r="J54" s="37" t="s">
        <v>295</v>
      </c>
      <c r="K54" s="33" t="s">
        <v>293</v>
      </c>
    </row>
    <row r="55" spans="1:11" x14ac:dyDescent="0.25">
      <c r="A55" s="31">
        <f>'Kerber Netz Altbau'!A55</f>
        <v>53</v>
      </c>
      <c r="B55" s="31" t="str">
        <f>'Kerber Netz Altbau'!B55</f>
        <v>EFH</v>
      </c>
      <c r="C55" s="31">
        <f>'Kerber Netz Altbau'!C55</f>
        <v>1970</v>
      </c>
      <c r="D55" s="31" t="str">
        <f>'Kerber Netz Altbau'!D55</f>
        <v>2-7</v>
      </c>
      <c r="E55" s="31">
        <f>'Kerber Netz Altbau'!E55</f>
        <v>2</v>
      </c>
      <c r="F55" s="31">
        <f>'Kerber Netz Altbau'!F55</f>
        <v>3200</v>
      </c>
      <c r="G55" s="31" t="str">
        <f>'Kerber Netz Altbau'!G55</f>
        <v>H21</v>
      </c>
      <c r="H55" s="31" t="str">
        <f t="shared" si="0"/>
        <v>D:/01_Projekte/09_HybridWP/Zeitreihen/elec_53.csv</v>
      </c>
      <c r="I55" s="31"/>
      <c r="J55" s="37" t="s">
        <v>321</v>
      </c>
      <c r="K55" s="33" t="s">
        <v>293</v>
      </c>
    </row>
    <row r="56" spans="1:11" x14ac:dyDescent="0.25">
      <c r="A56" s="31">
        <f>'Kerber Netz Altbau'!A56</f>
        <v>54</v>
      </c>
      <c r="B56" s="31" t="str">
        <f>'Kerber Netz Altbau'!B56</f>
        <v>EFH</v>
      </c>
      <c r="C56" s="31">
        <f>'Kerber Netz Altbau'!C56</f>
        <v>1970</v>
      </c>
      <c r="D56" s="31" t="str">
        <f>'Kerber Netz Altbau'!D56</f>
        <v>2-8</v>
      </c>
      <c r="E56" s="31">
        <f>'Kerber Netz Altbau'!E56</f>
        <v>2</v>
      </c>
      <c r="F56" s="31">
        <f>'Kerber Netz Altbau'!F56</f>
        <v>3400</v>
      </c>
      <c r="G56" s="31" t="str">
        <f>'Kerber Netz Altbau'!G56</f>
        <v>H21</v>
      </c>
      <c r="H56" s="31" t="str">
        <f t="shared" si="0"/>
        <v>D:/01_Projekte/09_HybridWP/Zeitreihen/elec_54.csv</v>
      </c>
      <c r="I56" s="31"/>
      <c r="J56" s="37" t="s">
        <v>295</v>
      </c>
      <c r="K56" s="33" t="s">
        <v>293</v>
      </c>
    </row>
    <row r="57" spans="1:11" x14ac:dyDescent="0.25">
      <c r="A57" s="31">
        <f>'Kerber Netz Altbau'!A57</f>
        <v>55</v>
      </c>
      <c r="B57" s="31" t="str">
        <f>'Kerber Netz Altbau'!B57</f>
        <v>EFH</v>
      </c>
      <c r="C57" s="31">
        <f>'Kerber Netz Altbau'!C57</f>
        <v>1970</v>
      </c>
      <c r="D57" s="31" t="str">
        <f>'Kerber Netz Altbau'!D57</f>
        <v>2-9</v>
      </c>
      <c r="E57" s="31">
        <f>'Kerber Netz Altbau'!E57</f>
        <v>4</v>
      </c>
      <c r="F57" s="31">
        <f>'Kerber Netz Altbau'!F57</f>
        <v>4000</v>
      </c>
      <c r="G57" s="31" t="str">
        <f>'Kerber Netz Altbau'!G57</f>
        <v>H21</v>
      </c>
      <c r="H57" s="31" t="str">
        <f t="shared" si="0"/>
        <v>D:/01_Projekte/09_HybridWP/Zeitreihen/elec_55.csv</v>
      </c>
      <c r="I57" s="31"/>
      <c r="J57" s="37" t="s">
        <v>322</v>
      </c>
      <c r="K57" s="33" t="s">
        <v>293</v>
      </c>
    </row>
    <row r="58" spans="1:11" x14ac:dyDescent="0.25">
      <c r="A58" s="31">
        <f>'Kerber Netz Altbau'!A58</f>
        <v>56</v>
      </c>
      <c r="B58" s="31" t="str">
        <f>'Kerber Netz Altbau'!B58</f>
        <v>EFH</v>
      </c>
      <c r="C58" s="31">
        <f>'Kerber Netz Altbau'!C58</f>
        <v>1970</v>
      </c>
      <c r="D58" s="31" t="str">
        <f>'Kerber Netz Altbau'!D58</f>
        <v>2-10</v>
      </c>
      <c r="E58" s="31">
        <f>'Kerber Netz Altbau'!E58</f>
        <v>2</v>
      </c>
      <c r="F58" s="31">
        <f>'Kerber Netz Altbau'!F58</f>
        <v>3100</v>
      </c>
      <c r="G58" s="31" t="str">
        <f>'Kerber Netz Altbau'!G58</f>
        <v>H21</v>
      </c>
      <c r="H58" s="31" t="str">
        <f t="shared" si="0"/>
        <v>D:/01_Projekte/09_HybridWP/Zeitreihen/elec_56.csv</v>
      </c>
      <c r="I58" s="31"/>
      <c r="J58" s="37" t="s">
        <v>295</v>
      </c>
      <c r="K58" s="33" t="s">
        <v>293</v>
      </c>
    </row>
    <row r="59" spans="1:11" x14ac:dyDescent="0.25">
      <c r="A59" s="31">
        <f>'Kerber Netz Altbau'!A59</f>
        <v>57</v>
      </c>
      <c r="B59" s="31" t="str">
        <f>'Kerber Netz Altbau'!B59</f>
        <v>EFH</v>
      </c>
      <c r="C59" s="31">
        <f>'Kerber Netz Altbau'!C59</f>
        <v>1960</v>
      </c>
      <c r="D59" s="31" t="str">
        <f>'Kerber Netz Altbau'!D59</f>
        <v>2-11</v>
      </c>
      <c r="E59" s="31">
        <f>'Kerber Netz Altbau'!E59</f>
        <v>4</v>
      </c>
      <c r="F59" s="31">
        <f>'Kerber Netz Altbau'!F59</f>
        <v>4600</v>
      </c>
      <c r="G59" s="31" t="str">
        <f>'Kerber Netz Altbau'!G59</f>
        <v>H21</v>
      </c>
      <c r="H59" s="31" t="str">
        <f t="shared" si="0"/>
        <v>D:/01_Projekte/09_HybridWP/Zeitreihen/elec_57.csv</v>
      </c>
      <c r="I59" s="31"/>
      <c r="J59" s="37" t="s">
        <v>323</v>
      </c>
      <c r="K59" s="33" t="s">
        <v>293</v>
      </c>
    </row>
    <row r="60" spans="1:11" x14ac:dyDescent="0.25">
      <c r="A60" s="31">
        <f>'Kerber Netz Altbau'!A60</f>
        <v>58</v>
      </c>
      <c r="B60" s="31" t="str">
        <f>'Kerber Netz Altbau'!B60</f>
        <v>EFH</v>
      </c>
      <c r="C60" s="31">
        <f>'Kerber Netz Altbau'!C60</f>
        <v>1960</v>
      </c>
      <c r="D60" s="31" t="str">
        <f>'Kerber Netz Altbau'!D60</f>
        <v>2-12</v>
      </c>
      <c r="E60" s="31">
        <f>'Kerber Netz Altbau'!E60</f>
        <v>4</v>
      </c>
      <c r="F60" s="31">
        <f>'Kerber Netz Altbau'!F60</f>
        <v>3500</v>
      </c>
      <c r="G60" s="31" t="str">
        <f>'Kerber Netz Altbau'!G60</f>
        <v>H21</v>
      </c>
      <c r="H60" s="31" t="str">
        <f t="shared" si="0"/>
        <v>D:/01_Projekte/09_HybridWP/Zeitreihen/elec_58.csv</v>
      </c>
      <c r="I60" s="31"/>
      <c r="J60" s="37" t="s">
        <v>295</v>
      </c>
      <c r="K60" s="33" t="s">
        <v>293</v>
      </c>
    </row>
    <row r="61" spans="1:11" x14ac:dyDescent="0.25">
      <c r="A61" s="31">
        <f>'Kerber Netz Altbau'!A61</f>
        <v>59</v>
      </c>
      <c r="B61" s="31" t="str">
        <f>'Kerber Netz Altbau'!B61</f>
        <v>EFH</v>
      </c>
      <c r="C61" s="31">
        <f>'Kerber Netz Altbau'!C61</f>
        <v>1970</v>
      </c>
      <c r="D61" s="31" t="str">
        <f>'Kerber Netz Altbau'!D61</f>
        <v>3-1</v>
      </c>
      <c r="E61" s="31">
        <f>'Kerber Netz Altbau'!E61</f>
        <v>2</v>
      </c>
      <c r="F61" s="31">
        <f>'Kerber Netz Altbau'!F61</f>
        <v>3100</v>
      </c>
      <c r="G61" s="31" t="str">
        <f>'Kerber Netz Altbau'!G61</f>
        <v>H21</v>
      </c>
      <c r="H61" s="31" t="str">
        <f t="shared" si="0"/>
        <v>D:/01_Projekte/09_HybridWP/Zeitreihen/elec_59.csv</v>
      </c>
      <c r="I61" s="31"/>
      <c r="J61" s="36" t="s">
        <v>295</v>
      </c>
      <c r="K61" s="33" t="s">
        <v>293</v>
      </c>
    </row>
    <row r="62" spans="1:11" x14ac:dyDescent="0.25">
      <c r="A62" s="31">
        <f>'Kerber Netz Altbau'!A62</f>
        <v>60</v>
      </c>
      <c r="B62" s="31" t="str">
        <f>'Kerber Netz Altbau'!B62</f>
        <v>EFH</v>
      </c>
      <c r="C62" s="31">
        <f>'Kerber Netz Altbau'!C62</f>
        <v>1970</v>
      </c>
      <c r="D62" s="31" t="str">
        <f>'Kerber Netz Altbau'!D62</f>
        <v>3-2</v>
      </c>
      <c r="E62" s="31">
        <f>'Kerber Netz Altbau'!E62</f>
        <v>3</v>
      </c>
      <c r="F62" s="31">
        <f>'Kerber Netz Altbau'!F62</f>
        <v>3500</v>
      </c>
      <c r="G62" s="31" t="str">
        <f>'Kerber Netz Altbau'!G62</f>
        <v>H21</v>
      </c>
      <c r="H62" s="31" t="str">
        <f t="shared" si="0"/>
        <v>D:/01_Projekte/09_HybridWP/Zeitreihen/elec_60.csv</v>
      </c>
      <c r="I62" s="31"/>
      <c r="J62" s="37" t="s">
        <v>324</v>
      </c>
      <c r="K62" s="33" t="s">
        <v>293</v>
      </c>
    </row>
    <row r="63" spans="1:11" x14ac:dyDescent="0.25">
      <c r="A63" s="31">
        <f>'Kerber Netz Altbau'!A63</f>
        <v>61</v>
      </c>
      <c r="B63" s="31" t="str">
        <f>'Kerber Netz Altbau'!B63</f>
        <v>EFH</v>
      </c>
      <c r="C63" s="31">
        <f>'Kerber Netz Altbau'!C63</f>
        <v>1970</v>
      </c>
      <c r="D63" s="31" t="str">
        <f>'Kerber Netz Altbau'!D63</f>
        <v>3-3</v>
      </c>
      <c r="E63" s="31">
        <f>'Kerber Netz Altbau'!E63</f>
        <v>3</v>
      </c>
      <c r="F63" s="31">
        <f>'Kerber Netz Altbau'!F63</f>
        <v>3900</v>
      </c>
      <c r="G63" s="31" t="str">
        <f>'Kerber Netz Altbau'!G63</f>
        <v>H21</v>
      </c>
      <c r="H63" s="31" t="str">
        <f t="shared" si="0"/>
        <v>D:/01_Projekte/09_HybridWP/Zeitreihen/elec_61.csv</v>
      </c>
      <c r="I63" s="31"/>
      <c r="J63" s="36" t="s">
        <v>295</v>
      </c>
      <c r="K63" s="33" t="s">
        <v>293</v>
      </c>
    </row>
    <row r="64" spans="1:11" x14ac:dyDescent="0.25">
      <c r="A64" s="31">
        <f>'Kerber Netz Altbau'!A64</f>
        <v>62</v>
      </c>
      <c r="B64" s="31" t="str">
        <f>'Kerber Netz Altbau'!B64</f>
        <v>EFH</v>
      </c>
      <c r="C64" s="31">
        <f>'Kerber Netz Altbau'!C64</f>
        <v>1970</v>
      </c>
      <c r="D64" s="31" t="str">
        <f>'Kerber Netz Altbau'!D64</f>
        <v>3-4</v>
      </c>
      <c r="E64" s="31">
        <f>'Kerber Netz Altbau'!E64</f>
        <v>5</v>
      </c>
      <c r="F64" s="31">
        <f>'Kerber Netz Altbau'!F64</f>
        <v>5200</v>
      </c>
      <c r="G64" s="31" t="str">
        <f>'Kerber Netz Altbau'!G64</f>
        <v>H21</v>
      </c>
      <c r="H64" s="31" t="str">
        <f t="shared" si="0"/>
        <v>D:/01_Projekte/09_HybridWP/Zeitreihen/elec_62.csv</v>
      </c>
      <c r="I64" s="31"/>
      <c r="J64" s="37" t="s">
        <v>325</v>
      </c>
      <c r="K64" s="33" t="s">
        <v>293</v>
      </c>
    </row>
    <row r="65" spans="1:11" x14ac:dyDescent="0.25">
      <c r="A65" s="31">
        <f>'Kerber Netz Altbau'!A65</f>
        <v>63</v>
      </c>
      <c r="B65" s="31" t="str">
        <f>'Kerber Netz Altbau'!B65</f>
        <v>EFH</v>
      </c>
      <c r="C65" s="31">
        <f>'Kerber Netz Altbau'!C65</f>
        <v>1970</v>
      </c>
      <c r="D65" s="31" t="str">
        <f>'Kerber Netz Altbau'!D65</f>
        <v>3-5</v>
      </c>
      <c r="E65" s="31">
        <f>'Kerber Netz Altbau'!E65</f>
        <v>3</v>
      </c>
      <c r="F65" s="31">
        <f>'Kerber Netz Altbau'!F65</f>
        <v>3400</v>
      </c>
      <c r="G65" s="31" t="str">
        <f>'Kerber Netz Altbau'!G65</f>
        <v>H21</v>
      </c>
      <c r="H65" s="31" t="str">
        <f t="shared" si="0"/>
        <v>D:/01_Projekte/09_HybridWP/Zeitreihen/elec_63.csv</v>
      </c>
      <c r="I65" s="31"/>
      <c r="J65" s="36" t="s">
        <v>295</v>
      </c>
      <c r="K65" s="33" t="s">
        <v>293</v>
      </c>
    </row>
    <row r="66" spans="1:11" x14ac:dyDescent="0.25">
      <c r="A66" s="31">
        <f>'Kerber Netz Altbau'!A66</f>
        <v>64</v>
      </c>
      <c r="B66" s="31" t="str">
        <f>'Kerber Netz Altbau'!B66</f>
        <v>EFH</v>
      </c>
      <c r="C66" s="31">
        <f>'Kerber Netz Altbau'!C66</f>
        <v>1970</v>
      </c>
      <c r="D66" s="31" t="str">
        <f>'Kerber Netz Altbau'!D66</f>
        <v>3-6</v>
      </c>
      <c r="E66" s="31">
        <f>'Kerber Netz Altbau'!E66</f>
        <v>2</v>
      </c>
      <c r="F66" s="31">
        <f>'Kerber Netz Altbau'!F66</f>
        <v>3400</v>
      </c>
      <c r="G66" s="31" t="str">
        <f>'Kerber Netz Altbau'!G66</f>
        <v>H21</v>
      </c>
      <c r="H66" s="31" t="str">
        <f t="shared" si="0"/>
        <v>D:/01_Projekte/09_HybridWP/Zeitreihen/elec_64.csv</v>
      </c>
      <c r="I66" s="31"/>
      <c r="J66" s="37" t="s">
        <v>326</v>
      </c>
      <c r="K66" s="33" t="s">
        <v>293</v>
      </c>
    </row>
    <row r="67" spans="1:11" x14ac:dyDescent="0.25">
      <c r="A67" s="31">
        <f>'Kerber Netz Altbau'!A67</f>
        <v>65</v>
      </c>
      <c r="B67" s="31" t="str">
        <f>'Kerber Netz Altbau'!B67</f>
        <v>EFH</v>
      </c>
      <c r="C67" s="31">
        <f>'Kerber Netz Altbau'!C67</f>
        <v>1970</v>
      </c>
      <c r="D67" s="31" t="str">
        <f>'Kerber Netz Altbau'!D67</f>
        <v>3-7</v>
      </c>
      <c r="E67" s="31">
        <f>'Kerber Netz Altbau'!E67</f>
        <v>3</v>
      </c>
      <c r="F67" s="31">
        <f>'Kerber Netz Altbau'!F67</f>
        <v>4100</v>
      </c>
      <c r="G67" s="31" t="str">
        <f>'Kerber Netz Altbau'!G67</f>
        <v>H21</v>
      </c>
      <c r="H67" s="31" t="str">
        <f t="shared" ref="H67:H130" si="1">CONCATENATE("D:/01_Projekte/09_HybridWP/Zeitreihen/elec_",A67,".csv")</f>
        <v>D:/01_Projekte/09_HybridWP/Zeitreihen/elec_65.csv</v>
      </c>
      <c r="I67" s="31"/>
      <c r="J67" s="36" t="s">
        <v>295</v>
      </c>
      <c r="K67" s="33" t="s">
        <v>293</v>
      </c>
    </row>
    <row r="68" spans="1:11" x14ac:dyDescent="0.25">
      <c r="A68" s="31">
        <f>'Kerber Netz Altbau'!A68</f>
        <v>66</v>
      </c>
      <c r="B68" s="31" t="str">
        <f>'Kerber Netz Altbau'!B68</f>
        <v>EFH</v>
      </c>
      <c r="C68" s="31">
        <f>'Kerber Netz Altbau'!C68</f>
        <v>1970</v>
      </c>
      <c r="D68" s="31" t="str">
        <f>'Kerber Netz Altbau'!D68</f>
        <v>3-8</v>
      </c>
      <c r="E68" s="31">
        <f>'Kerber Netz Altbau'!E68</f>
        <v>2</v>
      </c>
      <c r="F68" s="31">
        <f>'Kerber Netz Altbau'!F68</f>
        <v>2700</v>
      </c>
      <c r="G68" s="31" t="str">
        <f>'Kerber Netz Altbau'!G68</f>
        <v>H21</v>
      </c>
      <c r="H68" s="31" t="str">
        <f t="shared" si="1"/>
        <v>D:/01_Projekte/09_HybridWP/Zeitreihen/elec_66.csv</v>
      </c>
      <c r="I68" s="31"/>
      <c r="J68" s="37" t="s">
        <v>327</v>
      </c>
      <c r="K68" s="33" t="s">
        <v>293</v>
      </c>
    </row>
    <row r="69" spans="1:11" x14ac:dyDescent="0.25">
      <c r="A69" s="31">
        <f>'Kerber Netz Altbau'!A69</f>
        <v>67</v>
      </c>
      <c r="B69" s="31" t="str">
        <f>'Kerber Netz Altbau'!B69</f>
        <v>EFH</v>
      </c>
      <c r="C69" s="31">
        <f>'Kerber Netz Altbau'!C69</f>
        <v>1950</v>
      </c>
      <c r="D69" s="31" t="str">
        <f>'Kerber Netz Altbau'!D69</f>
        <v>3-9</v>
      </c>
      <c r="E69" s="31">
        <f>'Kerber Netz Altbau'!E69</f>
        <v>2</v>
      </c>
      <c r="F69" s="31">
        <f>'Kerber Netz Altbau'!F69</f>
        <v>2500</v>
      </c>
      <c r="G69" s="31" t="str">
        <f>'Kerber Netz Altbau'!G69</f>
        <v>H21</v>
      </c>
      <c r="H69" s="31" t="str">
        <f t="shared" si="1"/>
        <v>D:/01_Projekte/09_HybridWP/Zeitreihen/elec_67.csv</v>
      </c>
      <c r="I69" s="31"/>
      <c r="J69" s="36" t="s">
        <v>295</v>
      </c>
      <c r="K69" s="33" t="s">
        <v>293</v>
      </c>
    </row>
    <row r="70" spans="1:11" x14ac:dyDescent="0.25">
      <c r="A70" s="31">
        <f>'Kerber Netz Altbau'!A70</f>
        <v>68</v>
      </c>
      <c r="B70" s="31" t="str">
        <f>'Kerber Netz Altbau'!B70</f>
        <v>EFH</v>
      </c>
      <c r="C70" s="31">
        <f>'Kerber Netz Altbau'!C70</f>
        <v>1950</v>
      </c>
      <c r="D70" s="31" t="str">
        <f>'Kerber Netz Altbau'!D70</f>
        <v>3-10</v>
      </c>
      <c r="E70" s="31">
        <f>'Kerber Netz Altbau'!E70</f>
        <v>5</v>
      </c>
      <c r="F70" s="31">
        <f>'Kerber Netz Altbau'!F70</f>
        <v>6000</v>
      </c>
      <c r="G70" s="31" t="str">
        <f>'Kerber Netz Altbau'!G70</f>
        <v>H21</v>
      </c>
      <c r="H70" s="31" t="str">
        <f t="shared" si="1"/>
        <v>D:/01_Projekte/09_HybridWP/Zeitreihen/elec_68.csv</v>
      </c>
      <c r="I70" s="31"/>
      <c r="J70" s="37" t="s">
        <v>328</v>
      </c>
      <c r="K70" s="33" t="s">
        <v>293</v>
      </c>
    </row>
    <row r="71" spans="1:11" x14ac:dyDescent="0.25">
      <c r="A71" s="31">
        <f>'Kerber Netz Altbau'!A71</f>
        <v>69</v>
      </c>
      <c r="B71" s="31" t="str">
        <f>'Kerber Netz Altbau'!B71</f>
        <v>EFH</v>
      </c>
      <c r="C71" s="31">
        <f>'Kerber Netz Altbau'!C71</f>
        <v>1950</v>
      </c>
      <c r="D71" s="31" t="str">
        <f>'Kerber Netz Altbau'!D71</f>
        <v>3-11</v>
      </c>
      <c r="E71" s="31">
        <f>'Kerber Netz Altbau'!E71</f>
        <v>2</v>
      </c>
      <c r="F71" s="31">
        <f>'Kerber Netz Altbau'!F71</f>
        <v>3300</v>
      </c>
      <c r="G71" s="31" t="str">
        <f>'Kerber Netz Altbau'!G71</f>
        <v>H21</v>
      </c>
      <c r="H71" s="31" t="str">
        <f t="shared" si="1"/>
        <v>D:/01_Projekte/09_HybridWP/Zeitreihen/elec_69.csv</v>
      </c>
      <c r="I71" s="31"/>
      <c r="J71" s="36" t="s">
        <v>295</v>
      </c>
      <c r="K71" s="33" t="s">
        <v>293</v>
      </c>
    </row>
    <row r="72" spans="1:11" x14ac:dyDescent="0.25">
      <c r="A72" s="31">
        <f>'Kerber Netz Altbau'!A72</f>
        <v>70</v>
      </c>
      <c r="B72" s="31" t="str">
        <f>'Kerber Netz Altbau'!B72</f>
        <v>EFH</v>
      </c>
      <c r="C72" s="31">
        <f>'Kerber Netz Altbau'!C72</f>
        <v>1950</v>
      </c>
      <c r="D72" s="31" t="str">
        <f>'Kerber Netz Altbau'!D72</f>
        <v>3-12</v>
      </c>
      <c r="E72" s="31">
        <f>'Kerber Netz Altbau'!E72</f>
        <v>4</v>
      </c>
      <c r="F72" s="31">
        <f>'Kerber Netz Altbau'!F72</f>
        <v>3800</v>
      </c>
      <c r="G72" s="31" t="str">
        <f>'Kerber Netz Altbau'!G72</f>
        <v>H21</v>
      </c>
      <c r="H72" s="31" t="str">
        <f t="shared" si="1"/>
        <v>D:/01_Projekte/09_HybridWP/Zeitreihen/elec_70.csv</v>
      </c>
      <c r="I72" s="31"/>
      <c r="J72" s="37" t="s">
        <v>329</v>
      </c>
      <c r="K72" s="33" t="s">
        <v>293</v>
      </c>
    </row>
    <row r="73" spans="1:11" x14ac:dyDescent="0.25">
      <c r="A73" s="31">
        <f>'Kerber Netz Altbau'!A73</f>
        <v>71</v>
      </c>
      <c r="B73" s="31" t="str">
        <f>'Kerber Netz Altbau'!B73</f>
        <v>EFH</v>
      </c>
      <c r="C73" s="31">
        <f>'Kerber Netz Altbau'!C73</f>
        <v>1950</v>
      </c>
      <c r="D73" s="31" t="str">
        <f>'Kerber Netz Altbau'!D73</f>
        <v>7-1</v>
      </c>
      <c r="E73" s="31">
        <f>'Kerber Netz Altbau'!E73</f>
        <v>5</v>
      </c>
      <c r="F73" s="31">
        <f>'Kerber Netz Altbau'!F73</f>
        <v>6000</v>
      </c>
      <c r="G73" s="31" t="str">
        <f>'Kerber Netz Altbau'!G73</f>
        <v>H21</v>
      </c>
      <c r="H73" s="31" t="str">
        <f t="shared" si="1"/>
        <v>D:/01_Projekte/09_HybridWP/Zeitreihen/elec_71.csv</v>
      </c>
      <c r="I73" s="31"/>
      <c r="J73" s="36" t="s">
        <v>330</v>
      </c>
      <c r="K73" s="33" t="s">
        <v>293</v>
      </c>
    </row>
    <row r="74" spans="1:11" x14ac:dyDescent="0.25">
      <c r="A74" s="31">
        <f>'Kerber Netz Altbau'!A74</f>
        <v>72</v>
      </c>
      <c r="B74" s="31" t="str">
        <f>'Kerber Netz Altbau'!B74</f>
        <v>EFH</v>
      </c>
      <c r="C74" s="31">
        <f>'Kerber Netz Altbau'!C74</f>
        <v>1950</v>
      </c>
      <c r="D74" s="31" t="str">
        <f>'Kerber Netz Altbau'!D74</f>
        <v>7-2</v>
      </c>
      <c r="E74" s="31">
        <f>'Kerber Netz Altbau'!E74</f>
        <v>2</v>
      </c>
      <c r="F74" s="31">
        <f>'Kerber Netz Altbau'!F74</f>
        <v>3000</v>
      </c>
      <c r="G74" s="31" t="str">
        <f>'Kerber Netz Altbau'!G74</f>
        <v>H21</v>
      </c>
      <c r="H74" s="31" t="str">
        <f t="shared" si="1"/>
        <v>D:/01_Projekte/09_HybridWP/Zeitreihen/elec_72.csv</v>
      </c>
      <c r="I74" s="31"/>
      <c r="J74" s="36" t="s">
        <v>295</v>
      </c>
      <c r="K74" s="33" t="s">
        <v>293</v>
      </c>
    </row>
    <row r="75" spans="1:11" x14ac:dyDescent="0.25">
      <c r="A75" s="31">
        <f>'Kerber Netz Altbau'!A75</f>
        <v>73</v>
      </c>
      <c r="B75" s="31" t="str">
        <f>'Kerber Netz Altbau'!B75</f>
        <v>EFH</v>
      </c>
      <c r="C75" s="31">
        <f>'Kerber Netz Altbau'!C75</f>
        <v>1950</v>
      </c>
      <c r="D75" s="31" t="str">
        <f>'Kerber Netz Altbau'!D75</f>
        <v>7-3</v>
      </c>
      <c r="E75" s="31">
        <f>'Kerber Netz Altbau'!E75</f>
        <v>2</v>
      </c>
      <c r="F75" s="31">
        <f>'Kerber Netz Altbau'!F75</f>
        <v>2600</v>
      </c>
      <c r="G75" s="31" t="str">
        <f>'Kerber Netz Altbau'!G75</f>
        <v>H21</v>
      </c>
      <c r="H75" s="31" t="str">
        <f t="shared" si="1"/>
        <v>D:/01_Projekte/09_HybridWP/Zeitreihen/elec_73.csv</v>
      </c>
      <c r="I75" s="31"/>
      <c r="J75" s="37" t="s">
        <v>331</v>
      </c>
      <c r="K75" s="33" t="s">
        <v>293</v>
      </c>
    </row>
    <row r="76" spans="1:11" x14ac:dyDescent="0.25">
      <c r="A76" s="31">
        <f>'Kerber Netz Altbau'!A76</f>
        <v>74</v>
      </c>
      <c r="B76" s="31" t="str">
        <f>'Kerber Netz Altbau'!B76</f>
        <v>EFH</v>
      </c>
      <c r="C76" s="31">
        <f>'Kerber Netz Altbau'!C76</f>
        <v>1950</v>
      </c>
      <c r="D76" s="31" t="str">
        <f>'Kerber Netz Altbau'!D76</f>
        <v>7-4</v>
      </c>
      <c r="E76" s="31">
        <f>'Kerber Netz Altbau'!E76</f>
        <v>3</v>
      </c>
      <c r="F76" s="31">
        <f>'Kerber Netz Altbau'!F76</f>
        <v>3800</v>
      </c>
      <c r="G76" s="31" t="str">
        <f>'Kerber Netz Altbau'!G76</f>
        <v>H21</v>
      </c>
      <c r="H76" s="31" t="str">
        <f t="shared" si="1"/>
        <v>D:/01_Projekte/09_HybridWP/Zeitreihen/elec_74.csv</v>
      </c>
      <c r="I76" s="31"/>
      <c r="J76" s="36" t="s">
        <v>295</v>
      </c>
      <c r="K76" s="33" t="s">
        <v>293</v>
      </c>
    </row>
    <row r="77" spans="1:11" x14ac:dyDescent="0.25">
      <c r="A77" s="31">
        <f>'Kerber Netz Altbau'!A77</f>
        <v>75</v>
      </c>
      <c r="B77" s="31" t="str">
        <f>'Kerber Netz Altbau'!B77</f>
        <v>EFH</v>
      </c>
      <c r="C77" s="31">
        <f>'Kerber Netz Altbau'!C77</f>
        <v>1950</v>
      </c>
      <c r="D77" s="31" t="str">
        <f>'Kerber Netz Altbau'!D77</f>
        <v>7-5</v>
      </c>
      <c r="E77" s="31">
        <f>'Kerber Netz Altbau'!E77</f>
        <v>2</v>
      </c>
      <c r="F77" s="31">
        <f>'Kerber Netz Altbau'!F77</f>
        <v>2600</v>
      </c>
      <c r="G77" s="31" t="str">
        <f>'Kerber Netz Altbau'!G77</f>
        <v>H21</v>
      </c>
      <c r="H77" s="31" t="str">
        <f t="shared" si="1"/>
        <v>D:/01_Projekte/09_HybridWP/Zeitreihen/elec_75.csv</v>
      </c>
      <c r="I77" s="31"/>
      <c r="J77" s="37" t="s">
        <v>332</v>
      </c>
      <c r="K77" s="33" t="s">
        <v>293</v>
      </c>
    </row>
    <row r="78" spans="1:11" x14ac:dyDescent="0.25">
      <c r="A78" s="31">
        <f>'Kerber Netz Altbau'!A78</f>
        <v>76</v>
      </c>
      <c r="B78" s="31" t="str">
        <f>'Kerber Netz Altbau'!B78</f>
        <v>EFH</v>
      </c>
      <c r="C78" s="31">
        <f>'Kerber Netz Altbau'!C78</f>
        <v>1950</v>
      </c>
      <c r="D78" s="31" t="str">
        <f>'Kerber Netz Altbau'!D78</f>
        <v>7-6</v>
      </c>
      <c r="E78" s="31">
        <f>'Kerber Netz Altbau'!E78</f>
        <v>2</v>
      </c>
      <c r="F78" s="31">
        <f>'Kerber Netz Altbau'!F78</f>
        <v>3200</v>
      </c>
      <c r="G78" s="31" t="str">
        <f>'Kerber Netz Altbau'!G78</f>
        <v>H21</v>
      </c>
      <c r="H78" s="31" t="str">
        <f t="shared" si="1"/>
        <v>D:/01_Projekte/09_HybridWP/Zeitreihen/elec_76.csv</v>
      </c>
      <c r="I78" s="31"/>
      <c r="J78" s="36" t="s">
        <v>295</v>
      </c>
      <c r="K78" s="33" t="s">
        <v>293</v>
      </c>
    </row>
    <row r="79" spans="1:11" x14ac:dyDescent="0.25">
      <c r="A79" s="31">
        <f>'Kerber Netz Altbau'!A79</f>
        <v>77</v>
      </c>
      <c r="B79" s="31" t="str">
        <f>'Kerber Netz Altbau'!B79</f>
        <v>EFH</v>
      </c>
      <c r="C79" s="31">
        <f>'Kerber Netz Altbau'!C79</f>
        <v>1950</v>
      </c>
      <c r="D79" s="31" t="str">
        <f>'Kerber Netz Altbau'!D79</f>
        <v>7-7</v>
      </c>
      <c r="E79" s="31">
        <f>'Kerber Netz Altbau'!E79</f>
        <v>5</v>
      </c>
      <c r="F79" s="31">
        <f>'Kerber Netz Altbau'!F79</f>
        <v>6000</v>
      </c>
      <c r="G79" s="31" t="str">
        <f>'Kerber Netz Altbau'!G79</f>
        <v>H21</v>
      </c>
      <c r="H79" s="31" t="str">
        <f t="shared" si="1"/>
        <v>D:/01_Projekte/09_HybridWP/Zeitreihen/elec_77.csv</v>
      </c>
      <c r="I79" s="31"/>
      <c r="J79" s="37" t="s">
        <v>333</v>
      </c>
      <c r="K79" s="33" t="s">
        <v>293</v>
      </c>
    </row>
    <row r="80" spans="1:11" x14ac:dyDescent="0.25">
      <c r="A80" s="31">
        <f>'Kerber Netz Altbau'!A80</f>
        <v>78</v>
      </c>
      <c r="B80" s="31" t="str">
        <f>'Kerber Netz Altbau'!B80</f>
        <v>EFH</v>
      </c>
      <c r="C80" s="31">
        <f>'Kerber Netz Altbau'!C80</f>
        <v>1950</v>
      </c>
      <c r="D80" s="31" t="str">
        <f>'Kerber Netz Altbau'!D80</f>
        <v>7-8</v>
      </c>
      <c r="E80" s="31">
        <f>'Kerber Netz Altbau'!E80</f>
        <v>2</v>
      </c>
      <c r="F80" s="31">
        <f>'Kerber Netz Altbau'!F80</f>
        <v>2900</v>
      </c>
      <c r="G80" s="31" t="str">
        <f>'Kerber Netz Altbau'!G80</f>
        <v>H21</v>
      </c>
      <c r="H80" s="31" t="str">
        <f t="shared" si="1"/>
        <v>D:/01_Projekte/09_HybridWP/Zeitreihen/elec_78.csv</v>
      </c>
      <c r="I80" s="31"/>
      <c r="J80" s="36" t="s">
        <v>295</v>
      </c>
      <c r="K80" s="33" t="s">
        <v>293</v>
      </c>
    </row>
    <row r="81" spans="1:11" x14ac:dyDescent="0.25">
      <c r="A81" s="31">
        <f>'Kerber Netz Altbau'!A81</f>
        <v>79</v>
      </c>
      <c r="B81" s="31" t="str">
        <f>'Kerber Netz Altbau'!B81</f>
        <v>EFH</v>
      </c>
      <c r="C81" s="31">
        <f>'Kerber Netz Altbau'!C81</f>
        <v>1970</v>
      </c>
      <c r="D81" s="31" t="str">
        <f>'Kerber Netz Altbau'!D81</f>
        <v>9-10</v>
      </c>
      <c r="E81" s="31">
        <f>'Kerber Netz Altbau'!E81</f>
        <v>2</v>
      </c>
      <c r="F81" s="31">
        <f>'Kerber Netz Altbau'!F81</f>
        <v>3000</v>
      </c>
      <c r="G81" s="31" t="str">
        <f>'Kerber Netz Altbau'!G81</f>
        <v>H21</v>
      </c>
      <c r="H81" s="31" t="str">
        <f t="shared" si="1"/>
        <v>D:/01_Projekte/09_HybridWP/Zeitreihen/elec_79.csv</v>
      </c>
      <c r="I81" s="31"/>
      <c r="J81" s="37" t="s">
        <v>295</v>
      </c>
      <c r="K81" s="33" t="s">
        <v>293</v>
      </c>
    </row>
    <row r="82" spans="1:11" x14ac:dyDescent="0.25">
      <c r="A82" s="31">
        <f>'Kerber Netz Altbau'!A82</f>
        <v>80</v>
      </c>
      <c r="B82" s="31" t="str">
        <f>'Kerber Netz Altbau'!B82</f>
        <v>EFH</v>
      </c>
      <c r="C82" s="31">
        <f>'Kerber Netz Altbau'!C82</f>
        <v>1970</v>
      </c>
      <c r="D82" s="31" t="str">
        <f>'Kerber Netz Altbau'!D82</f>
        <v>9-11</v>
      </c>
      <c r="E82" s="31">
        <f>'Kerber Netz Altbau'!E82</f>
        <v>2</v>
      </c>
      <c r="F82" s="31">
        <f>'Kerber Netz Altbau'!F82</f>
        <v>3200</v>
      </c>
      <c r="G82" s="31" t="str">
        <f>'Kerber Netz Altbau'!G82</f>
        <v>H21</v>
      </c>
      <c r="H82" s="31" t="str">
        <f t="shared" si="1"/>
        <v>D:/01_Projekte/09_HybridWP/Zeitreihen/elec_80.csv</v>
      </c>
      <c r="I82" s="31"/>
      <c r="J82" s="37" t="s">
        <v>334</v>
      </c>
      <c r="K82" s="33" t="s">
        <v>293</v>
      </c>
    </row>
    <row r="83" spans="1:11" x14ac:dyDescent="0.25">
      <c r="A83" s="31">
        <f>'Kerber Netz Altbau'!A83</f>
        <v>81</v>
      </c>
      <c r="B83" s="31" t="str">
        <f>'Kerber Netz Altbau'!B83</f>
        <v>EFH</v>
      </c>
      <c r="C83" s="31">
        <f>'Kerber Netz Altbau'!C83</f>
        <v>1970</v>
      </c>
      <c r="D83" s="31" t="str">
        <f>'Kerber Netz Altbau'!D83</f>
        <v>9-12</v>
      </c>
      <c r="E83" s="31">
        <f>'Kerber Netz Altbau'!E83</f>
        <v>4</v>
      </c>
      <c r="F83" s="31">
        <f>'Kerber Netz Altbau'!F83</f>
        <v>4400</v>
      </c>
      <c r="G83" s="31" t="str">
        <f>'Kerber Netz Altbau'!G83</f>
        <v>H21</v>
      </c>
      <c r="H83" s="31" t="str">
        <f t="shared" si="1"/>
        <v>D:/01_Projekte/09_HybridWP/Zeitreihen/elec_81.csv</v>
      </c>
      <c r="I83" s="31"/>
      <c r="J83" s="37" t="s">
        <v>295</v>
      </c>
      <c r="K83" s="33" t="s">
        <v>293</v>
      </c>
    </row>
    <row r="84" spans="1:11" x14ac:dyDescent="0.25">
      <c r="A84" s="31">
        <f>'Kerber Netz Altbau'!A84</f>
        <v>82</v>
      </c>
      <c r="B84" s="31" t="str">
        <f>'Kerber Netz Altbau'!B84</f>
        <v>EFH</v>
      </c>
      <c r="C84" s="31">
        <f>'Kerber Netz Altbau'!C84</f>
        <v>1970</v>
      </c>
      <c r="D84" s="31" t="str">
        <f>'Kerber Netz Altbau'!D84</f>
        <v>9-13</v>
      </c>
      <c r="E84" s="31">
        <f>'Kerber Netz Altbau'!E84</f>
        <v>4</v>
      </c>
      <c r="F84" s="31">
        <f>'Kerber Netz Altbau'!F84</f>
        <v>3600</v>
      </c>
      <c r="G84" s="31" t="str">
        <f>'Kerber Netz Altbau'!G84</f>
        <v>H21</v>
      </c>
      <c r="H84" s="31" t="str">
        <f t="shared" si="1"/>
        <v>D:/01_Projekte/09_HybridWP/Zeitreihen/elec_82.csv</v>
      </c>
      <c r="I84" s="31"/>
      <c r="J84" s="37" t="s">
        <v>335</v>
      </c>
      <c r="K84" s="33" t="s">
        <v>293</v>
      </c>
    </row>
    <row r="85" spans="1:11" x14ac:dyDescent="0.25">
      <c r="A85" s="31">
        <f>'Kerber Netz Altbau'!A85</f>
        <v>83</v>
      </c>
      <c r="B85" s="31" t="str">
        <f>'Kerber Netz Altbau'!B85</f>
        <v>EFH</v>
      </c>
      <c r="C85" s="31">
        <f>'Kerber Netz Altbau'!C85</f>
        <v>1970</v>
      </c>
      <c r="D85" s="31" t="str">
        <f>'Kerber Netz Altbau'!D85</f>
        <v>9-14</v>
      </c>
      <c r="E85" s="31">
        <f>'Kerber Netz Altbau'!E85</f>
        <v>4</v>
      </c>
      <c r="F85" s="31">
        <f>'Kerber Netz Altbau'!F85</f>
        <v>4700</v>
      </c>
      <c r="G85" s="31" t="str">
        <f>'Kerber Netz Altbau'!G85</f>
        <v>H21</v>
      </c>
      <c r="H85" s="31" t="str">
        <f t="shared" si="1"/>
        <v>D:/01_Projekte/09_HybridWP/Zeitreihen/elec_83.csv</v>
      </c>
      <c r="I85" s="31"/>
      <c r="J85" s="37" t="s">
        <v>295</v>
      </c>
      <c r="K85" s="33" t="s">
        <v>293</v>
      </c>
    </row>
    <row r="86" spans="1:11" x14ac:dyDescent="0.25">
      <c r="A86" s="31">
        <f>'Kerber Netz Altbau'!A86</f>
        <v>84</v>
      </c>
      <c r="B86" s="31" t="str">
        <f>'Kerber Netz Altbau'!B86</f>
        <v>EFH</v>
      </c>
      <c r="C86" s="31">
        <f>'Kerber Netz Altbau'!C86</f>
        <v>1970</v>
      </c>
      <c r="D86" s="31" t="str">
        <f>'Kerber Netz Altbau'!D86</f>
        <v>9-15</v>
      </c>
      <c r="E86" s="31">
        <f>'Kerber Netz Altbau'!E86</f>
        <v>4</v>
      </c>
      <c r="F86" s="31">
        <f>'Kerber Netz Altbau'!F86</f>
        <v>3900</v>
      </c>
      <c r="G86" s="31" t="str">
        <f>'Kerber Netz Altbau'!G86</f>
        <v>H21</v>
      </c>
      <c r="H86" s="31" t="str">
        <f t="shared" si="1"/>
        <v>D:/01_Projekte/09_HybridWP/Zeitreihen/elec_84.csv</v>
      </c>
      <c r="I86" s="31"/>
      <c r="J86" s="37" t="s">
        <v>336</v>
      </c>
      <c r="K86" s="33" t="s">
        <v>293</v>
      </c>
    </row>
    <row r="87" spans="1:11" x14ac:dyDescent="0.25">
      <c r="A87" s="31">
        <f>'Kerber Netz Altbau'!A87</f>
        <v>85</v>
      </c>
      <c r="B87" s="31" t="str">
        <f>'Kerber Netz Altbau'!B87</f>
        <v>EFH</v>
      </c>
      <c r="C87" s="31">
        <f>'Kerber Netz Altbau'!C87</f>
        <v>1970</v>
      </c>
      <c r="D87" s="31" t="str">
        <f>'Kerber Netz Altbau'!D87</f>
        <v>9-16</v>
      </c>
      <c r="E87" s="31">
        <f>'Kerber Netz Altbau'!E87</f>
        <v>3</v>
      </c>
      <c r="F87" s="31">
        <f>'Kerber Netz Altbau'!F87</f>
        <v>3300</v>
      </c>
      <c r="G87" s="31" t="str">
        <f>'Kerber Netz Altbau'!G87</f>
        <v>H21</v>
      </c>
      <c r="H87" s="31" t="str">
        <f t="shared" si="1"/>
        <v>D:/01_Projekte/09_HybridWP/Zeitreihen/elec_85.csv</v>
      </c>
      <c r="I87" s="31"/>
      <c r="J87" s="37" t="s">
        <v>295</v>
      </c>
      <c r="K87" s="33" t="s">
        <v>293</v>
      </c>
    </row>
    <row r="88" spans="1:11" x14ac:dyDescent="0.25">
      <c r="A88" s="31">
        <f>'Kerber Netz Altbau'!A88</f>
        <v>86</v>
      </c>
      <c r="B88" s="31" t="str">
        <f>'Kerber Netz Altbau'!B88</f>
        <v>EFH</v>
      </c>
      <c r="C88" s="31">
        <f>'Kerber Netz Altbau'!C88</f>
        <v>1970</v>
      </c>
      <c r="D88" s="31" t="str">
        <f>'Kerber Netz Altbau'!D88</f>
        <v>9-17</v>
      </c>
      <c r="E88" s="31">
        <f>'Kerber Netz Altbau'!E88</f>
        <v>3</v>
      </c>
      <c r="F88" s="31">
        <f>'Kerber Netz Altbau'!F88</f>
        <v>4200</v>
      </c>
      <c r="G88" s="31" t="str">
        <f>'Kerber Netz Altbau'!G88</f>
        <v>H21</v>
      </c>
      <c r="H88" s="31" t="str">
        <f t="shared" si="1"/>
        <v>D:/01_Projekte/09_HybridWP/Zeitreihen/elec_86.csv</v>
      </c>
      <c r="I88" s="31"/>
      <c r="J88" s="37" t="s">
        <v>337</v>
      </c>
      <c r="K88" s="33" t="s">
        <v>293</v>
      </c>
    </row>
    <row r="89" spans="1:11" x14ac:dyDescent="0.25">
      <c r="A89" s="31">
        <f>'Kerber Netz Altbau'!A89</f>
        <v>87</v>
      </c>
      <c r="B89" s="31" t="str">
        <f>'Kerber Netz Altbau'!B89</f>
        <v>EFH</v>
      </c>
      <c r="C89" s="31">
        <f>'Kerber Netz Altbau'!C89</f>
        <v>1970</v>
      </c>
      <c r="D89" s="31" t="str">
        <f>'Kerber Netz Altbau'!D89</f>
        <v>9-18</v>
      </c>
      <c r="E89" s="31">
        <f>'Kerber Netz Altbau'!E89</f>
        <v>2</v>
      </c>
      <c r="F89" s="31">
        <f>'Kerber Netz Altbau'!F89</f>
        <v>2800</v>
      </c>
      <c r="G89" s="31" t="str">
        <f>'Kerber Netz Altbau'!G89</f>
        <v>H21</v>
      </c>
      <c r="H89" s="31" t="str">
        <f t="shared" si="1"/>
        <v>D:/01_Projekte/09_HybridWP/Zeitreihen/elec_87.csv</v>
      </c>
      <c r="I89" s="31"/>
      <c r="J89" s="37" t="s">
        <v>295</v>
      </c>
      <c r="K89" s="33" t="s">
        <v>293</v>
      </c>
    </row>
    <row r="90" spans="1:11" x14ac:dyDescent="0.25">
      <c r="A90" s="31">
        <f>'Kerber Netz Altbau'!A90</f>
        <v>88</v>
      </c>
      <c r="B90" s="31" t="str">
        <f>'Kerber Netz Altbau'!B90</f>
        <v>EFH</v>
      </c>
      <c r="C90" s="31">
        <f>'Kerber Netz Altbau'!C90</f>
        <v>1970</v>
      </c>
      <c r="D90" s="31" t="str">
        <f>'Kerber Netz Altbau'!D90</f>
        <v>9-19</v>
      </c>
      <c r="E90" s="31">
        <f>'Kerber Netz Altbau'!E90</f>
        <v>2</v>
      </c>
      <c r="F90" s="31">
        <f>'Kerber Netz Altbau'!F90</f>
        <v>3200</v>
      </c>
      <c r="G90" s="31" t="str">
        <f>'Kerber Netz Altbau'!G90</f>
        <v>H21</v>
      </c>
      <c r="H90" s="31" t="str">
        <f t="shared" si="1"/>
        <v>D:/01_Projekte/09_HybridWP/Zeitreihen/elec_88.csv</v>
      </c>
      <c r="I90" s="31"/>
      <c r="J90" s="37" t="s">
        <v>338</v>
      </c>
      <c r="K90" s="33" t="s">
        <v>293</v>
      </c>
    </row>
    <row r="91" spans="1:11" x14ac:dyDescent="0.25">
      <c r="A91" s="31">
        <f>'Kerber Netz Altbau'!A91</f>
        <v>89</v>
      </c>
      <c r="B91" s="31" t="str">
        <f>'Kerber Netz Altbau'!B91</f>
        <v>EFH</v>
      </c>
      <c r="C91" s="31">
        <f>'Kerber Netz Altbau'!C91</f>
        <v>1970</v>
      </c>
      <c r="D91" s="31" t="str">
        <f>'Kerber Netz Altbau'!D91</f>
        <v>9-20</v>
      </c>
      <c r="E91" s="31">
        <f>'Kerber Netz Altbau'!E91</f>
        <v>4</v>
      </c>
      <c r="F91" s="31">
        <f>'Kerber Netz Altbau'!F91</f>
        <v>4300</v>
      </c>
      <c r="G91" s="31" t="str">
        <f>'Kerber Netz Altbau'!G91</f>
        <v>H21</v>
      </c>
      <c r="H91" s="31" t="str">
        <f t="shared" si="1"/>
        <v>D:/01_Projekte/09_HybridWP/Zeitreihen/elec_89.csv</v>
      </c>
      <c r="I91" s="31"/>
      <c r="J91" s="37" t="s">
        <v>295</v>
      </c>
      <c r="K91" s="33" t="s">
        <v>293</v>
      </c>
    </row>
    <row r="92" spans="1:11" x14ac:dyDescent="0.25">
      <c r="A92" s="31">
        <f>'Kerber Netz Altbau'!A92</f>
        <v>90</v>
      </c>
      <c r="B92" s="31" t="str">
        <f>'Kerber Netz Altbau'!B92</f>
        <v>EFH</v>
      </c>
      <c r="C92" s="31">
        <f>'Kerber Netz Altbau'!C92</f>
        <v>1970</v>
      </c>
      <c r="D92" s="31" t="str">
        <f>'Kerber Netz Altbau'!D92</f>
        <v>9-21</v>
      </c>
      <c r="E92" s="31">
        <f>'Kerber Netz Altbau'!E92</f>
        <v>5</v>
      </c>
      <c r="F92" s="31">
        <f>'Kerber Netz Altbau'!F92</f>
        <v>6000</v>
      </c>
      <c r="G92" s="31" t="str">
        <f>'Kerber Netz Altbau'!G92</f>
        <v>H21</v>
      </c>
      <c r="H92" s="31" t="str">
        <f t="shared" si="1"/>
        <v>D:/01_Projekte/09_HybridWP/Zeitreihen/elec_90.csv</v>
      </c>
      <c r="I92" s="31"/>
      <c r="J92" s="37" t="s">
        <v>339</v>
      </c>
      <c r="K92" s="33" t="s">
        <v>293</v>
      </c>
    </row>
    <row r="93" spans="1:11" x14ac:dyDescent="0.25">
      <c r="A93" s="31">
        <f>'Kerber Netz Altbau'!A93</f>
        <v>91</v>
      </c>
      <c r="B93" s="31" t="str">
        <f>'Kerber Netz Altbau'!B93</f>
        <v>EFH</v>
      </c>
      <c r="C93" s="31">
        <f>'Kerber Netz Altbau'!C93</f>
        <v>1970</v>
      </c>
      <c r="D93" s="31" t="str">
        <f>'Kerber Netz Altbau'!D93</f>
        <v>9-22</v>
      </c>
      <c r="E93" s="31">
        <f>'Kerber Netz Altbau'!E93</f>
        <v>3</v>
      </c>
      <c r="F93" s="31">
        <f>'Kerber Netz Altbau'!F93</f>
        <v>3100</v>
      </c>
      <c r="G93" s="31" t="str">
        <f>'Kerber Netz Altbau'!G93</f>
        <v>H21</v>
      </c>
      <c r="H93" s="31" t="str">
        <f t="shared" si="1"/>
        <v>D:/01_Projekte/09_HybridWP/Zeitreihen/elec_91.csv</v>
      </c>
      <c r="I93" s="31"/>
      <c r="J93" s="37" t="s">
        <v>295</v>
      </c>
      <c r="K93" s="33" t="s">
        <v>293</v>
      </c>
    </row>
    <row r="94" spans="1:11" x14ac:dyDescent="0.25">
      <c r="A94" s="31">
        <f>'Kerber Netz Altbau'!A94</f>
        <v>92</v>
      </c>
      <c r="B94" s="31" t="str">
        <f>'Kerber Netz Altbau'!B94</f>
        <v>EFH</v>
      </c>
      <c r="C94" s="31">
        <f>'Kerber Netz Altbau'!C94</f>
        <v>1970</v>
      </c>
      <c r="D94" s="31" t="str">
        <f>'Kerber Netz Altbau'!D94</f>
        <v>9-23</v>
      </c>
      <c r="E94" s="31">
        <f>'Kerber Netz Altbau'!E94</f>
        <v>4</v>
      </c>
      <c r="F94" s="31">
        <f>'Kerber Netz Altbau'!F94</f>
        <v>4700</v>
      </c>
      <c r="G94" s="31" t="str">
        <f>'Kerber Netz Altbau'!G94</f>
        <v>H21</v>
      </c>
      <c r="H94" s="31" t="str">
        <f t="shared" si="1"/>
        <v>D:/01_Projekte/09_HybridWP/Zeitreihen/elec_92.csv</v>
      </c>
      <c r="I94" s="31"/>
      <c r="J94" s="37" t="s">
        <v>340</v>
      </c>
      <c r="K94" s="33" t="s">
        <v>293</v>
      </c>
    </row>
    <row r="95" spans="1:11" x14ac:dyDescent="0.25">
      <c r="A95" s="31">
        <f>'Kerber Netz Altbau'!A95</f>
        <v>93</v>
      </c>
      <c r="B95" s="31" t="str">
        <f>'Kerber Netz Altbau'!B95</f>
        <v>EFH</v>
      </c>
      <c r="C95" s="31">
        <f>'Kerber Netz Altbau'!C95</f>
        <v>1970</v>
      </c>
      <c r="D95" s="31" t="str">
        <f>'Kerber Netz Altbau'!D95</f>
        <v>9-24</v>
      </c>
      <c r="E95" s="31">
        <f>'Kerber Netz Altbau'!E95</f>
        <v>5</v>
      </c>
      <c r="F95" s="31">
        <f>'Kerber Netz Altbau'!F95</f>
        <v>5400</v>
      </c>
      <c r="G95" s="31" t="str">
        <f>'Kerber Netz Altbau'!G95</f>
        <v>H21</v>
      </c>
      <c r="H95" s="31" t="str">
        <f t="shared" si="1"/>
        <v>D:/01_Projekte/09_HybridWP/Zeitreihen/elec_93.csv</v>
      </c>
      <c r="I95" s="31"/>
      <c r="J95" s="37" t="s">
        <v>295</v>
      </c>
      <c r="K95" s="33" t="s">
        <v>293</v>
      </c>
    </row>
    <row r="96" spans="1:11" x14ac:dyDescent="0.25">
      <c r="A96" s="31">
        <f>'Kerber Netz Altbau'!A96</f>
        <v>94</v>
      </c>
      <c r="B96" s="31" t="str">
        <f>'Kerber Netz Altbau'!B96</f>
        <v>EFH</v>
      </c>
      <c r="C96" s="31">
        <f>'Kerber Netz Altbau'!C96</f>
        <v>1970</v>
      </c>
      <c r="D96" s="31" t="str">
        <f>'Kerber Netz Altbau'!D96</f>
        <v>9-25</v>
      </c>
      <c r="E96" s="31">
        <f>'Kerber Netz Altbau'!E96</f>
        <v>5</v>
      </c>
      <c r="F96" s="31">
        <f>'Kerber Netz Altbau'!F96</f>
        <v>4600</v>
      </c>
      <c r="G96" s="31" t="str">
        <f>'Kerber Netz Altbau'!G96</f>
        <v>H21</v>
      </c>
      <c r="H96" s="31" t="str">
        <f t="shared" si="1"/>
        <v>D:/01_Projekte/09_HybridWP/Zeitreihen/elec_94.csv</v>
      </c>
      <c r="I96" s="31"/>
      <c r="J96" s="37" t="s">
        <v>341</v>
      </c>
      <c r="K96" s="33" t="s">
        <v>293</v>
      </c>
    </row>
    <row r="97" spans="1:11" x14ac:dyDescent="0.25">
      <c r="A97" s="31">
        <f>'Kerber Netz Altbau'!A97</f>
        <v>95</v>
      </c>
      <c r="B97" s="31" t="str">
        <f>'Kerber Netz Altbau'!B97</f>
        <v>EFH</v>
      </c>
      <c r="C97" s="31">
        <f>'Kerber Netz Altbau'!C97</f>
        <v>1970</v>
      </c>
      <c r="D97" s="31" t="str">
        <f>'Kerber Netz Altbau'!D97</f>
        <v>9-26</v>
      </c>
      <c r="E97" s="31">
        <f>'Kerber Netz Altbau'!E97</f>
        <v>5</v>
      </c>
      <c r="F97" s="31">
        <f>'Kerber Netz Altbau'!F97</f>
        <v>5400</v>
      </c>
      <c r="G97" s="31" t="str">
        <f>'Kerber Netz Altbau'!G97</f>
        <v>H21</v>
      </c>
      <c r="H97" s="31" t="str">
        <f t="shared" si="1"/>
        <v>D:/01_Projekte/09_HybridWP/Zeitreihen/elec_95.csv</v>
      </c>
      <c r="I97" s="31"/>
      <c r="J97" s="37" t="s">
        <v>295</v>
      </c>
      <c r="K97" s="33" t="s">
        <v>293</v>
      </c>
    </row>
    <row r="98" spans="1:11" x14ac:dyDescent="0.25">
      <c r="A98" s="31">
        <f>'Kerber Netz Altbau'!A98</f>
        <v>96</v>
      </c>
      <c r="B98" s="31" t="str">
        <f>'Kerber Netz Altbau'!B98</f>
        <v>EFH</v>
      </c>
      <c r="C98" s="31">
        <f>'Kerber Netz Altbau'!C98</f>
        <v>1970</v>
      </c>
      <c r="D98" s="31" t="str">
        <f>'Kerber Netz Altbau'!D98</f>
        <v>9-27</v>
      </c>
      <c r="E98" s="31">
        <f>'Kerber Netz Altbau'!E98</f>
        <v>5</v>
      </c>
      <c r="F98" s="31">
        <f>'Kerber Netz Altbau'!F98</f>
        <v>4600</v>
      </c>
      <c r="G98" s="31" t="str">
        <f>'Kerber Netz Altbau'!G98</f>
        <v>H21</v>
      </c>
      <c r="H98" s="31" t="str">
        <f t="shared" si="1"/>
        <v>D:/01_Projekte/09_HybridWP/Zeitreihen/elec_96.csv</v>
      </c>
      <c r="I98" s="31"/>
      <c r="J98" s="37" t="s">
        <v>342</v>
      </c>
      <c r="K98" s="33" t="s">
        <v>293</v>
      </c>
    </row>
    <row r="99" spans="1:11" x14ac:dyDescent="0.25">
      <c r="A99" s="31">
        <f>'Kerber Netz Altbau'!A99</f>
        <v>97</v>
      </c>
      <c r="B99" s="31" t="str">
        <f>'Kerber Netz Altbau'!B99</f>
        <v>EFH</v>
      </c>
      <c r="C99" s="31">
        <f>'Kerber Netz Altbau'!C99</f>
        <v>1970</v>
      </c>
      <c r="D99" s="31" t="str">
        <f>'Kerber Netz Altbau'!D99</f>
        <v>9-28</v>
      </c>
      <c r="E99" s="31">
        <f>'Kerber Netz Altbau'!E99</f>
        <v>3</v>
      </c>
      <c r="F99" s="31">
        <f>'Kerber Netz Altbau'!F99</f>
        <v>4100</v>
      </c>
      <c r="G99" s="31" t="str">
        <f>'Kerber Netz Altbau'!G99</f>
        <v>H21</v>
      </c>
      <c r="H99" s="31" t="str">
        <f t="shared" si="1"/>
        <v>D:/01_Projekte/09_HybridWP/Zeitreihen/elec_97.csv</v>
      </c>
      <c r="I99" s="31"/>
      <c r="J99" s="37" t="s">
        <v>295</v>
      </c>
      <c r="K99" s="33" t="s">
        <v>293</v>
      </c>
    </row>
    <row r="100" spans="1:11" x14ac:dyDescent="0.25">
      <c r="A100" s="31">
        <f>'Kerber Netz Altbau'!A100</f>
        <v>98</v>
      </c>
      <c r="B100" s="31" t="str">
        <f>'Kerber Netz Altbau'!B100</f>
        <v>EFH</v>
      </c>
      <c r="C100" s="31">
        <f>'Kerber Netz Altbau'!C100</f>
        <v>1960</v>
      </c>
      <c r="D100" s="31" t="str">
        <f>'Kerber Netz Altbau'!D100</f>
        <v>4-11</v>
      </c>
      <c r="E100" s="31">
        <f>'Kerber Netz Altbau'!E100</f>
        <v>4</v>
      </c>
      <c r="F100" s="31">
        <f>'Kerber Netz Altbau'!F100</f>
        <v>4500</v>
      </c>
      <c r="G100" s="31" t="str">
        <f>'Kerber Netz Altbau'!G100</f>
        <v>H21</v>
      </c>
      <c r="H100" s="31" t="str">
        <f t="shared" si="1"/>
        <v>D:/01_Projekte/09_HybridWP/Zeitreihen/elec_98.csv</v>
      </c>
      <c r="I100" s="31"/>
      <c r="J100" s="36" t="s">
        <v>295</v>
      </c>
      <c r="K100" s="33" t="s">
        <v>293</v>
      </c>
    </row>
    <row r="101" spans="1:11" x14ac:dyDescent="0.25">
      <c r="A101" s="31">
        <f>'Kerber Netz Altbau'!A101</f>
        <v>99</v>
      </c>
      <c r="B101" s="31" t="str">
        <f>'Kerber Netz Altbau'!B101</f>
        <v>EFH</v>
      </c>
      <c r="C101" s="31">
        <f>'Kerber Netz Altbau'!C101</f>
        <v>1960</v>
      </c>
      <c r="D101" s="31" t="str">
        <f>'Kerber Netz Altbau'!D101</f>
        <v>4-12</v>
      </c>
      <c r="E101" s="31">
        <f>'Kerber Netz Altbau'!E101</f>
        <v>4</v>
      </c>
      <c r="F101" s="31">
        <f>'Kerber Netz Altbau'!F101</f>
        <v>4000</v>
      </c>
      <c r="G101" s="31" t="str">
        <f>'Kerber Netz Altbau'!G101</f>
        <v>H21</v>
      </c>
      <c r="H101" s="31" t="str">
        <f t="shared" si="1"/>
        <v>D:/01_Projekte/09_HybridWP/Zeitreihen/elec_99.csv</v>
      </c>
      <c r="I101" s="31"/>
      <c r="J101" s="37" t="s">
        <v>343</v>
      </c>
      <c r="K101" s="33" t="s">
        <v>293</v>
      </c>
    </row>
    <row r="102" spans="1:11" x14ac:dyDescent="0.25">
      <c r="A102" s="31">
        <f>'Kerber Netz Altbau'!A102</f>
        <v>100</v>
      </c>
      <c r="B102" s="31" t="str">
        <f>'Kerber Netz Altbau'!B102</f>
        <v>EFH</v>
      </c>
      <c r="C102" s="31">
        <f>'Kerber Netz Altbau'!C102</f>
        <v>1960</v>
      </c>
      <c r="D102" s="31" t="str">
        <f>'Kerber Netz Altbau'!D102</f>
        <v>4-13</v>
      </c>
      <c r="E102" s="31">
        <f>'Kerber Netz Altbau'!E102</f>
        <v>5</v>
      </c>
      <c r="F102" s="31">
        <f>'Kerber Netz Altbau'!F102</f>
        <v>5800</v>
      </c>
      <c r="G102" s="31" t="str">
        <f>'Kerber Netz Altbau'!G102</f>
        <v>H21</v>
      </c>
      <c r="H102" s="31" t="str">
        <f t="shared" si="1"/>
        <v>D:/01_Projekte/09_HybridWP/Zeitreihen/elec_100.csv</v>
      </c>
      <c r="I102" s="31"/>
      <c r="J102" s="36" t="s">
        <v>295</v>
      </c>
      <c r="K102" s="33" t="s">
        <v>293</v>
      </c>
    </row>
    <row r="103" spans="1:11" x14ac:dyDescent="0.25">
      <c r="A103" s="31">
        <f>'Kerber Netz Altbau'!A103</f>
        <v>101</v>
      </c>
      <c r="B103" s="31" t="str">
        <f>'Kerber Netz Altbau'!B103</f>
        <v>EFH</v>
      </c>
      <c r="C103" s="31">
        <f>'Kerber Netz Altbau'!C103</f>
        <v>1960</v>
      </c>
      <c r="D103" s="31" t="str">
        <f>'Kerber Netz Altbau'!D103</f>
        <v>4-14</v>
      </c>
      <c r="E103" s="31">
        <f>'Kerber Netz Altbau'!E103</f>
        <v>4</v>
      </c>
      <c r="F103" s="31">
        <f>'Kerber Netz Altbau'!F103</f>
        <v>3700</v>
      </c>
      <c r="G103" s="31" t="str">
        <f>'Kerber Netz Altbau'!G103</f>
        <v>H21</v>
      </c>
      <c r="H103" s="31" t="str">
        <f t="shared" si="1"/>
        <v>D:/01_Projekte/09_HybridWP/Zeitreihen/elec_101.csv</v>
      </c>
      <c r="I103" s="31"/>
      <c r="J103" s="37" t="s">
        <v>344</v>
      </c>
      <c r="K103" s="33" t="s">
        <v>293</v>
      </c>
    </row>
    <row r="104" spans="1:11" x14ac:dyDescent="0.25">
      <c r="A104" s="31">
        <f>'Kerber Netz Altbau'!A104</f>
        <v>102</v>
      </c>
      <c r="B104" s="31" t="str">
        <f>'Kerber Netz Altbau'!B104</f>
        <v>EFH</v>
      </c>
      <c r="C104" s="31">
        <f>'Kerber Netz Altbau'!C104</f>
        <v>1960</v>
      </c>
      <c r="D104" s="31" t="str">
        <f>'Kerber Netz Altbau'!D104</f>
        <v>4-15</v>
      </c>
      <c r="E104" s="31">
        <f>'Kerber Netz Altbau'!E104</f>
        <v>4</v>
      </c>
      <c r="F104" s="31">
        <f>'Kerber Netz Altbau'!F104</f>
        <v>4600</v>
      </c>
      <c r="G104" s="31" t="str">
        <f>'Kerber Netz Altbau'!G104</f>
        <v>H21</v>
      </c>
      <c r="H104" s="31" t="str">
        <f t="shared" si="1"/>
        <v>D:/01_Projekte/09_HybridWP/Zeitreihen/elec_102.csv</v>
      </c>
      <c r="I104" s="31"/>
      <c r="J104" s="36" t="s">
        <v>295</v>
      </c>
      <c r="K104" s="33" t="s">
        <v>293</v>
      </c>
    </row>
    <row r="105" spans="1:11" x14ac:dyDescent="0.25">
      <c r="A105" s="31">
        <f>'Kerber Netz Altbau'!A105</f>
        <v>103</v>
      </c>
      <c r="B105" s="31" t="str">
        <f>'Kerber Netz Altbau'!B105</f>
        <v>EFH</v>
      </c>
      <c r="C105" s="31">
        <f>'Kerber Netz Altbau'!C105</f>
        <v>1960</v>
      </c>
      <c r="D105" s="31" t="str">
        <f>'Kerber Netz Altbau'!D105</f>
        <v>4-16</v>
      </c>
      <c r="E105" s="31">
        <f>'Kerber Netz Altbau'!E105</f>
        <v>2</v>
      </c>
      <c r="F105" s="31">
        <f>'Kerber Netz Altbau'!F105</f>
        <v>3500</v>
      </c>
      <c r="G105" s="31" t="str">
        <f>'Kerber Netz Altbau'!G105</f>
        <v>H21</v>
      </c>
      <c r="H105" s="31" t="str">
        <f t="shared" si="1"/>
        <v>D:/01_Projekte/09_HybridWP/Zeitreihen/elec_103.csv</v>
      </c>
      <c r="I105" s="31"/>
      <c r="J105" s="37" t="s">
        <v>345</v>
      </c>
      <c r="K105" s="33" t="s">
        <v>293</v>
      </c>
    </row>
    <row r="106" spans="1:11" x14ac:dyDescent="0.25">
      <c r="A106" s="31">
        <f>'Kerber Netz Altbau'!A106</f>
        <v>104</v>
      </c>
      <c r="B106" s="31" t="str">
        <f>'Kerber Netz Altbau'!B106</f>
        <v>EFH</v>
      </c>
      <c r="C106" s="31">
        <f>'Kerber Netz Altbau'!C106</f>
        <v>1950</v>
      </c>
      <c r="D106" s="31" t="str">
        <f>'Kerber Netz Altbau'!D106</f>
        <v>6-8</v>
      </c>
      <c r="E106" s="31">
        <f>'Kerber Netz Altbau'!E106</f>
        <v>3</v>
      </c>
      <c r="F106" s="31">
        <f>'Kerber Netz Altbau'!F106</f>
        <v>3500</v>
      </c>
      <c r="G106" s="31" t="str">
        <f>'Kerber Netz Altbau'!G106</f>
        <v>H21</v>
      </c>
      <c r="H106" s="31" t="str">
        <f t="shared" si="1"/>
        <v>D:/01_Projekte/09_HybridWP/Zeitreihen/elec_104.csv</v>
      </c>
      <c r="I106" s="31"/>
      <c r="J106" s="36" t="s">
        <v>346</v>
      </c>
      <c r="K106" s="33" t="s">
        <v>293</v>
      </c>
    </row>
    <row r="107" spans="1:11" x14ac:dyDescent="0.25">
      <c r="A107" s="31">
        <f>'Kerber Netz Altbau'!A107</f>
        <v>105</v>
      </c>
      <c r="B107" s="31" t="str">
        <f>'Kerber Netz Altbau'!B107</f>
        <v>EFH</v>
      </c>
      <c r="C107" s="31">
        <f>'Kerber Netz Altbau'!C107</f>
        <v>1950</v>
      </c>
      <c r="D107" s="31" t="str">
        <f>'Kerber Netz Altbau'!D107</f>
        <v>6-9</v>
      </c>
      <c r="E107" s="31">
        <f>'Kerber Netz Altbau'!E107</f>
        <v>2</v>
      </c>
      <c r="F107" s="31">
        <f>'Kerber Netz Altbau'!F107</f>
        <v>3100</v>
      </c>
      <c r="G107" s="31" t="str">
        <f>'Kerber Netz Altbau'!G107</f>
        <v>H21</v>
      </c>
      <c r="H107" s="31" t="str">
        <f t="shared" si="1"/>
        <v>D:/01_Projekte/09_HybridWP/Zeitreihen/elec_105.csv</v>
      </c>
      <c r="I107" s="31"/>
      <c r="J107" s="36" t="s">
        <v>295</v>
      </c>
      <c r="K107" s="33" t="s">
        <v>293</v>
      </c>
    </row>
    <row r="108" spans="1:11" x14ac:dyDescent="0.25">
      <c r="A108" s="31">
        <f>'Kerber Netz Altbau'!A108</f>
        <v>106</v>
      </c>
      <c r="B108" s="31" t="str">
        <f>'Kerber Netz Altbau'!B108</f>
        <v>EFH</v>
      </c>
      <c r="C108" s="31">
        <f>'Kerber Netz Altbau'!C108</f>
        <v>1950</v>
      </c>
      <c r="D108" s="31" t="str">
        <f>'Kerber Netz Altbau'!D108</f>
        <v>6-10</v>
      </c>
      <c r="E108" s="31">
        <f>'Kerber Netz Altbau'!E108</f>
        <v>4</v>
      </c>
      <c r="F108" s="31">
        <f>'Kerber Netz Altbau'!F108</f>
        <v>3700</v>
      </c>
      <c r="G108" s="31" t="str">
        <f>'Kerber Netz Altbau'!G108</f>
        <v>H21</v>
      </c>
      <c r="H108" s="31" t="str">
        <f t="shared" si="1"/>
        <v>D:/01_Projekte/09_HybridWP/Zeitreihen/elec_106.csv</v>
      </c>
      <c r="I108" s="31"/>
      <c r="J108" s="36" t="s">
        <v>347</v>
      </c>
      <c r="K108" s="33" t="s">
        <v>293</v>
      </c>
    </row>
    <row r="109" spans="1:11" x14ac:dyDescent="0.25">
      <c r="A109" s="31">
        <f>'Kerber Netz Altbau'!A109</f>
        <v>107</v>
      </c>
      <c r="B109" s="31" t="str">
        <f>'Kerber Netz Altbau'!B109</f>
        <v>EFH</v>
      </c>
      <c r="C109" s="31">
        <f>'Kerber Netz Altbau'!C109</f>
        <v>1950</v>
      </c>
      <c r="D109" s="31" t="str">
        <f>'Kerber Netz Altbau'!D109</f>
        <v>8-1</v>
      </c>
      <c r="E109" s="31">
        <f>'Kerber Netz Altbau'!E109</f>
        <v>5</v>
      </c>
      <c r="F109" s="31">
        <f>'Kerber Netz Altbau'!F109</f>
        <v>4100</v>
      </c>
      <c r="G109" s="31" t="str">
        <f>'Kerber Netz Altbau'!G109</f>
        <v>H21</v>
      </c>
      <c r="H109" s="31" t="str">
        <f t="shared" si="1"/>
        <v>D:/01_Projekte/09_HybridWP/Zeitreihen/elec_107.csv</v>
      </c>
      <c r="I109" s="31"/>
      <c r="J109" s="36" t="s">
        <v>295</v>
      </c>
      <c r="K109" s="33" t="s">
        <v>293</v>
      </c>
    </row>
    <row r="110" spans="1:11" x14ac:dyDescent="0.25">
      <c r="A110" s="31">
        <f>'Kerber Netz Altbau'!A110</f>
        <v>108</v>
      </c>
      <c r="B110" s="31" t="str">
        <f>'Kerber Netz Altbau'!B110</f>
        <v>EFH</v>
      </c>
      <c r="C110" s="31">
        <f>'Kerber Netz Altbau'!C110</f>
        <v>1950</v>
      </c>
      <c r="D110" s="31" t="str">
        <f>'Kerber Netz Altbau'!D110</f>
        <v>8-2</v>
      </c>
      <c r="E110" s="31">
        <f>'Kerber Netz Altbau'!E110</f>
        <v>2</v>
      </c>
      <c r="F110" s="31">
        <f>'Kerber Netz Altbau'!F110</f>
        <v>2600</v>
      </c>
      <c r="G110" s="31" t="str">
        <f>'Kerber Netz Altbau'!G110</f>
        <v>H21</v>
      </c>
      <c r="H110" s="31" t="str">
        <f t="shared" si="1"/>
        <v>D:/01_Projekte/09_HybridWP/Zeitreihen/elec_108.csv</v>
      </c>
      <c r="I110" s="31"/>
      <c r="J110" s="37" t="s">
        <v>348</v>
      </c>
      <c r="K110" s="33" t="s">
        <v>293</v>
      </c>
    </row>
    <row r="111" spans="1:11" x14ac:dyDescent="0.25">
      <c r="A111" s="31">
        <f>'Kerber Netz Altbau'!A111</f>
        <v>109</v>
      </c>
      <c r="B111" s="31" t="str">
        <f>'Kerber Netz Altbau'!B111</f>
        <v>EFH</v>
      </c>
      <c r="C111" s="31">
        <f>'Kerber Netz Altbau'!C111</f>
        <v>1950</v>
      </c>
      <c r="D111" s="31" t="str">
        <f>'Kerber Netz Altbau'!D111</f>
        <v>8-3</v>
      </c>
      <c r="E111" s="31">
        <f>'Kerber Netz Altbau'!E111</f>
        <v>2</v>
      </c>
      <c r="F111" s="31">
        <f>'Kerber Netz Altbau'!F111</f>
        <v>2900</v>
      </c>
      <c r="G111" s="31" t="str">
        <f>'Kerber Netz Altbau'!G111</f>
        <v>H21</v>
      </c>
      <c r="H111" s="31" t="str">
        <f t="shared" si="1"/>
        <v>D:/01_Projekte/09_HybridWP/Zeitreihen/elec_109.csv</v>
      </c>
      <c r="I111" s="31"/>
      <c r="J111" s="36" t="s">
        <v>295</v>
      </c>
      <c r="K111" s="33" t="s">
        <v>293</v>
      </c>
    </row>
    <row r="112" spans="1:11" x14ac:dyDescent="0.25">
      <c r="A112" s="31">
        <f>'Kerber Netz Altbau'!A112</f>
        <v>110</v>
      </c>
      <c r="B112" s="31" t="str">
        <f>'Kerber Netz Altbau'!B112</f>
        <v>EFH</v>
      </c>
      <c r="C112" s="31">
        <f>'Kerber Netz Altbau'!C112</f>
        <v>1950</v>
      </c>
      <c r="D112" s="31" t="str">
        <f>'Kerber Netz Altbau'!D112</f>
        <v>8-4</v>
      </c>
      <c r="E112" s="31">
        <f>'Kerber Netz Altbau'!E112</f>
        <v>4</v>
      </c>
      <c r="F112" s="31">
        <f>'Kerber Netz Altbau'!F112</f>
        <v>4000</v>
      </c>
      <c r="G112" s="31" t="str">
        <f>'Kerber Netz Altbau'!G112</f>
        <v>H21</v>
      </c>
      <c r="H112" s="31" t="str">
        <f t="shared" si="1"/>
        <v>D:/01_Projekte/09_HybridWP/Zeitreihen/elec_110.csv</v>
      </c>
      <c r="I112" s="31"/>
      <c r="J112" s="37" t="s">
        <v>349</v>
      </c>
      <c r="K112" s="33" t="s">
        <v>293</v>
      </c>
    </row>
    <row r="113" spans="1:11" x14ac:dyDescent="0.25">
      <c r="A113" s="31">
        <f>'Kerber Netz Altbau'!A113</f>
        <v>111</v>
      </c>
      <c r="B113" s="31" t="str">
        <f>'Kerber Netz Altbau'!B113</f>
        <v>EFH</v>
      </c>
      <c r="C113" s="31">
        <f>'Kerber Netz Altbau'!C113</f>
        <v>1950</v>
      </c>
      <c r="D113" s="31" t="str">
        <f>'Kerber Netz Altbau'!D113</f>
        <v>8-5</v>
      </c>
      <c r="E113" s="31">
        <f>'Kerber Netz Altbau'!E113</f>
        <v>5</v>
      </c>
      <c r="F113" s="31">
        <f>'Kerber Netz Altbau'!F113</f>
        <v>4100</v>
      </c>
      <c r="G113" s="31" t="str">
        <f>'Kerber Netz Altbau'!G113</f>
        <v>H21</v>
      </c>
      <c r="H113" s="31" t="str">
        <f t="shared" si="1"/>
        <v>D:/01_Projekte/09_HybridWP/Zeitreihen/elec_111.csv</v>
      </c>
      <c r="I113" s="31"/>
      <c r="J113" s="36" t="s">
        <v>295</v>
      </c>
      <c r="K113" s="33" t="s">
        <v>293</v>
      </c>
    </row>
    <row r="114" spans="1:11" x14ac:dyDescent="0.25">
      <c r="A114" s="31">
        <f>'Kerber Netz Altbau'!A114</f>
        <v>112</v>
      </c>
      <c r="B114" s="31" t="str">
        <f>'Kerber Netz Altbau'!B114</f>
        <v>EFH</v>
      </c>
      <c r="C114" s="31">
        <f>'Kerber Netz Altbau'!C114</f>
        <v>1950</v>
      </c>
      <c r="D114" s="31" t="str">
        <f>'Kerber Netz Altbau'!D114</f>
        <v>8-6</v>
      </c>
      <c r="E114" s="31">
        <f>'Kerber Netz Altbau'!E114</f>
        <v>5</v>
      </c>
      <c r="F114" s="31">
        <f>'Kerber Netz Altbau'!F114</f>
        <v>5400</v>
      </c>
      <c r="G114" s="31" t="str">
        <f>'Kerber Netz Altbau'!G114</f>
        <v>H21</v>
      </c>
      <c r="H114" s="31" t="str">
        <f t="shared" si="1"/>
        <v>D:/01_Projekte/09_HybridWP/Zeitreihen/elec_112.csv</v>
      </c>
      <c r="I114" s="31"/>
      <c r="J114" s="37" t="s">
        <v>350</v>
      </c>
      <c r="K114" s="33" t="s">
        <v>293</v>
      </c>
    </row>
    <row r="115" spans="1:11" x14ac:dyDescent="0.25">
      <c r="A115" s="31">
        <f>'Kerber Netz Altbau'!A115</f>
        <v>113</v>
      </c>
      <c r="B115" s="31" t="str">
        <f>'Kerber Netz Altbau'!B115</f>
        <v>EFH</v>
      </c>
      <c r="C115" s="31">
        <f>'Kerber Netz Altbau'!C115</f>
        <v>1950</v>
      </c>
      <c r="D115" s="31" t="str">
        <f>'Kerber Netz Altbau'!D115</f>
        <v>8-7</v>
      </c>
      <c r="E115" s="31">
        <f>'Kerber Netz Altbau'!E115</f>
        <v>5</v>
      </c>
      <c r="F115" s="31">
        <f>'Kerber Netz Altbau'!F115</f>
        <v>5700</v>
      </c>
      <c r="G115" s="31" t="str">
        <f>'Kerber Netz Altbau'!G115</f>
        <v>H21</v>
      </c>
      <c r="H115" s="31" t="str">
        <f t="shared" si="1"/>
        <v>D:/01_Projekte/09_HybridWP/Zeitreihen/elec_113.csv</v>
      </c>
      <c r="I115" s="31"/>
      <c r="J115" s="36" t="s">
        <v>295</v>
      </c>
      <c r="K115" s="33" t="s">
        <v>293</v>
      </c>
    </row>
    <row r="116" spans="1:11" x14ac:dyDescent="0.25">
      <c r="A116" s="31">
        <f>'Kerber Netz Altbau'!A116</f>
        <v>114</v>
      </c>
      <c r="B116" s="31" t="str">
        <f>'Kerber Netz Altbau'!B116</f>
        <v>EFH</v>
      </c>
      <c r="C116" s="31">
        <f>'Kerber Netz Altbau'!C116</f>
        <v>1950</v>
      </c>
      <c r="D116" s="31" t="str">
        <f>'Kerber Netz Altbau'!D116</f>
        <v>10-1</v>
      </c>
      <c r="E116" s="31">
        <f>'Kerber Netz Altbau'!E116</f>
        <v>6</v>
      </c>
      <c r="F116" s="31">
        <f>'Kerber Netz Altbau'!F116</f>
        <v>6200</v>
      </c>
      <c r="G116" s="31" t="str">
        <f>'Kerber Netz Altbau'!G116</f>
        <v>H21</v>
      </c>
      <c r="H116" s="31" t="str">
        <f t="shared" si="1"/>
        <v>D:/01_Projekte/09_HybridWP/Zeitreihen/elec_114.csv</v>
      </c>
      <c r="I116" s="31"/>
      <c r="J116" s="36" t="s">
        <v>351</v>
      </c>
      <c r="K116" s="33" t="s">
        <v>293</v>
      </c>
    </row>
    <row r="117" spans="1:11" x14ac:dyDescent="0.25">
      <c r="A117" s="31">
        <f>'Kerber Netz Altbau'!A117</f>
        <v>115</v>
      </c>
      <c r="B117" s="31" t="str">
        <f>'Kerber Netz Altbau'!B117</f>
        <v>EFH</v>
      </c>
      <c r="C117" s="31">
        <f>'Kerber Netz Altbau'!C117</f>
        <v>1950</v>
      </c>
      <c r="D117" s="31" t="str">
        <f>'Kerber Netz Altbau'!D117</f>
        <v>10-2</v>
      </c>
      <c r="E117" s="31">
        <f>'Kerber Netz Altbau'!E117</f>
        <v>6</v>
      </c>
      <c r="F117" s="31">
        <f>'Kerber Netz Altbau'!F117</f>
        <v>6300</v>
      </c>
      <c r="G117" s="31" t="str">
        <f>'Kerber Netz Altbau'!G117</f>
        <v>H21</v>
      </c>
      <c r="H117" s="31" t="str">
        <f t="shared" si="1"/>
        <v>D:/01_Projekte/09_HybridWP/Zeitreihen/elec_115.csv</v>
      </c>
      <c r="I117" s="31"/>
      <c r="J117" s="36" t="s">
        <v>295</v>
      </c>
      <c r="K117" s="33" t="s">
        <v>293</v>
      </c>
    </row>
    <row r="118" spans="1:11" x14ac:dyDescent="0.25">
      <c r="A118" s="31">
        <f>'Kerber Netz Altbau'!A118</f>
        <v>116</v>
      </c>
      <c r="B118" s="31" t="str">
        <f>'Kerber Netz Altbau'!B118</f>
        <v>EFH</v>
      </c>
      <c r="C118" s="31">
        <f>'Kerber Netz Altbau'!C118</f>
        <v>1950</v>
      </c>
      <c r="D118" s="31" t="str">
        <f>'Kerber Netz Altbau'!D118</f>
        <v>10-3</v>
      </c>
      <c r="E118" s="31">
        <f>'Kerber Netz Altbau'!E118</f>
        <v>4</v>
      </c>
      <c r="F118" s="31">
        <f>'Kerber Netz Altbau'!F118</f>
        <v>4700</v>
      </c>
      <c r="G118" s="31" t="str">
        <f>'Kerber Netz Altbau'!G118</f>
        <v>H21</v>
      </c>
      <c r="H118" s="31" t="str">
        <f t="shared" si="1"/>
        <v>D:/01_Projekte/09_HybridWP/Zeitreihen/elec_116.csv</v>
      </c>
      <c r="I118" s="31"/>
      <c r="J118" s="36" t="s">
        <v>352</v>
      </c>
      <c r="K118" s="33" t="s">
        <v>293</v>
      </c>
    </row>
    <row r="119" spans="1:11" x14ac:dyDescent="0.25">
      <c r="A119" s="31">
        <f>'Kerber Netz Altbau'!A119</f>
        <v>117</v>
      </c>
      <c r="B119" s="31" t="str">
        <f>'Kerber Netz Altbau'!B119</f>
        <v>EFH</v>
      </c>
      <c r="C119" s="31">
        <f>'Kerber Netz Altbau'!C119</f>
        <v>1950</v>
      </c>
      <c r="D119" s="31" t="str">
        <f>'Kerber Netz Altbau'!D119</f>
        <v>10-4</v>
      </c>
      <c r="E119" s="31">
        <f>'Kerber Netz Altbau'!E119</f>
        <v>2</v>
      </c>
      <c r="F119" s="31">
        <f>'Kerber Netz Altbau'!F119</f>
        <v>3400</v>
      </c>
      <c r="G119" s="31" t="str">
        <f>'Kerber Netz Altbau'!G119</f>
        <v>H21</v>
      </c>
      <c r="H119" s="31" t="str">
        <f t="shared" si="1"/>
        <v>D:/01_Projekte/09_HybridWP/Zeitreihen/elec_117.csv</v>
      </c>
      <c r="I119" s="31"/>
      <c r="J119" s="36" t="s">
        <v>295</v>
      </c>
      <c r="K119" s="33" t="s">
        <v>293</v>
      </c>
    </row>
    <row r="120" spans="1:11" x14ac:dyDescent="0.25">
      <c r="A120" s="31">
        <f>'Kerber Netz Altbau'!A120</f>
        <v>118</v>
      </c>
      <c r="B120" s="31" t="str">
        <f>'Kerber Netz Altbau'!B120</f>
        <v>MFH (6 WE)</v>
      </c>
      <c r="C120" s="31">
        <f>'Kerber Netz Altbau'!C120</f>
        <v>1960</v>
      </c>
      <c r="D120" s="31" t="str">
        <f>'Kerber Netz Altbau'!D120</f>
        <v>6-6</v>
      </c>
      <c r="E120" s="31">
        <f>'Kerber Netz Altbau'!E120</f>
        <v>15</v>
      </c>
      <c r="F120" s="31">
        <f>'Kerber Netz Altbau'!F120</f>
        <v>14200</v>
      </c>
      <c r="G120" s="31" t="str">
        <f>'Kerber Netz Altbau'!G120</f>
        <v>H21</v>
      </c>
      <c r="H120" s="31" t="str">
        <f t="shared" si="1"/>
        <v>D:/01_Projekte/09_HybridWP/Zeitreihen/elec_118.csv</v>
      </c>
      <c r="I120" s="31"/>
      <c r="J120" s="36" t="s">
        <v>295</v>
      </c>
      <c r="K120" s="33" t="s">
        <v>293</v>
      </c>
    </row>
    <row r="121" spans="1:11" x14ac:dyDescent="0.25">
      <c r="A121" s="31">
        <f>'Kerber Netz Altbau'!A121</f>
        <v>119</v>
      </c>
      <c r="B121" s="31" t="str">
        <f>'Kerber Netz Altbau'!B121</f>
        <v>MFH (6 WE)</v>
      </c>
      <c r="C121" s="31">
        <f>'Kerber Netz Altbau'!C121</f>
        <v>1960</v>
      </c>
      <c r="D121" s="31" t="str">
        <f>'Kerber Netz Altbau'!D121</f>
        <v>6-7</v>
      </c>
      <c r="E121" s="31">
        <f>'Kerber Netz Altbau'!E121</f>
        <v>15</v>
      </c>
      <c r="F121" s="31">
        <f>'Kerber Netz Altbau'!F121</f>
        <v>12500</v>
      </c>
      <c r="G121" s="31" t="str">
        <f>'Kerber Netz Altbau'!G121</f>
        <v>H21</v>
      </c>
      <c r="H121" s="31" t="str">
        <f t="shared" si="1"/>
        <v>D:/01_Projekte/09_HybridWP/Zeitreihen/elec_119.csv</v>
      </c>
      <c r="I121" s="31"/>
      <c r="J121" s="36" t="s">
        <v>295</v>
      </c>
      <c r="K121" s="33" t="s">
        <v>293</v>
      </c>
    </row>
    <row r="122" spans="1:11" x14ac:dyDescent="0.25">
      <c r="A122" s="31">
        <f>'Kerber Netz Altbau'!A122</f>
        <v>120</v>
      </c>
      <c r="B122" s="31" t="str">
        <f>'Kerber Netz Altbau'!B122</f>
        <v>MFH (6 WE)</v>
      </c>
      <c r="C122" s="31">
        <f>'Kerber Netz Altbau'!C122</f>
        <v>1950</v>
      </c>
      <c r="D122" s="31" t="str">
        <f>'Kerber Netz Altbau'!D122</f>
        <v>7-9</v>
      </c>
      <c r="E122" s="31">
        <f>'Kerber Netz Altbau'!E122</f>
        <v>14</v>
      </c>
      <c r="F122" s="31">
        <f>'Kerber Netz Altbau'!F122</f>
        <v>13100</v>
      </c>
      <c r="G122" s="31" t="str">
        <f>'Kerber Netz Altbau'!G122</f>
        <v>H21</v>
      </c>
      <c r="H122" s="31" t="str">
        <f t="shared" si="1"/>
        <v>D:/01_Projekte/09_HybridWP/Zeitreihen/elec_120.csv</v>
      </c>
      <c r="I122" s="31"/>
      <c r="J122" s="36" t="s">
        <v>295</v>
      </c>
      <c r="K122" s="33" t="s">
        <v>293</v>
      </c>
    </row>
    <row r="123" spans="1:11" x14ac:dyDescent="0.25">
      <c r="A123" s="31">
        <f>'Kerber Netz Altbau'!A123</f>
        <v>121</v>
      </c>
      <c r="B123" s="31" t="str">
        <f>'Kerber Netz Altbau'!B123</f>
        <v>MFH (6 WE)</v>
      </c>
      <c r="C123" s="31">
        <f>'Kerber Netz Altbau'!C123</f>
        <v>1950</v>
      </c>
      <c r="D123" s="31" t="str">
        <f>'Kerber Netz Altbau'!D123</f>
        <v>7-10</v>
      </c>
      <c r="E123" s="31">
        <f>'Kerber Netz Altbau'!E123</f>
        <v>15</v>
      </c>
      <c r="F123" s="31">
        <f>'Kerber Netz Altbau'!F123</f>
        <v>14000</v>
      </c>
      <c r="G123" s="31" t="str">
        <f>'Kerber Netz Altbau'!G123</f>
        <v>H21</v>
      </c>
      <c r="H123" s="31" t="str">
        <f t="shared" si="1"/>
        <v>D:/01_Projekte/09_HybridWP/Zeitreihen/elec_121.csv</v>
      </c>
      <c r="I123" s="31"/>
      <c r="J123" s="36" t="s">
        <v>295</v>
      </c>
      <c r="K123" s="33" t="s">
        <v>293</v>
      </c>
    </row>
    <row r="124" spans="1:11" x14ac:dyDescent="0.25">
      <c r="A124" s="31">
        <f>'Kerber Netz Altbau'!A124</f>
        <v>122</v>
      </c>
      <c r="B124" s="31" t="str">
        <f>'Kerber Netz Altbau'!B124</f>
        <v>MFH (6 WE)</v>
      </c>
      <c r="C124" s="31">
        <f>'Kerber Netz Altbau'!C124</f>
        <v>1950</v>
      </c>
      <c r="D124" s="31" t="str">
        <f>'Kerber Netz Altbau'!D124</f>
        <v>8-8</v>
      </c>
      <c r="E124" s="31">
        <f>'Kerber Netz Altbau'!E124</f>
        <v>17</v>
      </c>
      <c r="F124" s="31">
        <f>'Kerber Netz Altbau'!F124</f>
        <v>13500</v>
      </c>
      <c r="G124" s="31" t="str">
        <f>'Kerber Netz Altbau'!G124</f>
        <v>H21</v>
      </c>
      <c r="H124" s="31" t="str">
        <f t="shared" si="1"/>
        <v>D:/01_Projekte/09_HybridWP/Zeitreihen/elec_122.csv</v>
      </c>
      <c r="I124" s="31"/>
      <c r="J124" s="36" t="s">
        <v>295</v>
      </c>
      <c r="K124" s="33" t="s">
        <v>293</v>
      </c>
    </row>
    <row r="125" spans="1:11" x14ac:dyDescent="0.25">
      <c r="A125" s="31">
        <f>'Kerber Netz Altbau'!A125</f>
        <v>123</v>
      </c>
      <c r="B125" s="31" t="str">
        <f>'Kerber Netz Altbau'!B125</f>
        <v>MFH (6 WE)</v>
      </c>
      <c r="C125" s="31">
        <f>'Kerber Netz Altbau'!C125</f>
        <v>1950</v>
      </c>
      <c r="D125" s="31" t="str">
        <f>'Kerber Netz Altbau'!D125</f>
        <v>8-9</v>
      </c>
      <c r="E125" s="31">
        <f>'Kerber Netz Altbau'!E125</f>
        <v>17</v>
      </c>
      <c r="F125" s="31">
        <f>'Kerber Netz Altbau'!F125</f>
        <v>15000</v>
      </c>
      <c r="G125" s="31" t="str">
        <f>'Kerber Netz Altbau'!G125</f>
        <v>H21</v>
      </c>
      <c r="H125" s="31" t="str">
        <f t="shared" si="1"/>
        <v>D:/01_Projekte/09_HybridWP/Zeitreihen/elec_123.csv</v>
      </c>
      <c r="I125" s="31"/>
      <c r="J125" s="36" t="s">
        <v>295</v>
      </c>
      <c r="K125" s="33" t="s">
        <v>293</v>
      </c>
    </row>
    <row r="126" spans="1:11" x14ac:dyDescent="0.25">
      <c r="A126" s="31">
        <f>'Kerber Netz Altbau'!A126</f>
        <v>124</v>
      </c>
      <c r="B126" s="31" t="str">
        <f>'Kerber Netz Altbau'!B126</f>
        <v>MFH (6 WE)</v>
      </c>
      <c r="C126" s="31">
        <f>'Kerber Netz Altbau'!C126</f>
        <v>1950</v>
      </c>
      <c r="D126" s="31" t="str">
        <f>'Kerber Netz Altbau'!D126</f>
        <v>8-10</v>
      </c>
      <c r="E126" s="31">
        <f>'Kerber Netz Altbau'!E126</f>
        <v>12</v>
      </c>
      <c r="F126" s="31">
        <f>'Kerber Netz Altbau'!F126</f>
        <v>12100</v>
      </c>
      <c r="G126" s="31" t="str">
        <f>'Kerber Netz Altbau'!G126</f>
        <v>H21</v>
      </c>
      <c r="H126" s="31" t="str">
        <f t="shared" si="1"/>
        <v>D:/01_Projekte/09_HybridWP/Zeitreihen/elec_124.csv</v>
      </c>
      <c r="I126" s="31"/>
      <c r="J126" s="36" t="s">
        <v>295</v>
      </c>
      <c r="K126" s="33" t="s">
        <v>293</v>
      </c>
    </row>
    <row r="127" spans="1:11" x14ac:dyDescent="0.25">
      <c r="A127" s="31">
        <f>'Kerber Netz Altbau'!A127</f>
        <v>125</v>
      </c>
      <c r="B127" s="31" t="str">
        <f>'Kerber Netz Altbau'!B127</f>
        <v>MFH (6 WE)</v>
      </c>
      <c r="C127" s="31">
        <f>'Kerber Netz Altbau'!C127</f>
        <v>1970</v>
      </c>
      <c r="D127" s="31" t="str">
        <f>'Kerber Netz Altbau'!D127</f>
        <v>3-13</v>
      </c>
      <c r="E127" s="31">
        <f>'Kerber Netz Altbau'!E127</f>
        <v>14</v>
      </c>
      <c r="F127" s="31">
        <f>'Kerber Netz Altbau'!F127</f>
        <v>12700</v>
      </c>
      <c r="G127" s="31" t="str">
        <f>'Kerber Netz Altbau'!G127</f>
        <v>H21</v>
      </c>
      <c r="H127" s="31" t="str">
        <f t="shared" si="1"/>
        <v>D:/01_Projekte/09_HybridWP/Zeitreihen/elec_125.csv</v>
      </c>
      <c r="I127" s="31"/>
      <c r="J127" s="36" t="s">
        <v>295</v>
      </c>
      <c r="K127" s="33" t="s">
        <v>293</v>
      </c>
    </row>
    <row r="128" spans="1:11" x14ac:dyDescent="0.25">
      <c r="A128" s="31">
        <f>'Kerber Netz Altbau'!A128</f>
        <v>126</v>
      </c>
      <c r="B128" s="31" t="str">
        <f>'Kerber Netz Altbau'!B128</f>
        <v>MFH (6 WE)</v>
      </c>
      <c r="C128" s="31">
        <f>'Kerber Netz Altbau'!C128</f>
        <v>1970</v>
      </c>
      <c r="D128" s="31" t="str">
        <f>'Kerber Netz Altbau'!D128</f>
        <v>3-14</v>
      </c>
      <c r="E128" s="31">
        <f>'Kerber Netz Altbau'!E128</f>
        <v>12</v>
      </c>
      <c r="F128" s="31">
        <f>'Kerber Netz Altbau'!F128</f>
        <v>11900</v>
      </c>
      <c r="G128" s="31" t="str">
        <f>'Kerber Netz Altbau'!G128</f>
        <v>H21</v>
      </c>
      <c r="H128" s="31" t="str">
        <f t="shared" si="1"/>
        <v>D:/01_Projekte/09_HybridWP/Zeitreihen/elec_126.csv</v>
      </c>
      <c r="I128" s="31"/>
      <c r="J128" s="36" t="s">
        <v>295</v>
      </c>
      <c r="K128" s="33" t="s">
        <v>293</v>
      </c>
    </row>
    <row r="129" spans="1:11" x14ac:dyDescent="0.25">
      <c r="A129" s="31">
        <f>'Kerber Netz Altbau'!A129</f>
        <v>127</v>
      </c>
      <c r="B129" s="31" t="str">
        <f>'Kerber Netz Altbau'!B129</f>
        <v>MFH (6 WE)</v>
      </c>
      <c r="C129" s="31">
        <f>'Kerber Netz Altbau'!C129</f>
        <v>1950</v>
      </c>
      <c r="D129" s="31" t="str">
        <f>'Kerber Netz Altbau'!D129</f>
        <v>6-5</v>
      </c>
      <c r="E129" s="31">
        <f>'Kerber Netz Altbau'!E129</f>
        <v>19</v>
      </c>
      <c r="F129" s="31">
        <f>'Kerber Netz Altbau'!F129</f>
        <v>13700</v>
      </c>
      <c r="G129" s="31" t="str">
        <f>'Kerber Netz Altbau'!G129</f>
        <v>H21</v>
      </c>
      <c r="H129" s="31" t="str">
        <f t="shared" si="1"/>
        <v>D:/01_Projekte/09_HybridWP/Zeitreihen/elec_127.csv</v>
      </c>
      <c r="I129" s="31"/>
      <c r="J129" s="36" t="s">
        <v>295</v>
      </c>
      <c r="K129" s="33" t="s">
        <v>293</v>
      </c>
    </row>
    <row r="130" spans="1:11" x14ac:dyDescent="0.25">
      <c r="A130" s="31">
        <f>'Kerber Netz Altbau'!A130</f>
        <v>128</v>
      </c>
      <c r="B130" s="31" t="str">
        <f>'Kerber Netz Altbau'!B130</f>
        <v>MFH (10 WE)</v>
      </c>
      <c r="C130" s="31">
        <f>'Kerber Netz Altbau'!C130</f>
        <v>1970</v>
      </c>
      <c r="D130" s="31" t="str">
        <f>'Kerber Netz Altbau'!D130</f>
        <v>9-29</v>
      </c>
      <c r="E130" s="31">
        <f>'Kerber Netz Altbau'!E130</f>
        <v>25</v>
      </c>
      <c r="F130" s="31">
        <f>'Kerber Netz Altbau'!F130</f>
        <v>24100</v>
      </c>
      <c r="G130" s="31" t="str">
        <f>'Kerber Netz Altbau'!G130</f>
        <v>H21</v>
      </c>
      <c r="H130" s="31" t="str">
        <f t="shared" si="1"/>
        <v>D:/01_Projekte/09_HybridWP/Zeitreihen/elec_128.csv</v>
      </c>
      <c r="I130" s="31"/>
      <c r="J130" s="37" t="s">
        <v>295</v>
      </c>
      <c r="K130" s="33" t="s">
        <v>293</v>
      </c>
    </row>
    <row r="131" spans="1:11" x14ac:dyDescent="0.25">
      <c r="A131" s="31">
        <f>'Kerber Netz Altbau'!A131</f>
        <v>129</v>
      </c>
      <c r="B131" s="31" t="str">
        <f>'Kerber Netz Altbau'!B131</f>
        <v>MFH (10 WE)</v>
      </c>
      <c r="C131" s="31">
        <f>'Kerber Netz Altbau'!C131</f>
        <v>1970</v>
      </c>
      <c r="D131" s="31" t="str">
        <f>'Kerber Netz Altbau'!D131</f>
        <v>9-30</v>
      </c>
      <c r="E131" s="31">
        <f>'Kerber Netz Altbau'!E131</f>
        <v>29</v>
      </c>
      <c r="F131" s="31">
        <f>'Kerber Netz Altbau'!F131</f>
        <v>22600</v>
      </c>
      <c r="G131" s="31" t="str">
        <f>'Kerber Netz Altbau'!G131</f>
        <v>H21</v>
      </c>
      <c r="H131" s="31" t="str">
        <f t="shared" ref="H131:H147" si="2">CONCATENATE("D:/01_Projekte/09_HybridWP/Zeitreihen/elec_",A131,".csv")</f>
        <v>D:/01_Projekte/09_HybridWP/Zeitreihen/elec_129.csv</v>
      </c>
      <c r="I131" s="31"/>
      <c r="J131" s="37" t="s">
        <v>295</v>
      </c>
      <c r="K131" s="33" t="s">
        <v>293</v>
      </c>
    </row>
    <row r="132" spans="1:11" x14ac:dyDescent="0.25">
      <c r="A132" s="31">
        <f>'Kerber Netz Altbau'!A132</f>
        <v>130</v>
      </c>
      <c r="B132" s="31" t="str">
        <f>'Kerber Netz Altbau'!B132</f>
        <v>MFH (10 WE)</v>
      </c>
      <c r="C132" s="31">
        <f>'Kerber Netz Altbau'!C132</f>
        <v>1970</v>
      </c>
      <c r="D132" s="31" t="str">
        <f>'Kerber Netz Altbau'!D132</f>
        <v>9-31</v>
      </c>
      <c r="E132" s="31">
        <f>'Kerber Netz Altbau'!E132</f>
        <v>22</v>
      </c>
      <c r="F132" s="31">
        <f>'Kerber Netz Altbau'!F132</f>
        <v>19400</v>
      </c>
      <c r="G132" s="31" t="str">
        <f>'Kerber Netz Altbau'!G132</f>
        <v>H21</v>
      </c>
      <c r="H132" s="31" t="str">
        <f t="shared" si="2"/>
        <v>D:/01_Projekte/09_HybridWP/Zeitreihen/elec_130.csv</v>
      </c>
      <c r="I132" s="31"/>
      <c r="J132" s="37" t="s">
        <v>295</v>
      </c>
      <c r="K132" s="33" t="s">
        <v>293</v>
      </c>
    </row>
    <row r="133" spans="1:11" x14ac:dyDescent="0.25">
      <c r="A133" s="31">
        <f>'Kerber Netz Altbau'!A133</f>
        <v>131</v>
      </c>
      <c r="B133" s="31" t="str">
        <f>'Kerber Netz Altbau'!B133</f>
        <v>MFH (10 WE)</v>
      </c>
      <c r="C133" s="31">
        <f>'Kerber Netz Altbau'!C133</f>
        <v>1970</v>
      </c>
      <c r="D133" s="31" t="str">
        <f>'Kerber Netz Altbau'!D133</f>
        <v>9-32</v>
      </c>
      <c r="E133" s="31">
        <f>'Kerber Netz Altbau'!E133</f>
        <v>19</v>
      </c>
      <c r="F133" s="31">
        <f>'Kerber Netz Altbau'!F133</f>
        <v>17700</v>
      </c>
      <c r="G133" s="31" t="str">
        <f>'Kerber Netz Altbau'!G133</f>
        <v>H21</v>
      </c>
      <c r="H133" s="31" t="str">
        <f t="shared" si="2"/>
        <v>D:/01_Projekte/09_HybridWP/Zeitreihen/elec_131.csv</v>
      </c>
      <c r="I133" s="31"/>
      <c r="J133" s="37" t="s">
        <v>295</v>
      </c>
      <c r="K133" s="33" t="s">
        <v>293</v>
      </c>
    </row>
    <row r="134" spans="1:11" x14ac:dyDescent="0.25">
      <c r="A134" s="31">
        <f>'Kerber Netz Altbau'!A134</f>
        <v>132</v>
      </c>
      <c r="B134" s="31" t="str">
        <f>'Kerber Netz Altbau'!B134</f>
        <v>MFH (10 WE)</v>
      </c>
      <c r="C134" s="31">
        <f>'Kerber Netz Altbau'!C134</f>
        <v>1960</v>
      </c>
      <c r="D134" s="31" t="str">
        <f>'Kerber Netz Altbau'!D134</f>
        <v>4-17</v>
      </c>
      <c r="E134" s="31">
        <f>'Kerber Netz Altbau'!E134</f>
        <v>25</v>
      </c>
      <c r="F134" s="31">
        <f>'Kerber Netz Altbau'!F134</f>
        <v>22600</v>
      </c>
      <c r="G134" s="31" t="str">
        <f>'Kerber Netz Altbau'!G134</f>
        <v>H21</v>
      </c>
      <c r="H134" s="31" t="str">
        <f t="shared" si="2"/>
        <v>D:/01_Projekte/09_HybridWP/Zeitreihen/elec_132.csv</v>
      </c>
      <c r="I134" s="31"/>
      <c r="J134" s="36" t="s">
        <v>295</v>
      </c>
      <c r="K134" s="33" t="s">
        <v>293</v>
      </c>
    </row>
    <row r="135" spans="1:11" x14ac:dyDescent="0.25">
      <c r="A135" s="31">
        <f>'Kerber Netz Altbau'!A135</f>
        <v>133</v>
      </c>
      <c r="B135" s="31" t="str">
        <f>'Kerber Netz Altbau'!B135</f>
        <v>MFH (10 WE)</v>
      </c>
      <c r="C135" s="31">
        <f>'Kerber Netz Altbau'!C135</f>
        <v>1960</v>
      </c>
      <c r="D135" s="31" t="str">
        <f>'Kerber Netz Altbau'!D135</f>
        <v>4-18</v>
      </c>
      <c r="E135" s="31">
        <f>'Kerber Netz Altbau'!E135</f>
        <v>23</v>
      </c>
      <c r="F135" s="31">
        <f>'Kerber Netz Altbau'!F135</f>
        <v>22100</v>
      </c>
      <c r="G135" s="31" t="str">
        <f>'Kerber Netz Altbau'!G135</f>
        <v>H21</v>
      </c>
      <c r="H135" s="31" t="str">
        <f t="shared" si="2"/>
        <v>D:/01_Projekte/09_HybridWP/Zeitreihen/elec_133.csv</v>
      </c>
      <c r="I135" s="31"/>
      <c r="J135" s="36" t="s">
        <v>295</v>
      </c>
      <c r="K135" s="33" t="s">
        <v>293</v>
      </c>
    </row>
    <row r="136" spans="1:11" x14ac:dyDescent="0.25">
      <c r="A136" s="31">
        <f>'Kerber Netz Altbau'!A136</f>
        <v>134</v>
      </c>
      <c r="B136" s="31" t="str">
        <f>'Kerber Netz Altbau'!B136</f>
        <v>MFH (10 WE)</v>
      </c>
      <c r="C136" s="31">
        <f>'Kerber Netz Altbau'!C136</f>
        <v>1960</v>
      </c>
      <c r="D136" s="31" t="str">
        <f>'Kerber Netz Altbau'!D136</f>
        <v>4-19</v>
      </c>
      <c r="E136" s="31">
        <f>'Kerber Netz Altbau'!E136</f>
        <v>22</v>
      </c>
      <c r="F136" s="31">
        <f>'Kerber Netz Altbau'!F136</f>
        <v>20400</v>
      </c>
      <c r="G136" s="31" t="str">
        <f>'Kerber Netz Altbau'!G136</f>
        <v>H21</v>
      </c>
      <c r="H136" s="31" t="str">
        <f t="shared" si="2"/>
        <v>D:/01_Projekte/09_HybridWP/Zeitreihen/elec_134.csv</v>
      </c>
      <c r="I136" s="31"/>
      <c r="J136" s="36" t="s">
        <v>295</v>
      </c>
      <c r="K136" s="33" t="s">
        <v>293</v>
      </c>
    </row>
    <row r="137" spans="1:11" x14ac:dyDescent="0.25">
      <c r="A137" s="31">
        <f>'Kerber Netz Altbau'!A137</f>
        <v>135</v>
      </c>
      <c r="B137" s="31" t="str">
        <f>'Kerber Netz Altbau'!B137</f>
        <v>MFH (10 WE)</v>
      </c>
      <c r="C137" s="31">
        <f>'Kerber Netz Altbau'!C137</f>
        <v>1960</v>
      </c>
      <c r="D137" s="31" t="str">
        <f>'Kerber Netz Altbau'!D137</f>
        <v>5-17</v>
      </c>
      <c r="E137" s="31">
        <f>'Kerber Netz Altbau'!E137</f>
        <v>19</v>
      </c>
      <c r="F137" s="31">
        <f>'Kerber Netz Altbau'!F137</f>
        <v>18500</v>
      </c>
      <c r="G137" s="31" t="str">
        <f>'Kerber Netz Altbau'!G137</f>
        <v>H21</v>
      </c>
      <c r="H137" s="31" t="str">
        <f t="shared" si="2"/>
        <v>D:/01_Projekte/09_HybridWP/Zeitreihen/elec_135.csv</v>
      </c>
      <c r="I137" s="31"/>
      <c r="J137" s="36" t="s">
        <v>295</v>
      </c>
      <c r="K137" s="33" t="s">
        <v>293</v>
      </c>
    </row>
    <row r="138" spans="1:11" x14ac:dyDescent="0.25">
      <c r="A138" s="31">
        <f>'Kerber Netz Altbau'!A138</f>
        <v>136</v>
      </c>
      <c r="B138" s="31" t="str">
        <f>'Kerber Netz Altbau'!B138</f>
        <v>MFH (10 WE)</v>
      </c>
      <c r="C138" s="31">
        <f>'Kerber Netz Altbau'!C138</f>
        <v>1960</v>
      </c>
      <c r="D138" s="31" t="str">
        <f>'Kerber Netz Altbau'!D138</f>
        <v>5-18</v>
      </c>
      <c r="E138" s="31">
        <f>'Kerber Netz Altbau'!E138</f>
        <v>22</v>
      </c>
      <c r="F138" s="31">
        <f>'Kerber Netz Altbau'!F138</f>
        <v>20000</v>
      </c>
      <c r="G138" s="31" t="str">
        <f>'Kerber Netz Altbau'!G138</f>
        <v>H21</v>
      </c>
      <c r="H138" s="31" t="str">
        <f t="shared" si="2"/>
        <v>D:/01_Projekte/09_HybridWP/Zeitreihen/elec_136.csv</v>
      </c>
      <c r="I138" s="31"/>
      <c r="J138" s="36" t="s">
        <v>295</v>
      </c>
      <c r="K138" s="33" t="s">
        <v>293</v>
      </c>
    </row>
    <row r="139" spans="1:11" x14ac:dyDescent="0.25">
      <c r="A139" s="31">
        <f>'Kerber Netz Altbau'!A139</f>
        <v>137</v>
      </c>
      <c r="B139" s="31" t="str">
        <f>'Kerber Netz Altbau'!B139</f>
        <v>MFH (10 WE)</v>
      </c>
      <c r="C139" s="31">
        <f>'Kerber Netz Altbau'!C139</f>
        <v>1960</v>
      </c>
      <c r="D139" s="31" t="str">
        <f>'Kerber Netz Altbau'!D139</f>
        <v>5-19</v>
      </c>
      <c r="E139" s="31">
        <f>'Kerber Netz Altbau'!E139</f>
        <v>27</v>
      </c>
      <c r="F139" s="31">
        <f>'Kerber Netz Altbau'!F139</f>
        <v>21900</v>
      </c>
      <c r="G139" s="31" t="str">
        <f>'Kerber Netz Altbau'!G139</f>
        <v>H21</v>
      </c>
      <c r="H139" s="31" t="str">
        <f t="shared" si="2"/>
        <v>D:/01_Projekte/09_HybridWP/Zeitreihen/elec_137.csv</v>
      </c>
      <c r="I139" s="31"/>
      <c r="J139" s="36" t="s">
        <v>295</v>
      </c>
      <c r="K139" s="33" t="s">
        <v>293</v>
      </c>
    </row>
    <row r="140" spans="1:11" x14ac:dyDescent="0.25">
      <c r="A140" s="31">
        <f>'Kerber Netz Altbau'!A140</f>
        <v>138</v>
      </c>
      <c r="B140" s="31" t="str">
        <f>'Kerber Netz Altbau'!B140</f>
        <v>MFH (10 WE)</v>
      </c>
      <c r="C140" s="31">
        <f>'Kerber Netz Altbau'!C140</f>
        <v>1960</v>
      </c>
      <c r="D140" s="31" t="str">
        <f>'Kerber Netz Altbau'!D140</f>
        <v>6-3</v>
      </c>
      <c r="E140" s="31">
        <f>'Kerber Netz Altbau'!E140</f>
        <v>19</v>
      </c>
      <c r="F140" s="31">
        <f>'Kerber Netz Altbau'!F140</f>
        <v>19000</v>
      </c>
      <c r="G140" s="31" t="str">
        <f>'Kerber Netz Altbau'!G140</f>
        <v>H21</v>
      </c>
      <c r="H140" s="31" t="str">
        <f t="shared" si="2"/>
        <v>D:/01_Projekte/09_HybridWP/Zeitreihen/elec_138.csv</v>
      </c>
      <c r="I140" s="31"/>
      <c r="J140" s="36" t="s">
        <v>295</v>
      </c>
      <c r="K140" s="33" t="s">
        <v>293</v>
      </c>
    </row>
    <row r="141" spans="1:11" x14ac:dyDescent="0.25">
      <c r="A141" s="31">
        <f>'Kerber Netz Altbau'!A141</f>
        <v>139</v>
      </c>
      <c r="B141" s="31" t="str">
        <f>'Kerber Netz Altbau'!B141</f>
        <v>MFH (10 WE)</v>
      </c>
      <c r="C141" s="31">
        <f>'Kerber Netz Altbau'!C141</f>
        <v>1950</v>
      </c>
      <c r="D141" s="31" t="str">
        <f>'Kerber Netz Altbau'!D141</f>
        <v>6-4</v>
      </c>
      <c r="E141" s="31">
        <f>'Kerber Netz Altbau'!E141</f>
        <v>20</v>
      </c>
      <c r="F141" s="31">
        <f>'Kerber Netz Altbau'!F141</f>
        <v>18600</v>
      </c>
      <c r="G141" s="31" t="str">
        <f>'Kerber Netz Altbau'!G141</f>
        <v>H21</v>
      </c>
      <c r="H141" s="31" t="str">
        <f t="shared" si="2"/>
        <v>D:/01_Projekte/09_HybridWP/Zeitreihen/elec_139.csv</v>
      </c>
      <c r="I141" s="31"/>
      <c r="J141" s="36" t="s">
        <v>295</v>
      </c>
      <c r="K141" s="33" t="s">
        <v>293</v>
      </c>
    </row>
    <row r="142" spans="1:11" x14ac:dyDescent="0.25">
      <c r="A142" s="31">
        <f>'Kerber Netz Altbau'!A142</f>
        <v>140</v>
      </c>
      <c r="B142" s="31" t="str">
        <f>'Kerber Netz Altbau'!B142</f>
        <v>MFH (10 WE)</v>
      </c>
      <c r="C142" s="31">
        <f>'Kerber Netz Altbau'!C142</f>
        <v>1960</v>
      </c>
      <c r="D142" s="31" t="str">
        <f>'Kerber Netz Altbau'!D142</f>
        <v>1-13</v>
      </c>
      <c r="E142" s="31">
        <f>'Kerber Netz Altbau'!E142</f>
        <v>23</v>
      </c>
      <c r="F142" s="31">
        <f>'Kerber Netz Altbau'!F142</f>
        <v>21100</v>
      </c>
      <c r="G142" s="31" t="str">
        <f>'Kerber Netz Altbau'!G142</f>
        <v>H21</v>
      </c>
      <c r="H142" s="31" t="str">
        <f t="shared" si="2"/>
        <v>D:/01_Projekte/09_HybridWP/Zeitreihen/elec_140.csv</v>
      </c>
      <c r="I142" s="31"/>
      <c r="J142" s="37" t="s">
        <v>295</v>
      </c>
      <c r="K142" s="33" t="s">
        <v>293</v>
      </c>
    </row>
    <row r="143" spans="1:11" x14ac:dyDescent="0.25">
      <c r="A143" s="31">
        <f>'Kerber Netz Altbau'!A143</f>
        <v>141</v>
      </c>
      <c r="B143" s="31" t="str">
        <f>'Kerber Netz Altbau'!B143</f>
        <v>MFH (10 WE)</v>
      </c>
      <c r="C143" s="31">
        <f>'Kerber Netz Altbau'!C143</f>
        <v>1960</v>
      </c>
      <c r="D143" s="31" t="str">
        <f>'Kerber Netz Altbau'!D143</f>
        <v>1-14</v>
      </c>
      <c r="E143" s="31">
        <f>'Kerber Netz Altbau'!E143</f>
        <v>23</v>
      </c>
      <c r="F143" s="31">
        <f>'Kerber Netz Altbau'!F143</f>
        <v>23400</v>
      </c>
      <c r="G143" s="31" t="str">
        <f>'Kerber Netz Altbau'!G143</f>
        <v>H21</v>
      </c>
      <c r="H143" s="31" t="str">
        <f t="shared" si="2"/>
        <v>D:/01_Projekte/09_HybridWP/Zeitreihen/elec_141.csv</v>
      </c>
      <c r="I143" s="31"/>
      <c r="J143" s="37" t="s">
        <v>295</v>
      </c>
      <c r="K143" s="33" t="s">
        <v>293</v>
      </c>
    </row>
    <row r="144" spans="1:11" x14ac:dyDescent="0.25">
      <c r="A144" s="31">
        <f>'Kerber Netz Altbau'!A144</f>
        <v>142</v>
      </c>
      <c r="B144" s="31" t="str">
        <f>'Kerber Netz Altbau'!B144</f>
        <v>MFH (10 WE)</v>
      </c>
      <c r="C144" s="31">
        <f>'Kerber Netz Altbau'!C144</f>
        <v>1970</v>
      </c>
      <c r="D144" s="31" t="str">
        <f>'Kerber Netz Altbau'!D144</f>
        <v>2-13</v>
      </c>
      <c r="E144" s="31">
        <f>'Kerber Netz Altbau'!E144</f>
        <v>26</v>
      </c>
      <c r="F144" s="31">
        <f>'Kerber Netz Altbau'!F144</f>
        <v>24200</v>
      </c>
      <c r="G144" s="31" t="str">
        <f>'Kerber Netz Altbau'!G144</f>
        <v>H21</v>
      </c>
      <c r="H144" s="31" t="str">
        <f t="shared" si="2"/>
        <v>D:/01_Projekte/09_HybridWP/Zeitreihen/elec_142.csv</v>
      </c>
      <c r="I144" s="31"/>
      <c r="J144" s="37" t="s">
        <v>295</v>
      </c>
      <c r="K144" s="33" t="s">
        <v>293</v>
      </c>
    </row>
    <row r="145" spans="1:11" x14ac:dyDescent="0.25">
      <c r="A145" s="31">
        <f>'Kerber Netz Altbau'!A145</f>
        <v>143</v>
      </c>
      <c r="B145" s="31" t="str">
        <f>'Kerber Netz Altbau'!B145</f>
        <v>MFH (10 WE)</v>
      </c>
      <c r="C145" s="31">
        <f>'Kerber Netz Altbau'!C145</f>
        <v>1970</v>
      </c>
      <c r="D145" s="31" t="str">
        <f>'Kerber Netz Altbau'!D145</f>
        <v>2-14</v>
      </c>
      <c r="E145" s="31">
        <f>'Kerber Netz Altbau'!E145</f>
        <v>26</v>
      </c>
      <c r="F145" s="31">
        <f>'Kerber Netz Altbau'!F145</f>
        <v>24000</v>
      </c>
      <c r="G145" s="31" t="str">
        <f>'Kerber Netz Altbau'!G145</f>
        <v>H21</v>
      </c>
      <c r="H145" s="31" t="str">
        <f t="shared" si="2"/>
        <v>D:/01_Projekte/09_HybridWP/Zeitreihen/elec_143.csv</v>
      </c>
      <c r="I145" s="31"/>
      <c r="J145" s="37" t="s">
        <v>295</v>
      </c>
      <c r="K145" s="33" t="s">
        <v>293</v>
      </c>
    </row>
    <row r="146" spans="1:11" x14ac:dyDescent="0.25">
      <c r="A146" s="31">
        <f>'Kerber Netz Altbau'!A146</f>
        <v>144</v>
      </c>
      <c r="B146" s="31" t="str">
        <f>'Kerber Netz Altbau'!B146</f>
        <v>MFH (10 WE)</v>
      </c>
      <c r="C146" s="31">
        <f>'Kerber Netz Altbau'!C146</f>
        <v>1970</v>
      </c>
      <c r="D146" s="31" t="str">
        <f>'Kerber Netz Altbau'!D146</f>
        <v>6-1</v>
      </c>
      <c r="E146" s="31">
        <f>'Kerber Netz Altbau'!E146</f>
        <v>24</v>
      </c>
      <c r="F146" s="31">
        <f>'Kerber Netz Altbau'!F146</f>
        <v>22100</v>
      </c>
      <c r="G146" s="31" t="str">
        <f>'Kerber Netz Altbau'!G146</f>
        <v>H21</v>
      </c>
      <c r="H146" s="31" t="str">
        <f t="shared" si="2"/>
        <v>D:/01_Projekte/09_HybridWP/Zeitreihen/elec_144.csv</v>
      </c>
      <c r="I146" s="31"/>
      <c r="J146" s="36" t="s">
        <v>295</v>
      </c>
      <c r="K146" s="33" t="s">
        <v>293</v>
      </c>
    </row>
    <row r="147" spans="1:11" x14ac:dyDescent="0.25">
      <c r="A147" s="31">
        <f>'Kerber Netz Altbau'!A147</f>
        <v>145</v>
      </c>
      <c r="B147" s="31" t="str">
        <f>'Kerber Netz Altbau'!B147</f>
        <v>MFH (10 WE)</v>
      </c>
      <c r="C147" s="31">
        <f>'Kerber Netz Altbau'!C147</f>
        <v>1960</v>
      </c>
      <c r="D147" s="31" t="str">
        <f>'Kerber Netz Altbau'!D147</f>
        <v>6-2</v>
      </c>
      <c r="E147" s="31">
        <f>'Kerber Netz Altbau'!E147</f>
        <v>27</v>
      </c>
      <c r="F147" s="31">
        <f>'Kerber Netz Altbau'!F147</f>
        <v>24100</v>
      </c>
      <c r="G147" s="31" t="str">
        <f>'Kerber Netz Altbau'!G147</f>
        <v>H21</v>
      </c>
      <c r="H147" s="31" t="str">
        <f t="shared" si="2"/>
        <v>D:/01_Projekte/09_HybridWP/Zeitreihen/elec_145.csv</v>
      </c>
      <c r="I147" s="31"/>
      <c r="J147" s="36" t="s">
        <v>295</v>
      </c>
      <c r="K147" s="33" t="s">
        <v>293</v>
      </c>
    </row>
    <row r="148" spans="1:11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topLeftCell="A7" zoomScale="85" zoomScaleNormal="85" workbookViewId="0">
      <selection activeCell="F30" sqref="F30"/>
    </sheetView>
  </sheetViews>
  <sheetFormatPr baseColWidth="10" defaultRowHeight="15" x14ac:dyDescent="0.25"/>
  <cols>
    <col min="1" max="16384" width="11.42578125" style="9"/>
  </cols>
  <sheetData>
    <row r="1" spans="1:15" x14ac:dyDescent="0.25">
      <c r="A1" s="10" t="s">
        <v>5</v>
      </c>
      <c r="B1" s="10" t="s">
        <v>2</v>
      </c>
      <c r="C1" s="10" t="s">
        <v>9</v>
      </c>
      <c r="D1" s="10" t="s">
        <v>3</v>
      </c>
      <c r="E1" s="10" t="s">
        <v>4</v>
      </c>
      <c r="F1" s="10" t="s">
        <v>0</v>
      </c>
      <c r="G1" s="10" t="s">
        <v>1</v>
      </c>
      <c r="H1" s="10" t="s">
        <v>213</v>
      </c>
    </row>
    <row r="2" spans="1:15" x14ac:dyDescent="0.25">
      <c r="A2" s="11">
        <v>0</v>
      </c>
      <c r="B2" s="11" t="s">
        <v>6</v>
      </c>
      <c r="C2" s="11">
        <v>2010</v>
      </c>
      <c r="D2" s="12" t="s">
        <v>82</v>
      </c>
      <c r="E2" s="11">
        <v>3</v>
      </c>
      <c r="F2" s="11">
        <v>3700</v>
      </c>
      <c r="G2" s="11" t="s">
        <v>10</v>
      </c>
      <c r="H2" s="11">
        <v>2</v>
      </c>
    </row>
    <row r="3" spans="1:15" x14ac:dyDescent="0.25">
      <c r="A3" s="11">
        <v>1</v>
      </c>
      <c r="B3" s="11" t="s">
        <v>6</v>
      </c>
      <c r="C3" s="11">
        <v>2010</v>
      </c>
      <c r="D3" s="12" t="s">
        <v>98</v>
      </c>
      <c r="E3" s="11">
        <v>2</v>
      </c>
      <c r="F3" s="11">
        <v>2500</v>
      </c>
      <c r="G3" s="11" t="s">
        <v>10</v>
      </c>
      <c r="H3" s="11">
        <v>2</v>
      </c>
      <c r="J3" s="11"/>
      <c r="K3" s="11"/>
      <c r="L3" s="11"/>
      <c r="M3" s="11"/>
      <c r="N3" s="11"/>
      <c r="O3" s="11"/>
    </row>
    <row r="4" spans="1:15" x14ac:dyDescent="0.25">
      <c r="A4" s="11">
        <v>2</v>
      </c>
      <c r="B4" s="11" t="s">
        <v>6</v>
      </c>
      <c r="C4" s="11">
        <v>2010</v>
      </c>
      <c r="D4" s="12" t="s">
        <v>99</v>
      </c>
      <c r="E4" s="11">
        <v>2</v>
      </c>
      <c r="F4" s="11">
        <v>3400</v>
      </c>
      <c r="G4" s="11" t="s">
        <v>10</v>
      </c>
      <c r="H4" s="11">
        <v>2</v>
      </c>
    </row>
    <row r="5" spans="1:15" x14ac:dyDescent="0.25">
      <c r="A5" s="11">
        <v>3</v>
      </c>
      <c r="B5" s="11" t="s">
        <v>6</v>
      </c>
      <c r="C5" s="11">
        <v>2010</v>
      </c>
      <c r="D5" s="12" t="s">
        <v>100</v>
      </c>
      <c r="E5" s="11">
        <v>3</v>
      </c>
      <c r="F5" s="11">
        <v>3200</v>
      </c>
      <c r="G5" s="11" t="s">
        <v>10</v>
      </c>
      <c r="H5" s="11">
        <v>2</v>
      </c>
    </row>
    <row r="6" spans="1:15" x14ac:dyDescent="0.25">
      <c r="A6" s="11">
        <v>4</v>
      </c>
      <c r="B6" s="11" t="s">
        <v>6</v>
      </c>
      <c r="C6" s="11">
        <v>2010</v>
      </c>
      <c r="D6" s="12" t="s">
        <v>171</v>
      </c>
      <c r="E6" s="11">
        <v>2</v>
      </c>
      <c r="F6" s="11">
        <v>3100</v>
      </c>
      <c r="G6" s="11" t="s">
        <v>10</v>
      </c>
      <c r="H6" s="11">
        <v>2</v>
      </c>
    </row>
    <row r="7" spans="1:15" x14ac:dyDescent="0.25">
      <c r="A7" s="11">
        <v>5</v>
      </c>
      <c r="B7" s="11" t="s">
        <v>6</v>
      </c>
      <c r="C7" s="11">
        <v>2010</v>
      </c>
      <c r="D7" s="12" t="s">
        <v>172</v>
      </c>
      <c r="E7" s="11">
        <v>3</v>
      </c>
      <c r="F7" s="11">
        <v>3000</v>
      </c>
      <c r="G7" s="11" t="s">
        <v>10</v>
      </c>
      <c r="H7" s="11">
        <v>2</v>
      </c>
      <c r="J7" s="11"/>
      <c r="K7" s="11"/>
      <c r="L7" s="11"/>
      <c r="M7" s="11"/>
      <c r="N7" s="11"/>
      <c r="O7" s="11"/>
    </row>
    <row r="8" spans="1:15" x14ac:dyDescent="0.25">
      <c r="A8" s="11">
        <v>6</v>
      </c>
      <c r="B8" s="11" t="s">
        <v>6</v>
      </c>
      <c r="C8" s="11">
        <v>2010</v>
      </c>
      <c r="D8" s="12" t="s">
        <v>173</v>
      </c>
      <c r="E8" s="11">
        <v>4</v>
      </c>
      <c r="F8" s="11">
        <v>4500</v>
      </c>
      <c r="G8" s="11" t="s">
        <v>10</v>
      </c>
      <c r="H8" s="11">
        <v>2</v>
      </c>
    </row>
    <row r="9" spans="1:15" x14ac:dyDescent="0.25">
      <c r="A9" s="11">
        <v>7</v>
      </c>
      <c r="B9" s="11" t="s">
        <v>6</v>
      </c>
      <c r="C9" s="11">
        <v>2010</v>
      </c>
      <c r="D9" s="12" t="s">
        <v>174</v>
      </c>
      <c r="E9" s="11">
        <v>2</v>
      </c>
      <c r="F9" s="11">
        <v>2800</v>
      </c>
      <c r="G9" s="11" t="s">
        <v>10</v>
      </c>
      <c r="H9" s="11">
        <v>2</v>
      </c>
    </row>
    <row r="10" spans="1:15" x14ac:dyDescent="0.25">
      <c r="A10" s="11">
        <v>8</v>
      </c>
      <c r="B10" s="11" t="s">
        <v>6</v>
      </c>
      <c r="C10" s="11">
        <v>2010</v>
      </c>
      <c r="D10" s="12" t="s">
        <v>175</v>
      </c>
      <c r="E10" s="11">
        <v>5</v>
      </c>
      <c r="F10" s="11">
        <v>4900</v>
      </c>
      <c r="G10" s="11" t="s">
        <v>10</v>
      </c>
      <c r="H10" s="11">
        <v>2</v>
      </c>
    </row>
    <row r="11" spans="1:15" x14ac:dyDescent="0.25">
      <c r="A11" s="11">
        <v>9</v>
      </c>
      <c r="B11" s="11" t="s">
        <v>6</v>
      </c>
      <c r="C11" s="11">
        <v>2010</v>
      </c>
      <c r="D11" s="12" t="s">
        <v>47</v>
      </c>
      <c r="E11" s="11">
        <v>2</v>
      </c>
      <c r="F11" s="11">
        <v>2800</v>
      </c>
      <c r="G11" s="11" t="s">
        <v>10</v>
      </c>
      <c r="H11" s="11">
        <v>2</v>
      </c>
    </row>
    <row r="12" spans="1:15" x14ac:dyDescent="0.25">
      <c r="A12" s="11">
        <v>10</v>
      </c>
      <c r="B12" s="11" t="s">
        <v>6</v>
      </c>
      <c r="C12" s="11">
        <v>2010</v>
      </c>
      <c r="D12" s="12" t="s">
        <v>48</v>
      </c>
      <c r="E12" s="11">
        <v>5</v>
      </c>
      <c r="F12" s="11">
        <v>6000</v>
      </c>
      <c r="G12" s="11" t="s">
        <v>10</v>
      </c>
      <c r="H12" s="11">
        <v>2</v>
      </c>
    </row>
    <row r="13" spans="1:15" x14ac:dyDescent="0.25">
      <c r="A13" s="11">
        <v>11</v>
      </c>
      <c r="B13" s="11" t="s">
        <v>6</v>
      </c>
      <c r="C13" s="11">
        <v>2010</v>
      </c>
      <c r="D13" s="12" t="s">
        <v>49</v>
      </c>
      <c r="E13" s="11">
        <v>5</v>
      </c>
      <c r="F13" s="11">
        <v>4700</v>
      </c>
      <c r="G13" s="11" t="s">
        <v>10</v>
      </c>
      <c r="H13" s="11">
        <v>2</v>
      </c>
    </row>
    <row r="14" spans="1:15" x14ac:dyDescent="0.25">
      <c r="A14" s="11">
        <v>12</v>
      </c>
      <c r="B14" s="11" t="s">
        <v>6</v>
      </c>
      <c r="C14" s="11">
        <v>2010</v>
      </c>
      <c r="D14" s="12" t="s">
        <v>50</v>
      </c>
      <c r="E14" s="11">
        <v>3</v>
      </c>
      <c r="F14" s="11">
        <v>3800</v>
      </c>
      <c r="G14" s="11" t="s">
        <v>10</v>
      </c>
      <c r="H14" s="11">
        <v>2</v>
      </c>
    </row>
    <row r="15" spans="1:15" x14ac:dyDescent="0.25">
      <c r="A15" s="11">
        <v>13</v>
      </c>
      <c r="B15" s="11" t="s">
        <v>6</v>
      </c>
      <c r="C15" s="11">
        <v>2010</v>
      </c>
      <c r="D15" s="12" t="s">
        <v>51</v>
      </c>
      <c r="E15" s="11">
        <v>2</v>
      </c>
      <c r="F15" s="11">
        <v>3200</v>
      </c>
      <c r="G15" s="11" t="s">
        <v>10</v>
      </c>
      <c r="H15" s="11">
        <v>2</v>
      </c>
    </row>
    <row r="16" spans="1:15" x14ac:dyDescent="0.25">
      <c r="A16" s="11">
        <v>14</v>
      </c>
      <c r="B16" s="11" t="s">
        <v>6</v>
      </c>
      <c r="C16" s="11">
        <v>2010</v>
      </c>
      <c r="D16" s="12" t="s">
        <v>52</v>
      </c>
      <c r="E16" s="11">
        <v>3</v>
      </c>
      <c r="F16" s="11">
        <v>4200</v>
      </c>
      <c r="G16" s="11" t="s">
        <v>10</v>
      </c>
      <c r="H16" s="11">
        <v>2</v>
      </c>
    </row>
    <row r="17" spans="1:8" x14ac:dyDescent="0.25">
      <c r="A17" s="11">
        <v>15</v>
      </c>
      <c r="B17" s="11" t="s">
        <v>6</v>
      </c>
      <c r="C17" s="11">
        <v>2010</v>
      </c>
      <c r="D17" s="12" t="s">
        <v>53</v>
      </c>
      <c r="E17" s="11">
        <v>2</v>
      </c>
      <c r="F17" s="11">
        <v>3100</v>
      </c>
      <c r="G17" s="11" t="s">
        <v>10</v>
      </c>
      <c r="H17" s="11">
        <v>2</v>
      </c>
    </row>
    <row r="18" spans="1:8" x14ac:dyDescent="0.25">
      <c r="A18" s="11">
        <v>16</v>
      </c>
      <c r="B18" s="11" t="s">
        <v>6</v>
      </c>
      <c r="C18" s="11">
        <v>2010</v>
      </c>
      <c r="D18" s="12" t="s">
        <v>54</v>
      </c>
      <c r="E18" s="11">
        <v>2</v>
      </c>
      <c r="F18" s="11">
        <v>3200</v>
      </c>
      <c r="G18" s="11" t="s">
        <v>10</v>
      </c>
      <c r="H18" s="11">
        <v>2</v>
      </c>
    </row>
    <row r="19" spans="1:8" x14ac:dyDescent="0.25">
      <c r="A19" s="11">
        <v>17</v>
      </c>
      <c r="B19" s="11" t="s">
        <v>6</v>
      </c>
      <c r="C19" s="11">
        <v>2010</v>
      </c>
      <c r="D19" s="12" t="s">
        <v>55</v>
      </c>
      <c r="E19" s="11">
        <v>4</v>
      </c>
      <c r="F19" s="11">
        <v>4100</v>
      </c>
      <c r="G19" s="11" t="s">
        <v>10</v>
      </c>
      <c r="H19" s="11">
        <v>2</v>
      </c>
    </row>
    <row r="20" spans="1:8" x14ac:dyDescent="0.25">
      <c r="A20" s="11">
        <v>18</v>
      </c>
      <c r="B20" s="11" t="s">
        <v>6</v>
      </c>
      <c r="C20" s="11">
        <v>2010</v>
      </c>
      <c r="D20" s="12" t="s">
        <v>56</v>
      </c>
      <c r="E20" s="11">
        <v>4</v>
      </c>
      <c r="F20" s="11">
        <v>4700</v>
      </c>
      <c r="G20" s="11" t="s">
        <v>10</v>
      </c>
      <c r="H20" s="11">
        <v>2</v>
      </c>
    </row>
    <row r="21" spans="1:8" x14ac:dyDescent="0.25">
      <c r="A21" s="11">
        <v>19</v>
      </c>
      <c r="B21" s="11" t="s">
        <v>6</v>
      </c>
      <c r="C21" s="11">
        <v>2010</v>
      </c>
      <c r="D21" s="12" t="s">
        <v>59</v>
      </c>
      <c r="E21" s="11">
        <v>4</v>
      </c>
      <c r="F21" s="11">
        <v>3900</v>
      </c>
      <c r="G21" s="11" t="s">
        <v>10</v>
      </c>
      <c r="H21" s="11">
        <v>2</v>
      </c>
    </row>
    <row r="22" spans="1:8" x14ac:dyDescent="0.25">
      <c r="A22" s="11">
        <v>20</v>
      </c>
      <c r="B22" s="11" t="s">
        <v>6</v>
      </c>
      <c r="C22" s="11">
        <v>2010</v>
      </c>
      <c r="D22" s="12" t="s">
        <v>60</v>
      </c>
      <c r="E22" s="11">
        <v>2</v>
      </c>
      <c r="F22" s="11">
        <v>3200</v>
      </c>
      <c r="G22" s="11" t="s">
        <v>10</v>
      </c>
      <c r="H22" s="11">
        <v>2</v>
      </c>
    </row>
    <row r="23" spans="1:8" x14ac:dyDescent="0.25">
      <c r="A23" s="11">
        <v>21</v>
      </c>
      <c r="B23" s="11" t="s">
        <v>6</v>
      </c>
      <c r="C23" s="11">
        <v>2010</v>
      </c>
      <c r="D23" s="12" t="s">
        <v>61</v>
      </c>
      <c r="E23" s="11">
        <v>2</v>
      </c>
      <c r="F23" s="11">
        <v>2800</v>
      </c>
      <c r="G23" s="11" t="s">
        <v>10</v>
      </c>
      <c r="H23" s="11">
        <v>2</v>
      </c>
    </row>
    <row r="24" spans="1:8" x14ac:dyDescent="0.25">
      <c r="A24" s="11">
        <v>22</v>
      </c>
      <c r="B24" s="11" t="s">
        <v>6</v>
      </c>
      <c r="C24" s="11">
        <v>2010</v>
      </c>
      <c r="D24" s="12" t="s">
        <v>62</v>
      </c>
      <c r="E24" s="11">
        <v>4</v>
      </c>
      <c r="F24" s="11">
        <v>4100</v>
      </c>
      <c r="G24" s="11" t="s">
        <v>10</v>
      </c>
      <c r="H24" s="11">
        <v>2</v>
      </c>
    </row>
    <row r="25" spans="1:8" x14ac:dyDescent="0.25">
      <c r="A25" s="11">
        <v>23</v>
      </c>
      <c r="B25" s="11" t="s">
        <v>6</v>
      </c>
      <c r="C25" s="11">
        <v>2010</v>
      </c>
      <c r="D25" s="12" t="s">
        <v>63</v>
      </c>
      <c r="E25" s="11">
        <v>3</v>
      </c>
      <c r="F25" s="11">
        <v>3900</v>
      </c>
      <c r="G25" s="11" t="s">
        <v>10</v>
      </c>
      <c r="H25" s="11">
        <v>2</v>
      </c>
    </row>
    <row r="26" spans="1:8" x14ac:dyDescent="0.25">
      <c r="A26" s="11">
        <v>24</v>
      </c>
      <c r="B26" s="11" t="s">
        <v>6</v>
      </c>
      <c r="C26" s="11">
        <v>2010</v>
      </c>
      <c r="D26" s="12" t="s">
        <v>64</v>
      </c>
      <c r="E26" s="11">
        <v>3</v>
      </c>
      <c r="F26" s="11">
        <v>4200</v>
      </c>
      <c r="G26" s="11" t="s">
        <v>10</v>
      </c>
      <c r="H26" s="11">
        <v>2</v>
      </c>
    </row>
    <row r="27" spans="1:8" x14ac:dyDescent="0.25">
      <c r="A27" s="11">
        <v>25</v>
      </c>
      <c r="B27" s="11" t="s">
        <v>6</v>
      </c>
      <c r="C27" s="11">
        <v>2010</v>
      </c>
      <c r="D27" s="12" t="s">
        <v>65</v>
      </c>
      <c r="E27" s="11">
        <v>5</v>
      </c>
      <c r="F27" s="11">
        <v>5800</v>
      </c>
      <c r="G27" s="11" t="s">
        <v>10</v>
      </c>
      <c r="H27" s="11">
        <v>2</v>
      </c>
    </row>
    <row r="28" spans="1:8" x14ac:dyDescent="0.25">
      <c r="A28" s="11">
        <v>26</v>
      </c>
      <c r="B28" s="11" t="s">
        <v>6</v>
      </c>
      <c r="C28" s="11">
        <v>2010</v>
      </c>
      <c r="D28" s="12" t="s">
        <v>66</v>
      </c>
      <c r="E28" s="11">
        <v>4</v>
      </c>
      <c r="F28" s="11">
        <v>4600</v>
      </c>
      <c r="G28" s="11" t="s">
        <v>10</v>
      </c>
      <c r="H28" s="11">
        <v>2</v>
      </c>
    </row>
    <row r="29" spans="1:8" x14ac:dyDescent="0.25">
      <c r="A29" s="11">
        <v>27</v>
      </c>
      <c r="B29" s="11" t="s">
        <v>6</v>
      </c>
      <c r="C29" s="11">
        <v>2010</v>
      </c>
      <c r="D29" s="12" t="s">
        <v>67</v>
      </c>
      <c r="E29" s="11">
        <v>5</v>
      </c>
      <c r="F29" s="11">
        <v>5300</v>
      </c>
      <c r="G29" s="11" t="s">
        <v>10</v>
      </c>
      <c r="H29" s="11">
        <v>2</v>
      </c>
    </row>
    <row r="30" spans="1:8" x14ac:dyDescent="0.25">
      <c r="A30" s="11">
        <v>28</v>
      </c>
      <c r="B30" s="11" t="s">
        <v>6</v>
      </c>
      <c r="C30" s="11">
        <v>2010</v>
      </c>
      <c r="D30" s="12" t="s">
        <v>68</v>
      </c>
      <c r="E30" s="11">
        <v>5</v>
      </c>
      <c r="F30" s="11">
        <v>5700</v>
      </c>
      <c r="G30" s="11" t="s">
        <v>10</v>
      </c>
      <c r="H30" s="11">
        <v>2</v>
      </c>
    </row>
    <row r="31" spans="1:8" x14ac:dyDescent="0.25">
      <c r="A31" s="11">
        <v>29</v>
      </c>
      <c r="B31" s="11" t="s">
        <v>6</v>
      </c>
      <c r="C31" s="11">
        <v>2010</v>
      </c>
      <c r="D31" s="12" t="s">
        <v>69</v>
      </c>
      <c r="E31" s="11">
        <v>5</v>
      </c>
      <c r="F31" s="11">
        <v>5900</v>
      </c>
      <c r="G31" s="11" t="s">
        <v>10</v>
      </c>
      <c r="H31" s="11">
        <v>2</v>
      </c>
    </row>
    <row r="32" spans="1:8" x14ac:dyDescent="0.25">
      <c r="A32" s="11">
        <v>30</v>
      </c>
      <c r="B32" s="11" t="s">
        <v>6</v>
      </c>
      <c r="C32" s="11">
        <v>2010</v>
      </c>
      <c r="D32" s="12" t="s">
        <v>70</v>
      </c>
      <c r="E32" s="11">
        <v>4</v>
      </c>
      <c r="F32" s="11">
        <v>3700</v>
      </c>
      <c r="G32" s="11" t="s">
        <v>10</v>
      </c>
      <c r="H32" s="11">
        <v>2</v>
      </c>
    </row>
    <row r="33" spans="1:8" x14ac:dyDescent="0.25">
      <c r="A33" s="11">
        <v>31</v>
      </c>
      <c r="B33" s="11" t="s">
        <v>6</v>
      </c>
      <c r="C33" s="11">
        <v>2010</v>
      </c>
      <c r="D33" s="12" t="s">
        <v>101</v>
      </c>
      <c r="E33" s="11">
        <v>4</v>
      </c>
      <c r="F33" s="11">
        <v>4000</v>
      </c>
      <c r="G33" s="11" t="s">
        <v>10</v>
      </c>
      <c r="H33" s="11">
        <v>2</v>
      </c>
    </row>
    <row r="34" spans="1:8" x14ac:dyDescent="0.25">
      <c r="A34" s="11">
        <v>32</v>
      </c>
      <c r="B34" s="11" t="s">
        <v>6</v>
      </c>
      <c r="C34" s="11">
        <v>2010</v>
      </c>
      <c r="D34" s="12" t="s">
        <v>102</v>
      </c>
      <c r="E34" s="11">
        <v>2</v>
      </c>
      <c r="F34" s="11">
        <v>2700</v>
      </c>
      <c r="G34" s="11" t="s">
        <v>10</v>
      </c>
      <c r="H34" s="11">
        <v>2</v>
      </c>
    </row>
    <row r="35" spans="1:8" x14ac:dyDescent="0.25">
      <c r="A35" s="11">
        <v>33</v>
      </c>
      <c r="B35" s="11" t="s">
        <v>6</v>
      </c>
      <c r="C35" s="11">
        <v>2010</v>
      </c>
      <c r="D35" s="12" t="s">
        <v>176</v>
      </c>
      <c r="E35" s="11">
        <v>4</v>
      </c>
      <c r="F35" s="11">
        <v>3500</v>
      </c>
      <c r="G35" s="11" t="s">
        <v>10</v>
      </c>
      <c r="H35" s="11">
        <v>2</v>
      </c>
    </row>
    <row r="36" spans="1:8" x14ac:dyDescent="0.25">
      <c r="A36" s="11">
        <v>34</v>
      </c>
      <c r="B36" s="11" t="s">
        <v>6</v>
      </c>
      <c r="C36" s="11">
        <v>2010</v>
      </c>
      <c r="D36" s="12" t="s">
        <v>177</v>
      </c>
      <c r="E36" s="11">
        <v>4</v>
      </c>
      <c r="F36" s="11">
        <v>4200</v>
      </c>
      <c r="G36" s="11" t="s">
        <v>10</v>
      </c>
      <c r="H36" s="11">
        <v>2</v>
      </c>
    </row>
    <row r="37" spans="1:8" x14ac:dyDescent="0.25">
      <c r="A37" s="11">
        <v>35</v>
      </c>
      <c r="B37" s="11" t="s">
        <v>6</v>
      </c>
      <c r="C37" s="11">
        <v>2010</v>
      </c>
      <c r="D37" s="12" t="s">
        <v>11</v>
      </c>
      <c r="E37" s="11">
        <v>3</v>
      </c>
      <c r="F37" s="11">
        <v>3900</v>
      </c>
      <c r="G37" s="11" t="s">
        <v>10</v>
      </c>
      <c r="H37" s="11">
        <v>2</v>
      </c>
    </row>
    <row r="38" spans="1:8" x14ac:dyDescent="0.25">
      <c r="A38" s="11">
        <v>36</v>
      </c>
      <c r="B38" s="11" t="s">
        <v>6</v>
      </c>
      <c r="C38" s="11">
        <v>2010</v>
      </c>
      <c r="D38" s="12" t="s">
        <v>12</v>
      </c>
      <c r="E38" s="11">
        <v>2</v>
      </c>
      <c r="F38" s="11">
        <v>3000</v>
      </c>
      <c r="G38" s="11" t="s">
        <v>10</v>
      </c>
      <c r="H38" s="11">
        <v>2</v>
      </c>
    </row>
    <row r="39" spans="1:8" x14ac:dyDescent="0.25">
      <c r="A39" s="11">
        <v>37</v>
      </c>
      <c r="B39" s="11" t="s">
        <v>6</v>
      </c>
      <c r="C39" s="11">
        <v>2010</v>
      </c>
      <c r="D39" s="12" t="s">
        <v>13</v>
      </c>
      <c r="E39" s="11">
        <v>2</v>
      </c>
      <c r="F39" s="11">
        <v>2900</v>
      </c>
      <c r="G39" s="11" t="s">
        <v>10</v>
      </c>
      <c r="H39" s="11">
        <v>2</v>
      </c>
    </row>
    <row r="40" spans="1:8" x14ac:dyDescent="0.25">
      <c r="A40" s="11">
        <v>38</v>
      </c>
      <c r="B40" s="11" t="s">
        <v>6</v>
      </c>
      <c r="C40" s="11">
        <v>2010</v>
      </c>
      <c r="D40" s="12" t="s">
        <v>14</v>
      </c>
      <c r="E40" s="11">
        <v>2</v>
      </c>
      <c r="F40" s="11">
        <v>3300</v>
      </c>
      <c r="G40" s="11" t="s">
        <v>10</v>
      </c>
      <c r="H40" s="11">
        <v>2</v>
      </c>
    </row>
    <row r="41" spans="1:8" x14ac:dyDescent="0.25">
      <c r="A41" s="11">
        <v>39</v>
      </c>
      <c r="B41" s="11" t="s">
        <v>6</v>
      </c>
      <c r="C41" s="11">
        <v>2010</v>
      </c>
      <c r="D41" s="12" t="s">
        <v>15</v>
      </c>
      <c r="E41" s="11">
        <v>2</v>
      </c>
      <c r="F41" s="11">
        <v>3200</v>
      </c>
      <c r="G41" s="11" t="s">
        <v>10</v>
      </c>
      <c r="H41" s="11">
        <v>2</v>
      </c>
    </row>
    <row r="42" spans="1:8" x14ac:dyDescent="0.25">
      <c r="A42" s="11">
        <v>40</v>
      </c>
      <c r="B42" s="11" t="s">
        <v>6</v>
      </c>
      <c r="C42" s="11">
        <v>2010</v>
      </c>
      <c r="D42" s="12" t="s">
        <v>16</v>
      </c>
      <c r="E42" s="11">
        <v>2</v>
      </c>
      <c r="F42" s="11">
        <v>3200</v>
      </c>
      <c r="G42" s="11" t="s">
        <v>10</v>
      </c>
      <c r="H42" s="11">
        <v>2</v>
      </c>
    </row>
    <row r="43" spans="1:8" x14ac:dyDescent="0.25">
      <c r="A43" s="11">
        <v>41</v>
      </c>
      <c r="B43" s="11" t="s">
        <v>6</v>
      </c>
      <c r="C43" s="11">
        <v>2010</v>
      </c>
      <c r="D43" s="12" t="s">
        <v>17</v>
      </c>
      <c r="E43" s="11">
        <v>5</v>
      </c>
      <c r="F43" s="11">
        <v>5300</v>
      </c>
      <c r="G43" s="11" t="s">
        <v>10</v>
      </c>
      <c r="H43" s="11">
        <v>2</v>
      </c>
    </row>
    <row r="44" spans="1:8" x14ac:dyDescent="0.25">
      <c r="A44" s="11">
        <v>42</v>
      </c>
      <c r="B44" s="11" t="s">
        <v>6</v>
      </c>
      <c r="C44" s="11">
        <v>2010</v>
      </c>
      <c r="D44" s="12" t="s">
        <v>18</v>
      </c>
      <c r="E44" s="11">
        <v>4</v>
      </c>
      <c r="F44" s="11">
        <v>4500</v>
      </c>
      <c r="G44" s="11" t="s">
        <v>10</v>
      </c>
      <c r="H44" s="11">
        <v>2</v>
      </c>
    </row>
    <row r="45" spans="1:8" x14ac:dyDescent="0.25">
      <c r="A45" s="11">
        <v>43</v>
      </c>
      <c r="B45" s="11" t="s">
        <v>6</v>
      </c>
      <c r="C45" s="11">
        <v>2010</v>
      </c>
      <c r="D45" s="12" t="s">
        <v>19</v>
      </c>
      <c r="E45" s="11">
        <v>5</v>
      </c>
      <c r="F45" s="11">
        <v>5600</v>
      </c>
      <c r="G45" s="11" t="s">
        <v>10</v>
      </c>
      <c r="H45" s="11">
        <v>2</v>
      </c>
    </row>
    <row r="46" spans="1:8" x14ac:dyDescent="0.25">
      <c r="A46" s="11">
        <v>44</v>
      </c>
      <c r="B46" s="11" t="s">
        <v>6</v>
      </c>
      <c r="C46" s="11">
        <v>2010</v>
      </c>
      <c r="D46" s="12" t="s">
        <v>20</v>
      </c>
      <c r="E46" s="11">
        <v>5</v>
      </c>
      <c r="F46" s="11">
        <v>5800</v>
      </c>
      <c r="G46" s="11" t="s">
        <v>10</v>
      </c>
      <c r="H46" s="11">
        <v>2</v>
      </c>
    </row>
    <row r="47" spans="1:8" x14ac:dyDescent="0.25">
      <c r="A47" s="11">
        <v>45</v>
      </c>
      <c r="B47" s="11" t="s">
        <v>6</v>
      </c>
      <c r="C47" s="11">
        <v>2010</v>
      </c>
      <c r="D47" s="12" t="s">
        <v>86</v>
      </c>
      <c r="E47" s="11">
        <v>2</v>
      </c>
      <c r="F47" s="11">
        <v>3100</v>
      </c>
      <c r="G47" s="11" t="s">
        <v>10</v>
      </c>
      <c r="H47" s="11">
        <v>2</v>
      </c>
    </row>
    <row r="48" spans="1:8" x14ac:dyDescent="0.25">
      <c r="A48" s="11">
        <v>46</v>
      </c>
      <c r="B48" s="11" t="s">
        <v>6</v>
      </c>
      <c r="C48" s="11">
        <v>2010</v>
      </c>
      <c r="D48" s="12" t="s">
        <v>87</v>
      </c>
      <c r="E48" s="11">
        <v>3</v>
      </c>
      <c r="F48" s="11">
        <v>3200</v>
      </c>
      <c r="G48" s="11" t="s">
        <v>10</v>
      </c>
      <c r="H48" s="11">
        <v>2</v>
      </c>
    </row>
    <row r="49" spans="1:8" x14ac:dyDescent="0.25">
      <c r="A49" s="11">
        <v>47</v>
      </c>
      <c r="B49" s="11" t="s">
        <v>6</v>
      </c>
      <c r="C49" s="11">
        <v>2010</v>
      </c>
      <c r="D49" s="12" t="s">
        <v>21</v>
      </c>
      <c r="E49" s="11">
        <v>3</v>
      </c>
      <c r="F49" s="11">
        <v>3200</v>
      </c>
      <c r="G49" s="11" t="s">
        <v>10</v>
      </c>
      <c r="H49" s="11">
        <v>2</v>
      </c>
    </row>
    <row r="50" spans="1:8" x14ac:dyDescent="0.25">
      <c r="A50" s="11">
        <v>48</v>
      </c>
      <c r="B50" s="11" t="s">
        <v>6</v>
      </c>
      <c r="C50" s="11">
        <v>2010</v>
      </c>
      <c r="D50" s="12" t="s">
        <v>22</v>
      </c>
      <c r="E50" s="11">
        <v>2</v>
      </c>
      <c r="F50" s="11">
        <v>3400</v>
      </c>
      <c r="G50" s="11" t="s">
        <v>10</v>
      </c>
      <c r="H50" s="11">
        <v>2</v>
      </c>
    </row>
    <row r="51" spans="1:8" x14ac:dyDescent="0.25">
      <c r="A51" s="11">
        <v>49</v>
      </c>
      <c r="B51" s="11" t="s">
        <v>6</v>
      </c>
      <c r="C51" s="11">
        <v>2010</v>
      </c>
      <c r="D51" s="12" t="s">
        <v>23</v>
      </c>
      <c r="E51" s="11">
        <v>5</v>
      </c>
      <c r="F51" s="11">
        <v>4800</v>
      </c>
      <c r="G51" s="11" t="s">
        <v>10</v>
      </c>
      <c r="H51" s="11">
        <v>2</v>
      </c>
    </row>
    <row r="52" spans="1:8" x14ac:dyDescent="0.25">
      <c r="A52" s="11">
        <v>50</v>
      </c>
      <c r="B52" s="11" t="s">
        <v>6</v>
      </c>
      <c r="C52" s="11">
        <v>2010</v>
      </c>
      <c r="D52" s="12" t="s">
        <v>24</v>
      </c>
      <c r="E52" s="11">
        <v>2</v>
      </c>
      <c r="F52" s="11">
        <v>2900</v>
      </c>
      <c r="G52" s="11" t="s">
        <v>10</v>
      </c>
      <c r="H52" s="11">
        <v>2</v>
      </c>
    </row>
    <row r="53" spans="1:8" x14ac:dyDescent="0.25">
      <c r="A53" s="11">
        <v>51</v>
      </c>
      <c r="B53" s="11" t="s">
        <v>6</v>
      </c>
      <c r="C53" s="11">
        <v>2010</v>
      </c>
      <c r="D53" s="12" t="s">
        <v>25</v>
      </c>
      <c r="E53" s="11">
        <v>5</v>
      </c>
      <c r="F53" s="11">
        <v>4100</v>
      </c>
      <c r="G53" s="11" t="s">
        <v>10</v>
      </c>
      <c r="H53" s="11">
        <v>2</v>
      </c>
    </row>
    <row r="54" spans="1:8" x14ac:dyDescent="0.25">
      <c r="A54" s="11">
        <v>52</v>
      </c>
      <c r="B54" s="11" t="s">
        <v>6</v>
      </c>
      <c r="C54" s="11">
        <v>2010</v>
      </c>
      <c r="D54" s="12" t="s">
        <v>26</v>
      </c>
      <c r="E54" s="11">
        <v>3</v>
      </c>
      <c r="F54" s="11">
        <v>4200</v>
      </c>
      <c r="G54" s="11" t="s">
        <v>10</v>
      </c>
      <c r="H54" s="11">
        <v>2</v>
      </c>
    </row>
    <row r="55" spans="1:8" x14ac:dyDescent="0.25">
      <c r="A55" s="11">
        <v>53</v>
      </c>
      <c r="B55" s="11" t="s">
        <v>6</v>
      </c>
      <c r="C55" s="11">
        <v>2010</v>
      </c>
      <c r="D55" s="12" t="s">
        <v>27</v>
      </c>
      <c r="E55" s="11">
        <v>2</v>
      </c>
      <c r="F55" s="11">
        <v>3200</v>
      </c>
      <c r="G55" s="11" t="s">
        <v>10</v>
      </c>
      <c r="H55" s="11">
        <v>2</v>
      </c>
    </row>
    <row r="56" spans="1:8" x14ac:dyDescent="0.25">
      <c r="A56" s="11">
        <v>54</v>
      </c>
      <c r="B56" s="11" t="s">
        <v>6</v>
      </c>
      <c r="C56" s="11">
        <v>2010</v>
      </c>
      <c r="D56" s="12" t="s">
        <v>28</v>
      </c>
      <c r="E56" s="11">
        <v>2</v>
      </c>
      <c r="F56" s="11">
        <v>3400</v>
      </c>
      <c r="G56" s="11" t="s">
        <v>10</v>
      </c>
      <c r="H56" s="11">
        <v>2</v>
      </c>
    </row>
    <row r="57" spans="1:8" x14ac:dyDescent="0.25">
      <c r="A57" s="11">
        <v>55</v>
      </c>
      <c r="B57" s="11" t="s">
        <v>6</v>
      </c>
      <c r="C57" s="11">
        <v>2010</v>
      </c>
      <c r="D57" s="12" t="s">
        <v>29</v>
      </c>
      <c r="E57" s="11">
        <v>4</v>
      </c>
      <c r="F57" s="11">
        <v>4000</v>
      </c>
      <c r="G57" s="11" t="s">
        <v>10</v>
      </c>
      <c r="H57" s="11">
        <v>2</v>
      </c>
    </row>
    <row r="58" spans="1:8" x14ac:dyDescent="0.25">
      <c r="A58" s="11">
        <v>56</v>
      </c>
      <c r="B58" s="11" t="s">
        <v>6</v>
      </c>
      <c r="C58" s="11">
        <v>2010</v>
      </c>
      <c r="D58" s="12" t="s">
        <v>30</v>
      </c>
      <c r="E58" s="11">
        <v>2</v>
      </c>
      <c r="F58" s="11">
        <v>3100</v>
      </c>
      <c r="G58" s="11" t="s">
        <v>10</v>
      </c>
      <c r="H58" s="11">
        <v>2</v>
      </c>
    </row>
    <row r="59" spans="1:8" x14ac:dyDescent="0.25">
      <c r="A59" s="11">
        <v>57</v>
      </c>
      <c r="B59" s="11" t="s">
        <v>6</v>
      </c>
      <c r="C59" s="11">
        <v>2010</v>
      </c>
      <c r="D59" s="12" t="s">
        <v>31</v>
      </c>
      <c r="E59" s="11">
        <v>4</v>
      </c>
      <c r="F59" s="11">
        <v>4600</v>
      </c>
      <c r="G59" s="11" t="s">
        <v>10</v>
      </c>
      <c r="H59" s="11">
        <v>2</v>
      </c>
    </row>
    <row r="60" spans="1:8" x14ac:dyDescent="0.25">
      <c r="A60" s="11">
        <v>58</v>
      </c>
      <c r="B60" s="11" t="s">
        <v>6</v>
      </c>
      <c r="C60" s="11">
        <v>2010</v>
      </c>
      <c r="D60" s="12" t="s">
        <v>32</v>
      </c>
      <c r="E60" s="11">
        <v>4</v>
      </c>
      <c r="F60" s="11">
        <v>3500</v>
      </c>
      <c r="G60" s="11" t="s">
        <v>10</v>
      </c>
      <c r="H60" s="11">
        <v>2</v>
      </c>
    </row>
    <row r="61" spans="1:8" x14ac:dyDescent="0.25">
      <c r="A61" s="11">
        <v>59</v>
      </c>
      <c r="B61" s="11" t="s">
        <v>6</v>
      </c>
      <c r="C61" s="11">
        <v>2010</v>
      </c>
      <c r="D61" s="12" t="s">
        <v>35</v>
      </c>
      <c r="E61" s="11">
        <v>2</v>
      </c>
      <c r="F61" s="11">
        <v>3100</v>
      </c>
      <c r="G61" s="11" t="s">
        <v>10</v>
      </c>
      <c r="H61" s="11">
        <v>2</v>
      </c>
    </row>
    <row r="62" spans="1:8" x14ac:dyDescent="0.25">
      <c r="A62" s="11">
        <v>60</v>
      </c>
      <c r="B62" s="11" t="s">
        <v>6</v>
      </c>
      <c r="C62" s="11">
        <v>2010</v>
      </c>
      <c r="D62" s="12" t="s">
        <v>36</v>
      </c>
      <c r="E62" s="11">
        <v>3</v>
      </c>
      <c r="F62" s="11">
        <v>3500</v>
      </c>
      <c r="G62" s="11" t="s">
        <v>10</v>
      </c>
      <c r="H62" s="11">
        <v>2</v>
      </c>
    </row>
    <row r="63" spans="1:8" x14ac:dyDescent="0.25">
      <c r="A63" s="11">
        <v>61</v>
      </c>
      <c r="B63" s="11" t="s">
        <v>6</v>
      </c>
      <c r="C63" s="11">
        <v>2010</v>
      </c>
      <c r="D63" s="12" t="s">
        <v>37</v>
      </c>
      <c r="E63" s="11">
        <v>3</v>
      </c>
      <c r="F63" s="11">
        <v>3900</v>
      </c>
      <c r="G63" s="11" t="s">
        <v>10</v>
      </c>
      <c r="H63" s="11">
        <v>2</v>
      </c>
    </row>
    <row r="64" spans="1:8" x14ac:dyDescent="0.25">
      <c r="A64" s="11">
        <v>62</v>
      </c>
      <c r="B64" s="11" t="s">
        <v>6</v>
      </c>
      <c r="C64" s="11">
        <v>2010</v>
      </c>
      <c r="D64" s="12" t="s">
        <v>38</v>
      </c>
      <c r="E64" s="11">
        <v>5</v>
      </c>
      <c r="F64" s="11">
        <v>5200</v>
      </c>
      <c r="G64" s="11" t="s">
        <v>10</v>
      </c>
      <c r="H64" s="11">
        <v>2</v>
      </c>
    </row>
    <row r="65" spans="1:8" x14ac:dyDescent="0.25">
      <c r="A65" s="11">
        <v>63</v>
      </c>
      <c r="B65" s="11" t="s">
        <v>6</v>
      </c>
      <c r="C65" s="11">
        <v>2010</v>
      </c>
      <c r="D65" s="12" t="s">
        <v>39</v>
      </c>
      <c r="E65" s="11">
        <v>3</v>
      </c>
      <c r="F65" s="11">
        <v>3400</v>
      </c>
      <c r="G65" s="11" t="s">
        <v>10</v>
      </c>
      <c r="H65" s="11">
        <v>2</v>
      </c>
    </row>
    <row r="66" spans="1:8" x14ac:dyDescent="0.25">
      <c r="A66" s="11">
        <v>64</v>
      </c>
      <c r="B66" s="11" t="s">
        <v>6</v>
      </c>
      <c r="C66" s="11">
        <v>2010</v>
      </c>
      <c r="D66" s="12" t="s">
        <v>40</v>
      </c>
      <c r="E66" s="11">
        <v>2</v>
      </c>
      <c r="F66" s="11">
        <v>3400</v>
      </c>
      <c r="G66" s="11" t="s">
        <v>10</v>
      </c>
      <c r="H66" s="11">
        <v>2</v>
      </c>
    </row>
    <row r="67" spans="1:8" x14ac:dyDescent="0.25">
      <c r="A67" s="11">
        <v>65</v>
      </c>
      <c r="B67" s="11" t="s">
        <v>6</v>
      </c>
      <c r="C67" s="11">
        <v>2010</v>
      </c>
      <c r="D67" s="12" t="s">
        <v>41</v>
      </c>
      <c r="E67" s="11">
        <v>3</v>
      </c>
      <c r="F67" s="11">
        <v>4100</v>
      </c>
      <c r="G67" s="11" t="s">
        <v>10</v>
      </c>
      <c r="H67" s="11">
        <v>2</v>
      </c>
    </row>
    <row r="68" spans="1:8" x14ac:dyDescent="0.25">
      <c r="A68" s="11">
        <v>66</v>
      </c>
      <c r="B68" s="11" t="s">
        <v>6</v>
      </c>
      <c r="C68" s="11">
        <v>2010</v>
      </c>
      <c r="D68" s="12" t="s">
        <v>42</v>
      </c>
      <c r="E68" s="11">
        <v>2</v>
      </c>
      <c r="F68" s="11">
        <v>2700</v>
      </c>
      <c r="G68" s="11" t="s">
        <v>10</v>
      </c>
      <c r="H68" s="11">
        <v>2</v>
      </c>
    </row>
    <row r="69" spans="1:8" x14ac:dyDescent="0.25">
      <c r="A69" s="11">
        <v>67</v>
      </c>
      <c r="B69" s="11" t="s">
        <v>6</v>
      </c>
      <c r="C69" s="11">
        <v>2010</v>
      </c>
      <c r="D69" s="12" t="s">
        <v>43</v>
      </c>
      <c r="E69" s="11">
        <v>2</v>
      </c>
      <c r="F69" s="11">
        <v>2500</v>
      </c>
      <c r="G69" s="11" t="s">
        <v>10</v>
      </c>
      <c r="H69" s="11">
        <v>2</v>
      </c>
    </row>
    <row r="70" spans="1:8" x14ac:dyDescent="0.25">
      <c r="A70" s="11">
        <v>68</v>
      </c>
      <c r="B70" s="11" t="s">
        <v>6</v>
      </c>
      <c r="C70" s="11">
        <v>2010</v>
      </c>
      <c r="D70" s="12" t="s">
        <v>44</v>
      </c>
      <c r="E70" s="11">
        <v>5</v>
      </c>
      <c r="F70" s="11">
        <v>6000</v>
      </c>
      <c r="G70" s="11" t="s">
        <v>10</v>
      </c>
      <c r="H70" s="11">
        <v>2</v>
      </c>
    </row>
    <row r="71" spans="1:8" x14ac:dyDescent="0.25">
      <c r="A71" s="11">
        <v>69</v>
      </c>
      <c r="B71" s="11" t="s">
        <v>6</v>
      </c>
      <c r="C71" s="11">
        <v>2010</v>
      </c>
      <c r="D71" s="12" t="s">
        <v>45</v>
      </c>
      <c r="E71" s="11">
        <v>2</v>
      </c>
      <c r="F71" s="11">
        <v>3300</v>
      </c>
      <c r="G71" s="11" t="s">
        <v>10</v>
      </c>
      <c r="H71" s="11">
        <v>2</v>
      </c>
    </row>
    <row r="72" spans="1:8" x14ac:dyDescent="0.25">
      <c r="A72" s="11">
        <v>70</v>
      </c>
      <c r="B72" s="11" t="s">
        <v>6</v>
      </c>
      <c r="C72" s="11">
        <v>2010</v>
      </c>
      <c r="D72" s="12" t="s">
        <v>46</v>
      </c>
      <c r="E72" s="11">
        <v>4</v>
      </c>
      <c r="F72" s="11">
        <v>3800</v>
      </c>
      <c r="G72" s="11" t="s">
        <v>10</v>
      </c>
      <c r="H72" s="11">
        <v>2</v>
      </c>
    </row>
    <row r="73" spans="1:8" x14ac:dyDescent="0.25">
      <c r="A73" s="11">
        <v>71</v>
      </c>
      <c r="B73" s="11" t="s">
        <v>6</v>
      </c>
      <c r="C73" s="11">
        <v>2010</v>
      </c>
      <c r="D73" s="12" t="s">
        <v>71</v>
      </c>
      <c r="E73" s="11">
        <v>5</v>
      </c>
      <c r="F73" s="11">
        <v>6000</v>
      </c>
      <c r="G73" s="11" t="s">
        <v>10</v>
      </c>
      <c r="H73" s="11">
        <v>2</v>
      </c>
    </row>
    <row r="74" spans="1:8" x14ac:dyDescent="0.25">
      <c r="A74" s="11">
        <v>72</v>
      </c>
      <c r="B74" s="11" t="s">
        <v>6</v>
      </c>
      <c r="C74" s="11">
        <v>2010</v>
      </c>
      <c r="D74" s="12" t="s">
        <v>72</v>
      </c>
      <c r="E74" s="11">
        <v>2</v>
      </c>
      <c r="F74" s="11">
        <v>3000</v>
      </c>
      <c r="G74" s="11" t="s">
        <v>10</v>
      </c>
      <c r="H74" s="11">
        <v>2</v>
      </c>
    </row>
    <row r="75" spans="1:8" x14ac:dyDescent="0.25">
      <c r="A75" s="11">
        <v>73</v>
      </c>
      <c r="B75" s="11" t="s">
        <v>6</v>
      </c>
      <c r="C75" s="11">
        <v>2010</v>
      </c>
      <c r="D75" s="12" t="s">
        <v>73</v>
      </c>
      <c r="E75" s="11">
        <v>2</v>
      </c>
      <c r="F75" s="11">
        <v>2600</v>
      </c>
      <c r="G75" s="11" t="s">
        <v>10</v>
      </c>
      <c r="H75" s="11">
        <v>2</v>
      </c>
    </row>
    <row r="76" spans="1:8" x14ac:dyDescent="0.25">
      <c r="A76" s="11">
        <v>74</v>
      </c>
      <c r="B76" s="11" t="s">
        <v>6</v>
      </c>
      <c r="C76" s="11">
        <v>2010</v>
      </c>
      <c r="D76" s="12" t="s">
        <v>74</v>
      </c>
      <c r="E76" s="11">
        <v>3</v>
      </c>
      <c r="F76" s="11">
        <v>3800</v>
      </c>
      <c r="G76" s="11" t="s">
        <v>10</v>
      </c>
      <c r="H76" s="11">
        <v>2</v>
      </c>
    </row>
    <row r="77" spans="1:8" x14ac:dyDescent="0.25">
      <c r="A77" s="11">
        <v>75</v>
      </c>
      <c r="B77" s="11" t="s">
        <v>6</v>
      </c>
      <c r="C77" s="11">
        <v>2010</v>
      </c>
      <c r="D77" s="12" t="s">
        <v>75</v>
      </c>
      <c r="E77" s="11">
        <v>2</v>
      </c>
      <c r="F77" s="11">
        <v>2600</v>
      </c>
      <c r="G77" s="11" t="s">
        <v>10</v>
      </c>
      <c r="H77" s="11">
        <v>2</v>
      </c>
    </row>
    <row r="78" spans="1:8" x14ac:dyDescent="0.25">
      <c r="A78" s="11">
        <v>76</v>
      </c>
      <c r="B78" s="11" t="s">
        <v>6</v>
      </c>
      <c r="C78" s="11">
        <v>2010</v>
      </c>
      <c r="D78" s="12" t="s">
        <v>76</v>
      </c>
      <c r="E78" s="11">
        <v>2</v>
      </c>
      <c r="F78" s="11">
        <v>3200</v>
      </c>
      <c r="G78" s="11" t="s">
        <v>10</v>
      </c>
      <c r="H78" s="11">
        <v>2</v>
      </c>
    </row>
    <row r="79" spans="1:8" x14ac:dyDescent="0.25">
      <c r="A79" s="11">
        <v>77</v>
      </c>
      <c r="B79" s="11" t="s">
        <v>6</v>
      </c>
      <c r="C79" s="11">
        <v>2010</v>
      </c>
      <c r="D79" s="12" t="s">
        <v>77</v>
      </c>
      <c r="E79" s="11">
        <v>5</v>
      </c>
      <c r="F79" s="11">
        <v>6000</v>
      </c>
      <c r="G79" s="11" t="s">
        <v>10</v>
      </c>
      <c r="H79" s="11">
        <v>2</v>
      </c>
    </row>
    <row r="80" spans="1:8" x14ac:dyDescent="0.25">
      <c r="A80" s="11">
        <v>78</v>
      </c>
      <c r="B80" s="11" t="s">
        <v>6</v>
      </c>
      <c r="C80" s="11">
        <v>2010</v>
      </c>
      <c r="D80" s="12" t="s">
        <v>78</v>
      </c>
      <c r="E80" s="11">
        <v>2</v>
      </c>
      <c r="F80" s="11">
        <v>2900</v>
      </c>
      <c r="G80" s="11" t="s">
        <v>10</v>
      </c>
      <c r="H80" s="11">
        <v>2</v>
      </c>
    </row>
    <row r="81" spans="1:8" x14ac:dyDescent="0.25">
      <c r="A81" s="11">
        <v>79</v>
      </c>
      <c r="B81" s="11" t="s">
        <v>6</v>
      </c>
      <c r="C81" s="11">
        <v>2010</v>
      </c>
      <c r="D81" s="12" t="s">
        <v>178</v>
      </c>
      <c r="E81" s="11">
        <v>2</v>
      </c>
      <c r="F81" s="11">
        <v>3000</v>
      </c>
      <c r="G81" s="11" t="s">
        <v>10</v>
      </c>
      <c r="H81" s="11">
        <v>2</v>
      </c>
    </row>
    <row r="82" spans="1:8" x14ac:dyDescent="0.25">
      <c r="A82" s="11">
        <v>80</v>
      </c>
      <c r="B82" s="11" t="s">
        <v>6</v>
      </c>
      <c r="C82" s="11">
        <v>1980</v>
      </c>
      <c r="D82" s="12" t="s">
        <v>179</v>
      </c>
      <c r="E82" s="11">
        <v>2</v>
      </c>
      <c r="F82" s="11">
        <v>3200</v>
      </c>
      <c r="G82" s="11" t="s">
        <v>10</v>
      </c>
      <c r="H82" s="11">
        <v>2</v>
      </c>
    </row>
    <row r="83" spans="1:8" x14ac:dyDescent="0.25">
      <c r="A83" s="11">
        <v>81</v>
      </c>
      <c r="B83" s="11" t="s">
        <v>6</v>
      </c>
      <c r="C83" s="11">
        <v>1980</v>
      </c>
      <c r="D83" s="12" t="s">
        <v>180</v>
      </c>
      <c r="E83" s="11">
        <v>4</v>
      </c>
      <c r="F83" s="11">
        <v>4400</v>
      </c>
      <c r="G83" s="11" t="s">
        <v>10</v>
      </c>
      <c r="H83" s="11">
        <v>2</v>
      </c>
    </row>
    <row r="84" spans="1:8" x14ac:dyDescent="0.25">
      <c r="A84" s="11">
        <v>82</v>
      </c>
      <c r="B84" s="11" t="s">
        <v>6</v>
      </c>
      <c r="C84" s="11">
        <v>1980</v>
      </c>
      <c r="D84" s="12" t="s">
        <v>181</v>
      </c>
      <c r="E84" s="11">
        <v>4</v>
      </c>
      <c r="F84" s="11">
        <v>3600</v>
      </c>
      <c r="G84" s="11" t="s">
        <v>10</v>
      </c>
      <c r="H84" s="11">
        <v>2</v>
      </c>
    </row>
    <row r="85" spans="1:8" x14ac:dyDescent="0.25">
      <c r="A85" s="11">
        <v>83</v>
      </c>
      <c r="B85" s="11" t="s">
        <v>6</v>
      </c>
      <c r="C85" s="11">
        <v>1980</v>
      </c>
      <c r="D85" s="12" t="s">
        <v>182</v>
      </c>
      <c r="E85" s="11">
        <v>4</v>
      </c>
      <c r="F85" s="11">
        <v>4700</v>
      </c>
      <c r="G85" s="11" t="s">
        <v>10</v>
      </c>
      <c r="H85" s="11">
        <v>2</v>
      </c>
    </row>
    <row r="86" spans="1:8" x14ac:dyDescent="0.25">
      <c r="A86" s="11">
        <v>84</v>
      </c>
      <c r="B86" s="11" t="s">
        <v>6</v>
      </c>
      <c r="C86" s="11">
        <v>1980</v>
      </c>
      <c r="D86" s="12" t="s">
        <v>183</v>
      </c>
      <c r="E86" s="11">
        <v>4</v>
      </c>
      <c r="F86" s="11">
        <v>3900</v>
      </c>
      <c r="G86" s="11" t="s">
        <v>10</v>
      </c>
      <c r="H86" s="11">
        <v>2</v>
      </c>
    </row>
    <row r="87" spans="1:8" x14ac:dyDescent="0.25">
      <c r="A87" s="11">
        <v>85</v>
      </c>
      <c r="B87" s="11" t="s">
        <v>6</v>
      </c>
      <c r="C87" s="11">
        <v>1980</v>
      </c>
      <c r="D87" s="12" t="s">
        <v>184</v>
      </c>
      <c r="E87" s="11">
        <v>3</v>
      </c>
      <c r="F87" s="11">
        <v>3300</v>
      </c>
      <c r="G87" s="11" t="s">
        <v>10</v>
      </c>
      <c r="H87" s="11">
        <v>2</v>
      </c>
    </row>
    <row r="88" spans="1:8" x14ac:dyDescent="0.25">
      <c r="A88" s="11">
        <v>86</v>
      </c>
      <c r="B88" s="11" t="s">
        <v>6</v>
      </c>
      <c r="C88" s="11">
        <v>1980</v>
      </c>
      <c r="D88" s="12" t="s">
        <v>185</v>
      </c>
      <c r="E88" s="11">
        <v>3</v>
      </c>
      <c r="F88" s="11">
        <v>4200</v>
      </c>
      <c r="G88" s="11" t="s">
        <v>10</v>
      </c>
      <c r="H88" s="11">
        <v>2</v>
      </c>
    </row>
    <row r="89" spans="1:8" x14ac:dyDescent="0.25">
      <c r="A89" s="11">
        <v>87</v>
      </c>
      <c r="B89" s="11" t="s">
        <v>6</v>
      </c>
      <c r="C89" s="11">
        <v>1980</v>
      </c>
      <c r="D89" s="12" t="s">
        <v>186</v>
      </c>
      <c r="E89" s="11">
        <v>2</v>
      </c>
      <c r="F89" s="11">
        <v>2800</v>
      </c>
      <c r="G89" s="11" t="s">
        <v>10</v>
      </c>
      <c r="H89" s="11">
        <v>2</v>
      </c>
    </row>
    <row r="90" spans="1:8" x14ac:dyDescent="0.25">
      <c r="A90" s="11">
        <v>88</v>
      </c>
      <c r="B90" s="11" t="s">
        <v>6</v>
      </c>
      <c r="C90" s="11">
        <v>1980</v>
      </c>
      <c r="D90" s="12" t="s">
        <v>187</v>
      </c>
      <c r="E90" s="11">
        <v>2</v>
      </c>
      <c r="F90" s="11">
        <v>3200</v>
      </c>
      <c r="G90" s="11" t="s">
        <v>10</v>
      </c>
      <c r="H90" s="11">
        <v>2</v>
      </c>
    </row>
    <row r="91" spans="1:8" x14ac:dyDescent="0.25">
      <c r="A91" s="11">
        <v>89</v>
      </c>
      <c r="B91" s="11" t="s">
        <v>6</v>
      </c>
      <c r="C91" s="11">
        <v>1980</v>
      </c>
      <c r="D91" s="12" t="s">
        <v>188</v>
      </c>
      <c r="E91" s="11">
        <v>4</v>
      </c>
      <c r="F91" s="11">
        <v>4300</v>
      </c>
      <c r="G91" s="11" t="s">
        <v>10</v>
      </c>
      <c r="H91" s="11">
        <v>2</v>
      </c>
    </row>
    <row r="92" spans="1:8" x14ac:dyDescent="0.25">
      <c r="A92" s="11">
        <v>90</v>
      </c>
      <c r="B92" s="11" t="s">
        <v>6</v>
      </c>
      <c r="C92" s="11">
        <v>1980</v>
      </c>
      <c r="D92" s="12" t="s">
        <v>189</v>
      </c>
      <c r="E92" s="11">
        <v>5</v>
      </c>
      <c r="F92" s="11">
        <v>6000</v>
      </c>
      <c r="G92" s="11" t="s">
        <v>10</v>
      </c>
      <c r="H92" s="11">
        <v>2</v>
      </c>
    </row>
    <row r="93" spans="1:8" x14ac:dyDescent="0.25">
      <c r="A93" s="11">
        <v>91</v>
      </c>
      <c r="B93" s="11" t="s">
        <v>6</v>
      </c>
      <c r="C93" s="11">
        <v>1980</v>
      </c>
      <c r="D93" s="12" t="s">
        <v>190</v>
      </c>
      <c r="E93" s="11">
        <v>3</v>
      </c>
      <c r="F93" s="11">
        <v>3100</v>
      </c>
      <c r="G93" s="11" t="s">
        <v>10</v>
      </c>
      <c r="H93" s="11">
        <v>2</v>
      </c>
    </row>
    <row r="94" spans="1:8" x14ac:dyDescent="0.25">
      <c r="A94" s="11">
        <v>92</v>
      </c>
      <c r="B94" s="11" t="s">
        <v>6</v>
      </c>
      <c r="C94" s="11">
        <v>1980</v>
      </c>
      <c r="D94" s="12" t="s">
        <v>191</v>
      </c>
      <c r="E94" s="11">
        <v>4</v>
      </c>
      <c r="F94" s="11">
        <v>4700</v>
      </c>
      <c r="G94" s="11" t="s">
        <v>10</v>
      </c>
      <c r="H94" s="11">
        <v>2</v>
      </c>
    </row>
    <row r="95" spans="1:8" x14ac:dyDescent="0.25">
      <c r="A95" s="11">
        <v>93</v>
      </c>
      <c r="B95" s="11" t="s">
        <v>6</v>
      </c>
      <c r="C95" s="11">
        <v>1980</v>
      </c>
      <c r="D95" s="12" t="s">
        <v>192</v>
      </c>
      <c r="E95" s="11">
        <v>5</v>
      </c>
      <c r="F95" s="11">
        <v>5400</v>
      </c>
      <c r="G95" s="11" t="s">
        <v>10</v>
      </c>
      <c r="H95" s="11">
        <v>2</v>
      </c>
    </row>
    <row r="96" spans="1:8" x14ac:dyDescent="0.25">
      <c r="A96" s="11">
        <v>94</v>
      </c>
      <c r="B96" s="11" t="s">
        <v>6</v>
      </c>
      <c r="C96" s="11">
        <v>1980</v>
      </c>
      <c r="D96" s="12" t="s">
        <v>193</v>
      </c>
      <c r="E96" s="11">
        <v>5</v>
      </c>
      <c r="F96" s="11">
        <v>4600</v>
      </c>
      <c r="G96" s="11" t="s">
        <v>10</v>
      </c>
      <c r="H96" s="11">
        <v>2</v>
      </c>
    </row>
    <row r="97" spans="1:8" x14ac:dyDescent="0.25">
      <c r="A97" s="11">
        <v>95</v>
      </c>
      <c r="B97" s="11" t="s">
        <v>6</v>
      </c>
      <c r="C97" s="11">
        <v>1980</v>
      </c>
      <c r="D97" s="12" t="s">
        <v>194</v>
      </c>
      <c r="E97" s="11">
        <v>5</v>
      </c>
      <c r="F97" s="11">
        <v>5400</v>
      </c>
      <c r="G97" s="11" t="s">
        <v>10</v>
      </c>
      <c r="H97" s="11">
        <v>2</v>
      </c>
    </row>
    <row r="98" spans="1:8" x14ac:dyDescent="0.25">
      <c r="A98" s="11">
        <v>96</v>
      </c>
      <c r="B98" s="11" t="s">
        <v>6</v>
      </c>
      <c r="C98" s="11">
        <v>1980</v>
      </c>
      <c r="D98" s="12" t="s">
        <v>195</v>
      </c>
      <c r="E98" s="11">
        <v>5</v>
      </c>
      <c r="F98" s="11">
        <v>4600</v>
      </c>
      <c r="G98" s="11" t="s">
        <v>10</v>
      </c>
      <c r="H98" s="11">
        <v>2</v>
      </c>
    </row>
    <row r="99" spans="1:8" x14ac:dyDescent="0.25">
      <c r="A99" s="11">
        <v>97</v>
      </c>
      <c r="B99" s="11" t="s">
        <v>6</v>
      </c>
      <c r="C99" s="11">
        <v>1980</v>
      </c>
      <c r="D99" s="12" t="s">
        <v>196</v>
      </c>
      <c r="E99" s="11">
        <v>3</v>
      </c>
      <c r="F99" s="11">
        <v>4100</v>
      </c>
      <c r="G99" s="11" t="s">
        <v>10</v>
      </c>
      <c r="H99" s="11">
        <v>2</v>
      </c>
    </row>
    <row r="100" spans="1:8" x14ac:dyDescent="0.25">
      <c r="A100" s="11">
        <v>98</v>
      </c>
      <c r="B100" s="11" t="s">
        <v>6</v>
      </c>
      <c r="C100" s="11">
        <v>1980</v>
      </c>
      <c r="D100" s="12" t="s">
        <v>57</v>
      </c>
      <c r="E100" s="11">
        <v>4</v>
      </c>
      <c r="F100" s="11">
        <v>4500</v>
      </c>
      <c r="G100" s="11" t="s">
        <v>10</v>
      </c>
      <c r="H100" s="11">
        <v>2</v>
      </c>
    </row>
    <row r="101" spans="1:8" x14ac:dyDescent="0.25">
      <c r="A101" s="11">
        <v>99</v>
      </c>
      <c r="B101" s="11" t="s">
        <v>6</v>
      </c>
      <c r="C101" s="11">
        <v>1980</v>
      </c>
      <c r="D101" s="12" t="s">
        <v>58</v>
      </c>
      <c r="E101" s="11">
        <v>4</v>
      </c>
      <c r="F101" s="11">
        <v>4000</v>
      </c>
      <c r="G101" s="11" t="s">
        <v>10</v>
      </c>
      <c r="H101" s="11">
        <v>2</v>
      </c>
    </row>
    <row r="102" spans="1:8" x14ac:dyDescent="0.25">
      <c r="A102" s="11">
        <v>100</v>
      </c>
      <c r="B102" s="11" t="s">
        <v>6</v>
      </c>
      <c r="C102" s="11">
        <v>1980</v>
      </c>
      <c r="D102" s="12" t="s">
        <v>112</v>
      </c>
      <c r="E102" s="11">
        <v>5</v>
      </c>
      <c r="F102" s="11">
        <v>5800</v>
      </c>
      <c r="G102" s="11" t="s">
        <v>10</v>
      </c>
      <c r="H102" s="11">
        <v>2</v>
      </c>
    </row>
    <row r="103" spans="1:8" x14ac:dyDescent="0.25">
      <c r="A103" s="11">
        <v>101</v>
      </c>
      <c r="B103" s="11" t="s">
        <v>6</v>
      </c>
      <c r="C103" s="11">
        <v>1980</v>
      </c>
      <c r="D103" s="12" t="s">
        <v>113</v>
      </c>
      <c r="E103" s="11">
        <v>4</v>
      </c>
      <c r="F103" s="11">
        <v>3700</v>
      </c>
      <c r="G103" s="11" t="s">
        <v>10</v>
      </c>
      <c r="H103" s="11">
        <v>2</v>
      </c>
    </row>
    <row r="104" spans="1:8" x14ac:dyDescent="0.25">
      <c r="A104" s="11">
        <v>102</v>
      </c>
      <c r="B104" s="11" t="s">
        <v>6</v>
      </c>
      <c r="C104" s="11">
        <v>1980</v>
      </c>
      <c r="D104" s="12" t="s">
        <v>197</v>
      </c>
      <c r="E104" s="11">
        <v>4</v>
      </c>
      <c r="F104" s="11">
        <v>4600</v>
      </c>
      <c r="G104" s="11" t="s">
        <v>10</v>
      </c>
      <c r="H104" s="11">
        <v>2</v>
      </c>
    </row>
    <row r="105" spans="1:8" x14ac:dyDescent="0.25">
      <c r="A105" s="11">
        <v>103</v>
      </c>
      <c r="B105" s="11" t="s">
        <v>6</v>
      </c>
      <c r="C105" s="11">
        <v>1980</v>
      </c>
      <c r="D105" s="12" t="s">
        <v>198</v>
      </c>
      <c r="E105" s="11">
        <v>2</v>
      </c>
      <c r="F105" s="11">
        <v>3500</v>
      </c>
      <c r="G105" s="11" t="s">
        <v>10</v>
      </c>
      <c r="H105" s="11">
        <v>2</v>
      </c>
    </row>
    <row r="106" spans="1:8" x14ac:dyDescent="0.25">
      <c r="A106" s="11">
        <v>104</v>
      </c>
      <c r="B106" s="11" t="s">
        <v>6</v>
      </c>
      <c r="C106" s="11">
        <v>1980</v>
      </c>
      <c r="D106" s="12" t="s">
        <v>90</v>
      </c>
      <c r="E106" s="11">
        <v>3</v>
      </c>
      <c r="F106" s="11">
        <v>3500</v>
      </c>
      <c r="G106" s="11" t="s">
        <v>10</v>
      </c>
      <c r="H106" s="11">
        <v>2</v>
      </c>
    </row>
    <row r="107" spans="1:8" x14ac:dyDescent="0.25">
      <c r="A107" s="11">
        <v>105</v>
      </c>
      <c r="B107" s="11" t="s">
        <v>6</v>
      </c>
      <c r="C107" s="11">
        <v>1980</v>
      </c>
      <c r="D107" s="12" t="s">
        <v>91</v>
      </c>
      <c r="E107" s="11">
        <v>2</v>
      </c>
      <c r="F107" s="11">
        <v>3100</v>
      </c>
      <c r="G107" s="11" t="s">
        <v>10</v>
      </c>
      <c r="H107" s="11">
        <v>2</v>
      </c>
    </row>
    <row r="108" spans="1:8" x14ac:dyDescent="0.25">
      <c r="A108" s="11">
        <v>106</v>
      </c>
      <c r="B108" s="11" t="s">
        <v>6</v>
      </c>
      <c r="C108" s="11">
        <v>1980</v>
      </c>
      <c r="D108" s="12" t="s">
        <v>83</v>
      </c>
      <c r="E108" s="11">
        <v>4</v>
      </c>
      <c r="F108" s="11">
        <v>3700</v>
      </c>
      <c r="G108" s="11" t="s">
        <v>10</v>
      </c>
      <c r="H108" s="11">
        <v>2</v>
      </c>
    </row>
    <row r="109" spans="1:8" x14ac:dyDescent="0.25">
      <c r="A109" s="11">
        <v>107</v>
      </c>
      <c r="B109" s="11" t="s">
        <v>6</v>
      </c>
      <c r="C109" s="11">
        <v>1980</v>
      </c>
      <c r="D109" s="12" t="s">
        <v>81</v>
      </c>
      <c r="E109" s="11">
        <v>5</v>
      </c>
      <c r="F109" s="11">
        <v>4100</v>
      </c>
      <c r="G109" s="11" t="s">
        <v>10</v>
      </c>
      <c r="H109" s="11">
        <v>2</v>
      </c>
    </row>
    <row r="110" spans="1:8" x14ac:dyDescent="0.25">
      <c r="A110" s="11">
        <v>108</v>
      </c>
      <c r="B110" s="11" t="s">
        <v>6</v>
      </c>
      <c r="C110" s="11">
        <v>1980</v>
      </c>
      <c r="D110" s="12" t="s">
        <v>92</v>
      </c>
      <c r="E110" s="11">
        <v>2</v>
      </c>
      <c r="F110" s="11">
        <v>2600</v>
      </c>
      <c r="G110" s="11" t="s">
        <v>10</v>
      </c>
      <c r="H110" s="11">
        <v>2</v>
      </c>
    </row>
    <row r="111" spans="1:8" x14ac:dyDescent="0.25">
      <c r="A111" s="11">
        <v>109</v>
      </c>
      <c r="B111" s="11" t="s">
        <v>6</v>
      </c>
      <c r="C111" s="11">
        <v>1980</v>
      </c>
      <c r="D111" s="12" t="s">
        <v>93</v>
      </c>
      <c r="E111" s="11">
        <v>2</v>
      </c>
      <c r="F111" s="11">
        <v>2900</v>
      </c>
      <c r="G111" s="11" t="s">
        <v>10</v>
      </c>
      <c r="H111" s="11">
        <v>2</v>
      </c>
    </row>
    <row r="112" spans="1:8" x14ac:dyDescent="0.25">
      <c r="A112" s="11">
        <v>110</v>
      </c>
      <c r="B112" s="11" t="s">
        <v>6</v>
      </c>
      <c r="C112" s="11">
        <v>1980</v>
      </c>
      <c r="D112" s="12" t="s">
        <v>94</v>
      </c>
      <c r="E112" s="11">
        <v>4</v>
      </c>
      <c r="F112" s="11">
        <v>4000</v>
      </c>
      <c r="G112" s="11" t="s">
        <v>10</v>
      </c>
      <c r="H112" s="11">
        <v>2</v>
      </c>
    </row>
    <row r="113" spans="1:8" x14ac:dyDescent="0.25">
      <c r="A113" s="11">
        <v>111</v>
      </c>
      <c r="B113" s="11" t="s">
        <v>6</v>
      </c>
      <c r="C113" s="11">
        <v>1980</v>
      </c>
      <c r="D113" s="12" t="s">
        <v>95</v>
      </c>
      <c r="E113" s="11">
        <v>5</v>
      </c>
      <c r="F113" s="11">
        <v>4100</v>
      </c>
      <c r="G113" s="11" t="s">
        <v>10</v>
      </c>
      <c r="H113" s="11">
        <v>2</v>
      </c>
    </row>
    <row r="114" spans="1:8" x14ac:dyDescent="0.25">
      <c r="A114" s="11">
        <v>112</v>
      </c>
      <c r="B114" s="11" t="s">
        <v>6</v>
      </c>
      <c r="C114" s="11">
        <v>1980</v>
      </c>
      <c r="D114" s="12" t="s">
        <v>96</v>
      </c>
      <c r="E114" s="11">
        <v>5</v>
      </c>
      <c r="F114" s="11">
        <v>5400</v>
      </c>
      <c r="G114" s="11" t="s">
        <v>10</v>
      </c>
      <c r="H114" s="11">
        <v>2</v>
      </c>
    </row>
    <row r="115" spans="1:8" x14ac:dyDescent="0.25">
      <c r="A115" s="11">
        <v>113</v>
      </c>
      <c r="B115" s="11" t="s">
        <v>6</v>
      </c>
      <c r="C115" s="11">
        <v>1980</v>
      </c>
      <c r="D115" s="12" t="s">
        <v>97</v>
      </c>
      <c r="E115" s="11">
        <v>5</v>
      </c>
      <c r="F115" s="11">
        <v>5700</v>
      </c>
      <c r="G115" s="11" t="s">
        <v>10</v>
      </c>
      <c r="H115" s="11">
        <v>2</v>
      </c>
    </row>
    <row r="116" spans="1:8" x14ac:dyDescent="0.25">
      <c r="A116" s="11">
        <v>114</v>
      </c>
      <c r="B116" s="11" t="s">
        <v>6</v>
      </c>
      <c r="C116" s="11">
        <v>1980</v>
      </c>
      <c r="D116" s="13" t="s">
        <v>199</v>
      </c>
      <c r="E116" s="11">
        <v>6</v>
      </c>
      <c r="F116" s="11">
        <v>6200</v>
      </c>
      <c r="G116" s="11" t="s">
        <v>10</v>
      </c>
      <c r="H116" s="11">
        <v>2</v>
      </c>
    </row>
    <row r="117" spans="1:8" x14ac:dyDescent="0.25">
      <c r="A117" s="11">
        <v>115</v>
      </c>
      <c r="B117" s="11" t="s">
        <v>6</v>
      </c>
      <c r="C117" s="11">
        <v>1980</v>
      </c>
      <c r="D117" s="13" t="s">
        <v>200</v>
      </c>
      <c r="E117" s="11">
        <v>6</v>
      </c>
      <c r="F117" s="11">
        <v>6300</v>
      </c>
      <c r="G117" s="11" t="s">
        <v>10</v>
      </c>
      <c r="H117" s="11">
        <v>2</v>
      </c>
    </row>
    <row r="118" spans="1:8" x14ac:dyDescent="0.25">
      <c r="A118" s="11">
        <v>116</v>
      </c>
      <c r="B118" s="11" t="s">
        <v>6</v>
      </c>
      <c r="C118" s="11">
        <v>1980</v>
      </c>
      <c r="D118" s="12" t="s">
        <v>201</v>
      </c>
      <c r="E118" s="11">
        <v>4</v>
      </c>
      <c r="F118" s="11">
        <v>4700</v>
      </c>
      <c r="G118" s="11" t="s">
        <v>10</v>
      </c>
      <c r="H118" s="11">
        <v>2</v>
      </c>
    </row>
    <row r="119" spans="1:8" x14ac:dyDescent="0.25">
      <c r="A119" s="11">
        <v>117</v>
      </c>
      <c r="B119" s="11" t="s">
        <v>6</v>
      </c>
      <c r="C119" s="11">
        <v>1980</v>
      </c>
      <c r="D119" s="12" t="s">
        <v>202</v>
      </c>
      <c r="E119" s="11">
        <v>2</v>
      </c>
      <c r="F119" s="11">
        <v>3400</v>
      </c>
      <c r="G119" s="11" t="s">
        <v>10</v>
      </c>
      <c r="H119" s="11">
        <v>2</v>
      </c>
    </row>
    <row r="120" spans="1:8" x14ac:dyDescent="0.25">
      <c r="A120" s="11">
        <v>118</v>
      </c>
      <c r="B120" s="11" t="s">
        <v>7</v>
      </c>
      <c r="C120" s="11">
        <v>1980</v>
      </c>
      <c r="D120" s="13" t="s">
        <v>104</v>
      </c>
      <c r="E120" s="11">
        <v>15</v>
      </c>
      <c r="F120" s="11">
        <v>14200</v>
      </c>
      <c r="G120" s="11" t="s">
        <v>10</v>
      </c>
      <c r="H120" s="11">
        <v>3</v>
      </c>
    </row>
    <row r="121" spans="1:8" x14ac:dyDescent="0.25">
      <c r="A121" s="11">
        <v>119</v>
      </c>
      <c r="B121" s="11" t="s">
        <v>7</v>
      </c>
      <c r="C121" s="11">
        <v>2010</v>
      </c>
      <c r="D121" s="13" t="s">
        <v>105</v>
      </c>
      <c r="E121" s="11">
        <v>15</v>
      </c>
      <c r="F121" s="11">
        <v>12500</v>
      </c>
      <c r="G121" s="11" t="s">
        <v>10</v>
      </c>
      <c r="H121" s="11">
        <v>3</v>
      </c>
    </row>
    <row r="122" spans="1:8" x14ac:dyDescent="0.25">
      <c r="A122" s="11">
        <v>120</v>
      </c>
      <c r="B122" s="11" t="s">
        <v>7</v>
      </c>
      <c r="C122" s="11">
        <v>2010</v>
      </c>
      <c r="D122" s="13" t="s">
        <v>79</v>
      </c>
      <c r="E122" s="11">
        <v>14</v>
      </c>
      <c r="F122" s="11">
        <v>13100</v>
      </c>
      <c r="G122" s="11" t="s">
        <v>10</v>
      </c>
      <c r="H122" s="11">
        <v>3</v>
      </c>
    </row>
    <row r="123" spans="1:8" x14ac:dyDescent="0.25">
      <c r="A123" s="11">
        <v>121</v>
      </c>
      <c r="B123" s="11" t="s">
        <v>7</v>
      </c>
      <c r="C123" s="11">
        <v>2010</v>
      </c>
      <c r="D123" s="12" t="s">
        <v>84</v>
      </c>
      <c r="E123" s="11">
        <v>15</v>
      </c>
      <c r="F123" s="11">
        <v>14000</v>
      </c>
      <c r="G123" s="11" t="s">
        <v>10</v>
      </c>
      <c r="H123" s="11">
        <v>3</v>
      </c>
    </row>
    <row r="124" spans="1:8" x14ac:dyDescent="0.25">
      <c r="A124" s="11">
        <v>122</v>
      </c>
      <c r="B124" s="11" t="s">
        <v>7</v>
      </c>
      <c r="C124" s="11">
        <v>2010</v>
      </c>
      <c r="D124" s="12" t="s">
        <v>106</v>
      </c>
      <c r="E124" s="11">
        <v>17</v>
      </c>
      <c r="F124" s="11">
        <v>13500</v>
      </c>
      <c r="G124" s="11" t="s">
        <v>10</v>
      </c>
      <c r="H124" s="11">
        <v>3</v>
      </c>
    </row>
    <row r="125" spans="1:8" x14ac:dyDescent="0.25">
      <c r="A125" s="11">
        <v>123</v>
      </c>
      <c r="B125" s="11" t="s">
        <v>7</v>
      </c>
      <c r="C125" s="11">
        <v>2010</v>
      </c>
      <c r="D125" s="12" t="s">
        <v>107</v>
      </c>
      <c r="E125" s="11">
        <v>17</v>
      </c>
      <c r="F125" s="11">
        <v>15000</v>
      </c>
      <c r="G125" s="11" t="s">
        <v>10</v>
      </c>
      <c r="H125" s="11">
        <v>3</v>
      </c>
    </row>
    <row r="126" spans="1:8" x14ac:dyDescent="0.25">
      <c r="A126" s="11">
        <v>124</v>
      </c>
      <c r="B126" s="11" t="s">
        <v>7</v>
      </c>
      <c r="C126" s="11">
        <v>2010</v>
      </c>
      <c r="D126" s="12" t="s">
        <v>85</v>
      </c>
      <c r="E126" s="11">
        <v>12</v>
      </c>
      <c r="F126" s="11">
        <v>12100</v>
      </c>
      <c r="G126" s="11" t="s">
        <v>10</v>
      </c>
      <c r="H126" s="11">
        <v>3</v>
      </c>
    </row>
    <row r="127" spans="1:8" x14ac:dyDescent="0.25">
      <c r="A127" s="11">
        <v>125</v>
      </c>
      <c r="B127" s="11" t="s">
        <v>7</v>
      </c>
      <c r="C127" s="11">
        <v>2010</v>
      </c>
      <c r="D127" s="12" t="s">
        <v>110</v>
      </c>
      <c r="E127" s="11">
        <v>14</v>
      </c>
      <c r="F127" s="11">
        <v>12700</v>
      </c>
      <c r="G127" s="11" t="s">
        <v>10</v>
      </c>
      <c r="H127" s="11">
        <v>3</v>
      </c>
    </row>
    <row r="128" spans="1:8" x14ac:dyDescent="0.25">
      <c r="A128" s="11">
        <v>126</v>
      </c>
      <c r="B128" s="11" t="s">
        <v>7</v>
      </c>
      <c r="C128" s="11">
        <v>1980</v>
      </c>
      <c r="D128" s="12" t="s">
        <v>111</v>
      </c>
      <c r="E128" s="11">
        <v>12</v>
      </c>
      <c r="F128" s="11">
        <v>11900</v>
      </c>
      <c r="G128" s="11" t="s">
        <v>10</v>
      </c>
      <c r="H128" s="11">
        <v>3</v>
      </c>
    </row>
    <row r="129" spans="1:8" x14ac:dyDescent="0.25">
      <c r="A129" s="11">
        <v>127</v>
      </c>
      <c r="B129" s="11" t="s">
        <v>7</v>
      </c>
      <c r="C129" s="11">
        <v>1980</v>
      </c>
      <c r="D129" s="12" t="s">
        <v>103</v>
      </c>
      <c r="E129" s="11">
        <v>19</v>
      </c>
      <c r="F129" s="11">
        <v>13700</v>
      </c>
      <c r="G129" s="11" t="s">
        <v>10</v>
      </c>
      <c r="H129" s="11">
        <v>3</v>
      </c>
    </row>
    <row r="130" spans="1:8" x14ac:dyDescent="0.25">
      <c r="A130" s="11">
        <v>128</v>
      </c>
      <c r="B130" s="11" t="s">
        <v>8</v>
      </c>
      <c r="C130" s="11">
        <v>1980</v>
      </c>
      <c r="D130" s="12" t="s">
        <v>203</v>
      </c>
      <c r="E130" s="11">
        <v>25</v>
      </c>
      <c r="F130" s="11">
        <v>24100</v>
      </c>
      <c r="G130" s="11" t="s">
        <v>10</v>
      </c>
      <c r="H130" s="11">
        <v>5</v>
      </c>
    </row>
    <row r="131" spans="1:8" x14ac:dyDescent="0.25">
      <c r="A131" s="11">
        <v>129</v>
      </c>
      <c r="B131" s="11" t="s">
        <v>8</v>
      </c>
      <c r="C131" s="11">
        <v>2010</v>
      </c>
      <c r="D131" s="12" t="s">
        <v>204</v>
      </c>
      <c r="E131" s="11">
        <v>29</v>
      </c>
      <c r="F131" s="11">
        <v>22600</v>
      </c>
      <c r="G131" s="11" t="s">
        <v>10</v>
      </c>
      <c r="H131" s="11">
        <v>5</v>
      </c>
    </row>
    <row r="132" spans="1:8" x14ac:dyDescent="0.25">
      <c r="A132" s="11">
        <v>130</v>
      </c>
      <c r="B132" s="11" t="s">
        <v>8</v>
      </c>
      <c r="C132" s="11">
        <v>2010</v>
      </c>
      <c r="D132" s="12" t="s">
        <v>205</v>
      </c>
      <c r="E132" s="11">
        <v>22</v>
      </c>
      <c r="F132" s="11">
        <v>19400</v>
      </c>
      <c r="G132" s="11" t="s">
        <v>10</v>
      </c>
      <c r="H132" s="11">
        <v>5</v>
      </c>
    </row>
    <row r="133" spans="1:8" x14ac:dyDescent="0.25">
      <c r="A133" s="11">
        <v>131</v>
      </c>
      <c r="B133" s="11" t="s">
        <v>8</v>
      </c>
      <c r="C133" s="11">
        <v>2010</v>
      </c>
      <c r="D133" s="12" t="s">
        <v>206</v>
      </c>
      <c r="E133" s="11">
        <v>19</v>
      </c>
      <c r="F133" s="11">
        <v>17700</v>
      </c>
      <c r="G133" s="11" t="s">
        <v>10</v>
      </c>
      <c r="H133" s="11">
        <v>5</v>
      </c>
    </row>
    <row r="134" spans="1:8" x14ac:dyDescent="0.25">
      <c r="A134" s="11">
        <v>132</v>
      </c>
      <c r="B134" s="11" t="s">
        <v>8</v>
      </c>
      <c r="C134" s="11">
        <v>2010</v>
      </c>
      <c r="D134" s="12" t="s">
        <v>207</v>
      </c>
      <c r="E134" s="11">
        <v>25</v>
      </c>
      <c r="F134" s="11">
        <v>22600</v>
      </c>
      <c r="G134" s="11" t="s">
        <v>10</v>
      </c>
      <c r="H134" s="11">
        <v>5</v>
      </c>
    </row>
    <row r="135" spans="1:8" x14ac:dyDescent="0.25">
      <c r="A135" s="11">
        <v>133</v>
      </c>
      <c r="B135" s="11" t="s">
        <v>8</v>
      </c>
      <c r="C135" s="11">
        <v>2010</v>
      </c>
      <c r="D135" s="12" t="s">
        <v>208</v>
      </c>
      <c r="E135" s="11">
        <v>23</v>
      </c>
      <c r="F135" s="11">
        <v>22100</v>
      </c>
      <c r="G135" s="11" t="s">
        <v>10</v>
      </c>
      <c r="H135" s="11">
        <v>5</v>
      </c>
    </row>
    <row r="136" spans="1:8" x14ac:dyDescent="0.25">
      <c r="A136" s="11">
        <v>134</v>
      </c>
      <c r="B136" s="11" t="s">
        <v>8</v>
      </c>
      <c r="C136" s="11">
        <v>2010</v>
      </c>
      <c r="D136" s="12" t="s">
        <v>209</v>
      </c>
      <c r="E136" s="11">
        <v>22</v>
      </c>
      <c r="F136" s="11">
        <v>20400</v>
      </c>
      <c r="G136" s="11" t="s">
        <v>10</v>
      </c>
      <c r="H136" s="11">
        <v>5</v>
      </c>
    </row>
    <row r="137" spans="1:8" x14ac:dyDescent="0.25">
      <c r="A137" s="11">
        <v>135</v>
      </c>
      <c r="B137" s="11" t="s">
        <v>8</v>
      </c>
      <c r="C137" s="11">
        <v>2010</v>
      </c>
      <c r="D137" s="12" t="s">
        <v>210</v>
      </c>
      <c r="E137" s="11">
        <v>19</v>
      </c>
      <c r="F137" s="11">
        <v>18500</v>
      </c>
      <c r="G137" s="11" t="s">
        <v>10</v>
      </c>
      <c r="H137" s="11">
        <v>5</v>
      </c>
    </row>
    <row r="138" spans="1:8" x14ac:dyDescent="0.25">
      <c r="A138" s="11">
        <v>136</v>
      </c>
      <c r="B138" s="11" t="s">
        <v>8</v>
      </c>
      <c r="C138" s="11">
        <v>2010</v>
      </c>
      <c r="D138" s="12" t="s">
        <v>211</v>
      </c>
      <c r="E138" s="11">
        <v>22</v>
      </c>
      <c r="F138" s="11">
        <v>20000</v>
      </c>
      <c r="G138" s="11" t="s">
        <v>10</v>
      </c>
      <c r="H138" s="11">
        <v>5</v>
      </c>
    </row>
    <row r="139" spans="1:8" x14ac:dyDescent="0.25">
      <c r="A139" s="11">
        <v>137</v>
      </c>
      <c r="B139" s="11" t="s">
        <v>8</v>
      </c>
      <c r="C139" s="11">
        <v>2010</v>
      </c>
      <c r="D139" s="12" t="s">
        <v>212</v>
      </c>
      <c r="E139" s="11">
        <v>27</v>
      </c>
      <c r="F139" s="11">
        <v>21900</v>
      </c>
      <c r="G139" s="11" t="s">
        <v>10</v>
      </c>
      <c r="H139" s="11">
        <v>5</v>
      </c>
    </row>
    <row r="140" spans="1:8" x14ac:dyDescent="0.25">
      <c r="A140" s="11">
        <v>138</v>
      </c>
      <c r="B140" s="11" t="s">
        <v>8</v>
      </c>
      <c r="C140" s="11">
        <v>2010</v>
      </c>
      <c r="D140" s="12" t="s">
        <v>108</v>
      </c>
      <c r="E140" s="11">
        <v>19</v>
      </c>
      <c r="F140" s="11">
        <v>19000</v>
      </c>
      <c r="G140" s="11" t="s">
        <v>10</v>
      </c>
      <c r="H140" s="11">
        <v>5</v>
      </c>
    </row>
    <row r="141" spans="1:8" x14ac:dyDescent="0.25">
      <c r="A141" s="11">
        <v>139</v>
      </c>
      <c r="B141" s="11" t="s">
        <v>8</v>
      </c>
      <c r="C141" s="11">
        <v>2010</v>
      </c>
      <c r="D141" s="12" t="s">
        <v>109</v>
      </c>
      <c r="E141" s="11">
        <v>20</v>
      </c>
      <c r="F141" s="11">
        <v>18600</v>
      </c>
      <c r="G141" s="11" t="s">
        <v>10</v>
      </c>
      <c r="H141" s="11">
        <v>5</v>
      </c>
    </row>
    <row r="142" spans="1:8" x14ac:dyDescent="0.25">
      <c r="A142" s="11">
        <v>140</v>
      </c>
      <c r="B142" s="11" t="s">
        <v>8</v>
      </c>
      <c r="C142" s="11">
        <v>2010</v>
      </c>
      <c r="D142" s="12" t="s">
        <v>88</v>
      </c>
      <c r="E142" s="11">
        <v>23</v>
      </c>
      <c r="F142" s="11">
        <v>21100</v>
      </c>
      <c r="G142" s="11" t="s">
        <v>10</v>
      </c>
      <c r="H142" s="11">
        <v>5</v>
      </c>
    </row>
    <row r="143" spans="1:8" x14ac:dyDescent="0.25">
      <c r="A143" s="11">
        <v>141</v>
      </c>
      <c r="B143" s="11" t="s">
        <v>8</v>
      </c>
      <c r="C143" s="11">
        <v>1980</v>
      </c>
      <c r="D143" s="12" t="s">
        <v>89</v>
      </c>
      <c r="E143" s="11">
        <v>23</v>
      </c>
      <c r="F143" s="11">
        <v>23400</v>
      </c>
      <c r="G143" s="11" t="s">
        <v>10</v>
      </c>
      <c r="H143" s="11">
        <v>5</v>
      </c>
    </row>
    <row r="144" spans="1:8" x14ac:dyDescent="0.25">
      <c r="A144" s="11">
        <v>142</v>
      </c>
      <c r="B144" s="11" t="s">
        <v>8</v>
      </c>
      <c r="C144" s="11">
        <v>1980</v>
      </c>
      <c r="D144" s="12" t="s">
        <v>33</v>
      </c>
      <c r="E144" s="11">
        <v>26</v>
      </c>
      <c r="F144" s="11">
        <v>24200</v>
      </c>
      <c r="G144" s="11" t="s">
        <v>10</v>
      </c>
      <c r="H144" s="11">
        <v>5</v>
      </c>
    </row>
    <row r="145" spans="1:8" x14ac:dyDescent="0.25">
      <c r="A145" s="11">
        <v>143</v>
      </c>
      <c r="B145" s="11" t="s">
        <v>8</v>
      </c>
      <c r="C145" s="11">
        <v>1980</v>
      </c>
      <c r="D145" s="12" t="s">
        <v>34</v>
      </c>
      <c r="E145" s="11">
        <v>26</v>
      </c>
      <c r="F145" s="11">
        <v>24000</v>
      </c>
      <c r="G145" s="11" t="s">
        <v>10</v>
      </c>
      <c r="H145" s="11">
        <v>5</v>
      </c>
    </row>
    <row r="146" spans="1:8" x14ac:dyDescent="0.25">
      <c r="A146" s="11">
        <v>144</v>
      </c>
      <c r="B146" s="11" t="s">
        <v>8</v>
      </c>
      <c r="C146" s="11">
        <v>1980</v>
      </c>
      <c r="D146" s="12" t="s">
        <v>80</v>
      </c>
      <c r="E146" s="11">
        <v>24</v>
      </c>
      <c r="F146" s="11">
        <v>22100</v>
      </c>
      <c r="G146" s="11" t="s">
        <v>10</v>
      </c>
      <c r="H146" s="11">
        <v>5</v>
      </c>
    </row>
    <row r="147" spans="1:8" x14ac:dyDescent="0.25">
      <c r="A147" s="11">
        <v>145</v>
      </c>
      <c r="B147" s="11" t="s">
        <v>8</v>
      </c>
      <c r="C147" s="11">
        <v>1980</v>
      </c>
      <c r="D147" s="12" t="s">
        <v>114</v>
      </c>
      <c r="E147" s="11">
        <v>27</v>
      </c>
      <c r="F147" s="11">
        <v>24100</v>
      </c>
      <c r="G147" s="11" t="s">
        <v>10</v>
      </c>
      <c r="H147" s="11">
        <v>5</v>
      </c>
    </row>
    <row r="148" spans="1:8" x14ac:dyDescent="0.25">
      <c r="C148" s="11"/>
      <c r="H148" s="1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zoomScale="85" zoomScaleNormal="85" workbookViewId="0">
      <selection activeCell="K46" sqref="K46"/>
    </sheetView>
  </sheetViews>
  <sheetFormatPr baseColWidth="10" defaultRowHeight="15" x14ac:dyDescent="0.25"/>
  <sheetData>
    <row r="1" spans="1:15" x14ac:dyDescent="0.25">
      <c r="A1" s="10" t="s">
        <v>5</v>
      </c>
      <c r="B1" s="10" t="s">
        <v>2</v>
      </c>
      <c r="C1" s="10" t="s">
        <v>9</v>
      </c>
      <c r="D1" s="10" t="s">
        <v>3</v>
      </c>
      <c r="E1" s="10" t="s">
        <v>4</v>
      </c>
      <c r="F1" s="10" t="s">
        <v>0</v>
      </c>
      <c r="G1" s="10" t="s">
        <v>1</v>
      </c>
      <c r="H1" s="10" t="s">
        <v>213</v>
      </c>
    </row>
    <row r="2" spans="1:15" x14ac:dyDescent="0.25">
      <c r="A2" s="11">
        <v>0</v>
      </c>
      <c r="B2" s="11" t="s">
        <v>6</v>
      </c>
      <c r="C2" s="11">
        <v>1970</v>
      </c>
      <c r="D2" s="12" t="s">
        <v>82</v>
      </c>
      <c r="E2" s="11">
        <v>3</v>
      </c>
      <c r="F2" s="11">
        <v>3700</v>
      </c>
      <c r="G2" s="11" t="s">
        <v>10</v>
      </c>
      <c r="H2" s="11">
        <v>2</v>
      </c>
      <c r="J2" t="s">
        <v>6</v>
      </c>
      <c r="K2" s="9" t="s">
        <v>6</v>
      </c>
      <c r="L2" s="9" t="s">
        <v>6</v>
      </c>
      <c r="M2" t="s">
        <v>273</v>
      </c>
      <c r="N2" s="9" t="s">
        <v>273</v>
      </c>
      <c r="O2" s="9" t="s">
        <v>273</v>
      </c>
    </row>
    <row r="3" spans="1:15" x14ac:dyDescent="0.25">
      <c r="A3" s="11">
        <v>1</v>
      </c>
      <c r="B3" s="11" t="s">
        <v>6</v>
      </c>
      <c r="C3" s="11">
        <v>1970</v>
      </c>
      <c r="D3" s="12" t="s">
        <v>98</v>
      </c>
      <c r="E3" s="11">
        <v>2</v>
      </c>
      <c r="F3" s="11">
        <v>2500</v>
      </c>
      <c r="G3" s="11" t="s">
        <v>10</v>
      </c>
      <c r="H3" s="11">
        <v>2</v>
      </c>
      <c r="J3" s="11">
        <v>1950</v>
      </c>
      <c r="K3" s="11">
        <v>1960</v>
      </c>
      <c r="L3" s="11">
        <v>1970</v>
      </c>
      <c r="M3" s="11">
        <v>1950</v>
      </c>
      <c r="N3" s="11">
        <v>1960</v>
      </c>
      <c r="O3" s="11">
        <v>1970</v>
      </c>
    </row>
    <row r="4" spans="1:15" x14ac:dyDescent="0.25">
      <c r="A4" s="11">
        <v>2</v>
      </c>
      <c r="B4" s="11" t="s">
        <v>6</v>
      </c>
      <c r="C4" s="11">
        <v>1970</v>
      </c>
      <c r="D4" s="12" t="s">
        <v>99</v>
      </c>
      <c r="E4" s="11">
        <v>2</v>
      </c>
      <c r="F4" s="11">
        <v>3400</v>
      </c>
      <c r="G4" s="11" t="s">
        <v>10</v>
      </c>
      <c r="H4" s="11">
        <v>2</v>
      </c>
      <c r="I4" t="s">
        <v>284</v>
      </c>
      <c r="J4">
        <v>8.6106655974338406E-2</v>
      </c>
      <c r="K4">
        <v>0.15126303127506013</v>
      </c>
      <c r="L4">
        <v>0.15106255012028869</v>
      </c>
      <c r="M4">
        <v>0.11780277961614824</v>
      </c>
      <c r="N4">
        <v>0.19391131700860356</v>
      </c>
      <c r="O4">
        <v>0.13633355393778954</v>
      </c>
    </row>
    <row r="5" spans="1:15" x14ac:dyDescent="0.25">
      <c r="A5" s="11">
        <v>3</v>
      </c>
      <c r="B5" s="11" t="s">
        <v>6</v>
      </c>
      <c r="C5" s="11">
        <v>1970</v>
      </c>
      <c r="D5" s="12" t="s">
        <v>100</v>
      </c>
      <c r="E5" s="11">
        <v>3</v>
      </c>
      <c r="F5" s="11">
        <v>3200</v>
      </c>
      <c r="G5" s="11" t="s">
        <v>10</v>
      </c>
      <c r="H5" s="11">
        <v>2</v>
      </c>
      <c r="I5" t="s">
        <v>285</v>
      </c>
      <c r="J5">
        <f>J4/(SUM($J$4:$L$4))</f>
        <v>0.2216774193548387</v>
      </c>
      <c r="K5" s="9">
        <f t="shared" ref="K5:L5" si="0">K4/(SUM($J$4:$L$4))</f>
        <v>0.38941935483870965</v>
      </c>
      <c r="L5" s="9">
        <f t="shared" si="0"/>
        <v>0.38890322580645159</v>
      </c>
      <c r="M5" s="9">
        <f>M4/(SUM($M$4:$O$4))</f>
        <v>0.26292466765140321</v>
      </c>
      <c r="N5" s="9">
        <f t="shared" ref="N5:O5" si="1">N4/(SUM($M$4:$O$4))</f>
        <v>0.43279172821270306</v>
      </c>
      <c r="O5" s="9">
        <f t="shared" si="1"/>
        <v>0.30428360413589361</v>
      </c>
    </row>
    <row r="6" spans="1:15" x14ac:dyDescent="0.25">
      <c r="A6" s="11">
        <v>4</v>
      </c>
      <c r="B6" s="11" t="s">
        <v>6</v>
      </c>
      <c r="C6" s="11">
        <v>1970</v>
      </c>
      <c r="D6" s="12" t="s">
        <v>171</v>
      </c>
      <c r="E6" s="11">
        <v>2</v>
      </c>
      <c r="F6" s="11">
        <v>3100</v>
      </c>
      <c r="G6" s="11" t="s">
        <v>10</v>
      </c>
      <c r="H6" s="11">
        <v>2</v>
      </c>
      <c r="I6" t="s">
        <v>286</v>
      </c>
      <c r="J6">
        <f>J5*118</f>
        <v>26.157935483870968</v>
      </c>
      <c r="K6" s="9">
        <f t="shared" ref="K6:L6" si="2">K5*118</f>
        <v>45.951483870967742</v>
      </c>
      <c r="L6" s="9">
        <f t="shared" si="2"/>
        <v>45.890580645161286</v>
      </c>
      <c r="M6">
        <f>M5*28</f>
        <v>7.3618906942392899</v>
      </c>
      <c r="N6" s="9">
        <f t="shared" ref="N6:O6" si="3">N5*28</f>
        <v>12.118168389955686</v>
      </c>
      <c r="O6" s="9">
        <f t="shared" si="3"/>
        <v>8.5199409158050212</v>
      </c>
    </row>
    <row r="7" spans="1:15" x14ac:dyDescent="0.25">
      <c r="A7" s="11">
        <v>5</v>
      </c>
      <c r="B7" s="11" t="s">
        <v>6</v>
      </c>
      <c r="C7" s="11">
        <v>1970</v>
      </c>
      <c r="D7" s="12" t="s">
        <v>172</v>
      </c>
      <c r="E7" s="11">
        <v>3</v>
      </c>
      <c r="F7" s="11">
        <v>3000</v>
      </c>
      <c r="G7" s="11" t="s">
        <v>10</v>
      </c>
      <c r="H7" s="11">
        <v>2</v>
      </c>
      <c r="I7" t="s">
        <v>287</v>
      </c>
      <c r="J7" s="11">
        <v>26</v>
      </c>
      <c r="K7" s="11">
        <v>46</v>
      </c>
      <c r="L7" s="11">
        <v>46</v>
      </c>
      <c r="M7" s="11">
        <v>7</v>
      </c>
      <c r="N7" s="11">
        <v>12</v>
      </c>
      <c r="O7" s="11">
        <v>9</v>
      </c>
    </row>
    <row r="8" spans="1:15" x14ac:dyDescent="0.25">
      <c r="A8" s="11">
        <v>6</v>
      </c>
      <c r="B8" s="11" t="s">
        <v>6</v>
      </c>
      <c r="C8" s="11">
        <v>1970</v>
      </c>
      <c r="D8" s="12" t="s">
        <v>173</v>
      </c>
      <c r="E8" s="11">
        <v>4</v>
      </c>
      <c r="F8" s="11">
        <v>4500</v>
      </c>
      <c r="G8" s="11" t="s">
        <v>10</v>
      </c>
      <c r="H8" s="11">
        <v>2</v>
      </c>
      <c r="I8" t="s">
        <v>288</v>
      </c>
      <c r="J8" s="9">
        <f t="shared" ref="J8:K8" si="4">COUNTIF($C$2:$C$119,J3)</f>
        <v>26</v>
      </c>
      <c r="K8" s="9">
        <f t="shared" si="4"/>
        <v>46</v>
      </c>
      <c r="L8">
        <f>COUNTIF($C$2:$C$119,L3)</f>
        <v>46</v>
      </c>
      <c r="M8">
        <f>COUNTIF($C$120:$C$147,M3)</f>
        <v>7</v>
      </c>
      <c r="N8" s="9">
        <f t="shared" ref="N8:O8" si="5">COUNTIF($C$120:$C$147,N3)</f>
        <v>12</v>
      </c>
      <c r="O8" s="9">
        <f t="shared" si="5"/>
        <v>9</v>
      </c>
    </row>
    <row r="9" spans="1:15" x14ac:dyDescent="0.25">
      <c r="A9" s="11">
        <v>7</v>
      </c>
      <c r="B9" s="11" t="s">
        <v>6</v>
      </c>
      <c r="C9" s="11">
        <v>1970</v>
      </c>
      <c r="D9" s="12" t="s">
        <v>174</v>
      </c>
      <c r="E9" s="11">
        <v>2</v>
      </c>
      <c r="F9" s="11">
        <v>2800</v>
      </c>
      <c r="G9" s="11" t="s">
        <v>10</v>
      </c>
      <c r="H9" s="11">
        <v>2</v>
      </c>
    </row>
    <row r="10" spans="1:15" x14ac:dyDescent="0.25">
      <c r="A10" s="11">
        <v>8</v>
      </c>
      <c r="B10" s="11" t="s">
        <v>6</v>
      </c>
      <c r="C10" s="11">
        <v>1970</v>
      </c>
      <c r="D10" s="12" t="s">
        <v>175</v>
      </c>
      <c r="E10" s="11">
        <v>5</v>
      </c>
      <c r="F10" s="11">
        <v>4900</v>
      </c>
      <c r="G10" s="11" t="s">
        <v>10</v>
      </c>
      <c r="H10" s="11">
        <v>2</v>
      </c>
    </row>
    <row r="11" spans="1:15" x14ac:dyDescent="0.25">
      <c r="A11" s="11">
        <v>9</v>
      </c>
      <c r="B11" s="11" t="s">
        <v>6</v>
      </c>
      <c r="C11" s="11">
        <v>1960</v>
      </c>
      <c r="D11" s="12" t="s">
        <v>47</v>
      </c>
      <c r="E11" s="11">
        <v>2</v>
      </c>
      <c r="F11" s="11">
        <v>2800</v>
      </c>
      <c r="G11" s="11" t="s">
        <v>10</v>
      </c>
      <c r="H11" s="11">
        <v>2</v>
      </c>
    </row>
    <row r="12" spans="1:15" x14ac:dyDescent="0.25">
      <c r="A12" s="11">
        <v>10</v>
      </c>
      <c r="B12" s="11" t="s">
        <v>6</v>
      </c>
      <c r="C12" s="11">
        <v>1960</v>
      </c>
      <c r="D12" s="12" t="s">
        <v>48</v>
      </c>
      <c r="E12" s="11">
        <v>5</v>
      </c>
      <c r="F12" s="11">
        <v>6000</v>
      </c>
      <c r="G12" s="11" t="s">
        <v>10</v>
      </c>
      <c r="H12" s="11">
        <v>2</v>
      </c>
    </row>
    <row r="13" spans="1:15" x14ac:dyDescent="0.25">
      <c r="A13" s="11">
        <v>11</v>
      </c>
      <c r="B13" s="11" t="s">
        <v>6</v>
      </c>
      <c r="C13" s="11">
        <v>1960</v>
      </c>
      <c r="D13" s="12" t="s">
        <v>49</v>
      </c>
      <c r="E13" s="11">
        <v>5</v>
      </c>
      <c r="F13" s="11">
        <v>4700</v>
      </c>
      <c r="G13" s="11" t="s">
        <v>10</v>
      </c>
      <c r="H13" s="11">
        <v>2</v>
      </c>
    </row>
    <row r="14" spans="1:15" x14ac:dyDescent="0.25">
      <c r="A14" s="11">
        <v>12</v>
      </c>
      <c r="B14" s="11" t="s">
        <v>6</v>
      </c>
      <c r="C14" s="11">
        <v>1960</v>
      </c>
      <c r="D14" s="12" t="s">
        <v>50</v>
      </c>
      <c r="E14" s="11">
        <v>3</v>
      </c>
      <c r="F14" s="11">
        <v>3800</v>
      </c>
      <c r="G14" s="11" t="s">
        <v>10</v>
      </c>
      <c r="H14" s="11">
        <v>2</v>
      </c>
    </row>
    <row r="15" spans="1:15" x14ac:dyDescent="0.25">
      <c r="A15" s="11">
        <v>13</v>
      </c>
      <c r="B15" s="11" t="s">
        <v>6</v>
      </c>
      <c r="C15" s="11">
        <v>1960</v>
      </c>
      <c r="D15" s="12" t="s">
        <v>51</v>
      </c>
      <c r="E15" s="11">
        <v>2</v>
      </c>
      <c r="F15" s="11">
        <v>3200</v>
      </c>
      <c r="G15" s="11" t="s">
        <v>10</v>
      </c>
      <c r="H15" s="11">
        <v>2</v>
      </c>
    </row>
    <row r="16" spans="1:15" x14ac:dyDescent="0.25">
      <c r="A16" s="11">
        <v>14</v>
      </c>
      <c r="B16" s="11" t="s">
        <v>6</v>
      </c>
      <c r="C16" s="11">
        <v>1960</v>
      </c>
      <c r="D16" s="12" t="s">
        <v>52</v>
      </c>
      <c r="E16" s="11">
        <v>3</v>
      </c>
      <c r="F16" s="11">
        <v>4200</v>
      </c>
      <c r="G16" s="11" t="s">
        <v>10</v>
      </c>
      <c r="H16" s="11">
        <v>2</v>
      </c>
    </row>
    <row r="17" spans="1:8" x14ac:dyDescent="0.25">
      <c r="A17" s="11">
        <v>15</v>
      </c>
      <c r="B17" s="11" t="s">
        <v>6</v>
      </c>
      <c r="C17" s="11">
        <v>1960</v>
      </c>
      <c r="D17" s="12" t="s">
        <v>53</v>
      </c>
      <c r="E17" s="11">
        <v>2</v>
      </c>
      <c r="F17" s="11">
        <v>3100</v>
      </c>
      <c r="G17" s="11" t="s">
        <v>10</v>
      </c>
      <c r="H17" s="11">
        <v>2</v>
      </c>
    </row>
    <row r="18" spans="1:8" x14ac:dyDescent="0.25">
      <c r="A18" s="11">
        <v>16</v>
      </c>
      <c r="B18" s="11" t="s">
        <v>6</v>
      </c>
      <c r="C18" s="11">
        <v>1960</v>
      </c>
      <c r="D18" s="12" t="s">
        <v>54</v>
      </c>
      <c r="E18" s="11">
        <v>2</v>
      </c>
      <c r="F18" s="11">
        <v>3200</v>
      </c>
      <c r="G18" s="11" t="s">
        <v>10</v>
      </c>
      <c r="H18" s="11">
        <v>2</v>
      </c>
    </row>
    <row r="19" spans="1:8" x14ac:dyDescent="0.25">
      <c r="A19" s="11">
        <v>17</v>
      </c>
      <c r="B19" s="11" t="s">
        <v>6</v>
      </c>
      <c r="C19" s="11">
        <v>1960</v>
      </c>
      <c r="D19" s="12" t="s">
        <v>55</v>
      </c>
      <c r="E19" s="11">
        <v>4</v>
      </c>
      <c r="F19" s="11">
        <v>4100</v>
      </c>
      <c r="G19" s="11" t="s">
        <v>10</v>
      </c>
      <c r="H19" s="11">
        <v>2</v>
      </c>
    </row>
    <row r="20" spans="1:8" x14ac:dyDescent="0.25">
      <c r="A20" s="11">
        <v>18</v>
      </c>
      <c r="B20" s="11" t="s">
        <v>6</v>
      </c>
      <c r="C20" s="11">
        <v>1960</v>
      </c>
      <c r="D20" s="12" t="s">
        <v>56</v>
      </c>
      <c r="E20" s="11">
        <v>4</v>
      </c>
      <c r="F20" s="11">
        <v>4700</v>
      </c>
      <c r="G20" s="11" t="s">
        <v>10</v>
      </c>
      <c r="H20" s="11">
        <v>2</v>
      </c>
    </row>
    <row r="21" spans="1:8" x14ac:dyDescent="0.25">
      <c r="A21" s="11">
        <v>19</v>
      </c>
      <c r="B21" s="11" t="s">
        <v>6</v>
      </c>
      <c r="C21" s="11">
        <v>1960</v>
      </c>
      <c r="D21" s="12" t="s">
        <v>59</v>
      </c>
      <c r="E21" s="11">
        <v>4</v>
      </c>
      <c r="F21" s="11">
        <v>3900</v>
      </c>
      <c r="G21" s="11" t="s">
        <v>10</v>
      </c>
      <c r="H21" s="11">
        <v>2</v>
      </c>
    </row>
    <row r="22" spans="1:8" x14ac:dyDescent="0.25">
      <c r="A22" s="11">
        <v>20</v>
      </c>
      <c r="B22" s="11" t="s">
        <v>6</v>
      </c>
      <c r="C22" s="11">
        <v>1960</v>
      </c>
      <c r="D22" s="12" t="s">
        <v>60</v>
      </c>
      <c r="E22" s="11">
        <v>2</v>
      </c>
      <c r="F22" s="11">
        <v>3200</v>
      </c>
      <c r="G22" s="11" t="s">
        <v>10</v>
      </c>
      <c r="H22" s="11">
        <v>2</v>
      </c>
    </row>
    <row r="23" spans="1:8" x14ac:dyDescent="0.25">
      <c r="A23" s="11">
        <v>21</v>
      </c>
      <c r="B23" s="11" t="s">
        <v>6</v>
      </c>
      <c r="C23" s="11">
        <v>1960</v>
      </c>
      <c r="D23" s="12" t="s">
        <v>61</v>
      </c>
      <c r="E23" s="11">
        <v>2</v>
      </c>
      <c r="F23" s="11">
        <v>2800</v>
      </c>
      <c r="G23" s="11" t="s">
        <v>10</v>
      </c>
      <c r="H23" s="11">
        <v>2</v>
      </c>
    </row>
    <row r="24" spans="1:8" x14ac:dyDescent="0.25">
      <c r="A24" s="11">
        <v>22</v>
      </c>
      <c r="B24" s="11" t="s">
        <v>6</v>
      </c>
      <c r="C24" s="11">
        <v>1960</v>
      </c>
      <c r="D24" s="12" t="s">
        <v>62</v>
      </c>
      <c r="E24" s="11">
        <v>4</v>
      </c>
      <c r="F24" s="11">
        <v>4100</v>
      </c>
      <c r="G24" s="11" t="s">
        <v>10</v>
      </c>
      <c r="H24" s="11">
        <v>2</v>
      </c>
    </row>
    <row r="25" spans="1:8" x14ac:dyDescent="0.25">
      <c r="A25" s="11">
        <v>23</v>
      </c>
      <c r="B25" s="11" t="s">
        <v>6</v>
      </c>
      <c r="C25" s="11">
        <v>1960</v>
      </c>
      <c r="D25" s="12" t="s">
        <v>63</v>
      </c>
      <c r="E25" s="11">
        <v>3</v>
      </c>
      <c r="F25" s="11">
        <v>3900</v>
      </c>
      <c r="G25" s="11" t="s">
        <v>10</v>
      </c>
      <c r="H25" s="11">
        <v>2</v>
      </c>
    </row>
    <row r="26" spans="1:8" x14ac:dyDescent="0.25">
      <c r="A26" s="11">
        <v>24</v>
      </c>
      <c r="B26" s="11" t="s">
        <v>6</v>
      </c>
      <c r="C26" s="11">
        <v>1960</v>
      </c>
      <c r="D26" s="12" t="s">
        <v>64</v>
      </c>
      <c r="E26" s="11">
        <v>3</v>
      </c>
      <c r="F26" s="11">
        <v>4200</v>
      </c>
      <c r="G26" s="11" t="s">
        <v>10</v>
      </c>
      <c r="H26" s="11">
        <v>2</v>
      </c>
    </row>
    <row r="27" spans="1:8" x14ac:dyDescent="0.25">
      <c r="A27" s="11">
        <v>25</v>
      </c>
      <c r="B27" s="11" t="s">
        <v>6</v>
      </c>
      <c r="C27" s="11">
        <v>1960</v>
      </c>
      <c r="D27" s="12" t="s">
        <v>65</v>
      </c>
      <c r="E27" s="11">
        <v>5</v>
      </c>
      <c r="F27" s="11">
        <v>5800</v>
      </c>
      <c r="G27" s="11" t="s">
        <v>10</v>
      </c>
      <c r="H27" s="11">
        <v>2</v>
      </c>
    </row>
    <row r="28" spans="1:8" x14ac:dyDescent="0.25">
      <c r="A28" s="11">
        <v>26</v>
      </c>
      <c r="B28" s="11" t="s">
        <v>6</v>
      </c>
      <c r="C28" s="11">
        <v>1960</v>
      </c>
      <c r="D28" s="12" t="s">
        <v>66</v>
      </c>
      <c r="E28" s="11">
        <v>4</v>
      </c>
      <c r="F28" s="11">
        <v>4600</v>
      </c>
      <c r="G28" s="11" t="s">
        <v>10</v>
      </c>
      <c r="H28" s="11">
        <v>2</v>
      </c>
    </row>
    <row r="29" spans="1:8" x14ac:dyDescent="0.25">
      <c r="A29" s="11">
        <v>27</v>
      </c>
      <c r="B29" s="11" t="s">
        <v>6</v>
      </c>
      <c r="C29" s="11">
        <v>1960</v>
      </c>
      <c r="D29" s="12" t="s">
        <v>67</v>
      </c>
      <c r="E29" s="11">
        <v>5</v>
      </c>
      <c r="F29" s="11">
        <v>5300</v>
      </c>
      <c r="G29" s="11" t="s">
        <v>10</v>
      </c>
      <c r="H29" s="11">
        <v>2</v>
      </c>
    </row>
    <row r="30" spans="1:8" x14ac:dyDescent="0.25">
      <c r="A30" s="11">
        <v>28</v>
      </c>
      <c r="B30" s="11" t="s">
        <v>6</v>
      </c>
      <c r="C30" s="11">
        <v>1960</v>
      </c>
      <c r="D30" s="12" t="s">
        <v>68</v>
      </c>
      <c r="E30" s="11">
        <v>5</v>
      </c>
      <c r="F30" s="11">
        <v>5700</v>
      </c>
      <c r="G30" s="11" t="s">
        <v>10</v>
      </c>
      <c r="H30" s="11">
        <v>2</v>
      </c>
    </row>
    <row r="31" spans="1:8" x14ac:dyDescent="0.25">
      <c r="A31" s="11">
        <v>29</v>
      </c>
      <c r="B31" s="11" t="s">
        <v>6</v>
      </c>
      <c r="C31" s="11">
        <v>1960</v>
      </c>
      <c r="D31" s="12" t="s">
        <v>69</v>
      </c>
      <c r="E31" s="11">
        <v>5</v>
      </c>
      <c r="F31" s="11">
        <v>5900</v>
      </c>
      <c r="G31" s="11" t="s">
        <v>10</v>
      </c>
      <c r="H31" s="11">
        <v>2</v>
      </c>
    </row>
    <row r="32" spans="1:8" x14ac:dyDescent="0.25">
      <c r="A32" s="11">
        <v>30</v>
      </c>
      <c r="B32" s="11" t="s">
        <v>6</v>
      </c>
      <c r="C32" s="11">
        <v>1960</v>
      </c>
      <c r="D32" s="12" t="s">
        <v>70</v>
      </c>
      <c r="E32" s="11">
        <v>4</v>
      </c>
      <c r="F32" s="11">
        <v>3700</v>
      </c>
      <c r="G32" s="11" t="s">
        <v>10</v>
      </c>
      <c r="H32" s="11">
        <v>2</v>
      </c>
    </row>
    <row r="33" spans="1:8" x14ac:dyDescent="0.25">
      <c r="A33" s="11">
        <v>31</v>
      </c>
      <c r="B33" s="11" t="s">
        <v>6</v>
      </c>
      <c r="C33" s="11">
        <v>1960</v>
      </c>
      <c r="D33" s="12" t="s">
        <v>101</v>
      </c>
      <c r="E33" s="11">
        <v>4</v>
      </c>
      <c r="F33" s="11">
        <v>4000</v>
      </c>
      <c r="G33" s="11" t="s">
        <v>10</v>
      </c>
      <c r="H33" s="11">
        <v>2</v>
      </c>
    </row>
    <row r="34" spans="1:8" x14ac:dyDescent="0.25">
      <c r="A34" s="11">
        <v>32</v>
      </c>
      <c r="B34" s="11" t="s">
        <v>6</v>
      </c>
      <c r="C34" s="11">
        <v>1960</v>
      </c>
      <c r="D34" s="12" t="s">
        <v>102</v>
      </c>
      <c r="E34" s="11">
        <v>2</v>
      </c>
      <c r="F34" s="11">
        <v>2700</v>
      </c>
      <c r="G34" s="11" t="s">
        <v>10</v>
      </c>
      <c r="H34" s="11">
        <v>2</v>
      </c>
    </row>
    <row r="35" spans="1:8" x14ac:dyDescent="0.25">
      <c r="A35" s="11">
        <v>33</v>
      </c>
      <c r="B35" s="11" t="s">
        <v>6</v>
      </c>
      <c r="C35" s="11">
        <v>1960</v>
      </c>
      <c r="D35" s="12" t="s">
        <v>176</v>
      </c>
      <c r="E35" s="11">
        <v>4</v>
      </c>
      <c r="F35" s="11">
        <v>3500</v>
      </c>
      <c r="G35" s="11" t="s">
        <v>10</v>
      </c>
      <c r="H35" s="11">
        <v>2</v>
      </c>
    </row>
    <row r="36" spans="1:8" x14ac:dyDescent="0.25">
      <c r="A36" s="11">
        <v>34</v>
      </c>
      <c r="B36" s="11" t="s">
        <v>6</v>
      </c>
      <c r="C36" s="11">
        <v>1960</v>
      </c>
      <c r="D36" s="12" t="s">
        <v>177</v>
      </c>
      <c r="E36" s="11">
        <v>4</v>
      </c>
      <c r="F36" s="11">
        <v>4200</v>
      </c>
      <c r="G36" s="11" t="s">
        <v>10</v>
      </c>
      <c r="H36" s="11">
        <v>2</v>
      </c>
    </row>
    <row r="37" spans="1:8" x14ac:dyDescent="0.25">
      <c r="A37" s="11">
        <v>35</v>
      </c>
      <c r="B37" s="11" t="s">
        <v>6</v>
      </c>
      <c r="C37" s="11">
        <v>1960</v>
      </c>
      <c r="D37" s="12" t="s">
        <v>11</v>
      </c>
      <c r="E37" s="11">
        <v>3</v>
      </c>
      <c r="F37" s="11">
        <v>3900</v>
      </c>
      <c r="G37" s="11" t="s">
        <v>10</v>
      </c>
      <c r="H37" s="11">
        <v>2</v>
      </c>
    </row>
    <row r="38" spans="1:8" x14ac:dyDescent="0.25">
      <c r="A38" s="11">
        <v>36</v>
      </c>
      <c r="B38" s="11" t="s">
        <v>6</v>
      </c>
      <c r="C38" s="11">
        <v>1960</v>
      </c>
      <c r="D38" s="12" t="s">
        <v>12</v>
      </c>
      <c r="E38" s="11">
        <v>2</v>
      </c>
      <c r="F38" s="11">
        <v>3000</v>
      </c>
      <c r="G38" s="11" t="s">
        <v>10</v>
      </c>
      <c r="H38" s="11">
        <v>2</v>
      </c>
    </row>
    <row r="39" spans="1:8" x14ac:dyDescent="0.25">
      <c r="A39" s="11">
        <v>37</v>
      </c>
      <c r="B39" s="11" t="s">
        <v>6</v>
      </c>
      <c r="C39" s="11">
        <v>1960</v>
      </c>
      <c r="D39" s="12" t="s">
        <v>13</v>
      </c>
      <c r="E39" s="11">
        <v>2</v>
      </c>
      <c r="F39" s="11">
        <v>2900</v>
      </c>
      <c r="G39" s="11" t="s">
        <v>10</v>
      </c>
      <c r="H39" s="11">
        <v>2</v>
      </c>
    </row>
    <row r="40" spans="1:8" x14ac:dyDescent="0.25">
      <c r="A40" s="11">
        <v>38</v>
      </c>
      <c r="B40" s="11" t="s">
        <v>6</v>
      </c>
      <c r="C40" s="11">
        <v>1960</v>
      </c>
      <c r="D40" s="12" t="s">
        <v>14</v>
      </c>
      <c r="E40" s="11">
        <v>2</v>
      </c>
      <c r="F40" s="11">
        <v>3300</v>
      </c>
      <c r="G40" s="11" t="s">
        <v>10</v>
      </c>
      <c r="H40" s="11">
        <v>2</v>
      </c>
    </row>
    <row r="41" spans="1:8" x14ac:dyDescent="0.25">
      <c r="A41" s="11">
        <v>39</v>
      </c>
      <c r="B41" s="11" t="s">
        <v>6</v>
      </c>
      <c r="C41" s="11">
        <v>1960</v>
      </c>
      <c r="D41" s="12" t="s">
        <v>15</v>
      </c>
      <c r="E41" s="11">
        <v>2</v>
      </c>
      <c r="F41" s="11">
        <v>3200</v>
      </c>
      <c r="G41" s="11" t="s">
        <v>10</v>
      </c>
      <c r="H41" s="11">
        <v>2</v>
      </c>
    </row>
    <row r="42" spans="1:8" x14ac:dyDescent="0.25">
      <c r="A42" s="11">
        <v>40</v>
      </c>
      <c r="B42" s="11" t="s">
        <v>6</v>
      </c>
      <c r="C42" s="11">
        <v>1960</v>
      </c>
      <c r="D42" s="12" t="s">
        <v>16</v>
      </c>
      <c r="E42" s="11">
        <v>2</v>
      </c>
      <c r="F42" s="11">
        <v>3200</v>
      </c>
      <c r="G42" s="11" t="s">
        <v>10</v>
      </c>
      <c r="H42" s="11">
        <v>2</v>
      </c>
    </row>
    <row r="43" spans="1:8" x14ac:dyDescent="0.25">
      <c r="A43" s="11">
        <v>41</v>
      </c>
      <c r="B43" s="11" t="s">
        <v>6</v>
      </c>
      <c r="C43" s="11">
        <v>1960</v>
      </c>
      <c r="D43" s="12" t="s">
        <v>17</v>
      </c>
      <c r="E43" s="11">
        <v>5</v>
      </c>
      <c r="F43" s="11">
        <v>5300</v>
      </c>
      <c r="G43" s="11" t="s">
        <v>10</v>
      </c>
      <c r="H43" s="11">
        <v>2</v>
      </c>
    </row>
    <row r="44" spans="1:8" x14ac:dyDescent="0.25">
      <c r="A44" s="11">
        <v>42</v>
      </c>
      <c r="B44" s="11" t="s">
        <v>6</v>
      </c>
      <c r="C44" s="11">
        <v>1960</v>
      </c>
      <c r="D44" s="12" t="s">
        <v>18</v>
      </c>
      <c r="E44" s="11">
        <v>4</v>
      </c>
      <c r="F44" s="11">
        <v>4500</v>
      </c>
      <c r="G44" s="11" t="s">
        <v>10</v>
      </c>
      <c r="H44" s="11">
        <v>2</v>
      </c>
    </row>
    <row r="45" spans="1:8" x14ac:dyDescent="0.25">
      <c r="A45" s="11">
        <v>43</v>
      </c>
      <c r="B45" s="11" t="s">
        <v>6</v>
      </c>
      <c r="C45" s="11">
        <v>1960</v>
      </c>
      <c r="D45" s="12" t="s">
        <v>19</v>
      </c>
      <c r="E45" s="11">
        <v>5</v>
      </c>
      <c r="F45" s="11">
        <v>5600</v>
      </c>
      <c r="G45" s="11" t="s">
        <v>10</v>
      </c>
      <c r="H45" s="11">
        <v>2</v>
      </c>
    </row>
    <row r="46" spans="1:8" x14ac:dyDescent="0.25">
      <c r="A46" s="11">
        <v>44</v>
      </c>
      <c r="B46" s="11" t="s">
        <v>6</v>
      </c>
      <c r="C46" s="11">
        <v>1960</v>
      </c>
      <c r="D46" s="12" t="s">
        <v>20</v>
      </c>
      <c r="E46" s="11">
        <v>5</v>
      </c>
      <c r="F46" s="11">
        <v>5800</v>
      </c>
      <c r="G46" s="11" t="s">
        <v>10</v>
      </c>
      <c r="H46" s="11">
        <v>2</v>
      </c>
    </row>
    <row r="47" spans="1:8" x14ac:dyDescent="0.25">
      <c r="A47" s="11">
        <v>45</v>
      </c>
      <c r="B47" s="11" t="s">
        <v>6</v>
      </c>
      <c r="C47" s="11">
        <v>1960</v>
      </c>
      <c r="D47" s="12" t="s">
        <v>86</v>
      </c>
      <c r="E47" s="11">
        <v>2</v>
      </c>
      <c r="F47" s="11">
        <v>3100</v>
      </c>
      <c r="G47" s="11" t="s">
        <v>10</v>
      </c>
      <c r="H47" s="11">
        <v>2</v>
      </c>
    </row>
    <row r="48" spans="1:8" x14ac:dyDescent="0.25">
      <c r="A48" s="11">
        <v>46</v>
      </c>
      <c r="B48" s="11" t="s">
        <v>6</v>
      </c>
      <c r="C48" s="11">
        <v>1960</v>
      </c>
      <c r="D48" s="12" t="s">
        <v>87</v>
      </c>
      <c r="E48" s="11">
        <v>3</v>
      </c>
      <c r="F48" s="11">
        <v>3200</v>
      </c>
      <c r="G48" s="11" t="s">
        <v>10</v>
      </c>
      <c r="H48" s="11">
        <v>2</v>
      </c>
    </row>
    <row r="49" spans="1:8" x14ac:dyDescent="0.25">
      <c r="A49" s="11">
        <v>47</v>
      </c>
      <c r="B49" s="11" t="s">
        <v>6</v>
      </c>
      <c r="C49" s="11">
        <v>1970</v>
      </c>
      <c r="D49" s="12" t="s">
        <v>21</v>
      </c>
      <c r="E49" s="11">
        <v>3</v>
      </c>
      <c r="F49" s="11">
        <v>3200</v>
      </c>
      <c r="G49" s="11" t="s">
        <v>10</v>
      </c>
      <c r="H49" s="11">
        <v>2</v>
      </c>
    </row>
    <row r="50" spans="1:8" x14ac:dyDescent="0.25">
      <c r="A50" s="11">
        <v>48</v>
      </c>
      <c r="B50" s="11" t="s">
        <v>6</v>
      </c>
      <c r="C50" s="11">
        <v>1970</v>
      </c>
      <c r="D50" s="12" t="s">
        <v>22</v>
      </c>
      <c r="E50" s="11">
        <v>2</v>
      </c>
      <c r="F50" s="11">
        <v>3400</v>
      </c>
      <c r="G50" s="11" t="s">
        <v>10</v>
      </c>
      <c r="H50" s="11">
        <v>2</v>
      </c>
    </row>
    <row r="51" spans="1:8" x14ac:dyDescent="0.25">
      <c r="A51" s="11">
        <v>49</v>
      </c>
      <c r="B51" s="11" t="s">
        <v>6</v>
      </c>
      <c r="C51" s="11">
        <v>1970</v>
      </c>
      <c r="D51" s="12" t="s">
        <v>23</v>
      </c>
      <c r="E51" s="11">
        <v>5</v>
      </c>
      <c r="F51" s="11">
        <v>4800</v>
      </c>
      <c r="G51" s="11" t="s">
        <v>10</v>
      </c>
      <c r="H51" s="11">
        <v>2</v>
      </c>
    </row>
    <row r="52" spans="1:8" x14ac:dyDescent="0.25">
      <c r="A52" s="11">
        <v>50</v>
      </c>
      <c r="B52" s="11" t="s">
        <v>6</v>
      </c>
      <c r="C52" s="11">
        <v>1970</v>
      </c>
      <c r="D52" s="12" t="s">
        <v>24</v>
      </c>
      <c r="E52" s="11">
        <v>2</v>
      </c>
      <c r="F52" s="11">
        <v>2900</v>
      </c>
      <c r="G52" s="11" t="s">
        <v>10</v>
      </c>
      <c r="H52" s="11">
        <v>2</v>
      </c>
    </row>
    <row r="53" spans="1:8" x14ac:dyDescent="0.25">
      <c r="A53" s="11">
        <v>51</v>
      </c>
      <c r="B53" s="11" t="s">
        <v>6</v>
      </c>
      <c r="C53" s="11">
        <v>1970</v>
      </c>
      <c r="D53" s="12" t="s">
        <v>25</v>
      </c>
      <c r="E53" s="11">
        <v>5</v>
      </c>
      <c r="F53" s="11">
        <v>4100</v>
      </c>
      <c r="G53" s="11" t="s">
        <v>10</v>
      </c>
      <c r="H53" s="11">
        <v>2</v>
      </c>
    </row>
    <row r="54" spans="1:8" x14ac:dyDescent="0.25">
      <c r="A54" s="11">
        <v>52</v>
      </c>
      <c r="B54" s="11" t="s">
        <v>6</v>
      </c>
      <c r="C54" s="11">
        <v>1970</v>
      </c>
      <c r="D54" s="12" t="s">
        <v>26</v>
      </c>
      <c r="E54" s="11">
        <v>3</v>
      </c>
      <c r="F54" s="11">
        <v>4200</v>
      </c>
      <c r="G54" s="11" t="s">
        <v>10</v>
      </c>
      <c r="H54" s="11">
        <v>2</v>
      </c>
    </row>
    <row r="55" spans="1:8" x14ac:dyDescent="0.25">
      <c r="A55" s="11">
        <v>53</v>
      </c>
      <c r="B55" s="11" t="s">
        <v>6</v>
      </c>
      <c r="C55" s="11">
        <v>1970</v>
      </c>
      <c r="D55" s="12" t="s">
        <v>27</v>
      </c>
      <c r="E55" s="11">
        <v>2</v>
      </c>
      <c r="F55" s="11">
        <v>3200</v>
      </c>
      <c r="G55" s="11" t="s">
        <v>10</v>
      </c>
      <c r="H55" s="11">
        <v>2</v>
      </c>
    </row>
    <row r="56" spans="1:8" x14ac:dyDescent="0.25">
      <c r="A56" s="11">
        <v>54</v>
      </c>
      <c r="B56" s="11" t="s">
        <v>6</v>
      </c>
      <c r="C56" s="11">
        <v>1970</v>
      </c>
      <c r="D56" s="12" t="s">
        <v>28</v>
      </c>
      <c r="E56" s="11">
        <v>2</v>
      </c>
      <c r="F56" s="11">
        <v>3400</v>
      </c>
      <c r="G56" s="11" t="s">
        <v>10</v>
      </c>
      <c r="H56" s="11">
        <v>2</v>
      </c>
    </row>
    <row r="57" spans="1:8" x14ac:dyDescent="0.25">
      <c r="A57" s="11">
        <v>55</v>
      </c>
      <c r="B57" s="11" t="s">
        <v>6</v>
      </c>
      <c r="C57" s="11">
        <v>1970</v>
      </c>
      <c r="D57" s="12" t="s">
        <v>29</v>
      </c>
      <c r="E57" s="11">
        <v>4</v>
      </c>
      <c r="F57" s="11">
        <v>4000</v>
      </c>
      <c r="G57" s="11" t="s">
        <v>10</v>
      </c>
      <c r="H57" s="11">
        <v>2</v>
      </c>
    </row>
    <row r="58" spans="1:8" x14ac:dyDescent="0.25">
      <c r="A58" s="11">
        <v>56</v>
      </c>
      <c r="B58" s="11" t="s">
        <v>6</v>
      </c>
      <c r="C58" s="11">
        <v>1970</v>
      </c>
      <c r="D58" s="12" t="s">
        <v>30</v>
      </c>
      <c r="E58" s="11">
        <v>2</v>
      </c>
      <c r="F58" s="11">
        <v>3100</v>
      </c>
      <c r="G58" s="11" t="s">
        <v>10</v>
      </c>
      <c r="H58" s="11">
        <v>2</v>
      </c>
    </row>
    <row r="59" spans="1:8" x14ac:dyDescent="0.25">
      <c r="A59" s="11">
        <v>57</v>
      </c>
      <c r="B59" s="11" t="s">
        <v>6</v>
      </c>
      <c r="C59" s="11">
        <v>1960</v>
      </c>
      <c r="D59" s="12" t="s">
        <v>31</v>
      </c>
      <c r="E59" s="11">
        <v>4</v>
      </c>
      <c r="F59" s="11">
        <v>4600</v>
      </c>
      <c r="G59" s="11" t="s">
        <v>10</v>
      </c>
      <c r="H59" s="11">
        <v>2</v>
      </c>
    </row>
    <row r="60" spans="1:8" x14ac:dyDescent="0.25">
      <c r="A60" s="11">
        <v>58</v>
      </c>
      <c r="B60" s="11" t="s">
        <v>6</v>
      </c>
      <c r="C60" s="11">
        <v>1960</v>
      </c>
      <c r="D60" s="12" t="s">
        <v>32</v>
      </c>
      <c r="E60" s="11">
        <v>4</v>
      </c>
      <c r="F60" s="11">
        <v>3500</v>
      </c>
      <c r="G60" s="11" t="s">
        <v>10</v>
      </c>
      <c r="H60" s="11">
        <v>2</v>
      </c>
    </row>
    <row r="61" spans="1:8" x14ac:dyDescent="0.25">
      <c r="A61" s="11">
        <v>59</v>
      </c>
      <c r="B61" s="11" t="s">
        <v>6</v>
      </c>
      <c r="C61" s="11">
        <v>1970</v>
      </c>
      <c r="D61" s="12" t="s">
        <v>35</v>
      </c>
      <c r="E61" s="11">
        <v>2</v>
      </c>
      <c r="F61" s="11">
        <v>3100</v>
      </c>
      <c r="G61" s="11" t="s">
        <v>10</v>
      </c>
      <c r="H61" s="11">
        <v>2</v>
      </c>
    </row>
    <row r="62" spans="1:8" x14ac:dyDescent="0.25">
      <c r="A62" s="11">
        <v>60</v>
      </c>
      <c r="B62" s="11" t="s">
        <v>6</v>
      </c>
      <c r="C62" s="11">
        <v>1970</v>
      </c>
      <c r="D62" s="12" t="s">
        <v>36</v>
      </c>
      <c r="E62" s="11">
        <v>3</v>
      </c>
      <c r="F62" s="11">
        <v>3500</v>
      </c>
      <c r="G62" s="11" t="s">
        <v>10</v>
      </c>
      <c r="H62" s="11">
        <v>2</v>
      </c>
    </row>
    <row r="63" spans="1:8" x14ac:dyDescent="0.25">
      <c r="A63" s="11">
        <v>61</v>
      </c>
      <c r="B63" s="11" t="s">
        <v>6</v>
      </c>
      <c r="C63" s="11">
        <v>1970</v>
      </c>
      <c r="D63" s="12" t="s">
        <v>37</v>
      </c>
      <c r="E63" s="11">
        <v>3</v>
      </c>
      <c r="F63" s="11">
        <v>3900</v>
      </c>
      <c r="G63" s="11" t="s">
        <v>10</v>
      </c>
      <c r="H63" s="11">
        <v>2</v>
      </c>
    </row>
    <row r="64" spans="1:8" x14ac:dyDescent="0.25">
      <c r="A64" s="11">
        <v>62</v>
      </c>
      <c r="B64" s="11" t="s">
        <v>6</v>
      </c>
      <c r="C64" s="11">
        <v>1970</v>
      </c>
      <c r="D64" s="12" t="s">
        <v>38</v>
      </c>
      <c r="E64" s="11">
        <v>5</v>
      </c>
      <c r="F64" s="11">
        <v>5200</v>
      </c>
      <c r="G64" s="11" t="s">
        <v>10</v>
      </c>
      <c r="H64" s="11">
        <v>2</v>
      </c>
    </row>
    <row r="65" spans="1:8" x14ac:dyDescent="0.25">
      <c r="A65" s="11">
        <v>63</v>
      </c>
      <c r="B65" s="11" t="s">
        <v>6</v>
      </c>
      <c r="C65" s="11">
        <v>1970</v>
      </c>
      <c r="D65" s="12" t="s">
        <v>39</v>
      </c>
      <c r="E65" s="11">
        <v>3</v>
      </c>
      <c r="F65" s="11">
        <v>3400</v>
      </c>
      <c r="G65" s="11" t="s">
        <v>10</v>
      </c>
      <c r="H65" s="11">
        <v>2</v>
      </c>
    </row>
    <row r="66" spans="1:8" x14ac:dyDescent="0.25">
      <c r="A66" s="11">
        <v>64</v>
      </c>
      <c r="B66" s="11" t="s">
        <v>6</v>
      </c>
      <c r="C66" s="11">
        <v>1970</v>
      </c>
      <c r="D66" s="12" t="s">
        <v>40</v>
      </c>
      <c r="E66" s="11">
        <v>2</v>
      </c>
      <c r="F66" s="11">
        <v>3400</v>
      </c>
      <c r="G66" s="11" t="s">
        <v>10</v>
      </c>
      <c r="H66" s="11">
        <v>2</v>
      </c>
    </row>
    <row r="67" spans="1:8" x14ac:dyDescent="0.25">
      <c r="A67" s="11">
        <v>65</v>
      </c>
      <c r="B67" s="11" t="s">
        <v>6</v>
      </c>
      <c r="C67" s="11">
        <v>1970</v>
      </c>
      <c r="D67" s="12" t="s">
        <v>41</v>
      </c>
      <c r="E67" s="11">
        <v>3</v>
      </c>
      <c r="F67" s="11">
        <v>4100</v>
      </c>
      <c r="G67" s="11" t="s">
        <v>10</v>
      </c>
      <c r="H67" s="11">
        <v>2</v>
      </c>
    </row>
    <row r="68" spans="1:8" x14ac:dyDescent="0.25">
      <c r="A68" s="11">
        <v>66</v>
      </c>
      <c r="B68" s="11" t="s">
        <v>6</v>
      </c>
      <c r="C68" s="11">
        <v>1970</v>
      </c>
      <c r="D68" s="12" t="s">
        <v>42</v>
      </c>
      <c r="E68" s="11">
        <v>2</v>
      </c>
      <c r="F68" s="11">
        <v>2700</v>
      </c>
      <c r="G68" s="11" t="s">
        <v>10</v>
      </c>
      <c r="H68" s="11">
        <v>2</v>
      </c>
    </row>
    <row r="69" spans="1:8" x14ac:dyDescent="0.25">
      <c r="A69" s="11">
        <v>67</v>
      </c>
      <c r="B69" s="11" t="s">
        <v>6</v>
      </c>
      <c r="C69" s="11">
        <v>1950</v>
      </c>
      <c r="D69" s="12" t="s">
        <v>43</v>
      </c>
      <c r="E69" s="11">
        <v>2</v>
      </c>
      <c r="F69" s="11">
        <v>2500</v>
      </c>
      <c r="G69" s="11" t="s">
        <v>10</v>
      </c>
      <c r="H69" s="11">
        <v>2</v>
      </c>
    </row>
    <row r="70" spans="1:8" x14ac:dyDescent="0.25">
      <c r="A70" s="11">
        <v>68</v>
      </c>
      <c r="B70" s="11" t="s">
        <v>6</v>
      </c>
      <c r="C70" s="11">
        <v>1950</v>
      </c>
      <c r="D70" s="12" t="s">
        <v>44</v>
      </c>
      <c r="E70" s="11">
        <v>5</v>
      </c>
      <c r="F70" s="11">
        <v>6000</v>
      </c>
      <c r="G70" s="11" t="s">
        <v>10</v>
      </c>
      <c r="H70" s="11">
        <v>2</v>
      </c>
    </row>
    <row r="71" spans="1:8" x14ac:dyDescent="0.25">
      <c r="A71" s="11">
        <v>69</v>
      </c>
      <c r="B71" s="11" t="s">
        <v>6</v>
      </c>
      <c r="C71" s="11">
        <v>1950</v>
      </c>
      <c r="D71" s="12" t="s">
        <v>45</v>
      </c>
      <c r="E71" s="11">
        <v>2</v>
      </c>
      <c r="F71" s="11">
        <v>3300</v>
      </c>
      <c r="G71" s="11" t="s">
        <v>10</v>
      </c>
      <c r="H71" s="11">
        <v>2</v>
      </c>
    </row>
    <row r="72" spans="1:8" x14ac:dyDescent="0.25">
      <c r="A72" s="11">
        <v>70</v>
      </c>
      <c r="B72" s="11" t="s">
        <v>6</v>
      </c>
      <c r="C72" s="11">
        <v>1950</v>
      </c>
      <c r="D72" s="12" t="s">
        <v>46</v>
      </c>
      <c r="E72" s="11">
        <v>4</v>
      </c>
      <c r="F72" s="11">
        <v>3800</v>
      </c>
      <c r="G72" s="11" t="s">
        <v>10</v>
      </c>
      <c r="H72" s="11">
        <v>2</v>
      </c>
    </row>
    <row r="73" spans="1:8" x14ac:dyDescent="0.25">
      <c r="A73" s="11">
        <v>71</v>
      </c>
      <c r="B73" s="11" t="s">
        <v>6</v>
      </c>
      <c r="C73" s="11">
        <v>1950</v>
      </c>
      <c r="D73" s="12" t="s">
        <v>71</v>
      </c>
      <c r="E73" s="11">
        <v>5</v>
      </c>
      <c r="F73" s="11">
        <v>6000</v>
      </c>
      <c r="G73" s="11" t="s">
        <v>10</v>
      </c>
      <c r="H73" s="11">
        <v>2</v>
      </c>
    </row>
    <row r="74" spans="1:8" x14ac:dyDescent="0.25">
      <c r="A74" s="11">
        <v>72</v>
      </c>
      <c r="B74" s="11" t="s">
        <v>6</v>
      </c>
      <c r="C74" s="11">
        <v>1950</v>
      </c>
      <c r="D74" s="12" t="s">
        <v>72</v>
      </c>
      <c r="E74" s="11">
        <v>2</v>
      </c>
      <c r="F74" s="11">
        <v>3000</v>
      </c>
      <c r="G74" s="11" t="s">
        <v>10</v>
      </c>
      <c r="H74" s="11">
        <v>2</v>
      </c>
    </row>
    <row r="75" spans="1:8" x14ac:dyDescent="0.25">
      <c r="A75" s="11">
        <v>73</v>
      </c>
      <c r="B75" s="11" t="s">
        <v>6</v>
      </c>
      <c r="C75" s="11">
        <v>1950</v>
      </c>
      <c r="D75" s="12" t="s">
        <v>73</v>
      </c>
      <c r="E75" s="11">
        <v>2</v>
      </c>
      <c r="F75" s="11">
        <v>2600</v>
      </c>
      <c r="G75" s="11" t="s">
        <v>10</v>
      </c>
      <c r="H75" s="11">
        <v>2</v>
      </c>
    </row>
    <row r="76" spans="1:8" x14ac:dyDescent="0.25">
      <c r="A76" s="11">
        <v>74</v>
      </c>
      <c r="B76" s="11" t="s">
        <v>6</v>
      </c>
      <c r="C76" s="11">
        <v>1950</v>
      </c>
      <c r="D76" s="12" t="s">
        <v>74</v>
      </c>
      <c r="E76" s="11">
        <v>3</v>
      </c>
      <c r="F76" s="11">
        <v>3800</v>
      </c>
      <c r="G76" s="11" t="s">
        <v>10</v>
      </c>
      <c r="H76" s="11">
        <v>2</v>
      </c>
    </row>
    <row r="77" spans="1:8" x14ac:dyDescent="0.25">
      <c r="A77" s="11">
        <v>75</v>
      </c>
      <c r="B77" s="11" t="s">
        <v>6</v>
      </c>
      <c r="C77" s="11">
        <v>1950</v>
      </c>
      <c r="D77" s="12" t="s">
        <v>75</v>
      </c>
      <c r="E77" s="11">
        <v>2</v>
      </c>
      <c r="F77" s="11">
        <v>2600</v>
      </c>
      <c r="G77" s="11" t="s">
        <v>10</v>
      </c>
      <c r="H77" s="11">
        <v>2</v>
      </c>
    </row>
    <row r="78" spans="1:8" x14ac:dyDescent="0.25">
      <c r="A78" s="11">
        <v>76</v>
      </c>
      <c r="B78" s="11" t="s">
        <v>6</v>
      </c>
      <c r="C78" s="11">
        <v>1950</v>
      </c>
      <c r="D78" s="12" t="s">
        <v>76</v>
      </c>
      <c r="E78" s="11">
        <v>2</v>
      </c>
      <c r="F78" s="11">
        <v>3200</v>
      </c>
      <c r="G78" s="11" t="s">
        <v>10</v>
      </c>
      <c r="H78" s="11">
        <v>2</v>
      </c>
    </row>
    <row r="79" spans="1:8" x14ac:dyDescent="0.25">
      <c r="A79" s="11">
        <v>77</v>
      </c>
      <c r="B79" s="11" t="s">
        <v>6</v>
      </c>
      <c r="C79" s="11">
        <v>1950</v>
      </c>
      <c r="D79" s="12" t="s">
        <v>77</v>
      </c>
      <c r="E79" s="11">
        <v>5</v>
      </c>
      <c r="F79" s="11">
        <v>6000</v>
      </c>
      <c r="G79" s="11" t="s">
        <v>10</v>
      </c>
      <c r="H79" s="11">
        <v>2</v>
      </c>
    </row>
    <row r="80" spans="1:8" x14ac:dyDescent="0.25">
      <c r="A80" s="11">
        <v>78</v>
      </c>
      <c r="B80" s="11" t="s">
        <v>6</v>
      </c>
      <c r="C80" s="11">
        <v>1950</v>
      </c>
      <c r="D80" s="12" t="s">
        <v>78</v>
      </c>
      <c r="E80" s="11">
        <v>2</v>
      </c>
      <c r="F80" s="11">
        <v>2900</v>
      </c>
      <c r="G80" s="11" t="s">
        <v>10</v>
      </c>
      <c r="H80" s="11">
        <v>2</v>
      </c>
    </row>
    <row r="81" spans="1:8" x14ac:dyDescent="0.25">
      <c r="A81" s="11">
        <v>79</v>
      </c>
      <c r="B81" s="11" t="s">
        <v>6</v>
      </c>
      <c r="C81" s="11">
        <v>1970</v>
      </c>
      <c r="D81" s="12" t="s">
        <v>178</v>
      </c>
      <c r="E81" s="11">
        <v>2</v>
      </c>
      <c r="F81" s="11">
        <v>3000</v>
      </c>
      <c r="G81" s="11" t="s">
        <v>10</v>
      </c>
      <c r="H81" s="11">
        <v>2</v>
      </c>
    </row>
    <row r="82" spans="1:8" x14ac:dyDescent="0.25">
      <c r="A82" s="11">
        <v>80</v>
      </c>
      <c r="B82" s="11" t="s">
        <v>6</v>
      </c>
      <c r="C82" s="11">
        <v>1970</v>
      </c>
      <c r="D82" s="12" t="s">
        <v>179</v>
      </c>
      <c r="E82" s="11">
        <v>2</v>
      </c>
      <c r="F82" s="11">
        <v>3200</v>
      </c>
      <c r="G82" s="11" t="s">
        <v>10</v>
      </c>
      <c r="H82" s="11">
        <v>2</v>
      </c>
    </row>
    <row r="83" spans="1:8" x14ac:dyDescent="0.25">
      <c r="A83" s="11">
        <v>81</v>
      </c>
      <c r="B83" s="11" t="s">
        <v>6</v>
      </c>
      <c r="C83" s="11">
        <v>1970</v>
      </c>
      <c r="D83" s="12" t="s">
        <v>180</v>
      </c>
      <c r="E83" s="11">
        <v>4</v>
      </c>
      <c r="F83" s="11">
        <v>4400</v>
      </c>
      <c r="G83" s="11" t="s">
        <v>10</v>
      </c>
      <c r="H83" s="11">
        <v>2</v>
      </c>
    </row>
    <row r="84" spans="1:8" x14ac:dyDescent="0.25">
      <c r="A84" s="11">
        <v>82</v>
      </c>
      <c r="B84" s="11" t="s">
        <v>6</v>
      </c>
      <c r="C84" s="11">
        <v>1970</v>
      </c>
      <c r="D84" s="12" t="s">
        <v>181</v>
      </c>
      <c r="E84" s="11">
        <v>4</v>
      </c>
      <c r="F84" s="11">
        <v>3600</v>
      </c>
      <c r="G84" s="11" t="s">
        <v>10</v>
      </c>
      <c r="H84" s="11">
        <v>2</v>
      </c>
    </row>
    <row r="85" spans="1:8" x14ac:dyDescent="0.25">
      <c r="A85" s="11">
        <v>83</v>
      </c>
      <c r="B85" s="11" t="s">
        <v>6</v>
      </c>
      <c r="C85" s="11">
        <v>1970</v>
      </c>
      <c r="D85" s="12" t="s">
        <v>182</v>
      </c>
      <c r="E85" s="11">
        <v>4</v>
      </c>
      <c r="F85" s="11">
        <v>4700</v>
      </c>
      <c r="G85" s="11" t="s">
        <v>10</v>
      </c>
      <c r="H85" s="11">
        <v>2</v>
      </c>
    </row>
    <row r="86" spans="1:8" x14ac:dyDescent="0.25">
      <c r="A86" s="11">
        <v>84</v>
      </c>
      <c r="B86" s="11" t="s">
        <v>6</v>
      </c>
      <c r="C86" s="11">
        <v>1970</v>
      </c>
      <c r="D86" s="12" t="s">
        <v>183</v>
      </c>
      <c r="E86" s="11">
        <v>4</v>
      </c>
      <c r="F86" s="11">
        <v>3900</v>
      </c>
      <c r="G86" s="11" t="s">
        <v>10</v>
      </c>
      <c r="H86" s="11">
        <v>2</v>
      </c>
    </row>
    <row r="87" spans="1:8" x14ac:dyDescent="0.25">
      <c r="A87" s="11">
        <v>85</v>
      </c>
      <c r="B87" s="11" t="s">
        <v>6</v>
      </c>
      <c r="C87" s="11">
        <v>1970</v>
      </c>
      <c r="D87" s="12" t="s">
        <v>184</v>
      </c>
      <c r="E87" s="11">
        <v>3</v>
      </c>
      <c r="F87" s="11">
        <v>3300</v>
      </c>
      <c r="G87" s="11" t="s">
        <v>10</v>
      </c>
      <c r="H87" s="11">
        <v>2</v>
      </c>
    </row>
    <row r="88" spans="1:8" x14ac:dyDescent="0.25">
      <c r="A88" s="11">
        <v>86</v>
      </c>
      <c r="B88" s="11" t="s">
        <v>6</v>
      </c>
      <c r="C88" s="11">
        <v>1970</v>
      </c>
      <c r="D88" s="12" t="s">
        <v>185</v>
      </c>
      <c r="E88" s="11">
        <v>3</v>
      </c>
      <c r="F88" s="11">
        <v>4200</v>
      </c>
      <c r="G88" s="11" t="s">
        <v>10</v>
      </c>
      <c r="H88" s="11">
        <v>2</v>
      </c>
    </row>
    <row r="89" spans="1:8" x14ac:dyDescent="0.25">
      <c r="A89" s="11">
        <v>87</v>
      </c>
      <c r="B89" s="11" t="s">
        <v>6</v>
      </c>
      <c r="C89" s="11">
        <v>1970</v>
      </c>
      <c r="D89" s="12" t="s">
        <v>186</v>
      </c>
      <c r="E89" s="11">
        <v>2</v>
      </c>
      <c r="F89" s="11">
        <v>2800</v>
      </c>
      <c r="G89" s="11" t="s">
        <v>10</v>
      </c>
      <c r="H89" s="11">
        <v>2</v>
      </c>
    </row>
    <row r="90" spans="1:8" x14ac:dyDescent="0.25">
      <c r="A90" s="11">
        <v>88</v>
      </c>
      <c r="B90" s="11" t="s">
        <v>6</v>
      </c>
      <c r="C90" s="11">
        <v>1970</v>
      </c>
      <c r="D90" s="12" t="s">
        <v>187</v>
      </c>
      <c r="E90" s="11">
        <v>2</v>
      </c>
      <c r="F90" s="11">
        <v>3200</v>
      </c>
      <c r="G90" s="11" t="s">
        <v>10</v>
      </c>
      <c r="H90" s="11">
        <v>2</v>
      </c>
    </row>
    <row r="91" spans="1:8" x14ac:dyDescent="0.25">
      <c r="A91" s="11">
        <v>89</v>
      </c>
      <c r="B91" s="11" t="s">
        <v>6</v>
      </c>
      <c r="C91" s="11">
        <v>1970</v>
      </c>
      <c r="D91" s="12" t="s">
        <v>188</v>
      </c>
      <c r="E91" s="11">
        <v>4</v>
      </c>
      <c r="F91" s="11">
        <v>4300</v>
      </c>
      <c r="G91" s="11" t="s">
        <v>10</v>
      </c>
      <c r="H91" s="11">
        <v>2</v>
      </c>
    </row>
    <row r="92" spans="1:8" x14ac:dyDescent="0.25">
      <c r="A92" s="11">
        <v>90</v>
      </c>
      <c r="B92" s="11" t="s">
        <v>6</v>
      </c>
      <c r="C92" s="11">
        <v>1970</v>
      </c>
      <c r="D92" s="12" t="s">
        <v>189</v>
      </c>
      <c r="E92" s="11">
        <v>5</v>
      </c>
      <c r="F92" s="11">
        <v>6000</v>
      </c>
      <c r="G92" s="11" t="s">
        <v>10</v>
      </c>
      <c r="H92" s="11">
        <v>2</v>
      </c>
    </row>
    <row r="93" spans="1:8" x14ac:dyDescent="0.25">
      <c r="A93" s="11">
        <v>91</v>
      </c>
      <c r="B93" s="11" t="s">
        <v>6</v>
      </c>
      <c r="C93" s="11">
        <v>1970</v>
      </c>
      <c r="D93" s="12" t="s">
        <v>190</v>
      </c>
      <c r="E93" s="11">
        <v>3</v>
      </c>
      <c r="F93" s="11">
        <v>3100</v>
      </c>
      <c r="G93" s="11" t="s">
        <v>10</v>
      </c>
      <c r="H93" s="11">
        <v>2</v>
      </c>
    </row>
    <row r="94" spans="1:8" x14ac:dyDescent="0.25">
      <c r="A94" s="11">
        <v>92</v>
      </c>
      <c r="B94" s="11" t="s">
        <v>6</v>
      </c>
      <c r="C94" s="11">
        <v>1970</v>
      </c>
      <c r="D94" s="12" t="s">
        <v>191</v>
      </c>
      <c r="E94" s="11">
        <v>4</v>
      </c>
      <c r="F94" s="11">
        <v>4700</v>
      </c>
      <c r="G94" s="11" t="s">
        <v>10</v>
      </c>
      <c r="H94" s="11">
        <v>2</v>
      </c>
    </row>
    <row r="95" spans="1:8" x14ac:dyDescent="0.25">
      <c r="A95" s="11">
        <v>93</v>
      </c>
      <c r="B95" s="11" t="s">
        <v>6</v>
      </c>
      <c r="C95" s="11">
        <v>1970</v>
      </c>
      <c r="D95" s="12" t="s">
        <v>192</v>
      </c>
      <c r="E95" s="11">
        <v>5</v>
      </c>
      <c r="F95" s="11">
        <v>5400</v>
      </c>
      <c r="G95" s="11" t="s">
        <v>10</v>
      </c>
      <c r="H95" s="11">
        <v>2</v>
      </c>
    </row>
    <row r="96" spans="1:8" x14ac:dyDescent="0.25">
      <c r="A96" s="11">
        <v>94</v>
      </c>
      <c r="B96" s="11" t="s">
        <v>6</v>
      </c>
      <c r="C96" s="11">
        <v>1970</v>
      </c>
      <c r="D96" s="12" t="s">
        <v>193</v>
      </c>
      <c r="E96" s="11">
        <v>5</v>
      </c>
      <c r="F96" s="11">
        <v>4600</v>
      </c>
      <c r="G96" s="11" t="s">
        <v>10</v>
      </c>
      <c r="H96" s="11">
        <v>2</v>
      </c>
    </row>
    <row r="97" spans="1:8" x14ac:dyDescent="0.25">
      <c r="A97" s="11">
        <v>95</v>
      </c>
      <c r="B97" s="11" t="s">
        <v>6</v>
      </c>
      <c r="C97" s="11">
        <v>1970</v>
      </c>
      <c r="D97" s="12" t="s">
        <v>194</v>
      </c>
      <c r="E97" s="11">
        <v>5</v>
      </c>
      <c r="F97" s="11">
        <v>5400</v>
      </c>
      <c r="G97" s="11" t="s">
        <v>10</v>
      </c>
      <c r="H97" s="11">
        <v>2</v>
      </c>
    </row>
    <row r="98" spans="1:8" x14ac:dyDescent="0.25">
      <c r="A98" s="11">
        <v>96</v>
      </c>
      <c r="B98" s="11" t="s">
        <v>6</v>
      </c>
      <c r="C98" s="11">
        <v>1970</v>
      </c>
      <c r="D98" s="12" t="s">
        <v>195</v>
      </c>
      <c r="E98" s="11">
        <v>5</v>
      </c>
      <c r="F98" s="11">
        <v>4600</v>
      </c>
      <c r="G98" s="11" t="s">
        <v>10</v>
      </c>
      <c r="H98" s="11">
        <v>2</v>
      </c>
    </row>
    <row r="99" spans="1:8" x14ac:dyDescent="0.25">
      <c r="A99" s="11">
        <v>97</v>
      </c>
      <c r="B99" s="11" t="s">
        <v>6</v>
      </c>
      <c r="C99" s="11">
        <v>1970</v>
      </c>
      <c r="D99" s="12" t="s">
        <v>196</v>
      </c>
      <c r="E99" s="11">
        <v>3</v>
      </c>
      <c r="F99" s="11">
        <v>4100</v>
      </c>
      <c r="G99" s="11" t="s">
        <v>10</v>
      </c>
      <c r="H99" s="11">
        <v>2</v>
      </c>
    </row>
    <row r="100" spans="1:8" x14ac:dyDescent="0.25">
      <c r="A100" s="11">
        <v>98</v>
      </c>
      <c r="B100" s="11" t="s">
        <v>6</v>
      </c>
      <c r="C100" s="11">
        <v>1960</v>
      </c>
      <c r="D100" s="12" t="s">
        <v>57</v>
      </c>
      <c r="E100" s="11">
        <v>4</v>
      </c>
      <c r="F100" s="11">
        <v>4500</v>
      </c>
      <c r="G100" s="11" t="s">
        <v>10</v>
      </c>
      <c r="H100" s="11">
        <v>2</v>
      </c>
    </row>
    <row r="101" spans="1:8" x14ac:dyDescent="0.25">
      <c r="A101" s="11">
        <v>99</v>
      </c>
      <c r="B101" s="11" t="s">
        <v>6</v>
      </c>
      <c r="C101" s="11">
        <v>1960</v>
      </c>
      <c r="D101" s="12" t="s">
        <v>58</v>
      </c>
      <c r="E101" s="11">
        <v>4</v>
      </c>
      <c r="F101" s="11">
        <v>4000</v>
      </c>
      <c r="G101" s="11" t="s">
        <v>10</v>
      </c>
      <c r="H101" s="11">
        <v>2</v>
      </c>
    </row>
    <row r="102" spans="1:8" x14ac:dyDescent="0.25">
      <c r="A102" s="11">
        <v>100</v>
      </c>
      <c r="B102" s="11" t="s">
        <v>6</v>
      </c>
      <c r="C102" s="11">
        <v>1960</v>
      </c>
      <c r="D102" s="12" t="s">
        <v>112</v>
      </c>
      <c r="E102" s="11">
        <v>5</v>
      </c>
      <c r="F102" s="11">
        <v>5800</v>
      </c>
      <c r="G102" s="11" t="s">
        <v>10</v>
      </c>
      <c r="H102" s="11">
        <v>2</v>
      </c>
    </row>
    <row r="103" spans="1:8" x14ac:dyDescent="0.25">
      <c r="A103" s="11">
        <v>101</v>
      </c>
      <c r="B103" s="11" t="s">
        <v>6</v>
      </c>
      <c r="C103" s="11">
        <v>1960</v>
      </c>
      <c r="D103" s="12" t="s">
        <v>113</v>
      </c>
      <c r="E103" s="11">
        <v>4</v>
      </c>
      <c r="F103" s="11">
        <v>3700</v>
      </c>
      <c r="G103" s="11" t="s">
        <v>10</v>
      </c>
      <c r="H103" s="11">
        <v>2</v>
      </c>
    </row>
    <row r="104" spans="1:8" x14ac:dyDescent="0.25">
      <c r="A104" s="11">
        <v>102</v>
      </c>
      <c r="B104" s="11" t="s">
        <v>6</v>
      </c>
      <c r="C104" s="11">
        <v>1960</v>
      </c>
      <c r="D104" s="12" t="s">
        <v>197</v>
      </c>
      <c r="E104" s="11">
        <v>4</v>
      </c>
      <c r="F104" s="11">
        <v>4600</v>
      </c>
      <c r="G104" s="11" t="s">
        <v>10</v>
      </c>
      <c r="H104" s="11">
        <v>2</v>
      </c>
    </row>
    <row r="105" spans="1:8" x14ac:dyDescent="0.25">
      <c r="A105" s="11">
        <v>103</v>
      </c>
      <c r="B105" s="11" t="s">
        <v>6</v>
      </c>
      <c r="C105" s="11">
        <v>1960</v>
      </c>
      <c r="D105" s="12" t="s">
        <v>198</v>
      </c>
      <c r="E105" s="11">
        <v>2</v>
      </c>
      <c r="F105" s="11">
        <v>3500</v>
      </c>
      <c r="G105" s="11" t="s">
        <v>10</v>
      </c>
      <c r="H105" s="11">
        <v>2</v>
      </c>
    </row>
    <row r="106" spans="1:8" x14ac:dyDescent="0.25">
      <c r="A106" s="11">
        <v>104</v>
      </c>
      <c r="B106" s="11" t="s">
        <v>6</v>
      </c>
      <c r="C106" s="11">
        <v>1950</v>
      </c>
      <c r="D106" s="12" t="s">
        <v>90</v>
      </c>
      <c r="E106" s="11">
        <v>3</v>
      </c>
      <c r="F106" s="11">
        <v>3500</v>
      </c>
      <c r="G106" s="11" t="s">
        <v>10</v>
      </c>
      <c r="H106" s="11">
        <v>2</v>
      </c>
    </row>
    <row r="107" spans="1:8" x14ac:dyDescent="0.25">
      <c r="A107" s="11">
        <v>105</v>
      </c>
      <c r="B107" s="11" t="s">
        <v>6</v>
      </c>
      <c r="C107" s="11">
        <v>1950</v>
      </c>
      <c r="D107" s="12" t="s">
        <v>91</v>
      </c>
      <c r="E107" s="11">
        <v>2</v>
      </c>
      <c r="F107" s="11">
        <v>3100</v>
      </c>
      <c r="G107" s="11" t="s">
        <v>10</v>
      </c>
      <c r="H107" s="11">
        <v>2</v>
      </c>
    </row>
    <row r="108" spans="1:8" x14ac:dyDescent="0.25">
      <c r="A108" s="11">
        <v>106</v>
      </c>
      <c r="B108" s="11" t="s">
        <v>6</v>
      </c>
      <c r="C108" s="11">
        <v>1950</v>
      </c>
      <c r="D108" s="12" t="s">
        <v>83</v>
      </c>
      <c r="E108" s="11">
        <v>4</v>
      </c>
      <c r="F108" s="11">
        <v>3700</v>
      </c>
      <c r="G108" s="11" t="s">
        <v>10</v>
      </c>
      <c r="H108" s="11">
        <v>2</v>
      </c>
    </row>
    <row r="109" spans="1:8" x14ac:dyDescent="0.25">
      <c r="A109" s="11">
        <v>107</v>
      </c>
      <c r="B109" s="11" t="s">
        <v>6</v>
      </c>
      <c r="C109" s="11">
        <v>1950</v>
      </c>
      <c r="D109" s="12" t="s">
        <v>81</v>
      </c>
      <c r="E109" s="11">
        <v>5</v>
      </c>
      <c r="F109" s="11">
        <v>4100</v>
      </c>
      <c r="G109" s="11" t="s">
        <v>10</v>
      </c>
      <c r="H109" s="11">
        <v>2</v>
      </c>
    </row>
    <row r="110" spans="1:8" x14ac:dyDescent="0.25">
      <c r="A110" s="11">
        <v>108</v>
      </c>
      <c r="B110" s="11" t="s">
        <v>6</v>
      </c>
      <c r="C110" s="11">
        <v>1950</v>
      </c>
      <c r="D110" s="12" t="s">
        <v>92</v>
      </c>
      <c r="E110" s="11">
        <v>2</v>
      </c>
      <c r="F110" s="11">
        <v>2600</v>
      </c>
      <c r="G110" s="11" t="s">
        <v>10</v>
      </c>
      <c r="H110" s="11">
        <v>2</v>
      </c>
    </row>
    <row r="111" spans="1:8" x14ac:dyDescent="0.25">
      <c r="A111" s="11">
        <v>109</v>
      </c>
      <c r="B111" s="11" t="s">
        <v>6</v>
      </c>
      <c r="C111" s="11">
        <v>1950</v>
      </c>
      <c r="D111" s="12" t="s">
        <v>93</v>
      </c>
      <c r="E111" s="11">
        <v>2</v>
      </c>
      <c r="F111" s="11">
        <v>2900</v>
      </c>
      <c r="G111" s="11" t="s">
        <v>10</v>
      </c>
      <c r="H111" s="11">
        <v>2</v>
      </c>
    </row>
    <row r="112" spans="1:8" x14ac:dyDescent="0.25">
      <c r="A112" s="11">
        <v>110</v>
      </c>
      <c r="B112" s="11" t="s">
        <v>6</v>
      </c>
      <c r="C112" s="11">
        <v>1950</v>
      </c>
      <c r="D112" s="12" t="s">
        <v>94</v>
      </c>
      <c r="E112" s="11">
        <v>4</v>
      </c>
      <c r="F112" s="11">
        <v>4000</v>
      </c>
      <c r="G112" s="11" t="s">
        <v>10</v>
      </c>
      <c r="H112" s="11">
        <v>2</v>
      </c>
    </row>
    <row r="113" spans="1:8" x14ac:dyDescent="0.25">
      <c r="A113" s="11">
        <v>111</v>
      </c>
      <c r="B113" s="11" t="s">
        <v>6</v>
      </c>
      <c r="C113" s="11">
        <v>1950</v>
      </c>
      <c r="D113" s="12" t="s">
        <v>95</v>
      </c>
      <c r="E113" s="11">
        <v>5</v>
      </c>
      <c r="F113" s="11">
        <v>4100</v>
      </c>
      <c r="G113" s="11" t="s">
        <v>10</v>
      </c>
      <c r="H113" s="11">
        <v>2</v>
      </c>
    </row>
    <row r="114" spans="1:8" x14ac:dyDescent="0.25">
      <c r="A114" s="11">
        <v>112</v>
      </c>
      <c r="B114" s="11" t="s">
        <v>6</v>
      </c>
      <c r="C114" s="11">
        <v>1950</v>
      </c>
      <c r="D114" s="12" t="s">
        <v>96</v>
      </c>
      <c r="E114" s="11">
        <v>5</v>
      </c>
      <c r="F114" s="11">
        <v>5400</v>
      </c>
      <c r="G114" s="11" t="s">
        <v>10</v>
      </c>
      <c r="H114" s="11">
        <v>2</v>
      </c>
    </row>
    <row r="115" spans="1:8" x14ac:dyDescent="0.25">
      <c r="A115" s="11">
        <v>113</v>
      </c>
      <c r="B115" s="11" t="s">
        <v>6</v>
      </c>
      <c r="C115" s="11">
        <v>1950</v>
      </c>
      <c r="D115" s="12" t="s">
        <v>97</v>
      </c>
      <c r="E115" s="11">
        <v>5</v>
      </c>
      <c r="F115" s="11">
        <v>5700</v>
      </c>
      <c r="G115" s="11" t="s">
        <v>10</v>
      </c>
      <c r="H115" s="11">
        <v>2</v>
      </c>
    </row>
    <row r="116" spans="1:8" x14ac:dyDescent="0.25">
      <c r="A116" s="11">
        <v>114</v>
      </c>
      <c r="B116" s="11" t="s">
        <v>6</v>
      </c>
      <c r="C116" s="11">
        <v>1950</v>
      </c>
      <c r="D116" s="13" t="s">
        <v>199</v>
      </c>
      <c r="E116" s="11">
        <v>6</v>
      </c>
      <c r="F116" s="11">
        <v>6200</v>
      </c>
      <c r="G116" s="11" t="s">
        <v>10</v>
      </c>
      <c r="H116" s="11">
        <v>2</v>
      </c>
    </row>
    <row r="117" spans="1:8" x14ac:dyDescent="0.25">
      <c r="A117" s="11">
        <v>115</v>
      </c>
      <c r="B117" s="11" t="s">
        <v>6</v>
      </c>
      <c r="C117" s="11">
        <v>1950</v>
      </c>
      <c r="D117" s="13" t="s">
        <v>200</v>
      </c>
      <c r="E117" s="11">
        <v>6</v>
      </c>
      <c r="F117" s="11">
        <v>6300</v>
      </c>
      <c r="G117" s="11" t="s">
        <v>10</v>
      </c>
      <c r="H117" s="11">
        <v>2</v>
      </c>
    </row>
    <row r="118" spans="1:8" x14ac:dyDescent="0.25">
      <c r="A118" s="11">
        <v>116</v>
      </c>
      <c r="B118" s="11" t="s">
        <v>6</v>
      </c>
      <c r="C118" s="11">
        <v>1950</v>
      </c>
      <c r="D118" s="12" t="s">
        <v>201</v>
      </c>
      <c r="E118" s="11">
        <v>4</v>
      </c>
      <c r="F118" s="11">
        <v>4700</v>
      </c>
      <c r="G118" s="11" t="s">
        <v>10</v>
      </c>
      <c r="H118" s="11">
        <v>2</v>
      </c>
    </row>
    <row r="119" spans="1:8" x14ac:dyDescent="0.25">
      <c r="A119" s="11">
        <v>117</v>
      </c>
      <c r="B119" s="11" t="s">
        <v>6</v>
      </c>
      <c r="C119" s="11">
        <v>1950</v>
      </c>
      <c r="D119" s="12" t="s">
        <v>202</v>
      </c>
      <c r="E119" s="11">
        <v>2</v>
      </c>
      <c r="F119" s="11">
        <v>3400</v>
      </c>
      <c r="G119" s="11" t="s">
        <v>10</v>
      </c>
      <c r="H119" s="11">
        <v>2</v>
      </c>
    </row>
    <row r="120" spans="1:8" x14ac:dyDescent="0.25">
      <c r="A120" s="11">
        <v>118</v>
      </c>
      <c r="B120" s="11" t="s">
        <v>7</v>
      </c>
      <c r="C120" s="11">
        <v>1960</v>
      </c>
      <c r="D120" s="13" t="s">
        <v>104</v>
      </c>
      <c r="E120" s="11">
        <v>15</v>
      </c>
      <c r="F120" s="11">
        <v>14200</v>
      </c>
      <c r="G120" s="11" t="s">
        <v>10</v>
      </c>
      <c r="H120" s="11">
        <v>3</v>
      </c>
    </row>
    <row r="121" spans="1:8" x14ac:dyDescent="0.25">
      <c r="A121" s="11">
        <v>119</v>
      </c>
      <c r="B121" s="11" t="s">
        <v>7</v>
      </c>
      <c r="C121" s="11">
        <v>1960</v>
      </c>
      <c r="D121" s="13" t="s">
        <v>105</v>
      </c>
      <c r="E121" s="11">
        <v>15</v>
      </c>
      <c r="F121" s="11">
        <v>12500</v>
      </c>
      <c r="G121" s="11" t="s">
        <v>10</v>
      </c>
      <c r="H121" s="11">
        <v>3</v>
      </c>
    </row>
    <row r="122" spans="1:8" x14ac:dyDescent="0.25">
      <c r="A122" s="11">
        <v>120</v>
      </c>
      <c r="B122" s="11" t="s">
        <v>7</v>
      </c>
      <c r="C122" s="11">
        <v>1950</v>
      </c>
      <c r="D122" s="13" t="s">
        <v>79</v>
      </c>
      <c r="E122" s="11">
        <v>14</v>
      </c>
      <c r="F122" s="11">
        <v>13100</v>
      </c>
      <c r="G122" s="11" t="s">
        <v>10</v>
      </c>
      <c r="H122" s="11">
        <v>3</v>
      </c>
    </row>
    <row r="123" spans="1:8" x14ac:dyDescent="0.25">
      <c r="A123" s="11">
        <v>121</v>
      </c>
      <c r="B123" s="11" t="s">
        <v>7</v>
      </c>
      <c r="C123" s="11">
        <v>1950</v>
      </c>
      <c r="D123" s="12" t="s">
        <v>84</v>
      </c>
      <c r="E123" s="11">
        <v>15</v>
      </c>
      <c r="F123" s="11">
        <v>14000</v>
      </c>
      <c r="G123" s="11" t="s">
        <v>10</v>
      </c>
      <c r="H123" s="11">
        <v>3</v>
      </c>
    </row>
    <row r="124" spans="1:8" x14ac:dyDescent="0.25">
      <c r="A124" s="11">
        <v>122</v>
      </c>
      <c r="B124" s="11" t="s">
        <v>7</v>
      </c>
      <c r="C124" s="11">
        <v>1950</v>
      </c>
      <c r="D124" s="12" t="s">
        <v>106</v>
      </c>
      <c r="E124" s="11">
        <v>17</v>
      </c>
      <c r="F124" s="11">
        <v>13500</v>
      </c>
      <c r="G124" s="11" t="s">
        <v>10</v>
      </c>
      <c r="H124" s="11">
        <v>3</v>
      </c>
    </row>
    <row r="125" spans="1:8" x14ac:dyDescent="0.25">
      <c r="A125" s="11">
        <v>123</v>
      </c>
      <c r="B125" s="11" t="s">
        <v>7</v>
      </c>
      <c r="C125" s="11">
        <v>1950</v>
      </c>
      <c r="D125" s="12" t="s">
        <v>107</v>
      </c>
      <c r="E125" s="11">
        <v>17</v>
      </c>
      <c r="F125" s="11">
        <v>15000</v>
      </c>
      <c r="G125" s="11" t="s">
        <v>10</v>
      </c>
      <c r="H125" s="11">
        <v>3</v>
      </c>
    </row>
    <row r="126" spans="1:8" x14ac:dyDescent="0.25">
      <c r="A126" s="11">
        <v>124</v>
      </c>
      <c r="B126" s="11" t="s">
        <v>7</v>
      </c>
      <c r="C126" s="11">
        <v>1950</v>
      </c>
      <c r="D126" s="12" t="s">
        <v>85</v>
      </c>
      <c r="E126" s="11">
        <v>12</v>
      </c>
      <c r="F126" s="11">
        <v>12100</v>
      </c>
      <c r="G126" s="11" t="s">
        <v>10</v>
      </c>
      <c r="H126" s="11">
        <v>3</v>
      </c>
    </row>
    <row r="127" spans="1:8" x14ac:dyDescent="0.25">
      <c r="A127" s="11">
        <v>125</v>
      </c>
      <c r="B127" s="11" t="s">
        <v>7</v>
      </c>
      <c r="C127" s="11">
        <v>1970</v>
      </c>
      <c r="D127" s="12" t="s">
        <v>110</v>
      </c>
      <c r="E127" s="11">
        <v>14</v>
      </c>
      <c r="F127" s="11">
        <v>12700</v>
      </c>
      <c r="G127" s="11" t="s">
        <v>10</v>
      </c>
      <c r="H127" s="11">
        <v>3</v>
      </c>
    </row>
    <row r="128" spans="1:8" x14ac:dyDescent="0.25">
      <c r="A128" s="11">
        <v>126</v>
      </c>
      <c r="B128" s="11" t="s">
        <v>7</v>
      </c>
      <c r="C128" s="11">
        <v>1970</v>
      </c>
      <c r="D128" s="12" t="s">
        <v>111</v>
      </c>
      <c r="E128" s="11">
        <v>12</v>
      </c>
      <c r="F128" s="11">
        <v>11900</v>
      </c>
      <c r="G128" s="11" t="s">
        <v>10</v>
      </c>
      <c r="H128" s="11">
        <v>3</v>
      </c>
    </row>
    <row r="129" spans="1:8" x14ac:dyDescent="0.25">
      <c r="A129" s="11">
        <v>127</v>
      </c>
      <c r="B129" s="11" t="s">
        <v>7</v>
      </c>
      <c r="C129" s="11">
        <v>1950</v>
      </c>
      <c r="D129" s="12" t="s">
        <v>103</v>
      </c>
      <c r="E129" s="11">
        <v>19</v>
      </c>
      <c r="F129" s="11">
        <v>13700</v>
      </c>
      <c r="G129" s="11" t="s">
        <v>10</v>
      </c>
      <c r="H129" s="11">
        <v>3</v>
      </c>
    </row>
    <row r="130" spans="1:8" x14ac:dyDescent="0.25">
      <c r="A130" s="11">
        <v>128</v>
      </c>
      <c r="B130" s="11" t="s">
        <v>8</v>
      </c>
      <c r="C130" s="11">
        <v>1970</v>
      </c>
      <c r="D130" s="12" t="s">
        <v>203</v>
      </c>
      <c r="E130" s="11">
        <v>25</v>
      </c>
      <c r="F130" s="11">
        <v>24100</v>
      </c>
      <c r="G130" s="11" t="s">
        <v>10</v>
      </c>
      <c r="H130" s="11">
        <v>5</v>
      </c>
    </row>
    <row r="131" spans="1:8" x14ac:dyDescent="0.25">
      <c r="A131" s="11">
        <v>129</v>
      </c>
      <c r="B131" s="11" t="s">
        <v>8</v>
      </c>
      <c r="C131" s="11">
        <v>1970</v>
      </c>
      <c r="D131" s="12" t="s">
        <v>204</v>
      </c>
      <c r="E131" s="11">
        <v>29</v>
      </c>
      <c r="F131" s="11">
        <v>22600</v>
      </c>
      <c r="G131" s="11" t="s">
        <v>10</v>
      </c>
      <c r="H131" s="11">
        <v>5</v>
      </c>
    </row>
    <row r="132" spans="1:8" x14ac:dyDescent="0.25">
      <c r="A132" s="11">
        <v>130</v>
      </c>
      <c r="B132" s="11" t="s">
        <v>8</v>
      </c>
      <c r="C132" s="11">
        <v>1970</v>
      </c>
      <c r="D132" s="12" t="s">
        <v>205</v>
      </c>
      <c r="E132" s="11">
        <v>22</v>
      </c>
      <c r="F132" s="11">
        <v>19400</v>
      </c>
      <c r="G132" s="11" t="s">
        <v>10</v>
      </c>
      <c r="H132" s="11">
        <v>5</v>
      </c>
    </row>
    <row r="133" spans="1:8" x14ac:dyDescent="0.25">
      <c r="A133" s="11">
        <v>131</v>
      </c>
      <c r="B133" s="11" t="s">
        <v>8</v>
      </c>
      <c r="C133" s="11">
        <v>1970</v>
      </c>
      <c r="D133" s="12" t="s">
        <v>206</v>
      </c>
      <c r="E133" s="11">
        <v>19</v>
      </c>
      <c r="F133" s="11">
        <v>17700</v>
      </c>
      <c r="G133" s="11" t="s">
        <v>10</v>
      </c>
      <c r="H133" s="11">
        <v>5</v>
      </c>
    </row>
    <row r="134" spans="1:8" x14ac:dyDescent="0.25">
      <c r="A134" s="11">
        <v>132</v>
      </c>
      <c r="B134" s="11" t="s">
        <v>8</v>
      </c>
      <c r="C134" s="11">
        <v>1960</v>
      </c>
      <c r="D134" s="12" t="s">
        <v>207</v>
      </c>
      <c r="E134" s="11">
        <v>25</v>
      </c>
      <c r="F134" s="11">
        <v>22600</v>
      </c>
      <c r="G134" s="11" t="s">
        <v>10</v>
      </c>
      <c r="H134" s="11">
        <v>5</v>
      </c>
    </row>
    <row r="135" spans="1:8" x14ac:dyDescent="0.25">
      <c r="A135" s="11">
        <v>133</v>
      </c>
      <c r="B135" s="11" t="s">
        <v>8</v>
      </c>
      <c r="C135" s="11">
        <v>1960</v>
      </c>
      <c r="D135" s="12" t="s">
        <v>208</v>
      </c>
      <c r="E135" s="11">
        <v>23</v>
      </c>
      <c r="F135" s="11">
        <v>22100</v>
      </c>
      <c r="G135" s="11" t="s">
        <v>10</v>
      </c>
      <c r="H135" s="11">
        <v>5</v>
      </c>
    </row>
    <row r="136" spans="1:8" x14ac:dyDescent="0.25">
      <c r="A136" s="11">
        <v>134</v>
      </c>
      <c r="B136" s="11" t="s">
        <v>8</v>
      </c>
      <c r="C136" s="11">
        <v>1960</v>
      </c>
      <c r="D136" s="12" t="s">
        <v>209</v>
      </c>
      <c r="E136" s="11">
        <v>22</v>
      </c>
      <c r="F136" s="11">
        <v>20400</v>
      </c>
      <c r="G136" s="11" t="s">
        <v>10</v>
      </c>
      <c r="H136" s="11">
        <v>5</v>
      </c>
    </row>
    <row r="137" spans="1:8" x14ac:dyDescent="0.25">
      <c r="A137" s="11">
        <v>135</v>
      </c>
      <c r="B137" s="11" t="s">
        <v>8</v>
      </c>
      <c r="C137" s="11">
        <v>1960</v>
      </c>
      <c r="D137" s="12" t="s">
        <v>210</v>
      </c>
      <c r="E137" s="11">
        <v>19</v>
      </c>
      <c r="F137" s="11">
        <v>18500</v>
      </c>
      <c r="G137" s="11" t="s">
        <v>10</v>
      </c>
      <c r="H137" s="11">
        <v>5</v>
      </c>
    </row>
    <row r="138" spans="1:8" x14ac:dyDescent="0.25">
      <c r="A138" s="11">
        <v>136</v>
      </c>
      <c r="B138" s="11" t="s">
        <v>8</v>
      </c>
      <c r="C138" s="11">
        <v>1960</v>
      </c>
      <c r="D138" s="12" t="s">
        <v>211</v>
      </c>
      <c r="E138" s="11">
        <v>22</v>
      </c>
      <c r="F138" s="11">
        <v>20000</v>
      </c>
      <c r="G138" s="11" t="s">
        <v>10</v>
      </c>
      <c r="H138" s="11">
        <v>5</v>
      </c>
    </row>
    <row r="139" spans="1:8" x14ac:dyDescent="0.25">
      <c r="A139" s="11">
        <v>137</v>
      </c>
      <c r="B139" s="11" t="s">
        <v>8</v>
      </c>
      <c r="C139" s="11">
        <v>1960</v>
      </c>
      <c r="D139" s="12" t="s">
        <v>212</v>
      </c>
      <c r="E139" s="11">
        <v>27</v>
      </c>
      <c r="F139" s="11">
        <v>21900</v>
      </c>
      <c r="G139" s="11" t="s">
        <v>10</v>
      </c>
      <c r="H139" s="11">
        <v>5</v>
      </c>
    </row>
    <row r="140" spans="1:8" x14ac:dyDescent="0.25">
      <c r="A140" s="11">
        <v>138</v>
      </c>
      <c r="B140" s="11" t="s">
        <v>8</v>
      </c>
      <c r="C140" s="11">
        <v>1960</v>
      </c>
      <c r="D140" s="12" t="s">
        <v>108</v>
      </c>
      <c r="E140" s="11">
        <v>19</v>
      </c>
      <c r="F140" s="11">
        <v>19000</v>
      </c>
      <c r="G140" s="11" t="s">
        <v>10</v>
      </c>
      <c r="H140" s="11">
        <v>5</v>
      </c>
    </row>
    <row r="141" spans="1:8" x14ac:dyDescent="0.25">
      <c r="A141" s="11">
        <v>139</v>
      </c>
      <c r="B141" s="11" t="s">
        <v>8</v>
      </c>
      <c r="C141" s="11">
        <v>1950</v>
      </c>
      <c r="D141" s="12" t="s">
        <v>109</v>
      </c>
      <c r="E141" s="11">
        <v>20</v>
      </c>
      <c r="F141" s="11">
        <v>18600</v>
      </c>
      <c r="G141" s="11" t="s">
        <v>10</v>
      </c>
      <c r="H141" s="11">
        <v>5</v>
      </c>
    </row>
    <row r="142" spans="1:8" x14ac:dyDescent="0.25">
      <c r="A142" s="11">
        <v>140</v>
      </c>
      <c r="B142" s="11" t="s">
        <v>8</v>
      </c>
      <c r="C142" s="11">
        <v>1960</v>
      </c>
      <c r="D142" s="12" t="s">
        <v>88</v>
      </c>
      <c r="E142" s="11">
        <v>23</v>
      </c>
      <c r="F142" s="11">
        <v>21100</v>
      </c>
      <c r="G142" s="11" t="s">
        <v>10</v>
      </c>
      <c r="H142" s="11">
        <v>5</v>
      </c>
    </row>
    <row r="143" spans="1:8" x14ac:dyDescent="0.25">
      <c r="A143" s="11">
        <v>141</v>
      </c>
      <c r="B143" s="11" t="s">
        <v>8</v>
      </c>
      <c r="C143" s="11">
        <v>1960</v>
      </c>
      <c r="D143" s="12" t="s">
        <v>89</v>
      </c>
      <c r="E143" s="11">
        <v>23</v>
      </c>
      <c r="F143" s="11">
        <v>23400</v>
      </c>
      <c r="G143" s="11" t="s">
        <v>10</v>
      </c>
      <c r="H143" s="11">
        <v>5</v>
      </c>
    </row>
    <row r="144" spans="1:8" x14ac:dyDescent="0.25">
      <c r="A144" s="11">
        <v>142</v>
      </c>
      <c r="B144" s="11" t="s">
        <v>8</v>
      </c>
      <c r="C144" s="11">
        <v>1970</v>
      </c>
      <c r="D144" s="12" t="s">
        <v>33</v>
      </c>
      <c r="E144" s="11">
        <v>26</v>
      </c>
      <c r="F144" s="11">
        <v>24200</v>
      </c>
      <c r="G144" s="11" t="s">
        <v>10</v>
      </c>
      <c r="H144" s="11">
        <v>5</v>
      </c>
    </row>
    <row r="145" spans="1:8" x14ac:dyDescent="0.25">
      <c r="A145" s="11">
        <v>143</v>
      </c>
      <c r="B145" s="11" t="s">
        <v>8</v>
      </c>
      <c r="C145" s="11">
        <v>1970</v>
      </c>
      <c r="D145" s="12" t="s">
        <v>34</v>
      </c>
      <c r="E145" s="11">
        <v>26</v>
      </c>
      <c r="F145" s="11">
        <v>24000</v>
      </c>
      <c r="G145" s="11" t="s">
        <v>10</v>
      </c>
      <c r="H145" s="11">
        <v>5</v>
      </c>
    </row>
    <row r="146" spans="1:8" x14ac:dyDescent="0.25">
      <c r="A146" s="11">
        <v>144</v>
      </c>
      <c r="B146" s="11" t="s">
        <v>8</v>
      </c>
      <c r="C146" s="11">
        <v>1970</v>
      </c>
      <c r="D146" s="12" t="s">
        <v>80</v>
      </c>
      <c r="E146" s="11">
        <v>24</v>
      </c>
      <c r="F146" s="11">
        <v>22100</v>
      </c>
      <c r="G146" s="11" t="s">
        <v>10</v>
      </c>
      <c r="H146" s="11">
        <v>5</v>
      </c>
    </row>
    <row r="147" spans="1:8" x14ac:dyDescent="0.25">
      <c r="A147" s="11">
        <v>145</v>
      </c>
      <c r="B147" s="11" t="s">
        <v>8</v>
      </c>
      <c r="C147" s="11">
        <v>1960</v>
      </c>
      <c r="D147" s="12" t="s">
        <v>114</v>
      </c>
      <c r="E147" s="11">
        <v>27</v>
      </c>
      <c r="F147" s="11">
        <v>24100</v>
      </c>
      <c r="G147" s="11" t="s">
        <v>10</v>
      </c>
      <c r="H147" s="11">
        <v>5</v>
      </c>
    </row>
    <row r="148" spans="1:8" x14ac:dyDescent="0.25">
      <c r="H148" s="1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70" zoomScaleNormal="70" workbookViewId="0">
      <selection activeCell="F25" sqref="F25"/>
    </sheetView>
  </sheetViews>
  <sheetFormatPr baseColWidth="10" defaultRowHeight="15" x14ac:dyDescent="0.25"/>
  <cols>
    <col min="1" max="1" width="19.42578125" bestFit="1" customWidth="1"/>
    <col min="2" max="2" width="8.42578125" customWidth="1"/>
    <col min="3" max="3" width="9.28515625" bestFit="1" customWidth="1"/>
    <col min="4" max="4" width="10" bestFit="1" customWidth="1"/>
    <col min="5" max="5" width="23.7109375" bestFit="1" customWidth="1"/>
    <col min="6" max="7" width="15.7109375" bestFit="1" customWidth="1"/>
    <col min="8" max="8" width="17.140625" bestFit="1" customWidth="1"/>
    <col min="9" max="9" width="65.85546875" customWidth="1"/>
    <col min="10" max="10" width="11.85546875" bestFit="1" customWidth="1"/>
    <col min="11" max="11" width="18" bestFit="1" customWidth="1"/>
  </cols>
  <sheetData>
    <row r="1" spans="1:12" x14ac:dyDescent="0.25">
      <c r="A1" s="2" t="s">
        <v>116</v>
      </c>
      <c r="B1" s="2" t="s">
        <v>117</v>
      </c>
      <c r="C1" s="2" t="s">
        <v>118</v>
      </c>
      <c r="D1" s="2" t="s">
        <v>120</v>
      </c>
      <c r="E1" s="2" t="s">
        <v>122</v>
      </c>
      <c r="F1" s="2" t="s">
        <v>121</v>
      </c>
      <c r="G1" s="2" t="s">
        <v>125</v>
      </c>
      <c r="H1" s="2" t="s">
        <v>124</v>
      </c>
      <c r="I1" s="2" t="s">
        <v>123</v>
      </c>
      <c r="J1" s="2" t="s">
        <v>126</v>
      </c>
      <c r="K1" s="2" t="s">
        <v>115</v>
      </c>
      <c r="L1" s="2" t="s">
        <v>138</v>
      </c>
    </row>
    <row r="2" spans="1:12" x14ac:dyDescent="0.25">
      <c r="A2" s="2" t="s">
        <v>131</v>
      </c>
      <c r="B2" s="2">
        <v>2010</v>
      </c>
      <c r="C2" s="2" t="s">
        <v>119</v>
      </c>
      <c r="D2" s="2" t="s">
        <v>130</v>
      </c>
      <c r="E2" s="4" t="s">
        <v>129</v>
      </c>
      <c r="F2" s="4">
        <v>187</v>
      </c>
      <c r="G2" s="4">
        <v>2.5</v>
      </c>
      <c r="H2" s="4">
        <v>2</v>
      </c>
      <c r="I2" s="2" t="s">
        <v>214</v>
      </c>
      <c r="J2" s="2" t="s">
        <v>127</v>
      </c>
      <c r="K2" s="2" t="s">
        <v>134</v>
      </c>
    </row>
    <row r="3" spans="1:12" x14ac:dyDescent="0.25">
      <c r="A3" s="2" t="s">
        <v>131</v>
      </c>
      <c r="B3" s="2">
        <v>1980</v>
      </c>
      <c r="C3" s="2" t="s">
        <v>119</v>
      </c>
      <c r="D3" s="2" t="s">
        <v>130</v>
      </c>
      <c r="E3" s="4" t="s">
        <v>129</v>
      </c>
      <c r="F3" s="4">
        <v>216</v>
      </c>
      <c r="G3" s="4">
        <v>2.5</v>
      </c>
      <c r="H3" s="4">
        <v>2</v>
      </c>
      <c r="I3" s="2" t="s">
        <v>215</v>
      </c>
      <c r="J3" s="2" t="s">
        <v>127</v>
      </c>
      <c r="K3" s="2" t="s">
        <v>135</v>
      </c>
      <c r="L3" s="1"/>
    </row>
    <row r="4" spans="1:12" x14ac:dyDescent="0.25">
      <c r="A4" s="3" t="s">
        <v>131</v>
      </c>
      <c r="B4" s="3">
        <v>1980</v>
      </c>
      <c r="C4" s="3" t="s">
        <v>119</v>
      </c>
      <c r="D4" s="3" t="s">
        <v>130</v>
      </c>
      <c r="E4" s="3" t="s">
        <v>128</v>
      </c>
      <c r="F4" s="1">
        <v>216</v>
      </c>
      <c r="G4" s="1">
        <v>2.5</v>
      </c>
      <c r="H4" s="1">
        <v>2</v>
      </c>
      <c r="I4" s="2" t="s">
        <v>216</v>
      </c>
      <c r="J4" s="3" t="s">
        <v>127</v>
      </c>
      <c r="K4" s="3" t="s">
        <v>135</v>
      </c>
      <c r="L4" s="1"/>
    </row>
    <row r="5" spans="1:12" x14ac:dyDescent="0.25">
      <c r="A5" s="3" t="s">
        <v>131</v>
      </c>
      <c r="B5" s="3">
        <v>1980</v>
      </c>
      <c r="C5" s="3" t="s">
        <v>119</v>
      </c>
      <c r="D5" s="3" t="s">
        <v>130</v>
      </c>
      <c r="E5" s="3" t="s">
        <v>133</v>
      </c>
      <c r="F5" s="1">
        <v>216</v>
      </c>
      <c r="G5" s="1">
        <v>2.5</v>
      </c>
      <c r="H5" s="1">
        <v>2</v>
      </c>
      <c r="I5" s="2" t="s">
        <v>217</v>
      </c>
      <c r="J5" s="3" t="s">
        <v>127</v>
      </c>
      <c r="K5" s="3" t="s">
        <v>135</v>
      </c>
      <c r="L5" s="1"/>
    </row>
    <row r="6" spans="1:12" x14ac:dyDescent="0.25">
      <c r="A6" s="2" t="s">
        <v>132</v>
      </c>
      <c r="B6" s="2">
        <v>2010</v>
      </c>
      <c r="C6" s="2" t="s">
        <v>119</v>
      </c>
      <c r="D6" s="2" t="s">
        <v>130</v>
      </c>
      <c r="E6" s="4" t="s">
        <v>129</v>
      </c>
      <c r="F6" s="4">
        <v>507</v>
      </c>
      <c r="G6" s="4">
        <v>2.5</v>
      </c>
      <c r="H6" s="4">
        <v>3</v>
      </c>
      <c r="I6" s="2" t="s">
        <v>218</v>
      </c>
      <c r="J6" s="2" t="s">
        <v>127</v>
      </c>
      <c r="K6" s="2" t="s">
        <v>136</v>
      </c>
      <c r="L6" s="1"/>
    </row>
    <row r="7" spans="1:12" x14ac:dyDescent="0.25">
      <c r="A7" s="2" t="s">
        <v>132</v>
      </c>
      <c r="B7" s="2">
        <v>1980</v>
      </c>
      <c r="C7" s="2" t="s">
        <v>119</v>
      </c>
      <c r="D7" s="2" t="s">
        <v>130</v>
      </c>
      <c r="E7" s="4" t="s">
        <v>129</v>
      </c>
      <c r="F7" s="4">
        <v>450.59999999999997</v>
      </c>
      <c r="G7" s="4">
        <v>2.5</v>
      </c>
      <c r="H7" s="4">
        <v>3</v>
      </c>
      <c r="I7" s="2" t="s">
        <v>219</v>
      </c>
      <c r="J7" s="2" t="s">
        <v>127</v>
      </c>
      <c r="K7" s="2" t="s">
        <v>137</v>
      </c>
      <c r="L7" s="1"/>
    </row>
    <row r="8" spans="1:12" x14ac:dyDescent="0.25">
      <c r="A8" s="3" t="s">
        <v>132</v>
      </c>
      <c r="B8" s="3">
        <v>1980</v>
      </c>
      <c r="C8" s="3" t="s">
        <v>119</v>
      </c>
      <c r="D8" s="3" t="s">
        <v>130</v>
      </c>
      <c r="E8" s="3" t="s">
        <v>128</v>
      </c>
      <c r="F8" s="1">
        <v>450.59999999999997</v>
      </c>
      <c r="G8" s="1">
        <v>2.5</v>
      </c>
      <c r="H8" s="1">
        <v>3</v>
      </c>
      <c r="I8" s="2" t="s">
        <v>220</v>
      </c>
      <c r="J8" s="3" t="s">
        <v>127</v>
      </c>
      <c r="K8" s="3" t="s">
        <v>137</v>
      </c>
      <c r="L8" s="1"/>
    </row>
    <row r="9" spans="1:12" x14ac:dyDescent="0.25">
      <c r="A9" s="3" t="s">
        <v>132</v>
      </c>
      <c r="B9" s="3">
        <v>1980</v>
      </c>
      <c r="C9" s="3" t="s">
        <v>119</v>
      </c>
      <c r="D9" s="3" t="s">
        <v>130</v>
      </c>
      <c r="E9" s="3" t="s">
        <v>133</v>
      </c>
      <c r="F9" s="1">
        <v>450.59999999999997</v>
      </c>
      <c r="G9" s="1">
        <v>2.5</v>
      </c>
      <c r="H9" s="1">
        <v>3</v>
      </c>
      <c r="I9" s="2" t="s">
        <v>221</v>
      </c>
      <c r="J9" s="3" t="s">
        <v>127</v>
      </c>
      <c r="K9" s="3" t="s">
        <v>137</v>
      </c>
      <c r="L9" s="1"/>
    </row>
    <row r="10" spans="1:12" x14ac:dyDescent="0.25">
      <c r="A10" s="2" t="s">
        <v>132</v>
      </c>
      <c r="B10" s="2">
        <v>2010</v>
      </c>
      <c r="C10" s="2" t="s">
        <v>119</v>
      </c>
      <c r="D10" s="2" t="s">
        <v>130</v>
      </c>
      <c r="E10" s="4" t="s">
        <v>129</v>
      </c>
      <c r="F10" s="4">
        <v>845</v>
      </c>
      <c r="G10" s="4">
        <v>2.5</v>
      </c>
      <c r="H10" s="4">
        <v>5</v>
      </c>
      <c r="I10" s="2" t="s">
        <v>222</v>
      </c>
      <c r="J10" s="2" t="s">
        <v>127</v>
      </c>
      <c r="K10" s="2" t="s">
        <v>136</v>
      </c>
    </row>
    <row r="11" spans="1:12" x14ac:dyDescent="0.25">
      <c r="A11" s="2" t="s">
        <v>132</v>
      </c>
      <c r="B11" s="2">
        <v>1980</v>
      </c>
      <c r="C11" s="2" t="s">
        <v>119</v>
      </c>
      <c r="D11" s="2" t="s">
        <v>130</v>
      </c>
      <c r="E11" s="4" t="s">
        <v>129</v>
      </c>
      <c r="F11" s="4">
        <v>751</v>
      </c>
      <c r="G11" s="4">
        <v>2.5</v>
      </c>
      <c r="H11" s="4">
        <v>5</v>
      </c>
      <c r="I11" s="2" t="s">
        <v>223</v>
      </c>
      <c r="J11" s="2" t="s">
        <v>127</v>
      </c>
      <c r="K11" s="2" t="s">
        <v>137</v>
      </c>
    </row>
    <row r="12" spans="1:12" x14ac:dyDescent="0.25">
      <c r="A12" s="3" t="s">
        <v>132</v>
      </c>
      <c r="B12" s="3">
        <v>1980</v>
      </c>
      <c r="C12" s="3" t="s">
        <v>119</v>
      </c>
      <c r="D12" s="3" t="s">
        <v>130</v>
      </c>
      <c r="E12" s="3" t="s">
        <v>128</v>
      </c>
      <c r="F12" s="1">
        <v>751</v>
      </c>
      <c r="G12" s="1">
        <v>2.5</v>
      </c>
      <c r="H12" s="1">
        <v>5</v>
      </c>
      <c r="I12" s="2" t="s">
        <v>224</v>
      </c>
      <c r="J12" s="3" t="s">
        <v>127</v>
      </c>
      <c r="K12" s="3" t="s">
        <v>137</v>
      </c>
    </row>
    <row r="13" spans="1:12" x14ac:dyDescent="0.25">
      <c r="A13" s="3" t="s">
        <v>132</v>
      </c>
      <c r="B13" s="3">
        <v>1980</v>
      </c>
      <c r="C13" s="3" t="s">
        <v>119</v>
      </c>
      <c r="D13" s="3" t="s">
        <v>130</v>
      </c>
      <c r="E13" s="3" t="s">
        <v>133</v>
      </c>
      <c r="F13" s="1">
        <v>751</v>
      </c>
      <c r="G13" s="1">
        <v>2.5</v>
      </c>
      <c r="H13" s="1">
        <v>5</v>
      </c>
      <c r="I13" s="2" t="s">
        <v>225</v>
      </c>
      <c r="J13" s="3" t="s">
        <v>127</v>
      </c>
      <c r="K13" s="3" t="s">
        <v>137</v>
      </c>
    </row>
    <row r="14" spans="1:12" x14ac:dyDescent="0.25">
      <c r="A14" s="6" t="s">
        <v>131</v>
      </c>
      <c r="B14" s="6">
        <v>1950</v>
      </c>
      <c r="C14" s="6" t="s">
        <v>119</v>
      </c>
      <c r="D14" s="6" t="s">
        <v>130</v>
      </c>
      <c r="E14" s="5" t="s">
        <v>129</v>
      </c>
      <c r="F14" s="5">
        <v>111</v>
      </c>
      <c r="G14" s="5">
        <v>2.5</v>
      </c>
      <c r="H14" s="5">
        <v>2</v>
      </c>
      <c r="I14" s="6" t="s">
        <v>226</v>
      </c>
      <c r="J14" s="6" t="s">
        <v>127</v>
      </c>
      <c r="K14" s="6" t="s">
        <v>135</v>
      </c>
      <c r="L14" s="5"/>
    </row>
    <row r="15" spans="1:12" s="1" customFormat="1" x14ac:dyDescent="0.25">
      <c r="A15" s="6" t="s">
        <v>131</v>
      </c>
      <c r="B15" s="6">
        <v>1950</v>
      </c>
      <c r="C15" s="6" t="s">
        <v>119</v>
      </c>
      <c r="D15" s="6" t="s">
        <v>130</v>
      </c>
      <c r="E15" s="3" t="s">
        <v>128</v>
      </c>
      <c r="F15" s="5">
        <v>111</v>
      </c>
      <c r="G15" s="5">
        <v>2.5</v>
      </c>
      <c r="H15" s="5">
        <v>2</v>
      </c>
      <c r="I15" s="6" t="s">
        <v>227</v>
      </c>
      <c r="J15" s="6" t="s">
        <v>127</v>
      </c>
      <c r="K15" s="6" t="s">
        <v>135</v>
      </c>
      <c r="L15" s="5"/>
    </row>
    <row r="16" spans="1:12" s="1" customFormat="1" x14ac:dyDescent="0.25">
      <c r="A16" s="6" t="s">
        <v>131</v>
      </c>
      <c r="B16" s="6">
        <v>1950</v>
      </c>
      <c r="C16" s="6" t="s">
        <v>119</v>
      </c>
      <c r="D16" s="6" t="s">
        <v>130</v>
      </c>
      <c r="E16" s="3" t="s">
        <v>133</v>
      </c>
      <c r="F16" s="5">
        <v>111</v>
      </c>
      <c r="G16" s="5">
        <v>2.5</v>
      </c>
      <c r="H16" s="5">
        <v>2</v>
      </c>
      <c r="I16" s="6" t="s">
        <v>228</v>
      </c>
      <c r="J16" s="6" t="s">
        <v>127</v>
      </c>
      <c r="K16" s="6" t="s">
        <v>135</v>
      </c>
      <c r="L16" s="5"/>
    </row>
    <row r="17" spans="1:11" x14ac:dyDescent="0.25">
      <c r="A17" s="6" t="s">
        <v>131</v>
      </c>
      <c r="B17" s="6">
        <v>1960</v>
      </c>
      <c r="C17" s="6" t="s">
        <v>119</v>
      </c>
      <c r="D17" s="6" t="s">
        <v>130</v>
      </c>
      <c r="E17" s="5" t="s">
        <v>129</v>
      </c>
      <c r="F17" s="5">
        <v>121</v>
      </c>
      <c r="G17" s="5">
        <v>2.5</v>
      </c>
      <c r="H17" s="5">
        <v>2</v>
      </c>
      <c r="I17" s="6" t="s">
        <v>229</v>
      </c>
      <c r="J17" s="6" t="s">
        <v>127</v>
      </c>
      <c r="K17" s="6" t="s">
        <v>135</v>
      </c>
    </row>
    <row r="18" spans="1:11" x14ac:dyDescent="0.25">
      <c r="A18" s="6" t="s">
        <v>131</v>
      </c>
      <c r="B18" s="6">
        <v>1960</v>
      </c>
      <c r="C18" s="6" t="s">
        <v>119</v>
      </c>
      <c r="D18" s="6" t="s">
        <v>130</v>
      </c>
      <c r="E18" s="3" t="s">
        <v>128</v>
      </c>
      <c r="F18" s="5">
        <v>121</v>
      </c>
      <c r="G18" s="5">
        <v>2.5</v>
      </c>
      <c r="H18" s="5">
        <v>2</v>
      </c>
      <c r="I18" s="6" t="s">
        <v>230</v>
      </c>
      <c r="J18" s="6" t="s">
        <v>127</v>
      </c>
      <c r="K18" s="6" t="s">
        <v>135</v>
      </c>
    </row>
    <row r="19" spans="1:11" x14ac:dyDescent="0.25">
      <c r="A19" s="6" t="s">
        <v>131</v>
      </c>
      <c r="B19" s="6">
        <v>1960</v>
      </c>
      <c r="C19" s="6" t="s">
        <v>119</v>
      </c>
      <c r="D19" s="6" t="s">
        <v>130</v>
      </c>
      <c r="E19" s="3" t="s">
        <v>133</v>
      </c>
      <c r="F19" s="5">
        <v>121</v>
      </c>
      <c r="G19" s="5">
        <v>2.5</v>
      </c>
      <c r="H19" s="5">
        <v>2</v>
      </c>
      <c r="I19" s="6" t="s">
        <v>231</v>
      </c>
      <c r="J19" s="6" t="s">
        <v>127</v>
      </c>
      <c r="K19" s="6" t="s">
        <v>135</v>
      </c>
    </row>
    <row r="20" spans="1:11" x14ac:dyDescent="0.25">
      <c r="A20" s="6" t="s">
        <v>131</v>
      </c>
      <c r="B20" s="6">
        <v>1970</v>
      </c>
      <c r="C20" s="6" t="s">
        <v>119</v>
      </c>
      <c r="D20" s="6" t="s">
        <v>130</v>
      </c>
      <c r="E20" s="5" t="s">
        <v>129</v>
      </c>
      <c r="F20" s="5">
        <v>173</v>
      </c>
      <c r="G20" s="5">
        <v>2.5</v>
      </c>
      <c r="H20" s="5">
        <v>2</v>
      </c>
      <c r="I20" s="6" t="s">
        <v>232</v>
      </c>
      <c r="J20" s="6" t="s">
        <v>127</v>
      </c>
      <c r="K20" s="6" t="s">
        <v>135</v>
      </c>
    </row>
    <row r="21" spans="1:11" x14ac:dyDescent="0.25">
      <c r="A21" s="6" t="s">
        <v>131</v>
      </c>
      <c r="B21" s="6">
        <v>1970</v>
      </c>
      <c r="C21" s="6" t="s">
        <v>119</v>
      </c>
      <c r="D21" s="6" t="s">
        <v>130</v>
      </c>
      <c r="E21" s="3" t="s">
        <v>128</v>
      </c>
      <c r="F21" s="5">
        <v>173</v>
      </c>
      <c r="G21" s="5">
        <v>2.5</v>
      </c>
      <c r="H21" s="5">
        <v>2</v>
      </c>
      <c r="I21" s="6" t="s">
        <v>233</v>
      </c>
      <c r="J21" s="6" t="s">
        <v>127</v>
      </c>
      <c r="K21" s="6" t="s">
        <v>135</v>
      </c>
    </row>
    <row r="22" spans="1:11" x14ac:dyDescent="0.25">
      <c r="A22" s="6" t="s">
        <v>131</v>
      </c>
      <c r="B22" s="6">
        <v>1970</v>
      </c>
      <c r="C22" s="6" t="s">
        <v>119</v>
      </c>
      <c r="D22" s="6" t="s">
        <v>130</v>
      </c>
      <c r="E22" s="3" t="s">
        <v>133</v>
      </c>
      <c r="F22" s="5">
        <v>173</v>
      </c>
      <c r="G22" s="5">
        <v>2.5</v>
      </c>
      <c r="H22" s="5">
        <v>2</v>
      </c>
      <c r="I22" s="6" t="s">
        <v>234</v>
      </c>
      <c r="J22" s="6" t="s">
        <v>127</v>
      </c>
      <c r="K22" s="6" t="s">
        <v>135</v>
      </c>
    </row>
    <row r="23" spans="1:11" x14ac:dyDescent="0.25">
      <c r="A23" s="2" t="s">
        <v>132</v>
      </c>
      <c r="B23" s="2">
        <v>1960</v>
      </c>
      <c r="C23" s="2" t="s">
        <v>119</v>
      </c>
      <c r="D23" s="2" t="s">
        <v>130</v>
      </c>
      <c r="E23" s="4" t="s">
        <v>129</v>
      </c>
      <c r="F23" s="4">
        <v>403.22580645161293</v>
      </c>
      <c r="G23" s="4">
        <v>2.5</v>
      </c>
      <c r="H23" s="4">
        <v>3</v>
      </c>
      <c r="I23" s="2" t="s">
        <v>235</v>
      </c>
      <c r="J23" s="2" t="s">
        <v>127</v>
      </c>
      <c r="K23" s="2" t="s">
        <v>137</v>
      </c>
    </row>
    <row r="24" spans="1:11" x14ac:dyDescent="0.25">
      <c r="A24" s="3" t="s">
        <v>132</v>
      </c>
      <c r="B24" s="2">
        <v>1960</v>
      </c>
      <c r="C24" s="3" t="s">
        <v>119</v>
      </c>
      <c r="D24" s="3" t="s">
        <v>130</v>
      </c>
      <c r="E24" s="3" t="s">
        <v>128</v>
      </c>
      <c r="F24" s="1">
        <v>403.22580645161293</v>
      </c>
      <c r="G24" s="1">
        <v>2.5</v>
      </c>
      <c r="H24" s="1">
        <v>3</v>
      </c>
      <c r="I24" s="2" t="s">
        <v>236</v>
      </c>
      <c r="J24" s="3" t="s">
        <v>127</v>
      </c>
      <c r="K24" s="3" t="s">
        <v>137</v>
      </c>
    </row>
    <row r="25" spans="1:11" x14ac:dyDescent="0.25">
      <c r="A25" s="3" t="s">
        <v>132</v>
      </c>
      <c r="B25" s="2">
        <v>1960</v>
      </c>
      <c r="C25" s="3" t="s">
        <v>119</v>
      </c>
      <c r="D25" s="3" t="s">
        <v>130</v>
      </c>
      <c r="E25" s="3" t="s">
        <v>133</v>
      </c>
      <c r="F25" s="1">
        <v>403.22580645161293</v>
      </c>
      <c r="G25" s="1">
        <v>2.5</v>
      </c>
      <c r="H25" s="1">
        <v>3</v>
      </c>
      <c r="I25" s="2" t="s">
        <v>237</v>
      </c>
      <c r="J25" s="3" t="s">
        <v>127</v>
      </c>
      <c r="K25" s="3" t="s">
        <v>137</v>
      </c>
    </row>
    <row r="26" spans="1:11" x14ac:dyDescent="0.25">
      <c r="A26" s="2" t="s">
        <v>132</v>
      </c>
      <c r="B26" s="2">
        <v>1970</v>
      </c>
      <c r="C26" s="2" t="s">
        <v>119</v>
      </c>
      <c r="D26" s="2" t="s">
        <v>130</v>
      </c>
      <c r="E26" s="4" t="s">
        <v>129</v>
      </c>
      <c r="F26" s="4">
        <v>438.39169909208817</v>
      </c>
      <c r="G26" s="4">
        <v>2.5</v>
      </c>
      <c r="H26" s="4">
        <v>3</v>
      </c>
      <c r="I26" s="2" t="s">
        <v>238</v>
      </c>
      <c r="J26" s="2" t="s">
        <v>127</v>
      </c>
      <c r="K26" s="2" t="s">
        <v>137</v>
      </c>
    </row>
    <row r="27" spans="1:11" x14ac:dyDescent="0.25">
      <c r="A27" s="3" t="s">
        <v>132</v>
      </c>
      <c r="B27" s="2">
        <v>1970</v>
      </c>
      <c r="C27" s="3" t="s">
        <v>119</v>
      </c>
      <c r="D27" s="3" t="s">
        <v>130</v>
      </c>
      <c r="E27" s="3" t="s">
        <v>128</v>
      </c>
      <c r="F27" s="1">
        <v>438.39169909208817</v>
      </c>
      <c r="G27" s="1">
        <v>2.5</v>
      </c>
      <c r="H27" s="1">
        <v>3</v>
      </c>
      <c r="I27" s="2" t="s">
        <v>239</v>
      </c>
      <c r="J27" s="3" t="s">
        <v>127</v>
      </c>
      <c r="K27" s="3" t="s">
        <v>137</v>
      </c>
    </row>
    <row r="28" spans="1:11" x14ac:dyDescent="0.25">
      <c r="A28" s="3" t="s">
        <v>132</v>
      </c>
      <c r="B28" s="2">
        <v>1970</v>
      </c>
      <c r="C28" s="3" t="s">
        <v>119</v>
      </c>
      <c r="D28" s="3" t="s">
        <v>130</v>
      </c>
      <c r="E28" s="3" t="s">
        <v>133</v>
      </c>
      <c r="F28" s="1">
        <v>438.39169909208817</v>
      </c>
      <c r="G28" s="1">
        <v>2.5</v>
      </c>
      <c r="H28" s="1">
        <v>3</v>
      </c>
      <c r="I28" s="2" t="s">
        <v>240</v>
      </c>
      <c r="J28" s="3" t="s">
        <v>127</v>
      </c>
      <c r="K28" s="3" t="s">
        <v>137</v>
      </c>
    </row>
    <row r="29" spans="1:11" x14ac:dyDescent="0.25">
      <c r="A29" s="2" t="s">
        <v>132</v>
      </c>
      <c r="B29" s="2">
        <v>1960</v>
      </c>
      <c r="C29" s="2" t="s">
        <v>119</v>
      </c>
      <c r="D29" s="2" t="s">
        <v>130</v>
      </c>
      <c r="E29" s="4" t="s">
        <v>129</v>
      </c>
      <c r="F29" s="4">
        <v>672.04301075268813</v>
      </c>
      <c r="G29" s="4">
        <v>2.5</v>
      </c>
      <c r="H29" s="4">
        <v>5</v>
      </c>
      <c r="I29" s="2" t="s">
        <v>241</v>
      </c>
      <c r="J29" s="2" t="s">
        <v>127</v>
      </c>
      <c r="K29" s="2" t="s">
        <v>137</v>
      </c>
    </row>
    <row r="30" spans="1:11" x14ac:dyDescent="0.25">
      <c r="A30" s="3" t="s">
        <v>132</v>
      </c>
      <c r="B30" s="2">
        <v>1960</v>
      </c>
      <c r="C30" s="3" t="s">
        <v>119</v>
      </c>
      <c r="D30" s="3" t="s">
        <v>130</v>
      </c>
      <c r="E30" s="3" t="s">
        <v>128</v>
      </c>
      <c r="F30" s="1">
        <v>672.04301075268813</v>
      </c>
      <c r="G30" s="1">
        <v>2.5</v>
      </c>
      <c r="H30" s="1">
        <v>5</v>
      </c>
      <c r="I30" s="2" t="s">
        <v>242</v>
      </c>
      <c r="J30" s="3" t="s">
        <v>127</v>
      </c>
      <c r="K30" s="3" t="s">
        <v>137</v>
      </c>
    </row>
    <row r="31" spans="1:11" x14ac:dyDescent="0.25">
      <c r="A31" s="3" t="s">
        <v>132</v>
      </c>
      <c r="B31" s="2">
        <v>1960</v>
      </c>
      <c r="C31" s="3" t="s">
        <v>119</v>
      </c>
      <c r="D31" s="3" t="s">
        <v>130</v>
      </c>
      <c r="E31" s="3" t="s">
        <v>133</v>
      </c>
      <c r="F31" s="1">
        <v>672.04301075268813</v>
      </c>
      <c r="G31" s="1">
        <v>2.5</v>
      </c>
      <c r="H31" s="1">
        <v>5</v>
      </c>
      <c r="I31" s="2" t="s">
        <v>243</v>
      </c>
      <c r="J31" s="3" t="s">
        <v>127</v>
      </c>
      <c r="K31" s="3" t="s">
        <v>137</v>
      </c>
    </row>
    <row r="32" spans="1:11" x14ac:dyDescent="0.25">
      <c r="A32" s="2" t="s">
        <v>132</v>
      </c>
      <c r="B32" s="2">
        <v>1970</v>
      </c>
      <c r="C32" s="2" t="s">
        <v>119</v>
      </c>
      <c r="D32" s="2" t="s">
        <v>130</v>
      </c>
      <c r="E32" s="4" t="s">
        <v>129</v>
      </c>
      <c r="F32" s="4">
        <v>730.65283182014696</v>
      </c>
      <c r="G32" s="4">
        <v>2.5</v>
      </c>
      <c r="H32" s="4">
        <v>5</v>
      </c>
      <c r="I32" s="2" t="s">
        <v>244</v>
      </c>
      <c r="J32" s="2" t="s">
        <v>127</v>
      </c>
      <c r="K32" s="2" t="s">
        <v>137</v>
      </c>
    </row>
    <row r="33" spans="1:11" x14ac:dyDescent="0.25">
      <c r="A33" s="3" t="s">
        <v>132</v>
      </c>
      <c r="B33" s="2">
        <v>1970</v>
      </c>
      <c r="C33" s="3" t="s">
        <v>119</v>
      </c>
      <c r="D33" s="3" t="s">
        <v>130</v>
      </c>
      <c r="E33" s="3" t="s">
        <v>128</v>
      </c>
      <c r="F33" s="1">
        <v>730.65283182014696</v>
      </c>
      <c r="G33" s="1">
        <v>2.5</v>
      </c>
      <c r="H33" s="1">
        <v>5</v>
      </c>
      <c r="I33" s="2" t="s">
        <v>245</v>
      </c>
      <c r="J33" s="3" t="s">
        <v>127</v>
      </c>
      <c r="K33" s="3" t="s">
        <v>137</v>
      </c>
    </row>
    <row r="34" spans="1:11" x14ac:dyDescent="0.25">
      <c r="A34" s="3" t="s">
        <v>132</v>
      </c>
      <c r="B34" s="2">
        <v>1970</v>
      </c>
      <c r="C34" s="3" t="s">
        <v>119</v>
      </c>
      <c r="D34" s="3" t="s">
        <v>130</v>
      </c>
      <c r="E34" s="3" t="s">
        <v>133</v>
      </c>
      <c r="F34" s="1">
        <v>730.65283182014696</v>
      </c>
      <c r="G34" s="1">
        <v>2.5</v>
      </c>
      <c r="H34" s="1">
        <v>5</v>
      </c>
      <c r="I34" s="2" t="s">
        <v>246</v>
      </c>
      <c r="J34" s="3" t="s">
        <v>127</v>
      </c>
      <c r="K34" s="3" t="s">
        <v>137</v>
      </c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A5:C5"/>
    </sheetView>
  </sheetViews>
  <sheetFormatPr baseColWidth="10" defaultRowHeight="15" x14ac:dyDescent="0.25"/>
  <cols>
    <col min="1" max="1" width="24.140625" bestFit="1" customWidth="1"/>
  </cols>
  <sheetData>
    <row r="1" spans="1:4" x14ac:dyDescent="0.25">
      <c r="A1" s="3" t="s">
        <v>143</v>
      </c>
      <c r="B1" s="3">
        <v>65</v>
      </c>
      <c r="C1" s="3" t="s">
        <v>142</v>
      </c>
      <c r="D1" t="s">
        <v>283</v>
      </c>
    </row>
    <row r="2" spans="1:4" x14ac:dyDescent="0.25">
      <c r="B2" s="3"/>
    </row>
    <row r="3" spans="1:4" x14ac:dyDescent="0.25">
      <c r="A3" s="3" t="s">
        <v>165</v>
      </c>
      <c r="B3" s="3">
        <v>9.3399999999999997E-2</v>
      </c>
      <c r="C3" s="3" t="s">
        <v>166</v>
      </c>
    </row>
    <row r="4" spans="1:4" x14ac:dyDescent="0.25">
      <c r="A4" s="3" t="s">
        <v>167</v>
      </c>
      <c r="B4" s="3">
        <v>0.34960000000000002</v>
      </c>
      <c r="C4" s="3" t="s">
        <v>166</v>
      </c>
    </row>
    <row r="5" spans="1:4" x14ac:dyDescent="0.25">
      <c r="A5" s="3"/>
      <c r="B5" s="3"/>
      <c r="C5" s="3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18" sqref="G18"/>
    </sheetView>
  </sheetViews>
  <sheetFormatPr baseColWidth="10" defaultColWidth="11.42578125" defaultRowHeight="15" x14ac:dyDescent="0.25"/>
  <cols>
    <col min="1" max="1" width="17" style="1" bestFit="1" customWidth="1"/>
    <col min="2" max="16384" width="11.42578125" style="1"/>
  </cols>
  <sheetData>
    <row r="1" spans="1:7" x14ac:dyDescent="0.25">
      <c r="B1" s="1" t="s">
        <v>139</v>
      </c>
      <c r="C1" s="1" t="s">
        <v>140</v>
      </c>
      <c r="D1" s="1" t="s">
        <v>141</v>
      </c>
      <c r="E1" s="1" t="s">
        <v>168</v>
      </c>
      <c r="F1" s="1" t="s">
        <v>169</v>
      </c>
      <c r="G1" s="1" t="s">
        <v>170</v>
      </c>
    </row>
    <row r="2" spans="1:7" x14ac:dyDescent="0.25">
      <c r="A2" s="1" t="s">
        <v>129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25">
      <c r="A3" s="1" t="s">
        <v>128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x14ac:dyDescent="0.25">
      <c r="A4" s="1" t="s">
        <v>133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9" sqref="D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B1" t="s">
        <v>139</v>
      </c>
      <c r="C1" s="1" t="s">
        <v>140</v>
      </c>
      <c r="D1" t="s">
        <v>141</v>
      </c>
      <c r="E1" s="1" t="s">
        <v>168</v>
      </c>
      <c r="F1" s="1" t="s">
        <v>169</v>
      </c>
      <c r="G1" s="1" t="s">
        <v>170</v>
      </c>
    </row>
    <row r="2" spans="1:7" x14ac:dyDescent="0.25">
      <c r="A2" t="s">
        <v>129</v>
      </c>
      <c r="B2">
        <f>'_Sarnierungsquoten EZFH'!E5</f>
        <v>65</v>
      </c>
      <c r="C2">
        <f>'_Sarnierungsquoten MFH'!E5</f>
        <v>74.999999999999986</v>
      </c>
      <c r="D2" s="1">
        <f>'_Sarnierungsquoten MFH'!E5</f>
        <v>74.999999999999986</v>
      </c>
      <c r="E2">
        <v>100</v>
      </c>
      <c r="F2" s="1">
        <v>100</v>
      </c>
      <c r="G2" s="1">
        <v>100</v>
      </c>
    </row>
    <row r="3" spans="1:7" x14ac:dyDescent="0.25">
      <c r="A3" t="s">
        <v>128</v>
      </c>
      <c r="B3" s="1">
        <f>'_Sarnierungsquoten EZFH'!E6</f>
        <v>28.749999999999996</v>
      </c>
      <c r="C3" s="1">
        <f>'_Sarnierungsquoten MFH'!E6</f>
        <v>16.666666666666664</v>
      </c>
      <c r="D3" s="1">
        <f>'_Sarnierungsquoten MFH'!E6</f>
        <v>16.666666666666664</v>
      </c>
      <c r="E3">
        <v>0</v>
      </c>
      <c r="F3" s="1">
        <v>0</v>
      </c>
      <c r="G3" s="1">
        <v>0</v>
      </c>
    </row>
    <row r="4" spans="1:7" x14ac:dyDescent="0.25">
      <c r="A4" t="s">
        <v>133</v>
      </c>
      <c r="B4" s="1">
        <f>'_Sarnierungsquoten EZFH'!E7</f>
        <v>6.25</v>
      </c>
      <c r="C4" s="1">
        <f>'_Sarnierungsquoten MFH'!E7</f>
        <v>8.3333333333333321</v>
      </c>
      <c r="D4" s="1">
        <f>'_Sarnierungsquoten MFH'!E7</f>
        <v>8.3333333333333321</v>
      </c>
      <c r="E4">
        <v>0</v>
      </c>
      <c r="F4" s="1">
        <v>0</v>
      </c>
      <c r="G4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85" zoomScaleNormal="85" workbookViewId="0">
      <selection activeCell="E33" sqref="E33"/>
    </sheetView>
  </sheetViews>
  <sheetFormatPr baseColWidth="10" defaultColWidth="11.5703125" defaultRowHeight="15" x14ac:dyDescent="0.25"/>
  <cols>
    <col min="1" max="1" width="24.5703125" style="9" customWidth="1"/>
    <col min="2" max="13" width="11.5703125" style="9"/>
    <col min="14" max="14" width="22.7109375" style="9" customWidth="1"/>
    <col min="15" max="24" width="13.5703125" style="9" bestFit="1" customWidth="1"/>
    <col min="25" max="16384" width="11.5703125" style="9"/>
  </cols>
  <sheetData>
    <row r="1" spans="1:24" x14ac:dyDescent="0.25">
      <c r="A1" s="9" t="s">
        <v>247</v>
      </c>
    </row>
    <row r="3" spans="1:24" x14ac:dyDescent="0.25">
      <c r="B3" s="9" t="s">
        <v>248</v>
      </c>
      <c r="C3" s="9" t="s">
        <v>249</v>
      </c>
      <c r="D3" s="9" t="s">
        <v>250</v>
      </c>
      <c r="E3" s="9" t="s">
        <v>251</v>
      </c>
      <c r="F3" s="9" t="s">
        <v>252</v>
      </c>
      <c r="G3" s="9" t="s">
        <v>253</v>
      </c>
      <c r="H3" s="9" t="s">
        <v>254</v>
      </c>
      <c r="I3" s="9" t="s">
        <v>255</v>
      </c>
      <c r="J3" s="9" t="s">
        <v>256</v>
      </c>
      <c r="K3" s="9" t="s">
        <v>257</v>
      </c>
      <c r="L3" s="9" t="s">
        <v>258</v>
      </c>
    </row>
    <row r="4" spans="1:24" x14ac:dyDescent="0.25">
      <c r="B4" s="9" t="s">
        <v>259</v>
      </c>
      <c r="C4" s="9" t="s">
        <v>260</v>
      </c>
      <c r="D4" s="9" t="s">
        <v>146</v>
      </c>
      <c r="E4" s="9" t="s">
        <v>261</v>
      </c>
      <c r="F4" s="9" t="s">
        <v>262</v>
      </c>
      <c r="G4" s="9" t="s">
        <v>263</v>
      </c>
      <c r="H4" s="9" t="s">
        <v>264</v>
      </c>
      <c r="I4" s="9" t="s">
        <v>265</v>
      </c>
      <c r="J4" s="9" t="s">
        <v>266</v>
      </c>
      <c r="K4" s="9" t="s">
        <v>267</v>
      </c>
    </row>
    <row r="5" spans="1:24" x14ac:dyDescent="0.25">
      <c r="A5" s="7" t="s">
        <v>6</v>
      </c>
      <c r="B5" s="8"/>
      <c r="C5" s="8"/>
      <c r="D5" s="8"/>
      <c r="E5" s="8"/>
      <c r="F5" s="8"/>
      <c r="G5" s="8"/>
      <c r="H5" s="8"/>
      <c r="I5" s="8"/>
      <c r="J5" s="8"/>
      <c r="K5" s="8"/>
      <c r="L5" s="14"/>
    </row>
    <row r="6" spans="1:24" x14ac:dyDescent="0.25">
      <c r="A6" s="15" t="s">
        <v>268</v>
      </c>
      <c r="B6" s="9">
        <v>330</v>
      </c>
      <c r="C6" s="9">
        <v>966</v>
      </c>
      <c r="D6" s="9">
        <v>1131</v>
      </c>
      <c r="E6" s="9">
        <v>859</v>
      </c>
      <c r="F6" s="9">
        <v>1509</v>
      </c>
      <c r="G6" s="9">
        <v>1507</v>
      </c>
      <c r="H6" s="9">
        <v>704</v>
      </c>
      <c r="I6" s="9">
        <v>1160</v>
      </c>
      <c r="J6" s="9">
        <v>1035</v>
      </c>
      <c r="K6" s="9">
        <v>775</v>
      </c>
      <c r="L6" s="16">
        <f>SUM(B6:K6)</f>
        <v>9976</v>
      </c>
    </row>
    <row r="7" spans="1:24" x14ac:dyDescent="0.25">
      <c r="A7" s="15"/>
      <c r="B7" s="17">
        <f>B6/$L$6</f>
        <v>3.3079390537289498E-2</v>
      </c>
      <c r="C7" s="17">
        <f t="shared" ref="C7:K7" si="0">C6/$L$6</f>
        <v>9.6832397754611069E-2</v>
      </c>
      <c r="D7" s="17">
        <f t="shared" si="0"/>
        <v>0.11337209302325581</v>
      </c>
      <c r="E7" s="17">
        <f t="shared" si="0"/>
        <v>8.6106655974338406E-2</v>
      </c>
      <c r="F7" s="17">
        <f t="shared" si="0"/>
        <v>0.15126303127506013</v>
      </c>
      <c r="G7" s="17">
        <f t="shared" si="0"/>
        <v>0.15106255012028869</v>
      </c>
      <c r="H7" s="17">
        <f t="shared" si="0"/>
        <v>7.0569366479550921E-2</v>
      </c>
      <c r="I7" s="17">
        <f t="shared" si="0"/>
        <v>0.11627906976744186</v>
      </c>
      <c r="J7" s="17">
        <f t="shared" si="0"/>
        <v>0.10374899759422614</v>
      </c>
      <c r="K7" s="17">
        <f t="shared" si="0"/>
        <v>7.7686447473937451E-2</v>
      </c>
      <c r="L7" s="16"/>
      <c r="O7" s="9" t="s">
        <v>248</v>
      </c>
      <c r="P7" s="9" t="s">
        <v>249</v>
      </c>
      <c r="Q7" s="9" t="s">
        <v>250</v>
      </c>
      <c r="R7" s="9" t="s">
        <v>251</v>
      </c>
      <c r="S7" s="9" t="s">
        <v>252</v>
      </c>
      <c r="T7" s="9" t="s">
        <v>253</v>
      </c>
      <c r="U7" s="9" t="s">
        <v>254</v>
      </c>
      <c r="V7" s="9" t="s">
        <v>255</v>
      </c>
      <c r="W7" s="9" t="s">
        <v>256</v>
      </c>
      <c r="X7" s="9" t="s">
        <v>257</v>
      </c>
    </row>
    <row r="8" spans="1:24" x14ac:dyDescent="0.25">
      <c r="A8" s="15" t="s">
        <v>269</v>
      </c>
      <c r="B8" s="9">
        <v>399</v>
      </c>
      <c r="C8" s="9">
        <v>1213</v>
      </c>
      <c r="D8" s="9">
        <v>1389</v>
      </c>
      <c r="E8" s="9">
        <v>1060</v>
      </c>
      <c r="F8" s="9">
        <v>1948</v>
      </c>
      <c r="G8" s="9">
        <v>1915</v>
      </c>
      <c r="H8" s="9">
        <v>881</v>
      </c>
      <c r="I8" s="9">
        <v>1397</v>
      </c>
      <c r="J8" s="9">
        <v>1204</v>
      </c>
      <c r="K8" s="9">
        <v>858</v>
      </c>
      <c r="L8" s="16">
        <f t="shared" ref="L8:L31" si="1">SUM(B8:K8)</f>
        <v>12264</v>
      </c>
      <c r="N8" s="9" t="s">
        <v>270</v>
      </c>
      <c r="O8" s="9" t="s">
        <v>259</v>
      </c>
      <c r="P8" s="9" t="s">
        <v>260</v>
      </c>
      <c r="Q8" s="9" t="s">
        <v>146</v>
      </c>
      <c r="R8" s="9" t="s">
        <v>261</v>
      </c>
      <c r="S8" s="9" t="s">
        <v>262</v>
      </c>
      <c r="T8" s="9" t="s">
        <v>263</v>
      </c>
      <c r="U8" s="9" t="s">
        <v>264</v>
      </c>
      <c r="V8" s="9" t="s">
        <v>265</v>
      </c>
      <c r="W8" s="9" t="s">
        <v>266</v>
      </c>
      <c r="X8" s="9" t="s">
        <v>267</v>
      </c>
    </row>
    <row r="9" spans="1:24" x14ac:dyDescent="0.25">
      <c r="A9" s="15"/>
      <c r="B9" s="17">
        <f>B8/$L$8</f>
        <v>3.2534246575342464E-2</v>
      </c>
      <c r="C9" s="17">
        <f t="shared" ref="C9:K9" si="2">C8/$L$8</f>
        <v>9.8907371167645142E-2</v>
      </c>
      <c r="D9" s="17">
        <f t="shared" si="2"/>
        <v>0.11325831702544031</v>
      </c>
      <c r="E9" s="17">
        <f t="shared" si="2"/>
        <v>8.6431833007175468E-2</v>
      </c>
      <c r="F9" s="17">
        <f t="shared" si="2"/>
        <v>0.1588388780169602</v>
      </c>
      <c r="G9" s="17">
        <f t="shared" si="2"/>
        <v>0.15614807566862363</v>
      </c>
      <c r="H9" s="17">
        <f t="shared" si="2"/>
        <v>7.1836268754076976E-2</v>
      </c>
      <c r="I9" s="17">
        <f t="shared" si="2"/>
        <v>0.11391063274624919</v>
      </c>
      <c r="J9" s="17">
        <f t="shared" si="2"/>
        <v>9.8173515981735154E-2</v>
      </c>
      <c r="K9" s="17">
        <f t="shared" si="2"/>
        <v>6.9960861056751464E-2</v>
      </c>
      <c r="L9" s="16"/>
      <c r="N9" s="7" t="s">
        <v>6</v>
      </c>
      <c r="O9" s="9">
        <v>399</v>
      </c>
      <c r="P9" s="9">
        <v>1213</v>
      </c>
      <c r="Q9" s="9">
        <v>1389</v>
      </c>
      <c r="R9" s="9">
        <v>1060</v>
      </c>
      <c r="S9" s="9">
        <v>1948</v>
      </c>
      <c r="T9" s="9">
        <v>1915</v>
      </c>
      <c r="U9" s="9">
        <v>881</v>
      </c>
      <c r="V9" s="9">
        <v>1397</v>
      </c>
      <c r="W9" s="9">
        <v>1204</v>
      </c>
      <c r="X9" s="9">
        <v>858</v>
      </c>
    </row>
    <row r="10" spans="1:24" x14ac:dyDescent="0.25">
      <c r="A10" s="15" t="s">
        <v>271</v>
      </c>
      <c r="B10" s="9">
        <v>46</v>
      </c>
      <c r="C10" s="9">
        <v>135</v>
      </c>
      <c r="D10" s="9">
        <v>150</v>
      </c>
      <c r="E10" s="9">
        <v>116</v>
      </c>
      <c r="F10" s="9">
        <v>218</v>
      </c>
      <c r="G10" s="9">
        <v>233</v>
      </c>
      <c r="H10" s="9">
        <v>110</v>
      </c>
      <c r="I10" s="9">
        <v>178</v>
      </c>
      <c r="J10" s="9">
        <v>158</v>
      </c>
      <c r="K10" s="9">
        <v>119</v>
      </c>
      <c r="L10" s="16">
        <f t="shared" si="1"/>
        <v>1463</v>
      </c>
      <c r="N10" s="7" t="s">
        <v>272</v>
      </c>
      <c r="O10" s="9">
        <v>181</v>
      </c>
      <c r="P10" s="9">
        <v>617</v>
      </c>
      <c r="Q10" s="9">
        <v>840</v>
      </c>
      <c r="R10" s="9">
        <v>546</v>
      </c>
      <c r="S10" s="9">
        <v>749</v>
      </c>
      <c r="T10" s="9">
        <v>685</v>
      </c>
      <c r="U10" s="9">
        <v>374</v>
      </c>
      <c r="V10" s="9">
        <v>722</v>
      </c>
      <c r="W10" s="9">
        <v>674</v>
      </c>
      <c r="X10" s="9">
        <v>409</v>
      </c>
    </row>
    <row r="11" spans="1:24" x14ac:dyDescent="0.25">
      <c r="A11" s="18"/>
      <c r="B11" s="19">
        <f>B10/$L$10</f>
        <v>3.1442241968557758E-2</v>
      </c>
      <c r="C11" s="19">
        <f t="shared" ref="C11:K11" si="3">C10/$L$10</f>
        <v>9.2276144907723859E-2</v>
      </c>
      <c r="D11" s="19">
        <f t="shared" si="3"/>
        <v>0.10252904989747096</v>
      </c>
      <c r="E11" s="19">
        <f t="shared" si="3"/>
        <v>7.9289131920710867E-2</v>
      </c>
      <c r="F11" s="19">
        <f t="shared" si="3"/>
        <v>0.14900888585099112</v>
      </c>
      <c r="G11" s="19">
        <f t="shared" si="3"/>
        <v>0.15926179084073822</v>
      </c>
      <c r="H11" s="19">
        <f t="shared" si="3"/>
        <v>7.5187969924812026E-2</v>
      </c>
      <c r="I11" s="19">
        <f t="shared" si="3"/>
        <v>0.12166780587833219</v>
      </c>
      <c r="J11" s="19">
        <f t="shared" si="3"/>
        <v>0.10799726589200273</v>
      </c>
      <c r="K11" s="19">
        <f t="shared" si="3"/>
        <v>8.1339712918660281E-2</v>
      </c>
      <c r="L11" s="20"/>
      <c r="N11" s="7" t="s">
        <v>273</v>
      </c>
      <c r="O11" s="9">
        <v>214</v>
      </c>
      <c r="P11" s="9">
        <v>2177</v>
      </c>
      <c r="Q11" s="9">
        <v>1911</v>
      </c>
      <c r="R11" s="9">
        <v>2003</v>
      </c>
      <c r="S11" s="9">
        <v>3348</v>
      </c>
      <c r="T11" s="9">
        <v>2313</v>
      </c>
      <c r="U11" s="9">
        <v>852</v>
      </c>
      <c r="V11" s="9">
        <v>1826</v>
      </c>
      <c r="W11" s="9">
        <v>1390</v>
      </c>
      <c r="X11" s="9">
        <v>461</v>
      </c>
    </row>
    <row r="12" spans="1:24" x14ac:dyDescent="0.25">
      <c r="A12" s="7" t="s">
        <v>272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14"/>
      <c r="N12" s="21" t="s">
        <v>274</v>
      </c>
      <c r="O12" s="9">
        <v>11</v>
      </c>
      <c r="P12" s="9">
        <v>526</v>
      </c>
      <c r="Q12" s="9">
        <v>126</v>
      </c>
      <c r="R12" s="9">
        <v>308</v>
      </c>
      <c r="S12" s="9">
        <v>818</v>
      </c>
      <c r="T12" s="9">
        <v>1366</v>
      </c>
      <c r="U12" s="9">
        <v>356</v>
      </c>
      <c r="V12" s="9">
        <v>605</v>
      </c>
      <c r="W12" s="9">
        <v>408</v>
      </c>
      <c r="X12" s="9">
        <v>151</v>
      </c>
    </row>
    <row r="13" spans="1:24" x14ac:dyDescent="0.25">
      <c r="A13" s="15" t="s">
        <v>268</v>
      </c>
      <c r="B13" s="9">
        <v>148</v>
      </c>
      <c r="C13" s="9">
        <v>492</v>
      </c>
      <c r="D13" s="9">
        <v>710</v>
      </c>
      <c r="E13" s="9">
        <v>447</v>
      </c>
      <c r="F13" s="9">
        <v>633</v>
      </c>
      <c r="G13" s="9">
        <v>611</v>
      </c>
      <c r="H13" s="9">
        <v>335</v>
      </c>
      <c r="I13" s="9">
        <v>652</v>
      </c>
      <c r="J13" s="9">
        <v>619</v>
      </c>
      <c r="K13" s="9">
        <v>384</v>
      </c>
      <c r="L13" s="16">
        <f t="shared" si="1"/>
        <v>5031</v>
      </c>
      <c r="N13" s="4" t="s">
        <v>155</v>
      </c>
      <c r="O13" s="9">
        <f>SUM(O9:O12)</f>
        <v>805</v>
      </c>
      <c r="P13" s="9">
        <f t="shared" ref="P13:X13" si="4">SUM(P9:P12)</f>
        <v>4533</v>
      </c>
      <c r="Q13" s="9">
        <f t="shared" si="4"/>
        <v>4266</v>
      </c>
      <c r="R13" s="9">
        <f t="shared" si="4"/>
        <v>3917</v>
      </c>
      <c r="S13" s="9">
        <f t="shared" si="4"/>
        <v>6863</v>
      </c>
      <c r="T13" s="9">
        <f t="shared" si="4"/>
        <v>6279</v>
      </c>
      <c r="U13" s="9">
        <f t="shared" si="4"/>
        <v>2463</v>
      </c>
      <c r="V13" s="9">
        <f t="shared" si="4"/>
        <v>4550</v>
      </c>
      <c r="W13" s="9">
        <f t="shared" si="4"/>
        <v>3676</v>
      </c>
      <c r="X13" s="9">
        <f t="shared" si="4"/>
        <v>1879</v>
      </c>
    </row>
    <row r="14" spans="1:24" x14ac:dyDescent="0.25">
      <c r="A14" s="15"/>
      <c r="B14" s="17">
        <f>B13/$L$13</f>
        <v>2.9417610812959651E-2</v>
      </c>
      <c r="C14" s="17">
        <f t="shared" ref="C14:K14" si="5">C13/$L$13</f>
        <v>9.7793679189028024E-2</v>
      </c>
      <c r="D14" s="17">
        <f t="shared" si="5"/>
        <v>0.14112502484595507</v>
      </c>
      <c r="E14" s="17">
        <f t="shared" si="5"/>
        <v>8.8849135360763262E-2</v>
      </c>
      <c r="F14" s="17">
        <f t="shared" si="5"/>
        <v>0.12581991651759095</v>
      </c>
      <c r="G14" s="17">
        <f t="shared" si="5"/>
        <v>0.12144702842377261</v>
      </c>
      <c r="H14" s="17">
        <f t="shared" si="5"/>
        <v>6.658715961041542E-2</v>
      </c>
      <c r="I14" s="17">
        <f t="shared" si="5"/>
        <v>0.12959650168952494</v>
      </c>
      <c r="J14" s="17">
        <f t="shared" si="5"/>
        <v>0.12303716954879745</v>
      </c>
      <c r="K14" s="17">
        <f t="shared" si="5"/>
        <v>7.6326774001192602E-2</v>
      </c>
      <c r="L14" s="16"/>
      <c r="N14" s="4" t="s">
        <v>275</v>
      </c>
      <c r="O14" s="9">
        <f>O11+O12</f>
        <v>225</v>
      </c>
      <c r="P14" s="9">
        <f t="shared" ref="P14:X14" si="6">P11+P12</f>
        <v>2703</v>
      </c>
      <c r="Q14" s="9">
        <f t="shared" si="6"/>
        <v>2037</v>
      </c>
      <c r="R14" s="9">
        <f t="shared" si="6"/>
        <v>2311</v>
      </c>
      <c r="S14" s="9">
        <f t="shared" si="6"/>
        <v>4166</v>
      </c>
      <c r="T14" s="9">
        <f t="shared" si="6"/>
        <v>3679</v>
      </c>
      <c r="U14" s="9">
        <f t="shared" si="6"/>
        <v>1208</v>
      </c>
      <c r="V14" s="9">
        <f t="shared" si="6"/>
        <v>2431</v>
      </c>
      <c r="W14" s="9">
        <f t="shared" si="6"/>
        <v>1798</v>
      </c>
      <c r="X14" s="9">
        <f t="shared" si="6"/>
        <v>612</v>
      </c>
    </row>
    <row r="15" spans="1:24" x14ac:dyDescent="0.25">
      <c r="A15" s="15" t="s">
        <v>269</v>
      </c>
      <c r="B15" s="9">
        <v>181</v>
      </c>
      <c r="C15" s="9">
        <v>617</v>
      </c>
      <c r="D15" s="9">
        <v>840</v>
      </c>
      <c r="E15" s="9">
        <v>546</v>
      </c>
      <c r="F15" s="9">
        <v>749</v>
      </c>
      <c r="G15" s="9">
        <v>685</v>
      </c>
      <c r="H15" s="9">
        <v>374</v>
      </c>
      <c r="I15" s="9">
        <v>722</v>
      </c>
      <c r="J15" s="9">
        <v>674</v>
      </c>
      <c r="K15" s="9">
        <v>409</v>
      </c>
      <c r="L15" s="16">
        <f t="shared" si="1"/>
        <v>5797</v>
      </c>
      <c r="N15" s="4" t="s">
        <v>276</v>
      </c>
      <c r="O15" s="22">
        <f>O9+O10</f>
        <v>580</v>
      </c>
      <c r="P15" s="22">
        <f t="shared" ref="P15:X15" si="7">P9+P10</f>
        <v>1830</v>
      </c>
      <c r="Q15" s="22">
        <f t="shared" si="7"/>
        <v>2229</v>
      </c>
      <c r="R15" s="22">
        <f t="shared" si="7"/>
        <v>1606</v>
      </c>
      <c r="S15" s="22">
        <f t="shared" si="7"/>
        <v>2697</v>
      </c>
      <c r="T15" s="22">
        <f t="shared" si="7"/>
        <v>2600</v>
      </c>
      <c r="U15" s="22">
        <f t="shared" si="7"/>
        <v>1255</v>
      </c>
      <c r="V15" s="22">
        <f t="shared" si="7"/>
        <v>2119</v>
      </c>
      <c r="W15" s="22">
        <f t="shared" si="7"/>
        <v>1878</v>
      </c>
      <c r="X15" s="22">
        <f t="shared" si="7"/>
        <v>1267</v>
      </c>
    </row>
    <row r="16" spans="1:24" x14ac:dyDescent="0.25">
      <c r="A16" s="15"/>
      <c r="B16" s="17">
        <f>B15/$L$15</f>
        <v>3.1223046403312058E-2</v>
      </c>
      <c r="C16" s="17">
        <f t="shared" ref="C16:K16" si="8">C15/$L$15</f>
        <v>0.10643436260134552</v>
      </c>
      <c r="D16" s="17">
        <f t="shared" si="8"/>
        <v>0.1449025357943764</v>
      </c>
      <c r="E16" s="17">
        <f t="shared" si="8"/>
        <v>9.4186648266344666E-2</v>
      </c>
      <c r="F16" s="17">
        <f t="shared" si="8"/>
        <v>0.12920476108331896</v>
      </c>
      <c r="G16" s="17">
        <f t="shared" si="8"/>
        <v>0.1181645678799379</v>
      </c>
      <c r="H16" s="17">
        <f t="shared" si="8"/>
        <v>6.4516129032258063E-2</v>
      </c>
      <c r="I16" s="17">
        <f t="shared" si="8"/>
        <v>0.12454717957564257</v>
      </c>
      <c r="J16" s="17">
        <f t="shared" si="8"/>
        <v>0.11626703467310678</v>
      </c>
      <c r="K16" s="17">
        <f t="shared" si="8"/>
        <v>7.0553734690357084E-2</v>
      </c>
      <c r="L16" s="16"/>
      <c r="N16" s="4" t="s">
        <v>275</v>
      </c>
      <c r="O16" s="23">
        <f>O14/O13</f>
        <v>0.27950310559006208</v>
      </c>
      <c r="P16" s="23">
        <f t="shared" ref="P16:X16" si="9">P14/P13</f>
        <v>0.59629384513567174</v>
      </c>
      <c r="Q16" s="23">
        <f t="shared" si="9"/>
        <v>0.47749648382559773</v>
      </c>
      <c r="R16" s="23">
        <f t="shared" si="9"/>
        <v>0.5899923410773551</v>
      </c>
      <c r="S16" s="23">
        <f t="shared" si="9"/>
        <v>0.60702316771091358</v>
      </c>
      <c r="T16" s="23">
        <f t="shared" si="9"/>
        <v>0.58592132505175987</v>
      </c>
      <c r="U16" s="23">
        <f t="shared" si="9"/>
        <v>0.49045879009338206</v>
      </c>
      <c r="V16" s="23">
        <f t="shared" si="9"/>
        <v>0.53428571428571425</v>
      </c>
      <c r="W16" s="23">
        <f t="shared" si="9"/>
        <v>0.48911860718171923</v>
      </c>
      <c r="X16" s="23">
        <f t="shared" si="9"/>
        <v>0.32570516232038316</v>
      </c>
    </row>
    <row r="17" spans="1:25" x14ac:dyDescent="0.25">
      <c r="A17" s="15" t="s">
        <v>271</v>
      </c>
      <c r="B17" s="9">
        <v>19</v>
      </c>
      <c r="C17" s="9">
        <v>62</v>
      </c>
      <c r="D17" s="9">
        <v>82</v>
      </c>
      <c r="E17" s="9">
        <v>52</v>
      </c>
      <c r="F17" s="9">
        <v>76</v>
      </c>
      <c r="G17" s="9">
        <v>79</v>
      </c>
      <c r="H17" s="9">
        <v>45</v>
      </c>
      <c r="I17" s="9">
        <v>85</v>
      </c>
      <c r="J17" s="9">
        <v>80</v>
      </c>
      <c r="K17" s="9">
        <v>52</v>
      </c>
      <c r="L17" s="16">
        <f t="shared" si="1"/>
        <v>632</v>
      </c>
      <c r="N17" s="4" t="s">
        <v>276</v>
      </c>
      <c r="O17" s="23">
        <f>O15/O13</f>
        <v>0.72049689440993792</v>
      </c>
      <c r="P17" s="23">
        <f t="shared" ref="P17:X17" si="10">P15/P13</f>
        <v>0.40370615486432826</v>
      </c>
      <c r="Q17" s="23">
        <f t="shared" si="10"/>
        <v>0.52250351617440227</v>
      </c>
      <c r="R17" s="23">
        <f t="shared" si="10"/>
        <v>0.4100076589226449</v>
      </c>
      <c r="S17" s="23">
        <f t="shared" si="10"/>
        <v>0.39297683228908642</v>
      </c>
      <c r="T17" s="23">
        <f t="shared" si="10"/>
        <v>0.41407867494824019</v>
      </c>
      <c r="U17" s="23">
        <f t="shared" si="10"/>
        <v>0.509541209906618</v>
      </c>
      <c r="V17" s="23">
        <f t="shared" si="10"/>
        <v>0.46571428571428569</v>
      </c>
      <c r="W17" s="23">
        <f t="shared" si="10"/>
        <v>0.51088139281828071</v>
      </c>
      <c r="X17" s="23">
        <f t="shared" si="10"/>
        <v>0.67429483767961684</v>
      </c>
    </row>
    <row r="18" spans="1:25" s="17" customFormat="1" x14ac:dyDescent="0.25">
      <c r="A18" s="24"/>
      <c r="B18" s="19">
        <f>B17/$L$17</f>
        <v>3.0063291139240507E-2</v>
      </c>
      <c r="C18" s="19">
        <f t="shared" ref="C18:K18" si="11">C17/$L$17</f>
        <v>9.8101265822784806E-2</v>
      </c>
      <c r="D18" s="19">
        <f t="shared" si="11"/>
        <v>0.12974683544303797</v>
      </c>
      <c r="E18" s="19">
        <f t="shared" si="11"/>
        <v>8.2278481012658222E-2</v>
      </c>
      <c r="F18" s="19">
        <f t="shared" si="11"/>
        <v>0.12025316455696203</v>
      </c>
      <c r="G18" s="19">
        <f t="shared" si="11"/>
        <v>0.125</v>
      </c>
      <c r="H18" s="19">
        <f t="shared" si="11"/>
        <v>7.1202531645569625E-2</v>
      </c>
      <c r="I18" s="19">
        <f t="shared" si="11"/>
        <v>0.13449367088607594</v>
      </c>
      <c r="J18" s="19">
        <f t="shared" si="11"/>
        <v>0.12658227848101267</v>
      </c>
      <c r="K18" s="19">
        <f t="shared" si="11"/>
        <v>8.2278481012658222E-2</v>
      </c>
      <c r="L18" s="25"/>
      <c r="N18" s="9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9"/>
    </row>
    <row r="19" spans="1:25" x14ac:dyDescent="0.25">
      <c r="A19" s="7" t="s">
        <v>273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14"/>
    </row>
    <row r="20" spans="1:25" x14ac:dyDescent="0.25">
      <c r="A20" s="15" t="s">
        <v>268</v>
      </c>
      <c r="B20" s="9">
        <v>54</v>
      </c>
      <c r="C20" s="9">
        <v>442</v>
      </c>
      <c r="D20" s="9">
        <v>388</v>
      </c>
      <c r="E20" s="9">
        <v>356</v>
      </c>
      <c r="F20" s="9">
        <v>586</v>
      </c>
      <c r="G20" s="9">
        <v>412</v>
      </c>
      <c r="H20" s="9">
        <v>146</v>
      </c>
      <c r="I20" s="9">
        <v>309</v>
      </c>
      <c r="J20" s="9">
        <v>244</v>
      </c>
      <c r="K20" s="9">
        <v>85</v>
      </c>
      <c r="L20" s="16">
        <f t="shared" si="1"/>
        <v>3022</v>
      </c>
      <c r="N20" s="9" t="s">
        <v>277</v>
      </c>
      <c r="O20" s="9" t="s">
        <v>259</v>
      </c>
      <c r="P20" s="9" t="s">
        <v>260</v>
      </c>
      <c r="Q20" s="9" t="s">
        <v>146</v>
      </c>
      <c r="R20" s="9" t="s">
        <v>261</v>
      </c>
      <c r="S20" s="9" t="s">
        <v>262</v>
      </c>
      <c r="T20" s="9" t="s">
        <v>263</v>
      </c>
      <c r="U20" s="9" t="s">
        <v>264</v>
      </c>
      <c r="V20" s="9" t="s">
        <v>265</v>
      </c>
      <c r="W20" s="9" t="s">
        <v>266</v>
      </c>
      <c r="X20" s="9" t="s">
        <v>267</v>
      </c>
    </row>
    <row r="21" spans="1:25" x14ac:dyDescent="0.25">
      <c r="A21" s="15" t="s">
        <v>278</v>
      </c>
      <c r="B21" s="17">
        <f>B20/$L$20</f>
        <v>1.7868960953011249E-2</v>
      </c>
      <c r="C21" s="17">
        <f t="shared" ref="C21:K21" si="12">C20/$L$20</f>
        <v>0.14626075446724024</v>
      </c>
      <c r="D21" s="17">
        <f t="shared" si="12"/>
        <v>0.128391793514229</v>
      </c>
      <c r="E21" s="17">
        <f t="shared" si="12"/>
        <v>0.11780277961614824</v>
      </c>
      <c r="F21" s="17">
        <f t="shared" si="12"/>
        <v>0.19391131700860356</v>
      </c>
      <c r="G21" s="17">
        <f t="shared" si="12"/>
        <v>0.13633355393778954</v>
      </c>
      <c r="H21" s="17">
        <f t="shared" si="12"/>
        <v>4.8312375909993384E-2</v>
      </c>
      <c r="I21" s="17">
        <f t="shared" si="12"/>
        <v>0.10225016545334216</v>
      </c>
      <c r="J21" s="17">
        <f t="shared" si="12"/>
        <v>8.0741230972865646E-2</v>
      </c>
      <c r="K21" s="17">
        <f t="shared" si="12"/>
        <v>2.8127068166776969E-2</v>
      </c>
      <c r="L21" s="16"/>
      <c r="N21" s="7" t="s">
        <v>6</v>
      </c>
      <c r="O21" s="9">
        <v>330</v>
      </c>
      <c r="P21" s="9">
        <v>966</v>
      </c>
      <c r="Q21" s="9">
        <v>1131</v>
      </c>
      <c r="R21" s="9">
        <v>859</v>
      </c>
      <c r="S21" s="9">
        <v>1509</v>
      </c>
      <c r="T21" s="9">
        <v>1507</v>
      </c>
      <c r="U21" s="9">
        <v>704</v>
      </c>
      <c r="V21" s="9">
        <v>1160</v>
      </c>
      <c r="W21" s="9">
        <v>1035</v>
      </c>
      <c r="X21" s="9">
        <v>775</v>
      </c>
      <c r="Y21" s="17"/>
    </row>
    <row r="22" spans="1:25" x14ac:dyDescent="0.25">
      <c r="A22" s="15" t="s">
        <v>269</v>
      </c>
      <c r="B22" s="9">
        <v>214</v>
      </c>
      <c r="C22" s="9">
        <v>2177</v>
      </c>
      <c r="D22" s="9">
        <v>1911</v>
      </c>
      <c r="E22" s="9">
        <v>2003</v>
      </c>
      <c r="F22" s="9">
        <v>3348</v>
      </c>
      <c r="G22" s="9">
        <v>2313</v>
      </c>
      <c r="H22" s="9">
        <v>852</v>
      </c>
      <c r="I22" s="9">
        <v>1826</v>
      </c>
      <c r="J22" s="9">
        <v>1390</v>
      </c>
      <c r="K22" s="9">
        <v>461</v>
      </c>
      <c r="L22" s="16">
        <f t="shared" si="1"/>
        <v>16495</v>
      </c>
      <c r="N22" s="7" t="s">
        <v>272</v>
      </c>
      <c r="O22" s="9">
        <v>148</v>
      </c>
      <c r="P22" s="9">
        <v>492</v>
      </c>
      <c r="Q22" s="9">
        <v>710</v>
      </c>
      <c r="R22" s="9">
        <v>447</v>
      </c>
      <c r="S22" s="9">
        <v>633</v>
      </c>
      <c r="T22" s="9">
        <v>611</v>
      </c>
      <c r="U22" s="9">
        <v>335</v>
      </c>
      <c r="V22" s="9">
        <v>652</v>
      </c>
      <c r="W22" s="9">
        <v>619</v>
      </c>
      <c r="X22" s="9">
        <v>384</v>
      </c>
    </row>
    <row r="23" spans="1:25" x14ac:dyDescent="0.25">
      <c r="A23" s="15" t="s">
        <v>279</v>
      </c>
      <c r="B23" s="17">
        <f>B22/$L$22</f>
        <v>1.297362837223401E-2</v>
      </c>
      <c r="C23" s="17">
        <f t="shared" ref="C23:K23" si="13">C22/$L$22</f>
        <v>0.13197938769324039</v>
      </c>
      <c r="D23" s="17">
        <f t="shared" si="13"/>
        <v>0.11585328887541679</v>
      </c>
      <c r="E23" s="17">
        <f t="shared" si="13"/>
        <v>0.1214307365868445</v>
      </c>
      <c r="F23" s="17">
        <f t="shared" si="13"/>
        <v>0.20297059715065172</v>
      </c>
      <c r="G23" s="17">
        <f t="shared" si="13"/>
        <v>0.14022431039709002</v>
      </c>
      <c r="H23" s="17">
        <f t="shared" si="13"/>
        <v>5.1652015762352226E-2</v>
      </c>
      <c r="I23" s="17">
        <f t="shared" si="13"/>
        <v>0.11070021218551077</v>
      </c>
      <c r="J23" s="17">
        <f t="shared" si="13"/>
        <v>8.4267959987875118E-2</v>
      </c>
      <c r="K23" s="17">
        <f t="shared" si="13"/>
        <v>2.7947862988784482E-2</v>
      </c>
      <c r="L23" s="16"/>
      <c r="N23" s="7" t="s">
        <v>273</v>
      </c>
      <c r="O23" s="9">
        <v>54</v>
      </c>
      <c r="P23" s="9">
        <v>442</v>
      </c>
      <c r="Q23" s="9">
        <v>388</v>
      </c>
      <c r="R23" s="9">
        <v>356</v>
      </c>
      <c r="S23" s="9">
        <v>586</v>
      </c>
      <c r="T23" s="9">
        <v>412</v>
      </c>
      <c r="U23" s="9">
        <v>146</v>
      </c>
      <c r="V23" s="9">
        <v>309</v>
      </c>
      <c r="W23" s="9">
        <v>244</v>
      </c>
      <c r="X23" s="9">
        <v>85</v>
      </c>
    </row>
    <row r="24" spans="1:25" x14ac:dyDescent="0.25">
      <c r="A24" s="15" t="s">
        <v>271</v>
      </c>
      <c r="B24" s="9">
        <v>16</v>
      </c>
      <c r="C24" s="9">
        <v>163</v>
      </c>
      <c r="D24" s="9">
        <v>129</v>
      </c>
      <c r="E24" s="9">
        <v>125</v>
      </c>
      <c r="F24" s="9">
        <v>225</v>
      </c>
      <c r="G24" s="9">
        <v>169</v>
      </c>
      <c r="H24" s="9">
        <v>64</v>
      </c>
      <c r="I24" s="9">
        <v>133</v>
      </c>
      <c r="J24" s="9">
        <v>104</v>
      </c>
      <c r="K24" s="9">
        <v>39</v>
      </c>
      <c r="L24" s="16">
        <f t="shared" si="1"/>
        <v>1167</v>
      </c>
      <c r="N24" s="21" t="s">
        <v>274</v>
      </c>
      <c r="O24" s="9">
        <v>0.6</v>
      </c>
      <c r="P24" s="9">
        <v>28.7</v>
      </c>
      <c r="Q24" s="9">
        <v>7.4</v>
      </c>
      <c r="R24" s="9">
        <v>17.3</v>
      </c>
      <c r="S24" s="9">
        <v>34</v>
      </c>
      <c r="T24" s="9">
        <v>50.1</v>
      </c>
      <c r="U24" s="9">
        <v>15</v>
      </c>
      <c r="V24" s="9">
        <v>28.7</v>
      </c>
      <c r="W24" s="9">
        <v>20.9</v>
      </c>
      <c r="X24" s="9">
        <v>7.6</v>
      </c>
    </row>
    <row r="25" spans="1:25" x14ac:dyDescent="0.25">
      <c r="A25" s="18" t="s">
        <v>280</v>
      </c>
      <c r="B25" s="19">
        <f>B24/$L$24</f>
        <v>1.3710368466152529E-2</v>
      </c>
      <c r="C25" s="19">
        <f t="shared" ref="C25:K25" si="14">C24/$L$24</f>
        <v>0.13967437874892888</v>
      </c>
      <c r="D25" s="19">
        <f t="shared" si="14"/>
        <v>0.11053984575835475</v>
      </c>
      <c r="E25" s="19">
        <f t="shared" si="14"/>
        <v>0.10711225364181662</v>
      </c>
      <c r="F25" s="19">
        <f t="shared" si="14"/>
        <v>0.19280205655526991</v>
      </c>
      <c r="G25" s="19">
        <f t="shared" si="14"/>
        <v>0.14481576692373607</v>
      </c>
      <c r="H25" s="19">
        <f t="shared" si="14"/>
        <v>5.4841473864610114E-2</v>
      </c>
      <c r="I25" s="19">
        <f t="shared" si="14"/>
        <v>0.11396743787489289</v>
      </c>
      <c r="J25" s="19">
        <f t="shared" si="14"/>
        <v>8.9117395029991428E-2</v>
      </c>
      <c r="K25" s="19">
        <f t="shared" si="14"/>
        <v>3.3419023136246784E-2</v>
      </c>
      <c r="L25" s="20"/>
      <c r="O25" s="9">
        <f>SUM(O21:O24)</f>
        <v>532.6</v>
      </c>
      <c r="P25" s="9">
        <f t="shared" ref="P25:X25" si="15">SUM(P21:P24)</f>
        <v>1928.7</v>
      </c>
      <c r="Q25" s="9">
        <f t="shared" si="15"/>
        <v>2236.4</v>
      </c>
      <c r="R25" s="9">
        <f t="shared" si="15"/>
        <v>1679.3</v>
      </c>
      <c r="S25" s="9">
        <f t="shared" si="15"/>
        <v>2762</v>
      </c>
      <c r="T25" s="9">
        <f t="shared" si="15"/>
        <v>2580.1</v>
      </c>
      <c r="U25" s="9">
        <f t="shared" si="15"/>
        <v>1200</v>
      </c>
      <c r="V25" s="9">
        <f t="shared" si="15"/>
        <v>2149.6999999999998</v>
      </c>
      <c r="W25" s="9">
        <f t="shared" si="15"/>
        <v>1918.9</v>
      </c>
      <c r="X25" s="9">
        <f t="shared" si="15"/>
        <v>1251.5999999999999</v>
      </c>
    </row>
    <row r="26" spans="1:25" x14ac:dyDescent="0.25">
      <c r="A26" s="21" t="s">
        <v>274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4"/>
      <c r="O26" s="9">
        <f>O23+O24</f>
        <v>54.6</v>
      </c>
      <c r="P26" s="9">
        <f t="shared" ref="P26:X26" si="16">P23+P24</f>
        <v>470.7</v>
      </c>
      <c r="Q26" s="9">
        <f t="shared" si="16"/>
        <v>395.4</v>
      </c>
      <c r="R26" s="9">
        <f t="shared" si="16"/>
        <v>373.3</v>
      </c>
      <c r="S26" s="9">
        <f t="shared" si="16"/>
        <v>620</v>
      </c>
      <c r="T26" s="9">
        <f t="shared" si="16"/>
        <v>462.1</v>
      </c>
      <c r="U26" s="9">
        <f t="shared" si="16"/>
        <v>161</v>
      </c>
      <c r="V26" s="9">
        <f t="shared" si="16"/>
        <v>337.7</v>
      </c>
      <c r="W26" s="9">
        <f t="shared" si="16"/>
        <v>264.89999999999998</v>
      </c>
      <c r="X26" s="9">
        <f t="shared" si="16"/>
        <v>92.6</v>
      </c>
    </row>
    <row r="27" spans="1:25" x14ac:dyDescent="0.25">
      <c r="A27" s="15" t="s">
        <v>268</v>
      </c>
      <c r="B27" s="9">
        <v>0.6</v>
      </c>
      <c r="C27" s="9">
        <v>28.7</v>
      </c>
      <c r="D27" s="9">
        <v>7.4</v>
      </c>
      <c r="E27" s="9">
        <v>17.3</v>
      </c>
      <c r="F27" s="9">
        <v>34</v>
      </c>
      <c r="G27" s="9">
        <v>50.1</v>
      </c>
      <c r="H27" s="9">
        <v>15</v>
      </c>
      <c r="I27" s="9">
        <v>28.7</v>
      </c>
      <c r="J27" s="9">
        <v>20.9</v>
      </c>
      <c r="K27" s="9">
        <v>7.6</v>
      </c>
      <c r="L27" s="16">
        <f t="shared" si="1"/>
        <v>210.29999999999998</v>
      </c>
      <c r="O27" s="22">
        <f>(O26/O25)*100</f>
        <v>10.251595944423581</v>
      </c>
      <c r="P27" s="22">
        <f t="shared" ref="P27:X27" si="17">(P26/P25)*100</f>
        <v>24.405039664022397</v>
      </c>
      <c r="Q27" s="22">
        <f t="shared" si="17"/>
        <v>17.680200321945982</v>
      </c>
      <c r="R27" s="22">
        <f t="shared" si="17"/>
        <v>22.229500387066039</v>
      </c>
      <c r="S27" s="22">
        <f t="shared" si="17"/>
        <v>22.447501810282404</v>
      </c>
      <c r="T27" s="22">
        <f t="shared" si="17"/>
        <v>17.910158520987558</v>
      </c>
      <c r="U27" s="22">
        <f t="shared" si="17"/>
        <v>13.416666666666666</v>
      </c>
      <c r="V27" s="22">
        <f t="shared" si="17"/>
        <v>15.709168721216916</v>
      </c>
      <c r="W27" s="22">
        <f t="shared" si="17"/>
        <v>13.804783990828076</v>
      </c>
      <c r="X27" s="22">
        <f t="shared" si="17"/>
        <v>7.3985298817513589</v>
      </c>
    </row>
    <row r="28" spans="1:25" x14ac:dyDescent="0.25">
      <c r="A28" s="15"/>
      <c r="B28" s="17">
        <f>B27/$L$27</f>
        <v>2.8530670470756064E-3</v>
      </c>
      <c r="C28" s="17">
        <f t="shared" ref="C28:K28" si="18">C27/$L$27</f>
        <v>0.13647170708511649</v>
      </c>
      <c r="D28" s="17">
        <f t="shared" si="18"/>
        <v>3.5187826913932484E-2</v>
      </c>
      <c r="E28" s="17">
        <f t="shared" si="18"/>
        <v>8.2263433190679996E-2</v>
      </c>
      <c r="F28" s="17">
        <f t="shared" si="18"/>
        <v>0.16167379933428436</v>
      </c>
      <c r="G28" s="17">
        <f t="shared" si="18"/>
        <v>0.23823109843081314</v>
      </c>
      <c r="H28" s="17">
        <f t="shared" si="18"/>
        <v>7.1326676176890161E-2</v>
      </c>
      <c r="I28" s="17">
        <f t="shared" si="18"/>
        <v>0.13647170708511649</v>
      </c>
      <c r="J28" s="17">
        <f t="shared" si="18"/>
        <v>9.9381835473133617E-2</v>
      </c>
      <c r="K28" s="17">
        <f t="shared" si="18"/>
        <v>3.6138849262957684E-2</v>
      </c>
      <c r="L28" s="16"/>
    </row>
    <row r="29" spans="1:25" x14ac:dyDescent="0.25">
      <c r="A29" s="15" t="s">
        <v>269</v>
      </c>
      <c r="B29" s="9">
        <v>11</v>
      </c>
      <c r="C29" s="9">
        <v>526</v>
      </c>
      <c r="D29" s="9">
        <v>126</v>
      </c>
      <c r="E29" s="9">
        <v>308</v>
      </c>
      <c r="F29" s="9">
        <v>818</v>
      </c>
      <c r="G29" s="9">
        <v>1366</v>
      </c>
      <c r="H29" s="9">
        <v>356</v>
      </c>
      <c r="I29" s="9">
        <v>605</v>
      </c>
      <c r="J29" s="9">
        <v>408</v>
      </c>
      <c r="K29" s="9">
        <v>151</v>
      </c>
      <c r="L29" s="16">
        <f t="shared" si="1"/>
        <v>4675</v>
      </c>
    </row>
    <row r="30" spans="1:25" x14ac:dyDescent="0.25">
      <c r="A30" s="15"/>
      <c r="B30" s="17">
        <f>B29/$L$29</f>
        <v>2.352941176470588E-3</v>
      </c>
      <c r="C30" s="17">
        <f t="shared" ref="C30:K30" si="19">C29/$L$29</f>
        <v>0.11251336898395722</v>
      </c>
      <c r="D30" s="17">
        <f t="shared" si="19"/>
        <v>2.695187165775401E-2</v>
      </c>
      <c r="E30" s="17">
        <f t="shared" si="19"/>
        <v>6.5882352941176475E-2</v>
      </c>
      <c r="F30" s="17">
        <f t="shared" si="19"/>
        <v>0.17497326203208557</v>
      </c>
      <c r="G30" s="17">
        <f t="shared" si="19"/>
        <v>0.29219251336898394</v>
      </c>
      <c r="H30" s="17">
        <f t="shared" si="19"/>
        <v>7.6149732620320862E-2</v>
      </c>
      <c r="I30" s="17">
        <f t="shared" si="19"/>
        <v>0.12941176470588237</v>
      </c>
      <c r="J30" s="17">
        <f t="shared" si="19"/>
        <v>8.727272727272728E-2</v>
      </c>
      <c r="K30" s="17">
        <f t="shared" si="19"/>
        <v>3.2299465240641714E-2</v>
      </c>
      <c r="L30" s="16"/>
    </row>
    <row r="31" spans="1:25" x14ac:dyDescent="0.25">
      <c r="A31" s="15" t="s">
        <v>281</v>
      </c>
      <c r="B31" s="9">
        <v>0.7</v>
      </c>
      <c r="C31" s="9">
        <v>35.799999999999997</v>
      </c>
      <c r="D31" s="9">
        <v>7.9</v>
      </c>
      <c r="E31" s="9">
        <v>17</v>
      </c>
      <c r="F31" s="9">
        <v>47.1</v>
      </c>
      <c r="G31" s="9">
        <v>86.7</v>
      </c>
      <c r="H31" s="9">
        <v>21.9</v>
      </c>
      <c r="I31" s="9">
        <v>34.799999999999997</v>
      </c>
      <c r="J31" s="9">
        <v>25.5</v>
      </c>
      <c r="K31" s="9">
        <v>10.4</v>
      </c>
      <c r="L31" s="16">
        <f t="shared" si="1"/>
        <v>287.79999999999995</v>
      </c>
    </row>
    <row r="32" spans="1:25" x14ac:dyDescent="0.25">
      <c r="A32" s="26"/>
      <c r="B32" s="19">
        <f>B31/$L$31</f>
        <v>2.432244614315497E-3</v>
      </c>
      <c r="C32" s="19">
        <f t="shared" ref="C32:K32" si="20">C31/$L$31</f>
        <v>0.12439193884642114</v>
      </c>
      <c r="D32" s="19">
        <f t="shared" si="20"/>
        <v>2.7449617790132042E-2</v>
      </c>
      <c r="E32" s="19">
        <f t="shared" si="20"/>
        <v>5.9068797776233507E-2</v>
      </c>
      <c r="F32" s="19">
        <f t="shared" si="20"/>
        <v>0.1636553161917999</v>
      </c>
      <c r="G32" s="19">
        <f t="shared" si="20"/>
        <v>0.30125086865879086</v>
      </c>
      <c r="H32" s="19">
        <f t="shared" si="20"/>
        <v>7.6094510076441982E-2</v>
      </c>
      <c r="I32" s="19">
        <f t="shared" si="20"/>
        <v>0.12091730368311328</v>
      </c>
      <c r="J32" s="19">
        <f t="shared" si="20"/>
        <v>8.8603196664350251E-2</v>
      </c>
      <c r="K32" s="19">
        <f t="shared" si="20"/>
        <v>3.6136205698401674E-2</v>
      </c>
      <c r="L32" s="20"/>
    </row>
    <row r="33" spans="1:12" x14ac:dyDescent="0.25">
      <c r="A33" s="27" t="s">
        <v>282</v>
      </c>
      <c r="B33" s="9">
        <f>B24*1000000/(B22*1000)</f>
        <v>74.766355140186917</v>
      </c>
      <c r="C33" s="9">
        <f t="shared" ref="C33:L33" si="21">C24*1000000/(C22*1000)</f>
        <v>74.873679375287097</v>
      </c>
      <c r="D33" s="9">
        <f t="shared" si="21"/>
        <v>67.503924646781783</v>
      </c>
      <c r="E33" s="9">
        <f t="shared" si="21"/>
        <v>62.406390414378436</v>
      </c>
      <c r="F33" s="9">
        <f t="shared" si="21"/>
        <v>67.204301075268816</v>
      </c>
      <c r="G33" s="9">
        <f t="shared" si="21"/>
        <v>73.065283182014696</v>
      </c>
      <c r="H33" s="9">
        <f t="shared" si="21"/>
        <v>75.117370892018783</v>
      </c>
      <c r="I33" s="9">
        <f t="shared" si="21"/>
        <v>72.836801752464396</v>
      </c>
      <c r="J33" s="9">
        <f t="shared" si="21"/>
        <v>74.82014388489209</v>
      </c>
      <c r="K33" s="9">
        <f t="shared" si="21"/>
        <v>84.598698481561826</v>
      </c>
      <c r="L33" s="9">
        <f t="shared" si="21"/>
        <v>70.748711730827523</v>
      </c>
    </row>
    <row r="34" spans="1:12" x14ac:dyDescent="0.25">
      <c r="A34" s="27"/>
    </row>
    <row r="35" spans="1:12" x14ac:dyDescent="0.25">
      <c r="A35" s="27"/>
    </row>
    <row r="36" spans="1:12" x14ac:dyDescent="0.25">
      <c r="A36" s="2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neubau_lastfluss_template</vt:lpstr>
      <vt:lpstr>altbau_lastfluss_template</vt:lpstr>
      <vt:lpstr>Kerber Netz Neubau</vt:lpstr>
      <vt:lpstr>Kerber Netz Altbau</vt:lpstr>
      <vt:lpstr>possible_buildings</vt:lpstr>
      <vt:lpstr>Annahmen</vt:lpstr>
      <vt:lpstr>Sanierungsquoten_unsaniert</vt:lpstr>
      <vt:lpstr>Sanierungsquoten</vt:lpstr>
      <vt:lpstr>Wohngebäudebestand </vt:lpstr>
      <vt:lpstr>_Sarnierungsquoten MFH</vt:lpstr>
      <vt:lpstr>_Sarnierungsquoten EZFH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Wuellhorst, Fabian</cp:lastModifiedBy>
  <dcterms:created xsi:type="dcterms:W3CDTF">2021-03-30T08:26:21Z</dcterms:created>
  <dcterms:modified xsi:type="dcterms:W3CDTF">2023-12-08T16:52:54Z</dcterms:modified>
</cp:coreProperties>
</file>