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915" windowHeight="12060" activeTab="1"/>
  </bookViews>
  <sheets>
    <sheet name="dishwasher_orig" sheetId="1" r:id="rId1"/>
    <sheet name="dishwasher" sheetId="2" r:id="rId2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K63" i="1" s="1"/>
  <c r="F64" i="1"/>
  <c r="F65" i="1"/>
  <c r="K65" i="1" s="1"/>
  <c r="F66" i="1"/>
  <c r="F67" i="1"/>
  <c r="K67" i="1" s="1"/>
  <c r="F68" i="1"/>
  <c r="F69" i="1"/>
  <c r="K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K94" i="1" s="1"/>
  <c r="F95" i="1"/>
  <c r="F96" i="1"/>
  <c r="F97" i="1"/>
  <c r="K97" i="1" s="1"/>
  <c r="F98" i="1"/>
  <c r="F99" i="1"/>
  <c r="F100" i="1"/>
  <c r="F101" i="1"/>
  <c r="F102" i="1"/>
  <c r="F103" i="1"/>
  <c r="K103" i="1" s="1"/>
  <c r="F104" i="1"/>
  <c r="F105" i="1"/>
  <c r="F106" i="1"/>
  <c r="F107" i="1"/>
  <c r="F108" i="1"/>
  <c r="F109" i="1"/>
  <c r="F110" i="1"/>
  <c r="K110" i="1" s="1"/>
  <c r="F111" i="1"/>
  <c r="F112" i="1"/>
  <c r="F113" i="1"/>
  <c r="K113" i="1" s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K141" i="1" s="1"/>
  <c r="F142" i="1"/>
  <c r="F143" i="1"/>
  <c r="F144" i="1"/>
  <c r="F145" i="1"/>
  <c r="F146" i="1"/>
  <c r="F147" i="1"/>
  <c r="K147" i="1" s="1"/>
  <c r="F148" i="1"/>
  <c r="F149" i="1"/>
  <c r="F150" i="1"/>
  <c r="F151" i="1"/>
  <c r="F152" i="1"/>
  <c r="F153" i="1"/>
  <c r="K153" i="1" s="1"/>
  <c r="F154" i="1"/>
  <c r="K154" i="1" s="1"/>
  <c r="F155" i="1"/>
  <c r="K155" i="1" s="1"/>
  <c r="F156" i="1"/>
  <c r="F157" i="1"/>
  <c r="K157" i="1" s="1"/>
  <c r="F158" i="1"/>
  <c r="K158" i="1" s="1"/>
  <c r="F159" i="1"/>
  <c r="K159" i="1" s="1"/>
  <c r="F160" i="1"/>
  <c r="K160" i="1" s="1"/>
  <c r="F161" i="1"/>
  <c r="K161" i="1" s="1"/>
  <c r="F162" i="1"/>
  <c r="K162" i="1" s="1"/>
  <c r="F163" i="1"/>
  <c r="K163" i="1" s="1"/>
  <c r="F164" i="1"/>
  <c r="F165" i="1"/>
  <c r="F166" i="1"/>
  <c r="F167" i="1"/>
  <c r="F168" i="1"/>
  <c r="F169" i="1"/>
  <c r="F170" i="1"/>
  <c r="F171" i="1"/>
  <c r="F172" i="1"/>
  <c r="F173" i="1"/>
  <c r="F174" i="1"/>
  <c r="G174" i="1" s="1"/>
  <c r="F175" i="1"/>
  <c r="F176" i="1"/>
  <c r="F177" i="1"/>
  <c r="F178" i="1"/>
  <c r="G178" i="1" s="1"/>
  <c r="F179" i="1"/>
  <c r="F180" i="1"/>
  <c r="F181" i="1"/>
  <c r="G181" i="1" s="1"/>
  <c r="F182" i="1"/>
  <c r="F183" i="1"/>
  <c r="F184" i="1"/>
  <c r="F185" i="1"/>
  <c r="G185" i="1" s="1"/>
  <c r="F186" i="1"/>
  <c r="F187" i="1"/>
  <c r="F188" i="1"/>
  <c r="K188" i="1" s="1"/>
  <c r="F189" i="1"/>
  <c r="F190" i="1"/>
  <c r="K190" i="1" s="1"/>
  <c r="F191" i="1"/>
  <c r="F4" i="1"/>
  <c r="G191" i="1"/>
  <c r="G188" i="1"/>
  <c r="G187" i="1"/>
  <c r="G184" i="1"/>
  <c r="G183" i="1"/>
  <c r="G180" i="1"/>
  <c r="G177" i="1"/>
  <c r="G176" i="1"/>
  <c r="G173" i="1"/>
  <c r="G172" i="1"/>
  <c r="G171" i="1"/>
  <c r="G168" i="1"/>
  <c r="G166" i="1"/>
  <c r="G164" i="1"/>
  <c r="G160" i="1"/>
  <c r="K156" i="1"/>
  <c r="G156" i="1"/>
  <c r="G154" i="1"/>
  <c r="K152" i="1"/>
  <c r="G152" i="1"/>
  <c r="K151" i="1"/>
  <c r="K150" i="1"/>
  <c r="K149" i="1"/>
  <c r="K148" i="1"/>
  <c r="G148" i="1"/>
  <c r="K146" i="1"/>
  <c r="K145" i="1"/>
  <c r="K144" i="1"/>
  <c r="G144" i="1"/>
  <c r="K143" i="1"/>
  <c r="K142" i="1"/>
  <c r="G142" i="1"/>
  <c r="K140" i="1"/>
  <c r="G140" i="1"/>
  <c r="K139" i="1"/>
  <c r="G139" i="1"/>
  <c r="K138" i="1"/>
  <c r="G138" i="1"/>
  <c r="K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G113" i="1"/>
  <c r="G112" i="1"/>
  <c r="K111" i="1"/>
  <c r="G111" i="1"/>
  <c r="G110" i="1"/>
  <c r="G109" i="1"/>
  <c r="K109" i="1"/>
  <c r="G108" i="1"/>
  <c r="K107" i="1"/>
  <c r="G107" i="1"/>
  <c r="K106" i="1"/>
  <c r="G106" i="1"/>
  <c r="G105" i="1"/>
  <c r="K105" i="1"/>
  <c r="G104" i="1"/>
  <c r="G103" i="1"/>
  <c r="K102" i="1"/>
  <c r="G102" i="1"/>
  <c r="G101" i="1"/>
  <c r="K101" i="1"/>
  <c r="G100" i="1"/>
  <c r="K99" i="1"/>
  <c r="G99" i="1"/>
  <c r="K98" i="1"/>
  <c r="G98" i="1"/>
  <c r="G97" i="1"/>
  <c r="G96" i="1"/>
  <c r="K95" i="1"/>
  <c r="G95" i="1"/>
  <c r="G94" i="1"/>
  <c r="G93" i="1"/>
  <c r="K93" i="1"/>
  <c r="G92" i="1"/>
  <c r="K91" i="1"/>
  <c r="G91" i="1"/>
  <c r="K90" i="1"/>
  <c r="G90" i="1"/>
  <c r="G89" i="1"/>
  <c r="K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K68" i="1"/>
  <c r="G68" i="1"/>
  <c r="G67" i="1"/>
  <c r="K66" i="1"/>
  <c r="G66" i="1"/>
  <c r="G65" i="1"/>
  <c r="K64" i="1"/>
  <c r="G64" i="1"/>
  <c r="G63" i="1"/>
  <c r="K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G150" i="1" l="1"/>
  <c r="G158" i="1"/>
  <c r="G146" i="1"/>
  <c r="K180" i="1"/>
  <c r="K172" i="1"/>
  <c r="G162" i="1"/>
  <c r="K174" i="1"/>
  <c r="K82" i="1"/>
  <c r="K168" i="1"/>
  <c r="K164" i="1"/>
  <c r="K72" i="1"/>
  <c r="K60" i="1"/>
  <c r="K56" i="1"/>
  <c r="K52" i="1"/>
  <c r="K48" i="1"/>
  <c r="K44" i="1"/>
  <c r="K24" i="1"/>
  <c r="K20" i="1"/>
  <c r="K16" i="1"/>
  <c r="K12" i="1"/>
  <c r="K83" i="1"/>
  <c r="K79" i="1"/>
  <c r="K75" i="1"/>
  <c r="K71" i="1"/>
  <c r="K59" i="1"/>
  <c r="K55" i="1"/>
  <c r="K51" i="1"/>
  <c r="K47" i="1"/>
  <c r="K43" i="1"/>
  <c r="K23" i="1"/>
  <c r="K19" i="1"/>
  <c r="K15" i="1"/>
  <c r="K11" i="1"/>
  <c r="K166" i="1"/>
  <c r="K86" i="1"/>
  <c r="K74" i="1"/>
  <c r="K70" i="1"/>
  <c r="K58" i="1"/>
  <c r="K54" i="1"/>
  <c r="K50" i="1"/>
  <c r="K46" i="1"/>
  <c r="K42" i="1"/>
  <c r="K22" i="1"/>
  <c r="K18" i="1"/>
  <c r="K14" i="1"/>
  <c r="K184" i="1"/>
  <c r="K85" i="1"/>
  <c r="K81" i="1"/>
  <c r="K77" i="1"/>
  <c r="K73" i="1"/>
  <c r="K61" i="1"/>
  <c r="K57" i="1"/>
  <c r="K53" i="1"/>
  <c r="K49" i="1"/>
  <c r="K45" i="1"/>
  <c r="K21" i="1"/>
  <c r="K17" i="1"/>
  <c r="K13" i="1"/>
  <c r="K78" i="1"/>
  <c r="K87" i="1"/>
  <c r="G137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K165" i="1" s="1"/>
  <c r="G167" i="1"/>
  <c r="K167" i="1" s="1"/>
  <c r="G169" i="1"/>
  <c r="K169" i="1" s="1"/>
  <c r="G175" i="1"/>
  <c r="K175" i="1" s="1"/>
  <c r="G179" i="1"/>
  <c r="K179" i="1" s="1"/>
  <c r="G182" i="1"/>
  <c r="K182" i="1" s="1"/>
  <c r="G186" i="1"/>
  <c r="K186" i="1" s="1"/>
  <c r="G189" i="1"/>
  <c r="G170" i="1"/>
  <c r="K176" i="1"/>
  <c r="G190" i="1"/>
  <c r="K178" i="1"/>
  <c r="K76" i="1"/>
  <c r="K80" i="1"/>
  <c r="K84" i="1"/>
  <c r="K88" i="1"/>
  <c r="K92" i="1"/>
  <c r="K96" i="1"/>
  <c r="K100" i="1"/>
  <c r="K104" i="1"/>
  <c r="K108" i="1"/>
  <c r="K112" i="1"/>
  <c r="K173" i="1"/>
  <c r="K177" i="1"/>
  <c r="K181" i="1"/>
  <c r="K185" i="1"/>
  <c r="K189" i="1"/>
  <c r="K171" i="1"/>
  <c r="K183" i="1"/>
  <c r="K187" i="1"/>
  <c r="K191" i="1"/>
  <c r="K170" i="1" l="1"/>
</calcChain>
</file>

<file path=xl/sharedStrings.xml><?xml version="1.0" encoding="utf-8"?>
<sst xmlns="http://schemas.openxmlformats.org/spreadsheetml/2006/main" count="7" uniqueCount="7">
  <si>
    <t>P rated</t>
  </si>
  <si>
    <t>P [W]</t>
  </si>
  <si>
    <t>time</t>
  </si>
  <si>
    <t>% load</t>
  </si>
  <si>
    <t>y = 1+ x/0,05</t>
  </si>
  <si>
    <t>cos fi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</si>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</sst>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:mm:ss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" borderId="10" xfId="7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3" fillId="7" borderId="7" xfId="13"/>
    <xf numFmtId="165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7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6" fontId="7" fillId="3" borderId="10" xfId="7" applyNumberFormat="1" applyBorder="1" applyAlignment="1">
      <alignment horizontal="center" vertical="center"/>
    </xf>
    <xf numFmtId="166" fontId="7" fillId="3" borderId="11" xfId="7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164" fontId="8" fillId="4" borderId="10" xfId="8" applyNumberFormat="1" applyBorder="1" applyAlignment="1">
      <alignment horizontal="center" vertical="center"/>
    </xf>
    <xf numFmtId="0" fontId="19" fillId="4" borderId="10" xfId="8" applyFont="1" applyBorder="1" applyAlignment="1">
      <alignment horizontal="center" vertical="center"/>
    </xf>
    <xf numFmtId="0" fontId="20" fillId="2" borderId="10" xfId="6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1" fillId="6" borderId="10" xfId="1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 [W]</c:v>
          </c:tx>
          <c:marker>
            <c:symbol val="none"/>
          </c:marker>
          <c:val>
            <c:numRef>
              <c:f>dishwasher_orig!$D$4:$D$191</c:f>
              <c:numCache>
                <c:formatCode>General</c:formatCode>
                <c:ptCount val="188"/>
                <c:pt idx="0">
                  <c:v>16</c:v>
                </c:pt>
                <c:pt idx="1">
                  <c:v>13</c:v>
                </c:pt>
                <c:pt idx="2">
                  <c:v>8</c:v>
                </c:pt>
                <c:pt idx="3">
                  <c:v>18</c:v>
                </c:pt>
                <c:pt idx="4">
                  <c:v>30</c:v>
                </c:pt>
                <c:pt idx="5">
                  <c:v>39</c:v>
                </c:pt>
                <c:pt idx="6">
                  <c:v>39</c:v>
                </c:pt>
                <c:pt idx="7">
                  <c:v>2061</c:v>
                </c:pt>
                <c:pt idx="8">
                  <c:v>2041</c:v>
                </c:pt>
                <c:pt idx="9">
                  <c:v>2045</c:v>
                </c:pt>
                <c:pt idx="10">
                  <c:v>2049</c:v>
                </c:pt>
                <c:pt idx="11">
                  <c:v>2047</c:v>
                </c:pt>
                <c:pt idx="12">
                  <c:v>2065</c:v>
                </c:pt>
                <c:pt idx="13">
                  <c:v>2055</c:v>
                </c:pt>
                <c:pt idx="14">
                  <c:v>2045</c:v>
                </c:pt>
                <c:pt idx="15">
                  <c:v>2052</c:v>
                </c:pt>
                <c:pt idx="16">
                  <c:v>2042</c:v>
                </c:pt>
                <c:pt idx="17">
                  <c:v>2006</c:v>
                </c:pt>
                <c:pt idx="18">
                  <c:v>1999</c:v>
                </c:pt>
                <c:pt idx="19">
                  <c:v>2001</c:v>
                </c:pt>
                <c:pt idx="20">
                  <c:v>1999</c:v>
                </c:pt>
                <c:pt idx="21">
                  <c:v>43</c:v>
                </c:pt>
                <c:pt idx="22">
                  <c:v>43</c:v>
                </c:pt>
                <c:pt idx="23">
                  <c:v>24</c:v>
                </c:pt>
                <c:pt idx="24">
                  <c:v>24</c:v>
                </c:pt>
                <c:pt idx="25">
                  <c:v>49</c:v>
                </c:pt>
                <c:pt idx="26">
                  <c:v>49</c:v>
                </c:pt>
                <c:pt idx="27">
                  <c:v>44</c:v>
                </c:pt>
                <c:pt idx="28">
                  <c:v>44</c:v>
                </c:pt>
                <c:pt idx="29">
                  <c:v>24</c:v>
                </c:pt>
                <c:pt idx="30">
                  <c:v>24</c:v>
                </c:pt>
                <c:pt idx="31">
                  <c:v>44</c:v>
                </c:pt>
                <c:pt idx="32">
                  <c:v>44</c:v>
                </c:pt>
                <c:pt idx="33">
                  <c:v>31</c:v>
                </c:pt>
                <c:pt idx="34">
                  <c:v>13</c:v>
                </c:pt>
                <c:pt idx="35">
                  <c:v>13</c:v>
                </c:pt>
                <c:pt idx="36">
                  <c:v>24</c:v>
                </c:pt>
                <c:pt idx="37">
                  <c:v>39</c:v>
                </c:pt>
                <c:pt idx="38">
                  <c:v>2055</c:v>
                </c:pt>
                <c:pt idx="39">
                  <c:v>2053</c:v>
                </c:pt>
                <c:pt idx="40">
                  <c:v>2046</c:v>
                </c:pt>
                <c:pt idx="41">
                  <c:v>2034</c:v>
                </c:pt>
                <c:pt idx="42">
                  <c:v>2031</c:v>
                </c:pt>
                <c:pt idx="43">
                  <c:v>2006</c:v>
                </c:pt>
                <c:pt idx="44">
                  <c:v>2045</c:v>
                </c:pt>
                <c:pt idx="45">
                  <c:v>2038</c:v>
                </c:pt>
                <c:pt idx="46">
                  <c:v>2027</c:v>
                </c:pt>
                <c:pt idx="47">
                  <c:v>2024</c:v>
                </c:pt>
                <c:pt idx="48">
                  <c:v>2001</c:v>
                </c:pt>
                <c:pt idx="49">
                  <c:v>1996</c:v>
                </c:pt>
                <c:pt idx="50">
                  <c:v>1993</c:v>
                </c:pt>
                <c:pt idx="51">
                  <c:v>1991</c:v>
                </c:pt>
                <c:pt idx="52">
                  <c:v>1984</c:v>
                </c:pt>
                <c:pt idx="53">
                  <c:v>2004</c:v>
                </c:pt>
                <c:pt idx="54">
                  <c:v>1996</c:v>
                </c:pt>
                <c:pt idx="55">
                  <c:v>1987</c:v>
                </c:pt>
                <c:pt idx="56">
                  <c:v>1963</c:v>
                </c:pt>
                <c:pt idx="57">
                  <c:v>1965</c:v>
                </c:pt>
                <c:pt idx="58">
                  <c:v>66</c:v>
                </c:pt>
                <c:pt idx="59">
                  <c:v>66</c:v>
                </c:pt>
                <c:pt idx="60">
                  <c:v>56</c:v>
                </c:pt>
                <c:pt idx="61">
                  <c:v>51</c:v>
                </c:pt>
                <c:pt idx="62">
                  <c:v>51</c:v>
                </c:pt>
                <c:pt idx="63">
                  <c:v>33</c:v>
                </c:pt>
                <c:pt idx="64">
                  <c:v>66</c:v>
                </c:pt>
                <c:pt idx="65">
                  <c:v>66</c:v>
                </c:pt>
                <c:pt idx="66">
                  <c:v>1939</c:v>
                </c:pt>
                <c:pt idx="67">
                  <c:v>1971</c:v>
                </c:pt>
                <c:pt idx="68">
                  <c:v>1968</c:v>
                </c:pt>
                <c:pt idx="69">
                  <c:v>1963</c:v>
                </c:pt>
                <c:pt idx="70">
                  <c:v>1973</c:v>
                </c:pt>
                <c:pt idx="71">
                  <c:v>1967</c:v>
                </c:pt>
                <c:pt idx="72">
                  <c:v>1960</c:v>
                </c:pt>
                <c:pt idx="73">
                  <c:v>1958</c:v>
                </c:pt>
                <c:pt idx="74">
                  <c:v>1906</c:v>
                </c:pt>
                <c:pt idx="75">
                  <c:v>1936</c:v>
                </c:pt>
                <c:pt idx="76">
                  <c:v>1934</c:v>
                </c:pt>
                <c:pt idx="77">
                  <c:v>1931</c:v>
                </c:pt>
                <c:pt idx="78">
                  <c:v>1947</c:v>
                </c:pt>
                <c:pt idx="79">
                  <c:v>1944</c:v>
                </c:pt>
                <c:pt idx="80">
                  <c:v>1939</c:v>
                </c:pt>
                <c:pt idx="81">
                  <c:v>1906</c:v>
                </c:pt>
                <c:pt idx="82">
                  <c:v>1884</c:v>
                </c:pt>
                <c:pt idx="83">
                  <c:v>1915</c:v>
                </c:pt>
                <c:pt idx="84">
                  <c:v>52</c:v>
                </c:pt>
                <c:pt idx="85">
                  <c:v>52</c:v>
                </c:pt>
                <c:pt idx="86">
                  <c:v>67</c:v>
                </c:pt>
                <c:pt idx="87">
                  <c:v>67</c:v>
                </c:pt>
                <c:pt idx="88">
                  <c:v>37</c:v>
                </c:pt>
                <c:pt idx="89">
                  <c:v>45</c:v>
                </c:pt>
                <c:pt idx="90">
                  <c:v>52</c:v>
                </c:pt>
                <c:pt idx="91">
                  <c:v>52</c:v>
                </c:pt>
                <c:pt idx="92">
                  <c:v>67</c:v>
                </c:pt>
                <c:pt idx="93">
                  <c:v>67</c:v>
                </c:pt>
                <c:pt idx="94">
                  <c:v>38</c:v>
                </c:pt>
                <c:pt idx="95">
                  <c:v>30</c:v>
                </c:pt>
                <c:pt idx="96">
                  <c:v>51</c:v>
                </c:pt>
                <c:pt idx="97">
                  <c:v>51</c:v>
                </c:pt>
                <c:pt idx="98">
                  <c:v>34</c:v>
                </c:pt>
                <c:pt idx="99">
                  <c:v>67</c:v>
                </c:pt>
                <c:pt idx="100">
                  <c:v>67</c:v>
                </c:pt>
                <c:pt idx="101">
                  <c:v>27</c:v>
                </c:pt>
                <c:pt idx="102">
                  <c:v>36</c:v>
                </c:pt>
                <c:pt idx="103">
                  <c:v>51</c:v>
                </c:pt>
                <c:pt idx="104">
                  <c:v>51</c:v>
                </c:pt>
                <c:pt idx="105">
                  <c:v>35</c:v>
                </c:pt>
                <c:pt idx="106">
                  <c:v>67</c:v>
                </c:pt>
                <c:pt idx="107">
                  <c:v>67</c:v>
                </c:pt>
                <c:pt idx="108">
                  <c:v>27</c:v>
                </c:pt>
                <c:pt idx="109">
                  <c:v>52</c:v>
                </c:pt>
                <c:pt idx="110">
                  <c:v>52</c:v>
                </c:pt>
                <c:pt idx="111">
                  <c:v>67</c:v>
                </c:pt>
                <c:pt idx="112">
                  <c:v>73</c:v>
                </c:pt>
                <c:pt idx="113">
                  <c:v>73</c:v>
                </c:pt>
                <c:pt idx="114">
                  <c:v>32</c:v>
                </c:pt>
                <c:pt idx="115">
                  <c:v>52</c:v>
                </c:pt>
                <c:pt idx="116">
                  <c:v>52</c:v>
                </c:pt>
                <c:pt idx="117">
                  <c:v>67</c:v>
                </c:pt>
                <c:pt idx="118">
                  <c:v>67</c:v>
                </c:pt>
                <c:pt idx="119">
                  <c:v>36</c:v>
                </c:pt>
                <c:pt idx="120">
                  <c:v>52</c:v>
                </c:pt>
                <c:pt idx="121">
                  <c:v>52</c:v>
                </c:pt>
                <c:pt idx="122">
                  <c:v>36</c:v>
                </c:pt>
                <c:pt idx="123">
                  <c:v>67</c:v>
                </c:pt>
                <c:pt idx="124">
                  <c:v>67</c:v>
                </c:pt>
                <c:pt idx="125">
                  <c:v>27</c:v>
                </c:pt>
                <c:pt idx="126">
                  <c:v>3</c:v>
                </c:pt>
                <c:pt idx="127">
                  <c:v>9</c:v>
                </c:pt>
                <c:pt idx="128">
                  <c:v>35</c:v>
                </c:pt>
                <c:pt idx="129">
                  <c:v>14</c:v>
                </c:pt>
                <c:pt idx="130">
                  <c:v>14</c:v>
                </c:pt>
                <c:pt idx="131">
                  <c:v>50</c:v>
                </c:pt>
                <c:pt idx="132">
                  <c:v>36</c:v>
                </c:pt>
                <c:pt idx="133">
                  <c:v>57</c:v>
                </c:pt>
                <c:pt idx="134">
                  <c:v>60</c:v>
                </c:pt>
                <c:pt idx="135">
                  <c:v>60</c:v>
                </c:pt>
                <c:pt idx="136">
                  <c:v>36</c:v>
                </c:pt>
                <c:pt idx="137">
                  <c:v>52</c:v>
                </c:pt>
                <c:pt idx="138">
                  <c:v>52</c:v>
                </c:pt>
                <c:pt idx="139">
                  <c:v>61</c:v>
                </c:pt>
                <c:pt idx="140">
                  <c:v>61</c:v>
                </c:pt>
                <c:pt idx="141">
                  <c:v>37</c:v>
                </c:pt>
                <c:pt idx="142">
                  <c:v>52</c:v>
                </c:pt>
                <c:pt idx="143">
                  <c:v>52</c:v>
                </c:pt>
                <c:pt idx="144">
                  <c:v>61</c:v>
                </c:pt>
                <c:pt idx="145">
                  <c:v>61</c:v>
                </c:pt>
                <c:pt idx="146">
                  <c:v>52</c:v>
                </c:pt>
                <c:pt idx="147">
                  <c:v>52</c:v>
                </c:pt>
                <c:pt idx="148">
                  <c:v>40</c:v>
                </c:pt>
                <c:pt idx="149">
                  <c:v>61</c:v>
                </c:pt>
                <c:pt idx="150">
                  <c:v>61</c:v>
                </c:pt>
                <c:pt idx="151">
                  <c:v>27</c:v>
                </c:pt>
                <c:pt idx="152">
                  <c:v>52</c:v>
                </c:pt>
                <c:pt idx="153">
                  <c:v>36</c:v>
                </c:pt>
                <c:pt idx="154">
                  <c:v>61</c:v>
                </c:pt>
                <c:pt idx="155">
                  <c:v>18</c:v>
                </c:pt>
                <c:pt idx="156">
                  <c:v>9</c:v>
                </c:pt>
                <c:pt idx="157">
                  <c:v>14</c:v>
                </c:pt>
                <c:pt idx="158">
                  <c:v>28</c:v>
                </c:pt>
                <c:pt idx="159">
                  <c:v>607</c:v>
                </c:pt>
                <c:pt idx="160">
                  <c:v>1967</c:v>
                </c:pt>
                <c:pt idx="161">
                  <c:v>1963</c:v>
                </c:pt>
                <c:pt idx="162">
                  <c:v>1975</c:v>
                </c:pt>
                <c:pt idx="163">
                  <c:v>1964</c:v>
                </c:pt>
                <c:pt idx="164">
                  <c:v>1954</c:v>
                </c:pt>
                <c:pt idx="165">
                  <c:v>1949</c:v>
                </c:pt>
                <c:pt idx="166">
                  <c:v>1946</c:v>
                </c:pt>
                <c:pt idx="167">
                  <c:v>1924</c:v>
                </c:pt>
                <c:pt idx="168">
                  <c:v>1918</c:v>
                </c:pt>
                <c:pt idx="169">
                  <c:v>1916</c:v>
                </c:pt>
                <c:pt idx="170">
                  <c:v>1938</c:v>
                </c:pt>
                <c:pt idx="171">
                  <c:v>1932</c:v>
                </c:pt>
                <c:pt idx="172">
                  <c:v>1899</c:v>
                </c:pt>
                <c:pt idx="173">
                  <c:v>1907</c:v>
                </c:pt>
                <c:pt idx="174">
                  <c:v>1915</c:v>
                </c:pt>
                <c:pt idx="175">
                  <c:v>1890</c:v>
                </c:pt>
                <c:pt idx="176">
                  <c:v>1884</c:v>
                </c:pt>
                <c:pt idx="177">
                  <c:v>1901</c:v>
                </c:pt>
                <c:pt idx="178">
                  <c:v>1898</c:v>
                </c:pt>
                <c:pt idx="179">
                  <c:v>1860</c:v>
                </c:pt>
                <c:pt idx="180">
                  <c:v>1862</c:v>
                </c:pt>
                <c:pt idx="181">
                  <c:v>1853</c:v>
                </c:pt>
                <c:pt idx="182">
                  <c:v>1856</c:v>
                </c:pt>
                <c:pt idx="183">
                  <c:v>3</c:v>
                </c:pt>
                <c:pt idx="184">
                  <c:v>3</c:v>
                </c:pt>
                <c:pt idx="185">
                  <c:v>26</c:v>
                </c:pt>
                <c:pt idx="186">
                  <c:v>11</c:v>
                </c:pt>
                <c:pt idx="18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Q [Var]</c:v>
          </c:tx>
          <c:marker>
            <c:symbol val="none"/>
          </c:marker>
          <c:val>
            <c:numRef>
              <c:f>dishwasher_orig!$K$4:$K$191</c:f>
              <c:numCache>
                <c:formatCode>0.0</c:formatCode>
                <c:ptCount val="188"/>
                <c:pt idx="0">
                  <c:v>5.2589456828618113</c:v>
                </c:pt>
                <c:pt idx="1">
                  <c:v>4.2728933673252216</c:v>
                </c:pt>
                <c:pt idx="2">
                  <c:v>2.6294728414309056</c:v>
                </c:pt>
                <c:pt idx="3">
                  <c:v>5.916313893219538</c:v>
                </c:pt>
                <c:pt idx="4">
                  <c:v>9.8605231553658967</c:v>
                </c:pt>
                <c:pt idx="5">
                  <c:v>12.818680101975666</c:v>
                </c:pt>
                <c:pt idx="6">
                  <c:v>12.818680101975666</c:v>
                </c:pt>
                <c:pt idx="7">
                  <c:v>1415.4040949364885</c:v>
                </c:pt>
                <c:pt idx="8">
                  <c:v>1410.5422471448785</c:v>
                </c:pt>
                <c:pt idx="9">
                  <c:v>1411.5059001850543</c:v>
                </c:pt>
                <c:pt idx="10">
                  <c:v>1412.4739181532102</c:v>
                </c:pt>
                <c:pt idx="11">
                  <c:v>1411.9893639449854</c:v>
                </c:pt>
                <c:pt idx="12">
                  <c:v>1416.3895036374447</c:v>
                </c:pt>
                <c:pt idx="13">
                  <c:v>1413.934115132113</c:v>
                </c:pt>
                <c:pt idx="14">
                  <c:v>1411.5059001850543</c:v>
                </c:pt>
                <c:pt idx="15">
                  <c:v>1413.202792256116</c:v>
                </c:pt>
                <c:pt idx="16">
                  <c:v>1410.7827508578216</c:v>
                </c:pt>
                <c:pt idx="17">
                  <c:v>1402.2972561554486</c:v>
                </c:pt>
                <c:pt idx="18">
                  <c:v>1400.6886600632745</c:v>
                </c:pt>
                <c:pt idx="19">
                  <c:v>1401.1468821167853</c:v>
                </c:pt>
                <c:pt idx="20">
                  <c:v>1400.6886600632745</c:v>
                </c:pt>
                <c:pt idx="21">
                  <c:v>14.133416522691117</c:v>
                </c:pt>
                <c:pt idx="22">
                  <c:v>14.133416522691117</c:v>
                </c:pt>
                <c:pt idx="23">
                  <c:v>7.8884185242927174</c:v>
                </c:pt>
                <c:pt idx="24">
                  <c:v>7.8884185242927174</c:v>
                </c:pt>
                <c:pt idx="25">
                  <c:v>16.105521153764297</c:v>
                </c:pt>
                <c:pt idx="26">
                  <c:v>16.105521153764297</c:v>
                </c:pt>
                <c:pt idx="27">
                  <c:v>14.462100627869981</c:v>
                </c:pt>
                <c:pt idx="28">
                  <c:v>14.462100627869981</c:v>
                </c:pt>
                <c:pt idx="29">
                  <c:v>7.8884185242927174</c:v>
                </c:pt>
                <c:pt idx="30">
                  <c:v>7.8884185242927174</c:v>
                </c:pt>
                <c:pt idx="31">
                  <c:v>14.462100627869981</c:v>
                </c:pt>
                <c:pt idx="32">
                  <c:v>14.462100627869981</c:v>
                </c:pt>
                <c:pt idx="33">
                  <c:v>10.189207260544759</c:v>
                </c:pt>
                <c:pt idx="34">
                  <c:v>4.2728933673252216</c:v>
                </c:pt>
                <c:pt idx="35">
                  <c:v>4.2728933673252216</c:v>
                </c:pt>
                <c:pt idx="36">
                  <c:v>7.8884185242927174</c:v>
                </c:pt>
                <c:pt idx="37">
                  <c:v>12.818680101975666</c:v>
                </c:pt>
                <c:pt idx="38">
                  <c:v>1413.934115132113</c:v>
                </c:pt>
                <c:pt idx="39">
                  <c:v>1413.4462946088786</c:v>
                </c:pt>
                <c:pt idx="40">
                  <c:v>1411.7474957088918</c:v>
                </c:pt>
                <c:pt idx="41">
                  <c:v>1408.866375181487</c:v>
                </c:pt>
                <c:pt idx="42">
                  <c:v>1408.1522492729177</c:v>
                </c:pt>
                <c:pt idx="43">
                  <c:v>1402.2972561554486</c:v>
                </c:pt>
                <c:pt idx="44">
                  <c:v>1411.5059001850543</c:v>
                </c:pt>
                <c:pt idx="45">
                  <c:v>1409.8223754666362</c:v>
                </c:pt>
                <c:pt idx="46">
                  <c:v>1407.2039176531464</c:v>
                </c:pt>
                <c:pt idx="47">
                  <c:v>1406.4955485436526</c:v>
                </c:pt>
                <c:pt idx="48">
                  <c:v>1401.1468821167853</c:v>
                </c:pt>
                <c:pt idx="49">
                  <c:v>1400.0033927263873</c:v>
                </c:pt>
                <c:pt idx="50">
                  <c:v>1399.3206046284579</c:v>
                </c:pt>
                <c:pt idx="51">
                  <c:v>1398.866790054833</c:v>
                </c:pt>
                <c:pt idx="52">
                  <c:v>1397.2871177452532</c:v>
                </c:pt>
                <c:pt idx="53">
                  <c:v>1401.8362805586041</c:v>
                </c:pt>
                <c:pt idx="54">
                  <c:v>1400.0033927263873</c:v>
                </c:pt>
                <c:pt idx="55">
                  <c:v>1397.9624670756866</c:v>
                </c:pt>
                <c:pt idx="56">
                  <c:v>1392.6290734260676</c:v>
                </c:pt>
                <c:pt idx="57">
                  <c:v>1393.0674672695206</c:v>
                </c:pt>
                <c:pt idx="58">
                  <c:v>21.693150941804973</c:v>
                </c:pt>
                <c:pt idx="59">
                  <c:v>21.693150941804973</c:v>
                </c:pt>
                <c:pt idx="60">
                  <c:v>18.406309890016338</c:v>
                </c:pt>
                <c:pt idx="61">
                  <c:v>16.762889364122024</c:v>
                </c:pt>
                <c:pt idx="62">
                  <c:v>16.762889364122024</c:v>
                </c:pt>
                <c:pt idx="63">
                  <c:v>10.846575470902486</c:v>
                </c:pt>
                <c:pt idx="64">
                  <c:v>21.693150941804973</c:v>
                </c:pt>
                <c:pt idx="65">
                  <c:v>21.693150941804973</c:v>
                </c:pt>
                <c:pt idx="66">
                  <c:v>1387.45402169052</c:v>
                </c:pt>
                <c:pt idx="67">
                  <c:v>1394.3892513279879</c:v>
                </c:pt>
                <c:pt idx="68">
                  <c:v>1393.7271210551073</c:v>
                </c:pt>
                <c:pt idx="69">
                  <c:v>1392.6290734260676</c:v>
                </c:pt>
                <c:pt idx="70">
                  <c:v>1394.8320477613925</c:v>
                </c:pt>
                <c:pt idx="71">
                  <c:v>1393.5069613404285</c:v>
                </c:pt>
                <c:pt idx="72">
                  <c:v>1391.9735448732742</c:v>
                </c:pt>
                <c:pt idx="73">
                  <c:v>1391.5379001279452</c:v>
                </c:pt>
                <c:pt idx="74">
                  <c:v>1380.5952276844894</c:v>
                </c:pt>
                <c:pt idx="75">
                  <c:v>1386.8182373068639</c:v>
                </c:pt>
                <c:pt idx="76">
                  <c:v>1386.3957474926879</c:v>
                </c:pt>
                <c:pt idx="77">
                  <c:v>1385.7640607065648</c:v>
                </c:pt>
                <c:pt idx="78">
                  <c:v>1389.1614866770219</c:v>
                </c:pt>
                <c:pt idx="79">
                  <c:v>1388.5191335163029</c:v>
                </c:pt>
                <c:pt idx="80">
                  <c:v>1387.45402169052</c:v>
                </c:pt>
                <c:pt idx="81">
                  <c:v>1380.5952276844894</c:v>
                </c:pt>
                <c:pt idx="82">
                  <c:v>1376.1862896667506</c:v>
                </c:pt>
                <c:pt idx="83">
                  <c:v>1382.4364675775862</c:v>
                </c:pt>
                <c:pt idx="84">
                  <c:v>17.091573469300887</c:v>
                </c:pt>
                <c:pt idx="85">
                  <c:v>17.091573469300887</c:v>
                </c:pt>
                <c:pt idx="86">
                  <c:v>22.021835046983835</c:v>
                </c:pt>
                <c:pt idx="87">
                  <c:v>22.021835046983835</c:v>
                </c:pt>
                <c:pt idx="88">
                  <c:v>12.161311891617938</c:v>
                </c:pt>
                <c:pt idx="89">
                  <c:v>14.790784733048845</c:v>
                </c:pt>
                <c:pt idx="90">
                  <c:v>17.091573469300887</c:v>
                </c:pt>
                <c:pt idx="91">
                  <c:v>17.091573469300887</c:v>
                </c:pt>
                <c:pt idx="92">
                  <c:v>22.021835046983835</c:v>
                </c:pt>
                <c:pt idx="93">
                  <c:v>22.021835046983835</c:v>
                </c:pt>
                <c:pt idx="94">
                  <c:v>12.489995996796802</c:v>
                </c:pt>
                <c:pt idx="95">
                  <c:v>9.8605231553658967</c:v>
                </c:pt>
                <c:pt idx="96">
                  <c:v>16.762889364122024</c:v>
                </c:pt>
                <c:pt idx="97">
                  <c:v>16.762889364122024</c:v>
                </c:pt>
                <c:pt idx="98">
                  <c:v>11.175259576081348</c:v>
                </c:pt>
                <c:pt idx="99">
                  <c:v>22.021835046983835</c:v>
                </c:pt>
                <c:pt idx="100">
                  <c:v>22.021835046983835</c:v>
                </c:pt>
                <c:pt idx="101">
                  <c:v>8.8744708398293071</c:v>
                </c:pt>
                <c:pt idx="102">
                  <c:v>11.832627786439076</c:v>
                </c:pt>
                <c:pt idx="103">
                  <c:v>16.762889364122024</c:v>
                </c:pt>
                <c:pt idx="104">
                  <c:v>16.762889364122024</c:v>
                </c:pt>
                <c:pt idx="105">
                  <c:v>11.503943681260212</c:v>
                </c:pt>
                <c:pt idx="106">
                  <c:v>22.021835046983835</c:v>
                </c:pt>
                <c:pt idx="107">
                  <c:v>22.021835046983835</c:v>
                </c:pt>
                <c:pt idx="108">
                  <c:v>8.8744708398293071</c:v>
                </c:pt>
                <c:pt idx="109">
                  <c:v>17.091573469300887</c:v>
                </c:pt>
                <c:pt idx="110">
                  <c:v>17.091573469300887</c:v>
                </c:pt>
                <c:pt idx="111">
                  <c:v>22.021835046983835</c:v>
                </c:pt>
                <c:pt idx="112">
                  <c:v>23.993939678057014</c:v>
                </c:pt>
                <c:pt idx="113">
                  <c:v>23.993939678057014</c:v>
                </c:pt>
                <c:pt idx="114">
                  <c:v>10.517891365723623</c:v>
                </c:pt>
                <c:pt idx="115">
                  <c:v>17.091573469300887</c:v>
                </c:pt>
                <c:pt idx="116">
                  <c:v>17.091573469300887</c:v>
                </c:pt>
                <c:pt idx="117">
                  <c:v>22.021835046983835</c:v>
                </c:pt>
                <c:pt idx="118">
                  <c:v>22.021835046983835</c:v>
                </c:pt>
                <c:pt idx="119">
                  <c:v>11.832627786439076</c:v>
                </c:pt>
                <c:pt idx="120">
                  <c:v>17.091573469300887</c:v>
                </c:pt>
                <c:pt idx="121">
                  <c:v>17.091573469300887</c:v>
                </c:pt>
                <c:pt idx="122">
                  <c:v>11.832627786439076</c:v>
                </c:pt>
                <c:pt idx="123">
                  <c:v>22.021835046983835</c:v>
                </c:pt>
                <c:pt idx="124">
                  <c:v>22.021835046983835</c:v>
                </c:pt>
                <c:pt idx="125">
                  <c:v>8.8744708398293071</c:v>
                </c:pt>
                <c:pt idx="126">
                  <c:v>0.98605231553658967</c:v>
                </c:pt>
                <c:pt idx="127">
                  <c:v>2.958156946609769</c:v>
                </c:pt>
                <c:pt idx="128">
                  <c:v>11.503943681260212</c:v>
                </c:pt>
                <c:pt idx="129">
                  <c:v>4.6015774725040846</c:v>
                </c:pt>
                <c:pt idx="130">
                  <c:v>4.6015774725040846</c:v>
                </c:pt>
                <c:pt idx="131">
                  <c:v>16.434205258943159</c:v>
                </c:pt>
                <c:pt idx="132">
                  <c:v>11.832627786439076</c:v>
                </c:pt>
                <c:pt idx="133">
                  <c:v>18.734993995195204</c:v>
                </c:pt>
                <c:pt idx="134">
                  <c:v>19.721046310731793</c:v>
                </c:pt>
                <c:pt idx="135">
                  <c:v>19.721046310731793</c:v>
                </c:pt>
                <c:pt idx="136">
                  <c:v>11.832627786439076</c:v>
                </c:pt>
                <c:pt idx="137">
                  <c:v>17.091573469300887</c:v>
                </c:pt>
                <c:pt idx="138">
                  <c:v>17.091573469300887</c:v>
                </c:pt>
                <c:pt idx="139">
                  <c:v>20.049730415910656</c:v>
                </c:pt>
                <c:pt idx="140">
                  <c:v>20.049730415910656</c:v>
                </c:pt>
                <c:pt idx="141">
                  <c:v>12.161311891617938</c:v>
                </c:pt>
                <c:pt idx="142">
                  <c:v>17.091573469300887</c:v>
                </c:pt>
                <c:pt idx="143">
                  <c:v>17.091573469300887</c:v>
                </c:pt>
                <c:pt idx="144">
                  <c:v>20.049730415910656</c:v>
                </c:pt>
                <c:pt idx="145">
                  <c:v>20.049730415910656</c:v>
                </c:pt>
                <c:pt idx="146">
                  <c:v>17.091573469300887</c:v>
                </c:pt>
                <c:pt idx="147">
                  <c:v>17.091573469300887</c:v>
                </c:pt>
                <c:pt idx="148">
                  <c:v>13.147364207154528</c:v>
                </c:pt>
                <c:pt idx="149">
                  <c:v>20.049730415910656</c:v>
                </c:pt>
                <c:pt idx="150">
                  <c:v>20.049730415910656</c:v>
                </c:pt>
                <c:pt idx="151">
                  <c:v>8.8744708398293071</c:v>
                </c:pt>
                <c:pt idx="152">
                  <c:v>17.091573469300887</c:v>
                </c:pt>
                <c:pt idx="153">
                  <c:v>11.832627786439076</c:v>
                </c:pt>
                <c:pt idx="154">
                  <c:v>20.049730415910656</c:v>
                </c:pt>
                <c:pt idx="155">
                  <c:v>5.916313893219538</c:v>
                </c:pt>
                <c:pt idx="156">
                  <c:v>2.958156946609769</c:v>
                </c:pt>
                <c:pt idx="157">
                  <c:v>4.6015774725040846</c:v>
                </c:pt>
                <c:pt idx="158">
                  <c:v>9.2031549450081691</c:v>
                </c:pt>
                <c:pt idx="159">
                  <c:v>199.51125184356997</c:v>
                </c:pt>
                <c:pt idx="160">
                  <c:v>1393.5069613404285</c:v>
                </c:pt>
                <c:pt idx="161">
                  <c:v>1392.6290734260676</c:v>
                </c:pt>
                <c:pt idx="162">
                  <c:v>1395.2759454556272</c:v>
                </c:pt>
                <c:pt idx="163">
                  <c:v>1392.8481328389576</c:v>
                </c:pt>
                <c:pt idx="164">
                  <c:v>1390.6699071742639</c:v>
                </c:pt>
                <c:pt idx="165">
                  <c:v>1389.591092496493</c:v>
                </c:pt>
                <c:pt idx="166">
                  <c:v>1388.9470949493355</c:v>
                </c:pt>
                <c:pt idx="167">
                  <c:v>1384.2996689988245</c:v>
                </c:pt>
                <c:pt idx="168">
                  <c:v>1383.0550903769674</c:v>
                </c:pt>
                <c:pt idx="169">
                  <c:v>1382.6424038828316</c:v>
                </c:pt>
                <c:pt idx="170">
                  <c:v>1387.241820162795</c:v>
                </c:pt>
                <c:pt idx="171">
                  <c:v>1385.9743500293603</c:v>
                </c:pt>
                <c:pt idx="172">
                  <c:v>1379.1782780835385</c:v>
                </c:pt>
                <c:pt idx="173">
                  <c:v>1380.7987280952784</c:v>
                </c:pt>
                <c:pt idx="174">
                  <c:v>1382.4364675775862</c:v>
                </c:pt>
                <c:pt idx="175">
                  <c:v>1377.3758518674829</c:v>
                </c:pt>
                <c:pt idx="176">
                  <c:v>1376.1862896667506</c:v>
                </c:pt>
                <c:pt idx="177">
                  <c:v>1379.5817733736858</c:v>
                </c:pt>
                <c:pt idx="178">
                  <c:v>1378.9769341225988</c:v>
                </c:pt>
                <c:pt idx="179">
                  <c:v>1371.5237164441983</c:v>
                </c:pt>
                <c:pt idx="180">
                  <c:v>1371.9064537247857</c:v>
                </c:pt>
                <c:pt idx="181">
                  <c:v>1370.1923936511816</c:v>
                </c:pt>
                <c:pt idx="182">
                  <c:v>1370.7613900675224</c:v>
                </c:pt>
                <c:pt idx="183">
                  <c:v>0.98605231553658967</c:v>
                </c:pt>
                <c:pt idx="184">
                  <c:v>0.98605231553658967</c:v>
                </c:pt>
                <c:pt idx="185">
                  <c:v>8.5457867346504433</c:v>
                </c:pt>
                <c:pt idx="186">
                  <c:v>3.6155251569674953</c:v>
                </c:pt>
                <c:pt idx="187">
                  <c:v>0.98605231553658967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8912"/>
        <c:axId val="106200448"/>
      </c:lineChart>
      <c:catAx>
        <c:axId val="1061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00448"/>
        <c:crosses val="autoZero"/>
        <c:auto val="1"/>
        <c:lblAlgn val="ctr"/>
        <c:lblOffset val="100"/>
        <c:noMultiLvlLbl val="0"/>
      </c:catAx>
      <c:valAx>
        <c:axId val="1062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 fi</c:v>
          </c:tx>
          <c:marker>
            <c:symbol val="none"/>
          </c:marker>
          <c:val>
            <c:numRef>
              <c:f>dishwasher_orig!$I$4:$I$191</c:f>
              <c:numCache>
                <c:formatCode>0.00</c:formatCode>
                <c:ptCount val="18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0.82432813807580174</c:v>
                </c:pt>
                <c:pt idx="8">
                  <c:v>0.82265553563546046</c:v>
                </c:pt>
                <c:pt idx="9">
                  <c:v>0.82299434186372944</c:v>
                </c:pt>
                <c:pt idx="10">
                  <c:v>0.82333099195335258</c:v>
                </c:pt>
                <c:pt idx="11">
                  <c:v>0.82316293559658782</c:v>
                </c:pt>
                <c:pt idx="12">
                  <c:v>0.82465629629629611</c:v>
                </c:pt>
                <c:pt idx="13">
                  <c:v>0.82383195335276971</c:v>
                </c:pt>
                <c:pt idx="14">
                  <c:v>0.82299434186372944</c:v>
                </c:pt>
                <c:pt idx="15">
                  <c:v>0.82358207253644322</c:v>
                </c:pt>
                <c:pt idx="16">
                  <c:v>0.82274044005614932</c:v>
                </c:pt>
                <c:pt idx="17">
                  <c:v>0.81959698023107663</c:v>
                </c:pt>
                <c:pt idx="18">
                  <c:v>0.81896455549940617</c:v>
                </c:pt>
                <c:pt idx="19">
                  <c:v>0.81914596664723038</c:v>
                </c:pt>
                <c:pt idx="20">
                  <c:v>0.81896455549940617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0.82383195335276971</c:v>
                </c:pt>
                <c:pt idx="39">
                  <c:v>0.82366549917287568</c:v>
                </c:pt>
                <c:pt idx="40">
                  <c:v>0.82307870600583077</c:v>
                </c:pt>
                <c:pt idx="41">
                  <c:v>0.82205739661807564</c:v>
                </c:pt>
                <c:pt idx="42">
                  <c:v>0.82179899988338201</c:v>
                </c:pt>
                <c:pt idx="43">
                  <c:v>0.81959698023107663</c:v>
                </c:pt>
                <c:pt idx="44">
                  <c:v>0.82299434186372944</c:v>
                </c:pt>
                <c:pt idx="45">
                  <c:v>0.822400008016413</c:v>
                </c:pt>
                <c:pt idx="46">
                  <c:v>0.82145254268005641</c:v>
                </c:pt>
                <c:pt idx="47">
                  <c:v>0.82119124635352547</c:v>
                </c:pt>
                <c:pt idx="48">
                  <c:v>0.81914596664723038</c:v>
                </c:pt>
                <c:pt idx="49">
                  <c:v>0.81869135604362386</c:v>
                </c:pt>
                <c:pt idx="50">
                  <c:v>0.8184168523312817</c:v>
                </c:pt>
                <c:pt idx="51">
                  <c:v>0.81823312250512925</c:v>
                </c:pt>
                <c:pt idx="52">
                  <c:v>0.81758545967822049</c:v>
                </c:pt>
                <c:pt idx="53">
                  <c:v>0.81941700478134105</c:v>
                </c:pt>
                <c:pt idx="54">
                  <c:v>0.81869135604362386</c:v>
                </c:pt>
                <c:pt idx="55">
                  <c:v>0.81786390974624779</c:v>
                </c:pt>
                <c:pt idx="56">
                  <c:v>0.81559884961019324</c:v>
                </c:pt>
                <c:pt idx="57">
                  <c:v>0.81579090379008745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0.81324637629629615</c:v>
                </c:pt>
                <c:pt idx="67">
                  <c:v>0.81636344069970856</c:v>
                </c:pt>
                <c:pt idx="68">
                  <c:v>0.81607785049562676</c:v>
                </c:pt>
                <c:pt idx="69">
                  <c:v>0.81559884961019324</c:v>
                </c:pt>
                <c:pt idx="70">
                  <c:v>0.81655308332145571</c:v>
                </c:pt>
                <c:pt idx="71">
                  <c:v>0.81598235259259255</c:v>
                </c:pt>
                <c:pt idx="72">
                  <c:v>0.81530962962962961</c:v>
                </c:pt>
                <c:pt idx="73">
                  <c:v>0.81511605475002713</c:v>
                </c:pt>
                <c:pt idx="74">
                  <c:v>0.80986373155382774</c:v>
                </c:pt>
                <c:pt idx="75">
                  <c:v>0.8129460281524673</c:v>
                </c:pt>
                <c:pt idx="76">
                  <c:v>0.81274500961883167</c:v>
                </c:pt>
                <c:pt idx="77">
                  <c:v>0.81244229801533308</c:v>
                </c:pt>
                <c:pt idx="78">
                  <c:v>0.81404042355685136</c:v>
                </c:pt>
                <c:pt idx="79">
                  <c:v>0.81374382460641403</c:v>
                </c:pt>
                <c:pt idx="80">
                  <c:v>0.81324637629629615</c:v>
                </c:pt>
                <c:pt idx="81">
                  <c:v>0.80986373155382774</c:v>
                </c:pt>
                <c:pt idx="82">
                  <c:v>0.80751013131195315</c:v>
                </c:pt>
                <c:pt idx="83">
                  <c:v>0.81080362379872584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0.81598235259259255</c:v>
                </c:pt>
                <c:pt idx="161">
                  <c:v>0.81559884961019324</c:v>
                </c:pt>
                <c:pt idx="162">
                  <c:v>0.81674212720008621</c:v>
                </c:pt>
                <c:pt idx="163">
                  <c:v>0.81569495247597446</c:v>
                </c:pt>
                <c:pt idx="164">
                  <c:v>0.81472706978512022</c:v>
                </c:pt>
                <c:pt idx="165">
                  <c:v>0.81423738046431271</c:v>
                </c:pt>
                <c:pt idx="166">
                  <c:v>0.81394171259259263</c:v>
                </c:pt>
                <c:pt idx="167">
                  <c:v>0.81173041750134967</c:v>
                </c:pt>
                <c:pt idx="168">
                  <c:v>0.81111400296296299</c:v>
                </c:pt>
                <c:pt idx="169">
                  <c:v>0.81090724495410849</c:v>
                </c:pt>
                <c:pt idx="170">
                  <c:v>0.81314641725947501</c:v>
                </c:pt>
                <c:pt idx="171">
                  <c:v>0.81254335999999994</c:v>
                </c:pt>
                <c:pt idx="172">
                  <c:v>0.80912355172011663</c:v>
                </c:pt>
                <c:pt idx="173">
                  <c:v>0.80996881556635347</c:v>
                </c:pt>
                <c:pt idx="174">
                  <c:v>0.81080362379872584</c:v>
                </c:pt>
                <c:pt idx="175">
                  <c:v>0.80815999999999999</c:v>
                </c:pt>
                <c:pt idx="176">
                  <c:v>0.80751013131195315</c:v>
                </c:pt>
                <c:pt idx="177">
                  <c:v>0.80933585370046413</c:v>
                </c:pt>
                <c:pt idx="178">
                  <c:v>0.80901715329230117</c:v>
                </c:pt>
                <c:pt idx="179">
                  <c:v>0.80484967930029161</c:v>
                </c:pt>
                <c:pt idx="180">
                  <c:v>0.80507515259259277</c:v>
                </c:pt>
                <c:pt idx="181">
                  <c:v>0.80405505883165973</c:v>
                </c:pt>
                <c:pt idx="182">
                  <c:v>0.80439665370046409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2832"/>
        <c:axId val="108659456"/>
      </c:lineChart>
      <c:catAx>
        <c:axId val="106232832"/>
        <c:scaling>
          <c:orientation val="minMax"/>
        </c:scaling>
        <c:delete val="0"/>
        <c:axPos val="b"/>
        <c:numFmt formatCode="dd/mm/yyyy\ hh:mm:ss" sourceLinked="1"/>
        <c:majorTickMark val="out"/>
        <c:minorTickMark val="none"/>
        <c:tickLblPos val="nextTo"/>
        <c:crossAx val="108659456"/>
        <c:crosses val="autoZero"/>
        <c:auto val="1"/>
        <c:lblAlgn val="ctr"/>
        <c:lblOffset val="100"/>
        <c:noMultiLvlLbl val="0"/>
      </c:catAx>
      <c:valAx>
        <c:axId val="108659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2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7</xdr:row>
      <xdr:rowOff>0</xdr:rowOff>
    </xdr:from>
    <xdr:to>
      <xdr:col>27</xdr:col>
      <xdr:colOff>447674</xdr:colOff>
      <xdr:row>40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42</xdr:row>
      <xdr:rowOff>61912</xdr:rowOff>
    </xdr:from>
    <xdr:to>
      <xdr:col>27</xdr:col>
      <xdr:colOff>438150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23"/>
  <sheetViews>
    <sheetView topLeftCell="A169" workbookViewId="0">
      <selection activeCell="C3" sqref="C3:K191"/>
    </sheetView>
  </sheetViews>
  <sheetFormatPr defaultColWidth="11.42578125" defaultRowHeight="15" x14ac:dyDescent="0.25"/>
  <cols>
    <col min="3" max="3" width="17.85546875" bestFit="1" customWidth="1"/>
    <col min="11" max="11" width="12.5703125" bestFit="1" customWidth="1"/>
  </cols>
  <sheetData>
    <row r="3" spans="3:16" ht="15.75" thickBot="1" x14ac:dyDescent="0.3">
      <c r="C3" s="18" t="s">
        <v>2</v>
      </c>
      <c r="D3" s="19" t="s">
        <v>1</v>
      </c>
      <c r="F3" s="20" t="s">
        <v>3</v>
      </c>
      <c r="G3" s="21" t="s">
        <v>4</v>
      </c>
      <c r="H3" s="2"/>
      <c r="I3" s="3" t="s">
        <v>5</v>
      </c>
      <c r="J3" s="2"/>
      <c r="K3" s="4" t="s">
        <v>6</v>
      </c>
    </row>
    <row r="4" spans="3:16" ht="16.5" thickTop="1" thickBot="1" x14ac:dyDescent="0.3">
      <c r="C4" s="17">
        <v>40828.35496527778</v>
      </c>
      <c r="D4" s="16">
        <v>16</v>
      </c>
      <c r="F4" s="5">
        <f>D4/$P$4</f>
        <v>7.619047619047619E-3</v>
      </c>
      <c r="G4" s="1">
        <f t="shared" ref="G4:G5" si="0">1+F4/0.05</f>
        <v>1.1523809523809523</v>
      </c>
      <c r="H4" s="6"/>
      <c r="I4" s="13">
        <f>IF(F4&lt;0.5,0.95,4*(10^(-5))*(G4^3)-0.0032*(G4^2)+0.0896*G4-0.0134)</f>
        <v>0.95</v>
      </c>
      <c r="J4" s="2"/>
      <c r="K4" s="14">
        <f>D4*TAN(ACOS(I4))</f>
        <v>5.2589456828618113</v>
      </c>
      <c r="O4" s="7" t="s">
        <v>0</v>
      </c>
      <c r="P4" s="7">
        <v>2100</v>
      </c>
    </row>
    <row r="5" spans="3:16" ht="15.75" thickTop="1" x14ac:dyDescent="0.25">
      <c r="C5" s="17">
        <v>40828.355300925927</v>
      </c>
      <c r="D5" s="16">
        <v>13</v>
      </c>
      <c r="F5" s="5">
        <f t="shared" ref="F5:F68" si="1">D5/$P$4</f>
        <v>6.1904761904761907E-3</v>
      </c>
      <c r="G5" s="1">
        <f t="shared" si="0"/>
        <v>1.1238095238095238</v>
      </c>
      <c r="H5" s="6"/>
      <c r="I5" s="13">
        <f t="shared" ref="I5:I68" si="2">IF(F5&lt;0.5,0.95,4*(10^(-5))*(G5^3)-0.0032*(G5^2)+0.0896*G5-0.0134)</f>
        <v>0.95</v>
      </c>
      <c r="J5" s="2"/>
      <c r="K5" s="14">
        <f t="shared" ref="K5:K68" si="3">D5*TAN(ACOS(I5))</f>
        <v>4.2728933673252216</v>
      </c>
    </row>
    <row r="6" spans="3:16" x14ac:dyDescent="0.25">
      <c r="C6" s="17">
        <v>40828.355590277781</v>
      </c>
      <c r="D6" s="16">
        <v>8</v>
      </c>
      <c r="F6" s="5">
        <f t="shared" si="1"/>
        <v>3.8095238095238095E-3</v>
      </c>
      <c r="G6" s="1">
        <f>1+F6/0.05</f>
        <v>1.0761904761904761</v>
      </c>
      <c r="H6" s="6"/>
      <c r="I6" s="13">
        <f t="shared" si="2"/>
        <v>0.95</v>
      </c>
      <c r="J6" s="2"/>
      <c r="K6" s="14">
        <f t="shared" si="3"/>
        <v>2.6294728414309056</v>
      </c>
    </row>
    <row r="7" spans="3:16" x14ac:dyDescent="0.25">
      <c r="C7" s="17">
        <v>40828.355879629627</v>
      </c>
      <c r="D7" s="16">
        <v>18</v>
      </c>
      <c r="F7" s="5">
        <f t="shared" si="1"/>
        <v>8.5714285714285719E-3</v>
      </c>
      <c r="G7" s="1">
        <f t="shared" ref="G7:G70" si="4">1+F7/0.05</f>
        <v>1.1714285714285715</v>
      </c>
      <c r="H7" s="6"/>
      <c r="I7" s="13">
        <f t="shared" si="2"/>
        <v>0.95</v>
      </c>
      <c r="J7" s="2"/>
      <c r="K7" s="14">
        <f t="shared" si="3"/>
        <v>5.916313893219538</v>
      </c>
    </row>
    <row r="8" spans="3:16" x14ac:dyDescent="0.25">
      <c r="C8" s="17">
        <v>40828.356215277781</v>
      </c>
      <c r="D8" s="16">
        <v>30</v>
      </c>
      <c r="F8" s="5">
        <f t="shared" si="1"/>
        <v>1.4285714285714285E-2</v>
      </c>
      <c r="G8" s="1">
        <f t="shared" si="4"/>
        <v>1.2857142857142856</v>
      </c>
      <c r="H8" s="6"/>
      <c r="I8" s="13">
        <f t="shared" si="2"/>
        <v>0.95</v>
      </c>
      <c r="J8" s="2"/>
      <c r="K8" s="14">
        <f t="shared" si="3"/>
        <v>9.8605231553658967</v>
      </c>
    </row>
    <row r="9" spans="3:16" x14ac:dyDescent="0.25">
      <c r="C9" s="17">
        <v>40828.356493055559</v>
      </c>
      <c r="D9" s="16">
        <v>39</v>
      </c>
      <c r="F9" s="5">
        <f t="shared" si="1"/>
        <v>1.8571428571428572E-2</v>
      </c>
      <c r="G9" s="1">
        <f t="shared" si="4"/>
        <v>1.3714285714285714</v>
      </c>
      <c r="H9" s="6"/>
      <c r="I9" s="13">
        <f t="shared" si="2"/>
        <v>0.95</v>
      </c>
      <c r="J9" s="2"/>
      <c r="K9" s="14">
        <f t="shared" si="3"/>
        <v>12.818680101975666</v>
      </c>
    </row>
    <row r="10" spans="3:16" x14ac:dyDescent="0.25">
      <c r="C10" s="17">
        <v>40828.357106481482</v>
      </c>
      <c r="D10" s="16">
        <v>39</v>
      </c>
      <c r="F10" s="5">
        <f t="shared" si="1"/>
        <v>1.8571428571428572E-2</v>
      </c>
      <c r="G10" s="1">
        <f t="shared" si="4"/>
        <v>1.3714285714285714</v>
      </c>
      <c r="H10" s="6"/>
      <c r="I10" s="13">
        <f t="shared" si="2"/>
        <v>0.95</v>
      </c>
      <c r="J10" s="2"/>
      <c r="K10" s="14">
        <f t="shared" si="3"/>
        <v>12.818680101975666</v>
      </c>
    </row>
    <row r="11" spans="3:16" x14ac:dyDescent="0.25">
      <c r="C11" s="17">
        <v>40828.357118055559</v>
      </c>
      <c r="D11" s="16">
        <v>2061</v>
      </c>
      <c r="F11" s="5">
        <f t="shared" si="1"/>
        <v>0.98142857142857143</v>
      </c>
      <c r="G11" s="1">
        <f t="shared" si="4"/>
        <v>20.628571428571426</v>
      </c>
      <c r="H11" s="6"/>
      <c r="I11" s="13">
        <f t="shared" si="2"/>
        <v>0.82432813807580174</v>
      </c>
      <c r="J11" s="2"/>
      <c r="K11" s="14">
        <f t="shared" si="3"/>
        <v>1415.4040949364885</v>
      </c>
    </row>
    <row r="12" spans="3:16" x14ac:dyDescent="0.25">
      <c r="C12" s="17">
        <v>40828.357407407406</v>
      </c>
      <c r="D12" s="16">
        <v>2041</v>
      </c>
      <c r="F12" s="5">
        <f t="shared" si="1"/>
        <v>0.97190476190476194</v>
      </c>
      <c r="G12" s="1">
        <f t="shared" si="4"/>
        <v>20.438095238095237</v>
      </c>
      <c r="H12" s="6"/>
      <c r="I12" s="13">
        <f t="shared" si="2"/>
        <v>0.82265553563546046</v>
      </c>
      <c r="J12" s="2"/>
      <c r="K12" s="14">
        <f t="shared" si="3"/>
        <v>1410.5422471448785</v>
      </c>
    </row>
    <row r="13" spans="3:16" x14ac:dyDescent="0.25">
      <c r="C13" s="17">
        <v>40828.35769675926</v>
      </c>
      <c r="D13" s="16">
        <v>2045</v>
      </c>
      <c r="F13" s="5">
        <f t="shared" si="1"/>
        <v>0.97380952380952379</v>
      </c>
      <c r="G13" s="1">
        <f t="shared" si="4"/>
        <v>20.476190476190474</v>
      </c>
      <c r="H13" s="6"/>
      <c r="I13" s="13">
        <f t="shared" si="2"/>
        <v>0.82299434186372944</v>
      </c>
      <c r="J13" s="2"/>
      <c r="K13" s="14">
        <f t="shared" si="3"/>
        <v>1411.5059001850543</v>
      </c>
    </row>
    <row r="14" spans="3:16" x14ac:dyDescent="0.25">
      <c r="C14" s="17">
        <v>40828.357974537037</v>
      </c>
      <c r="D14" s="16">
        <v>2049</v>
      </c>
      <c r="F14" s="5">
        <f t="shared" si="1"/>
        <v>0.97571428571428576</v>
      </c>
      <c r="G14" s="1">
        <f t="shared" si="4"/>
        <v>20.514285714285712</v>
      </c>
      <c r="H14" s="6"/>
      <c r="I14" s="13">
        <f t="shared" si="2"/>
        <v>0.82333099195335258</v>
      </c>
      <c r="J14" s="2"/>
      <c r="K14" s="14">
        <f t="shared" si="3"/>
        <v>1412.4739181532102</v>
      </c>
    </row>
    <row r="15" spans="3:16" x14ac:dyDescent="0.25">
      <c r="C15" s="17">
        <v>40828.358310185184</v>
      </c>
      <c r="D15" s="16">
        <v>2047</v>
      </c>
      <c r="F15" s="5">
        <f t="shared" si="1"/>
        <v>0.97476190476190472</v>
      </c>
      <c r="G15" s="1">
        <f t="shared" si="4"/>
        <v>20.495238095238093</v>
      </c>
      <c r="H15" s="6"/>
      <c r="I15" s="13">
        <f t="shared" si="2"/>
        <v>0.82316293559658782</v>
      </c>
      <c r="J15" s="2"/>
      <c r="K15" s="14">
        <f t="shared" si="3"/>
        <v>1411.9893639449854</v>
      </c>
    </row>
    <row r="16" spans="3:16" x14ac:dyDescent="0.25">
      <c r="C16" s="17">
        <v>40828.358599537038</v>
      </c>
      <c r="D16" s="16">
        <v>2065</v>
      </c>
      <c r="F16" s="5">
        <f t="shared" si="1"/>
        <v>0.98333333333333328</v>
      </c>
      <c r="G16" s="1">
        <f t="shared" si="4"/>
        <v>20.666666666666664</v>
      </c>
      <c r="H16" s="6"/>
      <c r="I16" s="13">
        <f t="shared" si="2"/>
        <v>0.82465629629629611</v>
      </c>
      <c r="J16" s="2"/>
      <c r="K16" s="14">
        <f t="shared" si="3"/>
        <v>1416.3895036374447</v>
      </c>
    </row>
    <row r="17" spans="3:11" x14ac:dyDescent="0.25">
      <c r="C17" s="17">
        <v>40828.358888888892</v>
      </c>
      <c r="D17" s="16">
        <v>2055</v>
      </c>
      <c r="F17" s="5">
        <f t="shared" si="1"/>
        <v>0.97857142857142854</v>
      </c>
      <c r="G17" s="1">
        <f t="shared" si="4"/>
        <v>20.571428571428569</v>
      </c>
      <c r="H17" s="6"/>
      <c r="I17" s="13">
        <f t="shared" si="2"/>
        <v>0.82383195335276971</v>
      </c>
      <c r="J17" s="2"/>
      <c r="K17" s="14">
        <f t="shared" si="3"/>
        <v>1413.934115132113</v>
      </c>
    </row>
    <row r="18" spans="3:11" x14ac:dyDescent="0.25">
      <c r="C18" s="17">
        <v>40828.359224537038</v>
      </c>
      <c r="D18" s="16">
        <v>2045</v>
      </c>
      <c r="F18" s="5">
        <f t="shared" si="1"/>
        <v>0.97380952380952379</v>
      </c>
      <c r="G18" s="1">
        <f t="shared" si="4"/>
        <v>20.476190476190474</v>
      </c>
      <c r="H18" s="6"/>
      <c r="I18" s="13">
        <f t="shared" si="2"/>
        <v>0.82299434186372944</v>
      </c>
      <c r="J18" s="2"/>
      <c r="K18" s="14">
        <f t="shared" si="3"/>
        <v>1411.5059001850543</v>
      </c>
    </row>
    <row r="19" spans="3:11" x14ac:dyDescent="0.25">
      <c r="C19" s="17">
        <v>40828.359502314815</v>
      </c>
      <c r="D19" s="16">
        <v>2052</v>
      </c>
      <c r="F19" s="5">
        <f t="shared" si="1"/>
        <v>0.97714285714285709</v>
      </c>
      <c r="G19" s="1">
        <f t="shared" si="4"/>
        <v>20.542857142857141</v>
      </c>
      <c r="H19" s="6"/>
      <c r="I19" s="13">
        <f t="shared" si="2"/>
        <v>0.82358207253644322</v>
      </c>
      <c r="J19" s="2"/>
      <c r="K19" s="14">
        <f t="shared" si="3"/>
        <v>1413.202792256116</v>
      </c>
    </row>
    <row r="20" spans="3:11" x14ac:dyDescent="0.25">
      <c r="C20" s="17">
        <v>40828.359791666669</v>
      </c>
      <c r="D20" s="16">
        <v>2042</v>
      </c>
      <c r="F20" s="5">
        <f t="shared" si="1"/>
        <v>0.97238095238095235</v>
      </c>
      <c r="G20" s="1">
        <f t="shared" si="4"/>
        <v>20.447619047619046</v>
      </c>
      <c r="H20" s="6"/>
      <c r="I20" s="13">
        <f t="shared" si="2"/>
        <v>0.82274044005614932</v>
      </c>
      <c r="J20" s="2"/>
      <c r="K20" s="14">
        <f t="shared" si="3"/>
        <v>1410.7827508578216</v>
      </c>
    </row>
    <row r="21" spans="3:11" x14ac:dyDescent="0.25">
      <c r="C21" s="17">
        <v>40828.360127314816</v>
      </c>
      <c r="D21" s="16">
        <v>2006</v>
      </c>
      <c r="F21" s="5">
        <f t="shared" si="1"/>
        <v>0.95523809523809522</v>
      </c>
      <c r="G21" s="1">
        <f t="shared" si="4"/>
        <v>20.104761904761904</v>
      </c>
      <c r="H21" s="6"/>
      <c r="I21" s="13">
        <f t="shared" si="2"/>
        <v>0.81959698023107663</v>
      </c>
      <c r="J21" s="2"/>
      <c r="K21" s="14">
        <f t="shared" si="3"/>
        <v>1402.2972561554486</v>
      </c>
    </row>
    <row r="22" spans="3:11" x14ac:dyDescent="0.25">
      <c r="C22" s="17">
        <v>40828.36041666667</v>
      </c>
      <c r="D22" s="16">
        <v>1999</v>
      </c>
      <c r="F22" s="5">
        <f t="shared" si="1"/>
        <v>0.95190476190476192</v>
      </c>
      <c r="G22" s="1">
        <f t="shared" si="4"/>
        <v>20.038095238095238</v>
      </c>
      <c r="H22" s="6"/>
      <c r="I22" s="13">
        <f t="shared" si="2"/>
        <v>0.81896455549940617</v>
      </c>
      <c r="J22" s="2"/>
      <c r="K22" s="14">
        <f t="shared" si="3"/>
        <v>1400.6886600632745</v>
      </c>
    </row>
    <row r="23" spans="3:11" x14ac:dyDescent="0.25">
      <c r="C23" s="17">
        <v>40828.360995370371</v>
      </c>
      <c r="D23" s="16">
        <v>2001</v>
      </c>
      <c r="F23" s="5">
        <f t="shared" si="1"/>
        <v>0.95285714285714285</v>
      </c>
      <c r="G23" s="1">
        <f t="shared" si="4"/>
        <v>20.057142857142857</v>
      </c>
      <c r="H23" s="6"/>
      <c r="I23" s="13">
        <f t="shared" si="2"/>
        <v>0.81914596664723038</v>
      </c>
      <c r="J23" s="2"/>
      <c r="K23" s="14">
        <f t="shared" si="3"/>
        <v>1401.1468821167853</v>
      </c>
    </row>
    <row r="24" spans="3:11" x14ac:dyDescent="0.25">
      <c r="C24" s="17">
        <v>40828.361319444448</v>
      </c>
      <c r="D24" s="16">
        <v>1999</v>
      </c>
      <c r="F24" s="5">
        <f t="shared" si="1"/>
        <v>0.95190476190476192</v>
      </c>
      <c r="G24" s="1">
        <f t="shared" si="4"/>
        <v>20.038095238095238</v>
      </c>
      <c r="H24" s="6"/>
      <c r="I24" s="13">
        <f t="shared" si="2"/>
        <v>0.81896455549940617</v>
      </c>
      <c r="J24" s="2"/>
      <c r="K24" s="14">
        <f t="shared" si="3"/>
        <v>1400.6886600632745</v>
      </c>
    </row>
    <row r="25" spans="3:11" x14ac:dyDescent="0.25">
      <c r="C25" s="17">
        <v>40828.361608796295</v>
      </c>
      <c r="D25" s="16">
        <v>43</v>
      </c>
      <c r="F25" s="5">
        <f t="shared" si="1"/>
        <v>2.0476190476190478E-2</v>
      </c>
      <c r="G25" s="1">
        <f t="shared" si="4"/>
        <v>1.4095238095238094</v>
      </c>
      <c r="H25" s="6"/>
      <c r="I25" s="13">
        <f t="shared" si="2"/>
        <v>0.95</v>
      </c>
      <c r="J25" s="2"/>
      <c r="K25" s="14">
        <f t="shared" si="3"/>
        <v>14.133416522691117</v>
      </c>
    </row>
    <row r="26" spans="3:11" x14ac:dyDescent="0.25">
      <c r="C26" s="17">
        <v>40828.362511574072</v>
      </c>
      <c r="D26" s="16">
        <v>43</v>
      </c>
      <c r="F26" s="5">
        <f t="shared" si="1"/>
        <v>2.0476190476190478E-2</v>
      </c>
      <c r="G26" s="1">
        <f t="shared" si="4"/>
        <v>1.4095238095238094</v>
      </c>
      <c r="H26" s="6"/>
      <c r="I26" s="13">
        <f t="shared" si="2"/>
        <v>0.95</v>
      </c>
      <c r="J26" s="2"/>
      <c r="K26" s="14">
        <f t="shared" si="3"/>
        <v>14.133416522691117</v>
      </c>
    </row>
    <row r="27" spans="3:11" x14ac:dyDescent="0.25">
      <c r="C27" s="17">
        <v>40828.362523148149</v>
      </c>
      <c r="D27" s="16">
        <v>24</v>
      </c>
      <c r="F27" s="5">
        <f t="shared" si="1"/>
        <v>1.1428571428571429E-2</v>
      </c>
      <c r="G27" s="1">
        <f t="shared" si="4"/>
        <v>1.2285714285714286</v>
      </c>
      <c r="H27" s="6"/>
      <c r="I27" s="13">
        <f t="shared" si="2"/>
        <v>0.95</v>
      </c>
      <c r="J27" s="2"/>
      <c r="K27" s="14">
        <f t="shared" si="3"/>
        <v>7.8884185242927174</v>
      </c>
    </row>
    <row r="28" spans="3:11" x14ac:dyDescent="0.25">
      <c r="C28" s="17">
        <v>40828.36341435185</v>
      </c>
      <c r="D28" s="16">
        <v>24</v>
      </c>
      <c r="F28" s="5">
        <f t="shared" si="1"/>
        <v>1.1428571428571429E-2</v>
      </c>
      <c r="G28" s="1">
        <f t="shared" si="4"/>
        <v>1.2285714285714286</v>
      </c>
      <c r="H28" s="6"/>
      <c r="I28" s="13">
        <f t="shared" si="2"/>
        <v>0.95</v>
      </c>
      <c r="J28" s="2"/>
      <c r="K28" s="14">
        <f t="shared" si="3"/>
        <v>7.8884185242927174</v>
      </c>
    </row>
    <row r="29" spans="3:11" x14ac:dyDescent="0.25">
      <c r="C29" s="17">
        <v>40828.363425925927</v>
      </c>
      <c r="D29" s="16">
        <v>49</v>
      </c>
      <c r="F29" s="5">
        <f t="shared" si="1"/>
        <v>2.3333333333333334E-2</v>
      </c>
      <c r="G29" s="1">
        <f t="shared" si="4"/>
        <v>1.4666666666666668</v>
      </c>
      <c r="H29" s="6"/>
      <c r="I29" s="13">
        <f t="shared" si="2"/>
        <v>0.95</v>
      </c>
      <c r="J29" s="2"/>
      <c r="K29" s="14">
        <f t="shared" si="3"/>
        <v>16.105521153764297</v>
      </c>
    </row>
    <row r="30" spans="3:11" x14ac:dyDescent="0.25">
      <c r="C30" s="17">
        <v>40828.364328703705</v>
      </c>
      <c r="D30" s="16">
        <v>49</v>
      </c>
      <c r="F30" s="5">
        <f t="shared" si="1"/>
        <v>2.3333333333333334E-2</v>
      </c>
      <c r="G30" s="1">
        <f t="shared" si="4"/>
        <v>1.4666666666666668</v>
      </c>
      <c r="H30" s="6"/>
      <c r="I30" s="13">
        <f t="shared" si="2"/>
        <v>0.95</v>
      </c>
      <c r="J30" s="2"/>
      <c r="K30" s="14">
        <f t="shared" si="3"/>
        <v>16.105521153764297</v>
      </c>
    </row>
    <row r="31" spans="3:11" x14ac:dyDescent="0.25">
      <c r="C31" s="17">
        <v>40828.364340277774</v>
      </c>
      <c r="D31" s="16">
        <v>44</v>
      </c>
      <c r="F31" s="5">
        <f t="shared" si="1"/>
        <v>2.0952380952380951E-2</v>
      </c>
      <c r="G31" s="1">
        <f t="shared" si="4"/>
        <v>1.4190476190476189</v>
      </c>
      <c r="H31" s="6"/>
      <c r="I31" s="13">
        <f t="shared" si="2"/>
        <v>0.95</v>
      </c>
      <c r="J31" s="2"/>
      <c r="K31" s="14">
        <f t="shared" si="3"/>
        <v>14.462100627869981</v>
      </c>
    </row>
    <row r="32" spans="3:11" x14ac:dyDescent="0.25">
      <c r="C32" s="17">
        <v>40828.364895833336</v>
      </c>
      <c r="D32" s="16">
        <v>44</v>
      </c>
      <c r="F32" s="5">
        <f t="shared" si="1"/>
        <v>2.0952380952380951E-2</v>
      </c>
      <c r="G32" s="1">
        <f t="shared" si="4"/>
        <v>1.4190476190476189</v>
      </c>
      <c r="H32" s="6"/>
      <c r="I32" s="13">
        <f t="shared" si="2"/>
        <v>0.95</v>
      </c>
      <c r="J32" s="2"/>
      <c r="K32" s="14">
        <f t="shared" si="3"/>
        <v>14.462100627869981</v>
      </c>
    </row>
    <row r="33" spans="3:11" x14ac:dyDescent="0.25">
      <c r="C33" s="17">
        <v>40828.364907407406</v>
      </c>
      <c r="D33" s="16">
        <v>24</v>
      </c>
      <c r="F33" s="5">
        <f t="shared" si="1"/>
        <v>1.1428571428571429E-2</v>
      </c>
      <c r="G33" s="1">
        <f t="shared" si="4"/>
        <v>1.2285714285714286</v>
      </c>
      <c r="H33" s="6"/>
      <c r="I33" s="13">
        <f t="shared" si="2"/>
        <v>0.95</v>
      </c>
      <c r="J33" s="2"/>
      <c r="K33" s="14">
        <f t="shared" si="3"/>
        <v>7.8884185242927174</v>
      </c>
    </row>
    <row r="34" spans="3:11" x14ac:dyDescent="0.25">
      <c r="C34" s="17">
        <v>40828.366423611114</v>
      </c>
      <c r="D34" s="16">
        <v>24</v>
      </c>
      <c r="F34" s="5">
        <f t="shared" si="1"/>
        <v>1.1428571428571429E-2</v>
      </c>
      <c r="G34" s="1">
        <f t="shared" si="4"/>
        <v>1.2285714285714286</v>
      </c>
      <c r="H34" s="6"/>
      <c r="I34" s="13">
        <f t="shared" si="2"/>
        <v>0.95</v>
      </c>
      <c r="J34" s="2"/>
      <c r="K34" s="14">
        <f t="shared" si="3"/>
        <v>7.8884185242927174</v>
      </c>
    </row>
    <row r="35" spans="3:11" x14ac:dyDescent="0.25">
      <c r="C35" s="17">
        <v>40828.366435185184</v>
      </c>
      <c r="D35" s="16">
        <v>44</v>
      </c>
      <c r="F35" s="5">
        <f t="shared" si="1"/>
        <v>2.0952380952380951E-2</v>
      </c>
      <c r="G35" s="1">
        <f t="shared" si="4"/>
        <v>1.4190476190476189</v>
      </c>
      <c r="H35" s="6"/>
      <c r="I35" s="13">
        <f t="shared" si="2"/>
        <v>0.95</v>
      </c>
      <c r="J35" s="2"/>
      <c r="K35" s="14">
        <f t="shared" si="3"/>
        <v>14.462100627869981</v>
      </c>
    </row>
    <row r="36" spans="3:11" x14ac:dyDescent="0.25">
      <c r="C36" s="17">
        <v>40828.367002314815</v>
      </c>
      <c r="D36" s="16">
        <v>44</v>
      </c>
      <c r="F36" s="5">
        <f t="shared" si="1"/>
        <v>2.0952380952380951E-2</v>
      </c>
      <c r="G36" s="1">
        <f t="shared" si="4"/>
        <v>1.4190476190476189</v>
      </c>
      <c r="H36" s="6"/>
      <c r="I36" s="13">
        <f t="shared" si="2"/>
        <v>0.95</v>
      </c>
      <c r="J36" s="2"/>
      <c r="K36" s="14">
        <f t="shared" si="3"/>
        <v>14.462100627869981</v>
      </c>
    </row>
    <row r="37" spans="3:11" x14ac:dyDescent="0.25">
      <c r="C37" s="17">
        <v>40828.367013888892</v>
      </c>
      <c r="D37" s="16">
        <v>31</v>
      </c>
      <c r="F37" s="5">
        <f t="shared" si="1"/>
        <v>1.4761904761904763E-2</v>
      </c>
      <c r="G37" s="1">
        <f t="shared" si="4"/>
        <v>1.2952380952380953</v>
      </c>
      <c r="H37" s="6"/>
      <c r="I37" s="13">
        <f t="shared" si="2"/>
        <v>0.95</v>
      </c>
      <c r="J37" s="2"/>
      <c r="K37" s="14">
        <f t="shared" si="3"/>
        <v>10.189207260544759</v>
      </c>
    </row>
    <row r="38" spans="3:11" x14ac:dyDescent="0.25">
      <c r="C38" s="17">
        <v>40828.367349537039</v>
      </c>
      <c r="D38" s="16">
        <v>13</v>
      </c>
      <c r="F38" s="5">
        <f t="shared" si="1"/>
        <v>6.1904761904761907E-3</v>
      </c>
      <c r="G38" s="1">
        <f t="shared" si="4"/>
        <v>1.1238095238095238</v>
      </c>
      <c r="H38" s="6"/>
      <c r="I38" s="13">
        <f t="shared" si="2"/>
        <v>0.95</v>
      </c>
      <c r="J38" s="2"/>
      <c r="K38" s="14">
        <f t="shared" si="3"/>
        <v>4.2728933673252216</v>
      </c>
    </row>
    <row r="39" spans="3:11" x14ac:dyDescent="0.25">
      <c r="C39" s="17">
        <v>40828.367905092593</v>
      </c>
      <c r="D39" s="16">
        <v>13</v>
      </c>
      <c r="F39" s="5">
        <f t="shared" si="1"/>
        <v>6.1904761904761907E-3</v>
      </c>
      <c r="G39" s="1">
        <f t="shared" si="4"/>
        <v>1.1238095238095238</v>
      </c>
      <c r="H39" s="6"/>
      <c r="I39" s="13">
        <f t="shared" si="2"/>
        <v>0.95</v>
      </c>
      <c r="J39" s="2"/>
      <c r="K39" s="14">
        <f t="shared" si="3"/>
        <v>4.2728933673252216</v>
      </c>
    </row>
    <row r="40" spans="3:11" x14ac:dyDescent="0.25">
      <c r="C40" s="17">
        <v>40828.36791666667</v>
      </c>
      <c r="D40" s="16">
        <v>24</v>
      </c>
      <c r="F40" s="5">
        <f t="shared" si="1"/>
        <v>1.1428571428571429E-2</v>
      </c>
      <c r="G40" s="1">
        <f t="shared" si="4"/>
        <v>1.2285714285714286</v>
      </c>
      <c r="H40" s="6"/>
      <c r="I40" s="13">
        <f t="shared" si="2"/>
        <v>0.95</v>
      </c>
      <c r="J40" s="2"/>
      <c r="K40" s="14">
        <f t="shared" si="3"/>
        <v>7.8884185242927174</v>
      </c>
    </row>
    <row r="41" spans="3:11" x14ac:dyDescent="0.25">
      <c r="C41" s="17">
        <v>40828.368252314816</v>
      </c>
      <c r="D41" s="16">
        <v>39</v>
      </c>
      <c r="F41" s="5">
        <f t="shared" si="1"/>
        <v>1.8571428571428572E-2</v>
      </c>
      <c r="G41" s="1">
        <f t="shared" si="4"/>
        <v>1.3714285714285714</v>
      </c>
      <c r="H41" s="6"/>
      <c r="I41" s="13">
        <f t="shared" si="2"/>
        <v>0.95</v>
      </c>
      <c r="J41" s="2"/>
      <c r="K41" s="14">
        <f t="shared" si="3"/>
        <v>12.818680101975666</v>
      </c>
    </row>
    <row r="42" spans="3:11" x14ac:dyDescent="0.25">
      <c r="C42" s="17">
        <v>40828.368541666663</v>
      </c>
      <c r="D42" s="16">
        <v>2055</v>
      </c>
      <c r="F42" s="5">
        <f t="shared" si="1"/>
        <v>0.97857142857142854</v>
      </c>
      <c r="G42" s="1">
        <f t="shared" si="4"/>
        <v>20.571428571428569</v>
      </c>
      <c r="H42" s="6"/>
      <c r="I42" s="13">
        <f t="shared" si="2"/>
        <v>0.82383195335276971</v>
      </c>
      <c r="J42" s="2"/>
      <c r="K42" s="14">
        <f t="shared" si="3"/>
        <v>1413.934115132113</v>
      </c>
    </row>
    <row r="43" spans="3:11" x14ac:dyDescent="0.25">
      <c r="C43" s="17">
        <v>40828.368831018517</v>
      </c>
      <c r="D43" s="16">
        <v>2053</v>
      </c>
      <c r="F43" s="5">
        <f t="shared" si="1"/>
        <v>0.97761904761904761</v>
      </c>
      <c r="G43" s="1">
        <f t="shared" si="4"/>
        <v>20.55238095238095</v>
      </c>
      <c r="H43" s="6"/>
      <c r="I43" s="13">
        <f t="shared" si="2"/>
        <v>0.82366549917287568</v>
      </c>
      <c r="J43" s="2"/>
      <c r="K43" s="14">
        <f t="shared" si="3"/>
        <v>1413.4462946088786</v>
      </c>
    </row>
    <row r="44" spans="3:11" x14ac:dyDescent="0.25">
      <c r="C44" s="17">
        <v>40828.369166666664</v>
      </c>
      <c r="D44" s="16">
        <v>2046</v>
      </c>
      <c r="F44" s="5">
        <f t="shared" si="1"/>
        <v>0.97428571428571431</v>
      </c>
      <c r="G44" s="1">
        <f t="shared" si="4"/>
        <v>20.485714285714284</v>
      </c>
      <c r="H44" s="6"/>
      <c r="I44" s="13">
        <f t="shared" si="2"/>
        <v>0.82307870600583077</v>
      </c>
      <c r="J44" s="2"/>
      <c r="K44" s="14">
        <f t="shared" si="3"/>
        <v>1411.7474957088918</v>
      </c>
    </row>
    <row r="45" spans="3:11" x14ac:dyDescent="0.25">
      <c r="C45" s="17">
        <v>40828.369444444441</v>
      </c>
      <c r="D45" s="16">
        <v>2034</v>
      </c>
      <c r="F45" s="5">
        <f t="shared" si="1"/>
        <v>0.96857142857142853</v>
      </c>
      <c r="G45" s="1">
        <f t="shared" si="4"/>
        <v>20.37142857142857</v>
      </c>
      <c r="H45" s="6"/>
      <c r="I45" s="13">
        <f t="shared" si="2"/>
        <v>0.82205739661807564</v>
      </c>
      <c r="J45" s="2"/>
      <c r="K45" s="14">
        <f t="shared" si="3"/>
        <v>1408.866375181487</v>
      </c>
    </row>
    <row r="46" spans="3:11" x14ac:dyDescent="0.25">
      <c r="C46" s="17">
        <v>40828.369733796295</v>
      </c>
      <c r="D46" s="16">
        <v>2031</v>
      </c>
      <c r="F46" s="5">
        <f t="shared" si="1"/>
        <v>0.96714285714285719</v>
      </c>
      <c r="G46" s="1">
        <f t="shared" si="4"/>
        <v>20.342857142857142</v>
      </c>
      <c r="H46" s="6"/>
      <c r="I46" s="13">
        <f t="shared" si="2"/>
        <v>0.82179899988338201</v>
      </c>
      <c r="J46" s="2"/>
      <c r="K46" s="14">
        <f t="shared" si="3"/>
        <v>1408.1522492729177</v>
      </c>
    </row>
    <row r="47" spans="3:11" x14ac:dyDescent="0.25">
      <c r="C47" s="17">
        <v>40828.370023148149</v>
      </c>
      <c r="D47" s="16">
        <v>2006</v>
      </c>
      <c r="F47" s="5">
        <f t="shared" si="1"/>
        <v>0.95523809523809522</v>
      </c>
      <c r="G47" s="1">
        <f t="shared" si="4"/>
        <v>20.104761904761904</v>
      </c>
      <c r="H47" s="6"/>
      <c r="I47" s="13">
        <f t="shared" si="2"/>
        <v>0.81959698023107663</v>
      </c>
      <c r="J47" s="2"/>
      <c r="K47" s="14">
        <f t="shared" si="3"/>
        <v>1402.2972561554486</v>
      </c>
    </row>
    <row r="48" spans="3:11" x14ac:dyDescent="0.25">
      <c r="C48" s="17">
        <v>40828.370358796295</v>
      </c>
      <c r="D48" s="16">
        <v>2045</v>
      </c>
      <c r="F48" s="5">
        <f t="shared" si="1"/>
        <v>0.97380952380952379</v>
      </c>
      <c r="G48" s="1">
        <f t="shared" si="4"/>
        <v>20.476190476190474</v>
      </c>
      <c r="H48" s="6"/>
      <c r="I48" s="13">
        <f t="shared" si="2"/>
        <v>0.82299434186372944</v>
      </c>
      <c r="J48" s="2"/>
      <c r="K48" s="14">
        <f t="shared" si="3"/>
        <v>1411.5059001850543</v>
      </c>
    </row>
    <row r="49" spans="3:11" x14ac:dyDescent="0.25">
      <c r="C49" s="17">
        <v>40828.370648148149</v>
      </c>
      <c r="D49" s="16">
        <v>2038</v>
      </c>
      <c r="F49" s="5">
        <f t="shared" si="1"/>
        <v>0.97047619047619049</v>
      </c>
      <c r="G49" s="1">
        <f t="shared" si="4"/>
        <v>20.409523809523808</v>
      </c>
      <c r="H49" s="6"/>
      <c r="I49" s="13">
        <f t="shared" si="2"/>
        <v>0.822400008016413</v>
      </c>
      <c r="J49" s="2"/>
      <c r="K49" s="14">
        <f t="shared" si="3"/>
        <v>1409.8223754666362</v>
      </c>
    </row>
    <row r="50" spans="3:11" x14ac:dyDescent="0.25">
      <c r="C50" s="17">
        <v>40828.370925925927</v>
      </c>
      <c r="D50" s="16">
        <v>2027</v>
      </c>
      <c r="F50" s="5">
        <f t="shared" si="1"/>
        <v>0.96523809523809523</v>
      </c>
      <c r="G50" s="1">
        <f t="shared" si="4"/>
        <v>20.304761904761904</v>
      </c>
      <c r="H50" s="6"/>
      <c r="I50" s="13">
        <f t="shared" si="2"/>
        <v>0.82145254268005641</v>
      </c>
      <c r="J50" s="2"/>
      <c r="K50" s="14">
        <f t="shared" si="3"/>
        <v>1407.2039176531464</v>
      </c>
    </row>
    <row r="51" spans="3:11" x14ac:dyDescent="0.25">
      <c r="C51" s="17">
        <v>40828.371261574073</v>
      </c>
      <c r="D51" s="16">
        <v>2024</v>
      </c>
      <c r="F51" s="5">
        <f t="shared" si="1"/>
        <v>0.96380952380952378</v>
      </c>
      <c r="G51" s="1">
        <f t="shared" si="4"/>
        <v>20.276190476190475</v>
      </c>
      <c r="H51" s="6"/>
      <c r="I51" s="13">
        <f t="shared" si="2"/>
        <v>0.82119124635352547</v>
      </c>
      <c r="J51" s="2"/>
      <c r="K51" s="14">
        <f t="shared" si="3"/>
        <v>1406.4955485436526</v>
      </c>
    </row>
    <row r="52" spans="3:11" x14ac:dyDescent="0.25">
      <c r="C52" s="17">
        <v>40828.371550925927</v>
      </c>
      <c r="D52" s="16">
        <v>2001</v>
      </c>
      <c r="F52" s="5">
        <f t="shared" si="1"/>
        <v>0.95285714285714285</v>
      </c>
      <c r="G52" s="1">
        <f t="shared" si="4"/>
        <v>20.057142857142857</v>
      </c>
      <c r="H52" s="6"/>
      <c r="I52" s="13">
        <f t="shared" si="2"/>
        <v>0.81914596664723038</v>
      </c>
      <c r="J52" s="2"/>
      <c r="K52" s="14">
        <f t="shared" si="3"/>
        <v>1401.1468821167853</v>
      </c>
    </row>
    <row r="53" spans="3:11" x14ac:dyDescent="0.25">
      <c r="C53" s="17">
        <v>40828.371840277781</v>
      </c>
      <c r="D53" s="16">
        <v>1996</v>
      </c>
      <c r="F53" s="5">
        <f t="shared" si="1"/>
        <v>0.95047619047619047</v>
      </c>
      <c r="G53" s="1">
        <f t="shared" si="4"/>
        <v>20.009523809523809</v>
      </c>
      <c r="H53" s="6"/>
      <c r="I53" s="13">
        <f t="shared" si="2"/>
        <v>0.81869135604362386</v>
      </c>
      <c r="J53" s="2"/>
      <c r="K53" s="14">
        <f t="shared" si="3"/>
        <v>1400.0033927263873</v>
      </c>
    </row>
    <row r="54" spans="3:11" x14ac:dyDescent="0.25">
      <c r="C54" s="17">
        <v>40828.372175925928</v>
      </c>
      <c r="D54" s="16">
        <v>1993</v>
      </c>
      <c r="F54" s="5">
        <f t="shared" si="1"/>
        <v>0.94904761904761903</v>
      </c>
      <c r="G54" s="1">
        <f t="shared" si="4"/>
        <v>19.980952380952381</v>
      </c>
      <c r="H54" s="6"/>
      <c r="I54" s="13">
        <f t="shared" si="2"/>
        <v>0.8184168523312817</v>
      </c>
      <c r="J54" s="2"/>
      <c r="K54" s="14">
        <f t="shared" si="3"/>
        <v>1399.3206046284579</v>
      </c>
    </row>
    <row r="55" spans="3:11" x14ac:dyDescent="0.25">
      <c r="C55" s="17">
        <v>40828.372453703705</v>
      </c>
      <c r="D55" s="16">
        <v>1991</v>
      </c>
      <c r="F55" s="5">
        <f t="shared" si="1"/>
        <v>0.9480952380952381</v>
      </c>
      <c r="G55" s="1">
        <f t="shared" si="4"/>
        <v>19.961904761904762</v>
      </c>
      <c r="H55" s="6"/>
      <c r="I55" s="13">
        <f t="shared" si="2"/>
        <v>0.81823312250512925</v>
      </c>
      <c r="J55" s="2"/>
      <c r="K55" s="14">
        <f t="shared" si="3"/>
        <v>1398.866790054833</v>
      </c>
    </row>
    <row r="56" spans="3:11" x14ac:dyDescent="0.25">
      <c r="C56" s="17">
        <v>40828.372743055559</v>
      </c>
      <c r="D56" s="16">
        <v>1984</v>
      </c>
      <c r="F56" s="5">
        <f t="shared" si="1"/>
        <v>0.9447619047619048</v>
      </c>
      <c r="G56" s="1">
        <f t="shared" si="4"/>
        <v>19.895238095238096</v>
      </c>
      <c r="H56" s="6"/>
      <c r="I56" s="13">
        <f t="shared" si="2"/>
        <v>0.81758545967822049</v>
      </c>
      <c r="J56" s="2"/>
      <c r="K56" s="14">
        <f t="shared" si="3"/>
        <v>1397.2871177452532</v>
      </c>
    </row>
    <row r="57" spans="3:11" x14ac:dyDescent="0.25">
      <c r="C57" s="17">
        <v>40828.373032407406</v>
      </c>
      <c r="D57" s="16">
        <v>2004</v>
      </c>
      <c r="F57" s="5">
        <f t="shared" si="1"/>
        <v>0.95428571428571429</v>
      </c>
      <c r="G57" s="1">
        <f t="shared" si="4"/>
        <v>20.085714285714285</v>
      </c>
      <c r="H57" s="6"/>
      <c r="I57" s="13">
        <f t="shared" si="2"/>
        <v>0.81941700478134105</v>
      </c>
      <c r="J57" s="2"/>
      <c r="K57" s="14">
        <f t="shared" si="3"/>
        <v>1401.8362805586041</v>
      </c>
    </row>
    <row r="58" spans="3:11" x14ac:dyDescent="0.25">
      <c r="C58" s="17">
        <v>40828.373368055552</v>
      </c>
      <c r="D58" s="16">
        <v>1996</v>
      </c>
      <c r="F58" s="5">
        <f t="shared" si="1"/>
        <v>0.95047619047619047</v>
      </c>
      <c r="G58" s="1">
        <f t="shared" si="4"/>
        <v>20.009523809523809</v>
      </c>
      <c r="H58" s="6"/>
      <c r="I58" s="13">
        <f t="shared" si="2"/>
        <v>0.81869135604362386</v>
      </c>
      <c r="J58" s="2"/>
      <c r="K58" s="14">
        <f t="shared" si="3"/>
        <v>1400.0033927263873</v>
      </c>
    </row>
    <row r="59" spans="3:11" x14ac:dyDescent="0.25">
      <c r="C59" s="17">
        <v>40828.37427083333</v>
      </c>
      <c r="D59" s="16">
        <v>1987</v>
      </c>
      <c r="F59" s="5">
        <f t="shared" si="1"/>
        <v>0.94619047619047614</v>
      </c>
      <c r="G59" s="1">
        <f t="shared" si="4"/>
        <v>19.923809523809521</v>
      </c>
      <c r="H59" s="6"/>
      <c r="I59" s="13">
        <f t="shared" si="2"/>
        <v>0.81786390974624779</v>
      </c>
      <c r="J59" s="2"/>
      <c r="K59" s="14">
        <f t="shared" si="3"/>
        <v>1397.9624670756866</v>
      </c>
    </row>
    <row r="60" spans="3:11" x14ac:dyDescent="0.25">
      <c r="C60" s="17">
        <v>40828.374560185184</v>
      </c>
      <c r="D60" s="16">
        <v>1963</v>
      </c>
      <c r="F60" s="5">
        <f t="shared" si="1"/>
        <v>0.93476190476190479</v>
      </c>
      <c r="G60" s="1">
        <f t="shared" si="4"/>
        <v>19.695238095238096</v>
      </c>
      <c r="H60" s="6"/>
      <c r="I60" s="13">
        <f t="shared" si="2"/>
        <v>0.81559884961019324</v>
      </c>
      <c r="J60" s="2"/>
      <c r="K60" s="14">
        <f t="shared" si="3"/>
        <v>1392.6290734260676</v>
      </c>
    </row>
    <row r="61" spans="3:11" x14ac:dyDescent="0.25">
      <c r="C61" s="17">
        <v>40828.374849537038</v>
      </c>
      <c r="D61" s="16">
        <v>1965</v>
      </c>
      <c r="F61" s="5">
        <f t="shared" si="1"/>
        <v>0.93571428571428572</v>
      </c>
      <c r="G61" s="1">
        <f t="shared" si="4"/>
        <v>19.714285714285712</v>
      </c>
      <c r="H61" s="6"/>
      <c r="I61" s="13">
        <f t="shared" si="2"/>
        <v>0.81579090379008745</v>
      </c>
      <c r="J61" s="2"/>
      <c r="K61" s="14">
        <f t="shared" si="3"/>
        <v>1393.0674672695206</v>
      </c>
    </row>
    <row r="62" spans="3:11" x14ac:dyDescent="0.25">
      <c r="C62" s="17">
        <v>40828.375185185185</v>
      </c>
      <c r="D62" s="16">
        <v>66</v>
      </c>
      <c r="F62" s="5">
        <f t="shared" si="1"/>
        <v>3.1428571428571431E-2</v>
      </c>
      <c r="G62" s="1">
        <f t="shared" si="4"/>
        <v>1.6285714285714286</v>
      </c>
      <c r="H62" s="6"/>
      <c r="I62" s="13">
        <f t="shared" si="2"/>
        <v>0.95</v>
      </c>
      <c r="J62" s="2"/>
      <c r="K62" s="14">
        <f t="shared" si="3"/>
        <v>21.693150941804973</v>
      </c>
    </row>
    <row r="63" spans="3:11" x14ac:dyDescent="0.25">
      <c r="C63" s="17">
        <v>40828.378472222219</v>
      </c>
      <c r="D63" s="16">
        <v>66</v>
      </c>
      <c r="F63" s="5">
        <f t="shared" si="1"/>
        <v>3.1428571428571431E-2</v>
      </c>
      <c r="G63" s="1">
        <f t="shared" si="4"/>
        <v>1.6285714285714286</v>
      </c>
      <c r="H63" s="6"/>
      <c r="I63" s="13">
        <f t="shared" si="2"/>
        <v>0.95</v>
      </c>
      <c r="J63" s="2"/>
      <c r="K63" s="14">
        <f t="shared" si="3"/>
        <v>21.693150941804973</v>
      </c>
    </row>
    <row r="64" spans="3:11" x14ac:dyDescent="0.25">
      <c r="C64" s="17">
        <v>40828.378483796296</v>
      </c>
      <c r="D64" s="16">
        <v>56</v>
      </c>
      <c r="F64" s="5">
        <f t="shared" si="1"/>
        <v>2.6666666666666668E-2</v>
      </c>
      <c r="G64" s="1">
        <f t="shared" si="4"/>
        <v>1.5333333333333332</v>
      </c>
      <c r="H64" s="6"/>
      <c r="I64" s="13">
        <f t="shared" si="2"/>
        <v>0.95</v>
      </c>
      <c r="J64" s="2"/>
      <c r="K64" s="14">
        <f t="shared" si="3"/>
        <v>18.406309890016338</v>
      </c>
    </row>
    <row r="65" spans="3:11" x14ac:dyDescent="0.25">
      <c r="C65" s="17">
        <v>40828.378761574073</v>
      </c>
      <c r="D65" s="16">
        <v>51</v>
      </c>
      <c r="F65" s="5">
        <f t="shared" si="1"/>
        <v>2.4285714285714285E-2</v>
      </c>
      <c r="G65" s="1">
        <f t="shared" si="4"/>
        <v>1.4857142857142858</v>
      </c>
      <c r="H65" s="6"/>
      <c r="I65" s="13">
        <f t="shared" si="2"/>
        <v>0.95</v>
      </c>
      <c r="J65" s="2"/>
      <c r="K65" s="14">
        <f t="shared" si="3"/>
        <v>16.762889364122024</v>
      </c>
    </row>
    <row r="66" spans="3:11" x14ac:dyDescent="0.25">
      <c r="C66" s="17">
        <v>40828.382048611114</v>
      </c>
      <c r="D66" s="16">
        <v>51</v>
      </c>
      <c r="F66" s="5">
        <f t="shared" si="1"/>
        <v>2.4285714285714285E-2</v>
      </c>
      <c r="G66" s="1">
        <f t="shared" si="4"/>
        <v>1.4857142857142858</v>
      </c>
      <c r="H66" s="6"/>
      <c r="I66" s="13">
        <f t="shared" si="2"/>
        <v>0.95</v>
      </c>
      <c r="J66" s="2"/>
      <c r="K66" s="14">
        <f t="shared" si="3"/>
        <v>16.762889364122024</v>
      </c>
    </row>
    <row r="67" spans="3:11" x14ac:dyDescent="0.25">
      <c r="C67" s="17">
        <v>40828.382060185184</v>
      </c>
      <c r="D67" s="16">
        <v>33</v>
      </c>
      <c r="F67" s="5">
        <f t="shared" si="1"/>
        <v>1.5714285714285715E-2</v>
      </c>
      <c r="G67" s="1">
        <f t="shared" si="4"/>
        <v>1.3142857142857143</v>
      </c>
      <c r="H67" s="6"/>
      <c r="I67" s="13">
        <f t="shared" si="2"/>
        <v>0.95</v>
      </c>
      <c r="J67" s="2"/>
      <c r="K67" s="14">
        <f t="shared" si="3"/>
        <v>10.846575470902486</v>
      </c>
    </row>
    <row r="68" spans="3:11" x14ac:dyDescent="0.25">
      <c r="C68" s="17">
        <v>40828.382395833331</v>
      </c>
      <c r="D68" s="16">
        <v>66</v>
      </c>
      <c r="F68" s="5">
        <f t="shared" si="1"/>
        <v>3.1428571428571431E-2</v>
      </c>
      <c r="G68" s="1">
        <f t="shared" si="4"/>
        <v>1.6285714285714286</v>
      </c>
      <c r="H68" s="6"/>
      <c r="I68" s="13">
        <f t="shared" si="2"/>
        <v>0.95</v>
      </c>
      <c r="J68" s="2"/>
      <c r="K68" s="14">
        <f t="shared" si="3"/>
        <v>21.693150941804973</v>
      </c>
    </row>
    <row r="69" spans="3:11" x14ac:dyDescent="0.25">
      <c r="C69" s="17">
        <v>40828.385682870372</v>
      </c>
      <c r="D69" s="16">
        <v>66</v>
      </c>
      <c r="F69" s="5">
        <f t="shared" ref="F69:F132" si="5">D69/$P$4</f>
        <v>3.1428571428571431E-2</v>
      </c>
      <c r="G69" s="1">
        <f t="shared" si="4"/>
        <v>1.6285714285714286</v>
      </c>
      <c r="H69" s="6"/>
      <c r="I69" s="13">
        <f t="shared" ref="I69:I132" si="6">IF(F69&lt;0.5,0.95,4*(10^(-5))*(G69^3)-0.0032*(G69^2)+0.0896*G69-0.0134)</f>
        <v>0.95</v>
      </c>
      <c r="J69" s="2"/>
      <c r="K69" s="14">
        <f t="shared" ref="K69:K132" si="7">D69*TAN(ACOS(I69))</f>
        <v>21.693150941804973</v>
      </c>
    </row>
    <row r="70" spans="3:11" x14ac:dyDescent="0.25">
      <c r="C70" s="17">
        <v>40828.385694444441</v>
      </c>
      <c r="D70" s="16">
        <v>1939</v>
      </c>
      <c r="F70" s="5">
        <f t="shared" si="5"/>
        <v>0.92333333333333334</v>
      </c>
      <c r="G70" s="1">
        <f t="shared" si="4"/>
        <v>19.466666666666665</v>
      </c>
      <c r="H70" s="6"/>
      <c r="I70" s="13">
        <f t="shared" si="6"/>
        <v>0.81324637629629615</v>
      </c>
      <c r="J70" s="2"/>
      <c r="K70" s="14">
        <f t="shared" si="7"/>
        <v>1387.45402169052</v>
      </c>
    </row>
    <row r="71" spans="3:11" x14ac:dyDescent="0.25">
      <c r="C71" s="17">
        <v>40828.385983796295</v>
      </c>
      <c r="D71" s="16">
        <v>1971</v>
      </c>
      <c r="F71" s="5">
        <f t="shared" si="5"/>
        <v>0.93857142857142861</v>
      </c>
      <c r="G71" s="1">
        <f t="shared" ref="G71:G134" si="8">1+F71/0.05</f>
        <v>19.771428571428572</v>
      </c>
      <c r="H71" s="6"/>
      <c r="I71" s="13">
        <f t="shared" si="6"/>
        <v>0.81636344069970856</v>
      </c>
      <c r="J71" s="2"/>
      <c r="K71" s="14">
        <f t="shared" si="7"/>
        <v>1394.3892513279879</v>
      </c>
    </row>
    <row r="72" spans="3:11" x14ac:dyDescent="0.25">
      <c r="C72" s="17">
        <v>40828.386319444442</v>
      </c>
      <c r="D72" s="16">
        <v>1968</v>
      </c>
      <c r="F72" s="5">
        <f t="shared" si="5"/>
        <v>0.93714285714285717</v>
      </c>
      <c r="G72" s="1">
        <f t="shared" si="8"/>
        <v>19.742857142857144</v>
      </c>
      <c r="H72" s="6"/>
      <c r="I72" s="13">
        <f t="shared" si="6"/>
        <v>0.81607785049562676</v>
      </c>
      <c r="J72" s="2"/>
      <c r="K72" s="14">
        <f t="shared" si="7"/>
        <v>1393.7271210551073</v>
      </c>
    </row>
    <row r="73" spans="3:11" x14ac:dyDescent="0.25">
      <c r="C73" s="17">
        <v>40828.386886574073</v>
      </c>
      <c r="D73" s="16">
        <v>1963</v>
      </c>
      <c r="F73" s="5">
        <f t="shared" si="5"/>
        <v>0.93476190476190479</v>
      </c>
      <c r="G73" s="1">
        <f t="shared" si="8"/>
        <v>19.695238095238096</v>
      </c>
      <c r="H73" s="6"/>
      <c r="I73" s="13">
        <f t="shared" si="6"/>
        <v>0.81559884961019324</v>
      </c>
      <c r="J73" s="2"/>
      <c r="K73" s="14">
        <f t="shared" si="7"/>
        <v>1392.6290734260676</v>
      </c>
    </row>
    <row r="74" spans="3:11" x14ac:dyDescent="0.25">
      <c r="C74" s="17">
        <v>40828.38722222222</v>
      </c>
      <c r="D74" s="16">
        <v>1973</v>
      </c>
      <c r="F74" s="5">
        <f t="shared" si="5"/>
        <v>0.93952380952380954</v>
      </c>
      <c r="G74" s="1">
        <f t="shared" si="8"/>
        <v>19.790476190476191</v>
      </c>
      <c r="H74" s="6"/>
      <c r="I74" s="13">
        <f t="shared" si="6"/>
        <v>0.81655308332145571</v>
      </c>
      <c r="J74" s="2"/>
      <c r="K74" s="14">
        <f t="shared" si="7"/>
        <v>1394.8320477613925</v>
      </c>
    </row>
    <row r="75" spans="3:11" x14ac:dyDescent="0.25">
      <c r="C75" s="17">
        <v>40828.387511574074</v>
      </c>
      <c r="D75" s="16">
        <v>1967</v>
      </c>
      <c r="F75" s="5">
        <f t="shared" si="5"/>
        <v>0.93666666666666665</v>
      </c>
      <c r="G75" s="1">
        <f t="shared" si="8"/>
        <v>19.733333333333331</v>
      </c>
      <c r="H75" s="6"/>
      <c r="I75" s="13">
        <f t="shared" si="6"/>
        <v>0.81598235259259255</v>
      </c>
      <c r="J75" s="2"/>
      <c r="K75" s="14">
        <f t="shared" si="7"/>
        <v>1393.5069613404285</v>
      </c>
    </row>
    <row r="76" spans="3:11" x14ac:dyDescent="0.25">
      <c r="C76" s="17">
        <v>40828.387800925928</v>
      </c>
      <c r="D76" s="16">
        <v>1960</v>
      </c>
      <c r="F76" s="5">
        <f t="shared" si="5"/>
        <v>0.93333333333333335</v>
      </c>
      <c r="G76" s="1">
        <f t="shared" si="8"/>
        <v>19.666666666666664</v>
      </c>
      <c r="H76" s="6"/>
      <c r="I76" s="13">
        <f t="shared" si="6"/>
        <v>0.81530962962962961</v>
      </c>
      <c r="J76" s="2"/>
      <c r="K76" s="14">
        <f t="shared" si="7"/>
        <v>1391.9735448732742</v>
      </c>
    </row>
    <row r="77" spans="3:11" x14ac:dyDescent="0.25">
      <c r="C77" s="17">
        <v>40828.388090277775</v>
      </c>
      <c r="D77" s="16">
        <v>1958</v>
      </c>
      <c r="F77" s="5">
        <f t="shared" si="5"/>
        <v>0.93238095238095242</v>
      </c>
      <c r="G77" s="1">
        <f t="shared" si="8"/>
        <v>19.647619047619049</v>
      </c>
      <c r="H77" s="6"/>
      <c r="I77" s="13">
        <f t="shared" si="6"/>
        <v>0.81511605475002713</v>
      </c>
      <c r="J77" s="2"/>
      <c r="K77" s="14">
        <f t="shared" si="7"/>
        <v>1391.5379001279452</v>
      </c>
    </row>
    <row r="78" spans="3:11" x14ac:dyDescent="0.25">
      <c r="C78" s="17">
        <v>40828.388703703706</v>
      </c>
      <c r="D78" s="16">
        <v>1906</v>
      </c>
      <c r="F78" s="5">
        <f t="shared" si="5"/>
        <v>0.90761904761904766</v>
      </c>
      <c r="G78" s="1">
        <f t="shared" si="8"/>
        <v>19.152380952380952</v>
      </c>
      <c r="H78" s="6"/>
      <c r="I78" s="13">
        <f t="shared" si="6"/>
        <v>0.80986373155382774</v>
      </c>
      <c r="J78" s="2"/>
      <c r="K78" s="14">
        <f t="shared" si="7"/>
        <v>1380.5952276844894</v>
      </c>
    </row>
    <row r="79" spans="3:11" x14ac:dyDescent="0.25">
      <c r="C79" s="17">
        <v>40828.388993055552</v>
      </c>
      <c r="D79" s="16">
        <v>1936</v>
      </c>
      <c r="F79" s="5">
        <f t="shared" si="5"/>
        <v>0.92190476190476189</v>
      </c>
      <c r="G79" s="1">
        <f t="shared" si="8"/>
        <v>19.438095238095237</v>
      </c>
      <c r="H79" s="6"/>
      <c r="I79" s="13">
        <f t="shared" si="6"/>
        <v>0.8129460281524673</v>
      </c>
      <c r="J79" s="2"/>
      <c r="K79" s="14">
        <f t="shared" si="7"/>
        <v>1386.8182373068639</v>
      </c>
    </row>
    <row r="80" spans="3:11" x14ac:dyDescent="0.25">
      <c r="C80" s="17">
        <v>40828.389328703706</v>
      </c>
      <c r="D80" s="16">
        <v>1934</v>
      </c>
      <c r="F80" s="5">
        <f t="shared" si="5"/>
        <v>0.92095238095238097</v>
      </c>
      <c r="G80" s="1">
        <f t="shared" si="8"/>
        <v>19.419047619047618</v>
      </c>
      <c r="H80" s="6"/>
      <c r="I80" s="13">
        <f t="shared" si="6"/>
        <v>0.81274500961883167</v>
      </c>
      <c r="J80" s="2"/>
      <c r="K80" s="14">
        <f t="shared" si="7"/>
        <v>1386.3957474926879</v>
      </c>
    </row>
    <row r="81" spans="3:11" x14ac:dyDescent="0.25">
      <c r="C81" s="17">
        <v>40828.389618055553</v>
      </c>
      <c r="D81" s="16">
        <v>1931</v>
      </c>
      <c r="F81" s="5">
        <f t="shared" si="5"/>
        <v>0.91952380952380952</v>
      </c>
      <c r="G81" s="1">
        <f t="shared" si="8"/>
        <v>19.390476190476189</v>
      </c>
      <c r="H81" s="6"/>
      <c r="I81" s="13">
        <f t="shared" si="6"/>
        <v>0.81244229801533308</v>
      </c>
      <c r="J81" s="2"/>
      <c r="K81" s="14">
        <f t="shared" si="7"/>
        <v>1385.7640607065648</v>
      </c>
    </row>
    <row r="82" spans="3:11" x14ac:dyDescent="0.25">
      <c r="C82" s="17">
        <v>40828.390231481484</v>
      </c>
      <c r="D82" s="16">
        <v>1947</v>
      </c>
      <c r="F82" s="5">
        <f t="shared" si="5"/>
        <v>0.92714285714285716</v>
      </c>
      <c r="G82" s="1">
        <f t="shared" si="8"/>
        <v>19.542857142857141</v>
      </c>
      <c r="H82" s="6"/>
      <c r="I82" s="13">
        <f t="shared" si="6"/>
        <v>0.81404042355685136</v>
      </c>
      <c r="J82" s="2"/>
      <c r="K82" s="14">
        <f t="shared" si="7"/>
        <v>1389.1614866770219</v>
      </c>
    </row>
    <row r="83" spans="3:11" x14ac:dyDescent="0.25">
      <c r="C83" s="17">
        <v>40828.390810185185</v>
      </c>
      <c r="D83" s="16">
        <v>1944</v>
      </c>
      <c r="F83" s="5">
        <f t="shared" si="5"/>
        <v>0.92571428571428571</v>
      </c>
      <c r="G83" s="1">
        <f t="shared" si="8"/>
        <v>19.514285714285712</v>
      </c>
      <c r="H83" s="6"/>
      <c r="I83" s="13">
        <f t="shared" si="6"/>
        <v>0.81374382460641403</v>
      </c>
      <c r="J83" s="2"/>
      <c r="K83" s="14">
        <f t="shared" si="7"/>
        <v>1388.5191335163029</v>
      </c>
    </row>
    <row r="84" spans="3:11" x14ac:dyDescent="0.25">
      <c r="C84" s="17">
        <v>40828.391099537039</v>
      </c>
      <c r="D84" s="16">
        <v>1939</v>
      </c>
      <c r="F84" s="5">
        <f t="shared" si="5"/>
        <v>0.92333333333333334</v>
      </c>
      <c r="G84" s="1">
        <f t="shared" si="8"/>
        <v>19.466666666666665</v>
      </c>
      <c r="H84" s="6"/>
      <c r="I84" s="13">
        <f t="shared" si="6"/>
        <v>0.81324637629629615</v>
      </c>
      <c r="J84" s="2"/>
      <c r="K84" s="14">
        <f t="shared" si="7"/>
        <v>1387.45402169052</v>
      </c>
    </row>
    <row r="85" spans="3:11" x14ac:dyDescent="0.25">
      <c r="C85" s="17">
        <v>40828.391435185185</v>
      </c>
      <c r="D85" s="16">
        <v>1906</v>
      </c>
      <c r="F85" s="5">
        <f t="shared" si="5"/>
        <v>0.90761904761904766</v>
      </c>
      <c r="G85" s="1">
        <f t="shared" si="8"/>
        <v>19.152380952380952</v>
      </c>
      <c r="H85" s="6"/>
      <c r="I85" s="13">
        <f t="shared" si="6"/>
        <v>0.80986373155382774</v>
      </c>
      <c r="J85" s="2"/>
      <c r="K85" s="14">
        <f t="shared" si="7"/>
        <v>1380.5952276844894</v>
      </c>
    </row>
    <row r="86" spans="3:11" x14ac:dyDescent="0.25">
      <c r="C86" s="17">
        <v>40828.391712962963</v>
      </c>
      <c r="D86" s="16">
        <v>1884</v>
      </c>
      <c r="F86" s="5">
        <f t="shared" si="5"/>
        <v>0.89714285714285713</v>
      </c>
      <c r="G86" s="1">
        <f t="shared" si="8"/>
        <v>18.942857142857143</v>
      </c>
      <c r="H86" s="6"/>
      <c r="I86" s="13">
        <f t="shared" si="6"/>
        <v>0.80751013131195315</v>
      </c>
      <c r="J86" s="2"/>
      <c r="K86" s="14">
        <f t="shared" si="7"/>
        <v>1376.1862896667506</v>
      </c>
    </row>
    <row r="87" spans="3:11" x14ac:dyDescent="0.25">
      <c r="C87" s="17">
        <v>40828.392002314817</v>
      </c>
      <c r="D87" s="16">
        <v>1915</v>
      </c>
      <c r="F87" s="5">
        <f t="shared" si="5"/>
        <v>0.91190476190476188</v>
      </c>
      <c r="G87" s="1">
        <f t="shared" si="8"/>
        <v>19.238095238095237</v>
      </c>
      <c r="H87" s="6"/>
      <c r="I87" s="13">
        <f t="shared" si="6"/>
        <v>0.81080362379872584</v>
      </c>
      <c r="J87" s="2"/>
      <c r="K87" s="14">
        <f t="shared" si="7"/>
        <v>1382.4364675775862</v>
      </c>
    </row>
    <row r="88" spans="3:11" x14ac:dyDescent="0.25">
      <c r="C88" s="17">
        <v>40828.392337962963</v>
      </c>
      <c r="D88" s="16">
        <v>52</v>
      </c>
      <c r="F88" s="5">
        <f t="shared" si="5"/>
        <v>2.4761904761904763E-2</v>
      </c>
      <c r="G88" s="1">
        <f t="shared" si="8"/>
        <v>1.4952380952380953</v>
      </c>
      <c r="H88" s="6"/>
      <c r="I88" s="13">
        <f t="shared" si="6"/>
        <v>0.95</v>
      </c>
      <c r="J88" s="2"/>
      <c r="K88" s="14">
        <f t="shared" si="7"/>
        <v>17.091573469300887</v>
      </c>
    </row>
    <row r="89" spans="3:11" x14ac:dyDescent="0.25">
      <c r="C89" s="17">
        <v>40828.393229166664</v>
      </c>
      <c r="D89" s="16">
        <v>52</v>
      </c>
      <c r="F89" s="5">
        <f t="shared" si="5"/>
        <v>2.4761904761904763E-2</v>
      </c>
      <c r="G89" s="1">
        <f t="shared" si="8"/>
        <v>1.4952380952380953</v>
      </c>
      <c r="H89" s="6"/>
      <c r="I89" s="13">
        <f t="shared" si="6"/>
        <v>0.95</v>
      </c>
      <c r="J89" s="2"/>
      <c r="K89" s="14">
        <f t="shared" si="7"/>
        <v>17.091573469300887</v>
      </c>
    </row>
    <row r="90" spans="3:11" x14ac:dyDescent="0.25">
      <c r="C90" s="17">
        <v>40828.393240740741</v>
      </c>
      <c r="D90" s="16">
        <v>67</v>
      </c>
      <c r="F90" s="5">
        <f t="shared" si="5"/>
        <v>3.1904761904761908E-2</v>
      </c>
      <c r="G90" s="1">
        <f t="shared" si="8"/>
        <v>1.638095238095238</v>
      </c>
      <c r="H90" s="6"/>
      <c r="I90" s="13">
        <f t="shared" si="6"/>
        <v>0.95</v>
      </c>
      <c r="J90" s="2"/>
      <c r="K90" s="14">
        <f t="shared" si="7"/>
        <v>22.021835046983835</v>
      </c>
    </row>
    <row r="91" spans="3:11" x14ac:dyDescent="0.25">
      <c r="C91" s="17">
        <v>40828.394432870373</v>
      </c>
      <c r="D91" s="16">
        <v>67</v>
      </c>
      <c r="F91" s="5">
        <f t="shared" si="5"/>
        <v>3.1904761904761908E-2</v>
      </c>
      <c r="G91" s="1">
        <f t="shared" si="8"/>
        <v>1.638095238095238</v>
      </c>
      <c r="H91" s="6"/>
      <c r="I91" s="13">
        <f t="shared" si="6"/>
        <v>0.95</v>
      </c>
      <c r="J91" s="2"/>
      <c r="K91" s="14">
        <f t="shared" si="7"/>
        <v>22.021835046983835</v>
      </c>
    </row>
    <row r="92" spans="3:11" x14ac:dyDescent="0.25">
      <c r="C92" s="17">
        <v>40828.394444444442</v>
      </c>
      <c r="D92" s="16">
        <v>37</v>
      </c>
      <c r="F92" s="5">
        <f t="shared" si="5"/>
        <v>1.7619047619047618E-2</v>
      </c>
      <c r="G92" s="1">
        <f t="shared" si="8"/>
        <v>1.3523809523809525</v>
      </c>
      <c r="H92" s="6"/>
      <c r="I92" s="13">
        <f t="shared" si="6"/>
        <v>0.95</v>
      </c>
      <c r="J92" s="2"/>
      <c r="K92" s="14">
        <f t="shared" si="7"/>
        <v>12.161311891617938</v>
      </c>
    </row>
    <row r="93" spans="3:11" x14ac:dyDescent="0.25">
      <c r="C93" s="17">
        <v>40828.39472222222</v>
      </c>
      <c r="D93" s="16">
        <v>45</v>
      </c>
      <c r="F93" s="5">
        <f t="shared" si="5"/>
        <v>2.1428571428571429E-2</v>
      </c>
      <c r="G93" s="1">
        <f t="shared" si="8"/>
        <v>1.4285714285714286</v>
      </c>
      <c r="H93" s="6"/>
      <c r="I93" s="13">
        <f t="shared" si="6"/>
        <v>0.95</v>
      </c>
      <c r="J93" s="2"/>
      <c r="K93" s="14">
        <f t="shared" si="7"/>
        <v>14.790784733048845</v>
      </c>
    </row>
    <row r="94" spans="3:11" x14ac:dyDescent="0.25">
      <c r="C94" s="17">
        <v>40828.395011574074</v>
      </c>
      <c r="D94" s="16">
        <v>52</v>
      </c>
      <c r="F94" s="5">
        <f t="shared" si="5"/>
        <v>2.4761904761904763E-2</v>
      </c>
      <c r="G94" s="1">
        <f t="shared" si="8"/>
        <v>1.4952380952380953</v>
      </c>
      <c r="H94" s="6"/>
      <c r="I94" s="13">
        <f t="shared" si="6"/>
        <v>0.95</v>
      </c>
      <c r="J94" s="2"/>
      <c r="K94" s="14">
        <f t="shared" si="7"/>
        <v>17.091573469300887</v>
      </c>
    </row>
    <row r="95" spans="3:11" x14ac:dyDescent="0.25">
      <c r="C95" s="17">
        <v>40828.396249999998</v>
      </c>
      <c r="D95" s="16">
        <v>52</v>
      </c>
      <c r="F95" s="5">
        <f t="shared" si="5"/>
        <v>2.4761904761904763E-2</v>
      </c>
      <c r="G95" s="1">
        <f t="shared" si="8"/>
        <v>1.4952380952380953</v>
      </c>
      <c r="H95" s="6"/>
      <c r="I95" s="13">
        <f t="shared" si="6"/>
        <v>0.95</v>
      </c>
      <c r="J95" s="2"/>
      <c r="K95" s="14">
        <f t="shared" si="7"/>
        <v>17.091573469300887</v>
      </c>
    </row>
    <row r="96" spans="3:11" x14ac:dyDescent="0.25">
      <c r="C96" s="17">
        <v>40828.396261574075</v>
      </c>
      <c r="D96" s="16">
        <v>67</v>
      </c>
      <c r="F96" s="5">
        <f t="shared" si="5"/>
        <v>3.1904761904761908E-2</v>
      </c>
      <c r="G96" s="1">
        <f t="shared" si="8"/>
        <v>1.638095238095238</v>
      </c>
      <c r="H96" s="6"/>
      <c r="I96" s="13">
        <f t="shared" si="6"/>
        <v>0.95</v>
      </c>
      <c r="J96" s="2"/>
      <c r="K96" s="14">
        <f t="shared" si="7"/>
        <v>22.021835046983835</v>
      </c>
    </row>
    <row r="97" spans="3:11" x14ac:dyDescent="0.25">
      <c r="C97" s="17">
        <v>40828.39744212963</v>
      </c>
      <c r="D97" s="16">
        <v>67</v>
      </c>
      <c r="F97" s="5">
        <f t="shared" si="5"/>
        <v>3.1904761904761908E-2</v>
      </c>
      <c r="G97" s="1">
        <f t="shared" si="8"/>
        <v>1.638095238095238</v>
      </c>
      <c r="H97" s="6"/>
      <c r="I97" s="13">
        <f t="shared" si="6"/>
        <v>0.95</v>
      </c>
      <c r="J97" s="2"/>
      <c r="K97" s="14">
        <f t="shared" si="7"/>
        <v>22.021835046983835</v>
      </c>
    </row>
    <row r="98" spans="3:11" x14ac:dyDescent="0.25">
      <c r="C98" s="17">
        <v>40828.397453703707</v>
      </c>
      <c r="D98" s="16">
        <v>38</v>
      </c>
      <c r="F98" s="5">
        <f t="shared" si="5"/>
        <v>1.8095238095238095E-2</v>
      </c>
      <c r="G98" s="1">
        <f t="shared" si="8"/>
        <v>1.361904761904762</v>
      </c>
      <c r="H98" s="6"/>
      <c r="I98" s="13">
        <f t="shared" si="6"/>
        <v>0.95</v>
      </c>
      <c r="J98" s="2"/>
      <c r="K98" s="14">
        <f t="shared" si="7"/>
        <v>12.489995996796802</v>
      </c>
    </row>
    <row r="99" spans="3:11" x14ac:dyDescent="0.25">
      <c r="C99" s="17">
        <v>40828.397743055553</v>
      </c>
      <c r="D99" s="16">
        <v>30</v>
      </c>
      <c r="F99" s="5">
        <f t="shared" si="5"/>
        <v>1.4285714285714285E-2</v>
      </c>
      <c r="G99" s="1">
        <f t="shared" si="8"/>
        <v>1.2857142857142856</v>
      </c>
      <c r="H99" s="6"/>
      <c r="I99" s="13">
        <f t="shared" si="6"/>
        <v>0.95</v>
      </c>
      <c r="J99" s="2"/>
      <c r="K99" s="14">
        <f t="shared" si="7"/>
        <v>9.8605231553658967</v>
      </c>
    </row>
    <row r="100" spans="3:11" x14ac:dyDescent="0.25">
      <c r="C100" s="17">
        <v>40828.398020833331</v>
      </c>
      <c r="D100" s="16">
        <v>51</v>
      </c>
      <c r="F100" s="5">
        <f t="shared" si="5"/>
        <v>2.4285714285714285E-2</v>
      </c>
      <c r="G100" s="1">
        <f t="shared" si="8"/>
        <v>1.4857142857142858</v>
      </c>
      <c r="H100" s="6"/>
      <c r="I100" s="13">
        <f t="shared" si="6"/>
        <v>0.95</v>
      </c>
      <c r="J100" s="2"/>
      <c r="K100" s="14">
        <f t="shared" si="7"/>
        <v>16.762889364122024</v>
      </c>
    </row>
    <row r="101" spans="3:11" x14ac:dyDescent="0.25">
      <c r="C101" s="17">
        <v>40828.398923611108</v>
      </c>
      <c r="D101" s="16">
        <v>51</v>
      </c>
      <c r="F101" s="5">
        <f t="shared" si="5"/>
        <v>2.4285714285714285E-2</v>
      </c>
      <c r="G101" s="1">
        <f t="shared" si="8"/>
        <v>1.4857142857142858</v>
      </c>
      <c r="H101" s="2"/>
      <c r="I101" s="13">
        <f t="shared" si="6"/>
        <v>0.95</v>
      </c>
      <c r="J101" s="2"/>
      <c r="K101" s="14">
        <f t="shared" si="7"/>
        <v>16.762889364122024</v>
      </c>
    </row>
    <row r="102" spans="3:11" x14ac:dyDescent="0.25">
      <c r="C102" s="17">
        <v>40828.398935185185</v>
      </c>
      <c r="D102" s="16">
        <v>34</v>
      </c>
      <c r="F102" s="5">
        <f t="shared" si="5"/>
        <v>1.6190476190476189E-2</v>
      </c>
      <c r="G102" s="1">
        <f t="shared" si="8"/>
        <v>1.3238095238095238</v>
      </c>
      <c r="H102" s="2"/>
      <c r="I102" s="13">
        <f t="shared" si="6"/>
        <v>0.95</v>
      </c>
      <c r="J102" s="2"/>
      <c r="K102" s="14">
        <f t="shared" si="7"/>
        <v>11.175259576081348</v>
      </c>
    </row>
    <row r="103" spans="3:11" x14ac:dyDescent="0.25">
      <c r="C103" s="17">
        <v>40828.399270833332</v>
      </c>
      <c r="D103" s="16">
        <v>67</v>
      </c>
      <c r="F103" s="5">
        <f t="shared" si="5"/>
        <v>3.1904761904761908E-2</v>
      </c>
      <c r="G103" s="1">
        <f t="shared" si="8"/>
        <v>1.638095238095238</v>
      </c>
      <c r="H103" s="2"/>
      <c r="I103" s="13">
        <f t="shared" si="6"/>
        <v>0.95</v>
      </c>
      <c r="J103" s="2"/>
      <c r="K103" s="14">
        <f t="shared" si="7"/>
        <v>22.021835046983835</v>
      </c>
    </row>
    <row r="104" spans="3:11" x14ac:dyDescent="0.25">
      <c r="C104" s="17">
        <v>40828.400451388887</v>
      </c>
      <c r="D104" s="16">
        <v>67</v>
      </c>
      <c r="F104" s="5">
        <f t="shared" si="5"/>
        <v>3.1904761904761908E-2</v>
      </c>
      <c r="G104" s="1">
        <f t="shared" si="8"/>
        <v>1.638095238095238</v>
      </c>
      <c r="H104" s="2"/>
      <c r="I104" s="13">
        <f t="shared" si="6"/>
        <v>0.95</v>
      </c>
      <c r="J104" s="2"/>
      <c r="K104" s="14">
        <f t="shared" si="7"/>
        <v>22.021835046983835</v>
      </c>
    </row>
    <row r="105" spans="3:11" x14ac:dyDescent="0.25">
      <c r="C105" s="17">
        <v>40828.400462962964</v>
      </c>
      <c r="D105" s="16">
        <v>27</v>
      </c>
      <c r="F105" s="5">
        <f t="shared" si="5"/>
        <v>1.2857142857142857E-2</v>
      </c>
      <c r="G105" s="1">
        <f t="shared" si="8"/>
        <v>1.2571428571428571</v>
      </c>
      <c r="H105" s="2"/>
      <c r="I105" s="13">
        <f t="shared" si="6"/>
        <v>0.95</v>
      </c>
      <c r="J105" s="2"/>
      <c r="K105" s="14">
        <f t="shared" si="7"/>
        <v>8.8744708398293071</v>
      </c>
    </row>
    <row r="106" spans="3:11" x14ac:dyDescent="0.25">
      <c r="C106" s="17">
        <v>40828.400752314818</v>
      </c>
      <c r="D106" s="16">
        <v>36</v>
      </c>
      <c r="F106" s="5">
        <f t="shared" si="5"/>
        <v>1.7142857142857144E-2</v>
      </c>
      <c r="G106" s="1">
        <f t="shared" si="8"/>
        <v>1.342857142857143</v>
      </c>
      <c r="H106" s="2"/>
      <c r="I106" s="13">
        <f t="shared" si="6"/>
        <v>0.95</v>
      </c>
      <c r="J106" s="2"/>
      <c r="K106" s="14">
        <f t="shared" si="7"/>
        <v>11.832627786439076</v>
      </c>
    </row>
    <row r="107" spans="3:11" x14ac:dyDescent="0.25">
      <c r="C107" s="17">
        <v>40828.401030092595</v>
      </c>
      <c r="D107" s="16">
        <v>51</v>
      </c>
      <c r="F107" s="5">
        <f t="shared" si="5"/>
        <v>2.4285714285714285E-2</v>
      </c>
      <c r="G107" s="1">
        <f t="shared" si="8"/>
        <v>1.4857142857142858</v>
      </c>
      <c r="H107" s="2"/>
      <c r="I107" s="13">
        <f t="shared" si="6"/>
        <v>0.95</v>
      </c>
      <c r="J107" s="2"/>
      <c r="K107" s="14">
        <f t="shared" si="7"/>
        <v>16.762889364122024</v>
      </c>
    </row>
    <row r="108" spans="3:11" x14ac:dyDescent="0.25">
      <c r="C108" s="17">
        <v>40828.401932870373</v>
      </c>
      <c r="D108" s="16">
        <v>51</v>
      </c>
      <c r="F108" s="5">
        <f t="shared" si="5"/>
        <v>2.4285714285714285E-2</v>
      </c>
      <c r="G108" s="1">
        <f t="shared" si="8"/>
        <v>1.4857142857142858</v>
      </c>
      <c r="H108" s="2"/>
      <c r="I108" s="13">
        <f t="shared" si="6"/>
        <v>0.95</v>
      </c>
      <c r="J108" s="2"/>
      <c r="K108" s="14">
        <f t="shared" si="7"/>
        <v>16.762889364122024</v>
      </c>
    </row>
    <row r="109" spans="3:11" x14ac:dyDescent="0.25">
      <c r="C109" s="17">
        <v>40828.401944444442</v>
      </c>
      <c r="D109" s="16">
        <v>35</v>
      </c>
      <c r="F109" s="5">
        <f t="shared" si="5"/>
        <v>1.6666666666666666E-2</v>
      </c>
      <c r="G109" s="1">
        <f t="shared" si="8"/>
        <v>1.3333333333333333</v>
      </c>
      <c r="H109" s="2"/>
      <c r="I109" s="13">
        <f t="shared" si="6"/>
        <v>0.95</v>
      </c>
      <c r="J109" s="2"/>
      <c r="K109" s="14">
        <f t="shared" si="7"/>
        <v>11.503943681260212</v>
      </c>
    </row>
    <row r="110" spans="3:11" x14ac:dyDescent="0.25">
      <c r="C110" s="17">
        <v>40828.402280092596</v>
      </c>
      <c r="D110" s="16">
        <v>67</v>
      </c>
      <c r="F110" s="5">
        <f t="shared" si="5"/>
        <v>3.1904761904761908E-2</v>
      </c>
      <c r="G110" s="1">
        <f t="shared" si="8"/>
        <v>1.638095238095238</v>
      </c>
      <c r="H110" s="2"/>
      <c r="I110" s="13">
        <f t="shared" si="6"/>
        <v>0.95</v>
      </c>
      <c r="J110" s="2"/>
      <c r="K110" s="14">
        <f t="shared" si="7"/>
        <v>22.021835046983835</v>
      </c>
    </row>
    <row r="111" spans="3:11" x14ac:dyDescent="0.25">
      <c r="C111" s="17">
        <v>40828.403460648151</v>
      </c>
      <c r="D111" s="16">
        <v>67</v>
      </c>
      <c r="F111" s="5">
        <f t="shared" si="5"/>
        <v>3.1904761904761908E-2</v>
      </c>
      <c r="G111" s="1">
        <f t="shared" si="8"/>
        <v>1.638095238095238</v>
      </c>
      <c r="H111" s="2"/>
      <c r="I111" s="13">
        <f t="shared" si="6"/>
        <v>0.95</v>
      </c>
      <c r="J111" s="2"/>
      <c r="K111" s="14">
        <f t="shared" si="7"/>
        <v>22.021835046983835</v>
      </c>
    </row>
    <row r="112" spans="3:11" x14ac:dyDescent="0.25">
      <c r="C112" s="17">
        <v>40828.40347222222</v>
      </c>
      <c r="D112" s="16">
        <v>27</v>
      </c>
      <c r="F112" s="5">
        <f t="shared" si="5"/>
        <v>1.2857142857142857E-2</v>
      </c>
      <c r="G112" s="1">
        <f t="shared" si="8"/>
        <v>1.2571428571428571</v>
      </c>
      <c r="H112" s="2"/>
      <c r="I112" s="13">
        <f t="shared" si="6"/>
        <v>0.95</v>
      </c>
      <c r="J112" s="2"/>
      <c r="K112" s="14">
        <f t="shared" si="7"/>
        <v>8.8744708398293071</v>
      </c>
    </row>
    <row r="113" spans="3:11" x14ac:dyDescent="0.25">
      <c r="C113" s="17">
        <v>40828.403761574074</v>
      </c>
      <c r="D113" s="16">
        <v>52</v>
      </c>
      <c r="F113" s="5">
        <f t="shared" si="5"/>
        <v>2.4761904761904763E-2</v>
      </c>
      <c r="G113" s="1">
        <f t="shared" si="8"/>
        <v>1.4952380952380953</v>
      </c>
      <c r="H113" s="2"/>
      <c r="I113" s="13">
        <f t="shared" si="6"/>
        <v>0.95</v>
      </c>
      <c r="J113" s="2"/>
      <c r="K113" s="14">
        <f t="shared" si="7"/>
        <v>17.091573469300887</v>
      </c>
    </row>
    <row r="114" spans="3:11" x14ac:dyDescent="0.25">
      <c r="C114" s="17">
        <v>40828.404942129629</v>
      </c>
      <c r="D114" s="16">
        <v>52</v>
      </c>
      <c r="F114" s="5">
        <f t="shared" si="5"/>
        <v>2.4761904761904763E-2</v>
      </c>
      <c r="G114" s="1">
        <f t="shared" si="8"/>
        <v>1.4952380952380953</v>
      </c>
      <c r="H114" s="2"/>
      <c r="I114" s="13">
        <f t="shared" si="6"/>
        <v>0.95</v>
      </c>
      <c r="J114" s="2"/>
      <c r="K114" s="14">
        <f t="shared" si="7"/>
        <v>17.091573469300887</v>
      </c>
    </row>
    <row r="115" spans="3:11" x14ac:dyDescent="0.25">
      <c r="C115" s="17">
        <v>40828.404953703706</v>
      </c>
      <c r="D115" s="16">
        <v>67</v>
      </c>
      <c r="F115" s="5">
        <f t="shared" si="5"/>
        <v>3.1904761904761908E-2</v>
      </c>
      <c r="G115" s="1">
        <f t="shared" si="8"/>
        <v>1.638095238095238</v>
      </c>
      <c r="H115" s="2"/>
      <c r="I115" s="13">
        <f t="shared" si="6"/>
        <v>0.95</v>
      </c>
      <c r="J115" s="2"/>
      <c r="K115" s="14">
        <f t="shared" si="7"/>
        <v>22.021835046983835</v>
      </c>
    </row>
    <row r="116" spans="3:11" x14ac:dyDescent="0.25">
      <c r="C116" s="17">
        <v>40828.405856481484</v>
      </c>
      <c r="D116" s="16">
        <v>73</v>
      </c>
      <c r="F116" s="5">
        <f t="shared" si="5"/>
        <v>3.4761904761904765E-2</v>
      </c>
      <c r="G116" s="1">
        <f t="shared" si="8"/>
        <v>1.6952380952380952</v>
      </c>
      <c r="H116" s="2"/>
      <c r="I116" s="13">
        <f t="shared" si="6"/>
        <v>0.95</v>
      </c>
      <c r="J116" s="2"/>
      <c r="K116" s="14">
        <f t="shared" si="7"/>
        <v>23.993939678057014</v>
      </c>
    </row>
    <row r="117" spans="3:11" x14ac:dyDescent="0.25">
      <c r="C117" s="17">
        <v>40828.406469907408</v>
      </c>
      <c r="D117" s="16">
        <v>73</v>
      </c>
      <c r="F117" s="5">
        <f t="shared" si="5"/>
        <v>3.4761904761904765E-2</v>
      </c>
      <c r="G117" s="1">
        <f t="shared" si="8"/>
        <v>1.6952380952380952</v>
      </c>
      <c r="H117" s="2"/>
      <c r="I117" s="13">
        <f t="shared" si="6"/>
        <v>0.95</v>
      </c>
      <c r="J117" s="2"/>
      <c r="K117" s="14">
        <f t="shared" si="7"/>
        <v>23.993939678057014</v>
      </c>
    </row>
    <row r="118" spans="3:11" x14ac:dyDescent="0.25">
      <c r="C118" s="17">
        <v>40828.406481481485</v>
      </c>
      <c r="D118" s="16">
        <v>32</v>
      </c>
      <c r="F118" s="5">
        <f t="shared" si="5"/>
        <v>1.5238095238095238E-2</v>
      </c>
      <c r="G118" s="1">
        <f t="shared" si="8"/>
        <v>1.3047619047619048</v>
      </c>
      <c r="H118" s="2"/>
      <c r="I118" s="13">
        <f t="shared" si="6"/>
        <v>0.95</v>
      </c>
      <c r="J118" s="2"/>
      <c r="K118" s="14">
        <f t="shared" si="7"/>
        <v>10.517891365723623</v>
      </c>
    </row>
    <row r="119" spans="3:11" x14ac:dyDescent="0.25">
      <c r="C119" s="17">
        <v>40828.406770833331</v>
      </c>
      <c r="D119" s="16">
        <v>52</v>
      </c>
      <c r="F119" s="5">
        <f t="shared" si="5"/>
        <v>2.4761904761904763E-2</v>
      </c>
      <c r="G119" s="1">
        <f t="shared" si="8"/>
        <v>1.4952380952380953</v>
      </c>
      <c r="H119" s="2"/>
      <c r="I119" s="13">
        <f t="shared" si="6"/>
        <v>0.95</v>
      </c>
      <c r="J119" s="2"/>
      <c r="K119" s="14">
        <f t="shared" si="7"/>
        <v>17.091573469300887</v>
      </c>
    </row>
    <row r="120" spans="3:11" x14ac:dyDescent="0.25">
      <c r="C120" s="17">
        <v>40828.407951388886</v>
      </c>
      <c r="D120" s="16">
        <v>52</v>
      </c>
      <c r="F120" s="5">
        <f t="shared" si="5"/>
        <v>2.4761904761904763E-2</v>
      </c>
      <c r="G120" s="1">
        <f t="shared" si="8"/>
        <v>1.4952380952380953</v>
      </c>
      <c r="H120" s="2"/>
      <c r="I120" s="13">
        <f t="shared" si="6"/>
        <v>0.95</v>
      </c>
      <c r="J120" s="2"/>
      <c r="K120" s="14">
        <f t="shared" si="7"/>
        <v>17.091573469300887</v>
      </c>
    </row>
    <row r="121" spans="3:11" x14ac:dyDescent="0.25">
      <c r="C121" s="17">
        <v>40828.407962962963</v>
      </c>
      <c r="D121" s="16">
        <v>67</v>
      </c>
      <c r="F121" s="5">
        <f t="shared" si="5"/>
        <v>3.1904761904761908E-2</v>
      </c>
      <c r="G121" s="1">
        <f t="shared" si="8"/>
        <v>1.638095238095238</v>
      </c>
      <c r="H121" s="2"/>
      <c r="I121" s="13">
        <f t="shared" si="6"/>
        <v>0.95</v>
      </c>
      <c r="J121" s="2"/>
      <c r="K121" s="14">
        <f t="shared" si="7"/>
        <v>22.021835046983835</v>
      </c>
    </row>
    <row r="122" spans="3:11" x14ac:dyDescent="0.25">
      <c r="C122" s="17">
        <v>40828.409479166665</v>
      </c>
      <c r="D122" s="16">
        <v>67</v>
      </c>
      <c r="F122" s="5">
        <f t="shared" si="5"/>
        <v>3.1904761904761908E-2</v>
      </c>
      <c r="G122" s="1">
        <f t="shared" si="8"/>
        <v>1.638095238095238</v>
      </c>
      <c r="H122" s="2"/>
      <c r="I122" s="13">
        <f t="shared" si="6"/>
        <v>0.95</v>
      </c>
      <c r="J122" s="2"/>
      <c r="K122" s="14">
        <f t="shared" si="7"/>
        <v>22.021835046983835</v>
      </c>
    </row>
    <row r="123" spans="3:11" x14ac:dyDescent="0.25">
      <c r="C123" s="17">
        <v>40828.409490740742</v>
      </c>
      <c r="D123" s="16">
        <v>36</v>
      </c>
      <c r="F123" s="5">
        <f t="shared" si="5"/>
        <v>1.7142857142857144E-2</v>
      </c>
      <c r="G123" s="1">
        <f t="shared" si="8"/>
        <v>1.342857142857143</v>
      </c>
      <c r="H123" s="2"/>
      <c r="I123" s="13">
        <f t="shared" si="6"/>
        <v>0.95</v>
      </c>
      <c r="J123" s="2"/>
      <c r="K123" s="14">
        <f t="shared" si="7"/>
        <v>11.832627786439076</v>
      </c>
    </row>
    <row r="124" spans="3:11" x14ac:dyDescent="0.25">
      <c r="C124" s="17">
        <v>40828.409780092596</v>
      </c>
      <c r="D124" s="16">
        <v>52</v>
      </c>
      <c r="F124" s="5">
        <f t="shared" si="5"/>
        <v>2.4761904761904763E-2</v>
      </c>
      <c r="G124" s="1">
        <f t="shared" si="8"/>
        <v>1.4952380952380953</v>
      </c>
      <c r="H124" s="2"/>
      <c r="I124" s="13">
        <f t="shared" si="6"/>
        <v>0.95</v>
      </c>
      <c r="J124" s="2"/>
      <c r="K124" s="14">
        <f t="shared" si="7"/>
        <v>17.091573469300887</v>
      </c>
    </row>
    <row r="125" spans="3:11" x14ac:dyDescent="0.25">
      <c r="C125" s="17">
        <v>40828.410671296297</v>
      </c>
      <c r="D125" s="16">
        <v>52</v>
      </c>
      <c r="F125" s="5">
        <f t="shared" si="5"/>
        <v>2.4761904761904763E-2</v>
      </c>
      <c r="G125" s="1">
        <f t="shared" si="8"/>
        <v>1.4952380952380953</v>
      </c>
      <c r="H125" s="2"/>
      <c r="I125" s="13">
        <f t="shared" si="6"/>
        <v>0.95</v>
      </c>
      <c r="J125" s="2"/>
      <c r="K125" s="14">
        <f t="shared" si="7"/>
        <v>17.091573469300887</v>
      </c>
    </row>
    <row r="126" spans="3:11" x14ac:dyDescent="0.25">
      <c r="C126" s="17">
        <v>40828.410682870373</v>
      </c>
      <c r="D126" s="16">
        <v>36</v>
      </c>
      <c r="F126" s="5">
        <f t="shared" si="5"/>
        <v>1.7142857142857144E-2</v>
      </c>
      <c r="G126" s="1">
        <f t="shared" si="8"/>
        <v>1.342857142857143</v>
      </c>
      <c r="H126" s="2"/>
      <c r="I126" s="13">
        <f t="shared" si="6"/>
        <v>0.95</v>
      </c>
      <c r="J126" s="2"/>
      <c r="K126" s="14">
        <f t="shared" si="7"/>
        <v>11.832627786439076</v>
      </c>
    </row>
    <row r="127" spans="3:11" x14ac:dyDescent="0.25">
      <c r="C127" s="17">
        <v>40828.41097222222</v>
      </c>
      <c r="D127" s="16">
        <v>67</v>
      </c>
      <c r="F127" s="5">
        <f t="shared" si="5"/>
        <v>3.1904761904761908E-2</v>
      </c>
      <c r="G127" s="1">
        <f t="shared" si="8"/>
        <v>1.638095238095238</v>
      </c>
      <c r="H127" s="2"/>
      <c r="I127" s="13">
        <f t="shared" si="6"/>
        <v>0.95</v>
      </c>
      <c r="J127" s="2"/>
      <c r="K127" s="14">
        <f t="shared" si="7"/>
        <v>22.021835046983835</v>
      </c>
    </row>
    <row r="128" spans="3:11" x14ac:dyDescent="0.25">
      <c r="C128" s="17">
        <v>40828.412488425929</v>
      </c>
      <c r="D128" s="16">
        <v>67</v>
      </c>
      <c r="F128" s="5">
        <f t="shared" si="5"/>
        <v>3.1904761904761908E-2</v>
      </c>
      <c r="G128" s="1">
        <f t="shared" si="8"/>
        <v>1.638095238095238</v>
      </c>
      <c r="H128" s="2"/>
      <c r="I128" s="13">
        <f t="shared" si="6"/>
        <v>0.95</v>
      </c>
      <c r="J128" s="2"/>
      <c r="K128" s="14">
        <f t="shared" si="7"/>
        <v>22.021835046983835</v>
      </c>
    </row>
    <row r="129" spans="3:11" x14ac:dyDescent="0.25">
      <c r="C129" s="17">
        <v>40828.412499999999</v>
      </c>
      <c r="D129" s="16">
        <v>27</v>
      </c>
      <c r="F129" s="5">
        <f t="shared" si="5"/>
        <v>1.2857142857142857E-2</v>
      </c>
      <c r="G129" s="1">
        <f t="shared" si="8"/>
        <v>1.2571428571428571</v>
      </c>
      <c r="H129" s="2"/>
      <c r="I129" s="13">
        <f t="shared" si="6"/>
        <v>0.95</v>
      </c>
      <c r="J129" s="2"/>
      <c r="K129" s="14">
        <f t="shared" si="7"/>
        <v>8.8744708398293071</v>
      </c>
    </row>
    <row r="130" spans="3:11" x14ac:dyDescent="0.25">
      <c r="C130" s="17">
        <v>40828.412789351853</v>
      </c>
      <c r="D130" s="16">
        <v>3</v>
      </c>
      <c r="F130" s="5">
        <f t="shared" si="5"/>
        <v>1.4285714285714286E-3</v>
      </c>
      <c r="G130" s="1">
        <f t="shared" si="8"/>
        <v>1.0285714285714285</v>
      </c>
      <c r="H130" s="2"/>
      <c r="I130" s="13">
        <f t="shared" si="6"/>
        <v>0.95</v>
      </c>
      <c r="J130" s="2"/>
      <c r="K130" s="14">
        <f t="shared" si="7"/>
        <v>0.98605231553658967</v>
      </c>
    </row>
    <row r="131" spans="3:11" x14ac:dyDescent="0.25">
      <c r="C131" s="17">
        <v>40828.413078703707</v>
      </c>
      <c r="D131" s="16">
        <v>9</v>
      </c>
      <c r="F131" s="5">
        <f t="shared" si="5"/>
        <v>4.2857142857142859E-3</v>
      </c>
      <c r="G131" s="1">
        <f t="shared" si="8"/>
        <v>1.0857142857142856</v>
      </c>
      <c r="H131" s="2"/>
      <c r="I131" s="13">
        <f t="shared" si="6"/>
        <v>0.95</v>
      </c>
      <c r="J131" s="2"/>
      <c r="K131" s="14">
        <f t="shared" si="7"/>
        <v>2.958156946609769</v>
      </c>
    </row>
    <row r="132" spans="3:11" x14ac:dyDescent="0.25">
      <c r="C132" s="17">
        <v>40828.413414351853</v>
      </c>
      <c r="D132" s="16">
        <v>35</v>
      </c>
      <c r="F132" s="5">
        <f t="shared" si="5"/>
        <v>1.6666666666666666E-2</v>
      </c>
      <c r="G132" s="1">
        <f t="shared" si="8"/>
        <v>1.3333333333333333</v>
      </c>
      <c r="H132" s="2"/>
      <c r="I132" s="13">
        <f t="shared" si="6"/>
        <v>0.95</v>
      </c>
      <c r="J132" s="2"/>
      <c r="K132" s="14">
        <f t="shared" si="7"/>
        <v>11.503943681260212</v>
      </c>
    </row>
    <row r="133" spans="3:11" x14ac:dyDescent="0.25">
      <c r="C133" s="17">
        <v>40828.413703703707</v>
      </c>
      <c r="D133" s="16">
        <v>14</v>
      </c>
      <c r="F133" s="5">
        <f t="shared" ref="F133:F191" si="9">D133/$P$4</f>
        <v>6.6666666666666671E-3</v>
      </c>
      <c r="G133" s="1">
        <f t="shared" si="8"/>
        <v>1.1333333333333333</v>
      </c>
      <c r="H133" s="2"/>
      <c r="I133" s="13">
        <f t="shared" ref="I133:I191" si="10">IF(F133&lt;0.5,0.95,4*(10^(-5))*(G133^3)-0.0032*(G133^2)+0.0896*G133-0.0134)</f>
        <v>0.95</v>
      </c>
      <c r="J133" s="2"/>
      <c r="K133" s="14">
        <f t="shared" ref="K133:K191" si="11">D133*TAN(ACOS(I133))</f>
        <v>4.6015774725040846</v>
      </c>
    </row>
    <row r="134" spans="3:11" x14ac:dyDescent="0.25">
      <c r="C134" s="17">
        <v>40828.414305555554</v>
      </c>
      <c r="D134" s="16">
        <v>14</v>
      </c>
      <c r="F134" s="5">
        <f t="shared" si="9"/>
        <v>6.6666666666666671E-3</v>
      </c>
      <c r="G134" s="1">
        <f t="shared" si="8"/>
        <v>1.1333333333333333</v>
      </c>
      <c r="H134" s="2"/>
      <c r="I134" s="13">
        <f t="shared" si="10"/>
        <v>0.95</v>
      </c>
      <c r="J134" s="2"/>
      <c r="K134" s="14">
        <f t="shared" si="11"/>
        <v>4.6015774725040846</v>
      </c>
    </row>
    <row r="135" spans="3:11" x14ac:dyDescent="0.25">
      <c r="C135" s="17">
        <v>40828.414317129631</v>
      </c>
      <c r="D135" s="16">
        <v>50</v>
      </c>
      <c r="F135" s="5">
        <f t="shared" si="9"/>
        <v>2.3809523809523808E-2</v>
      </c>
      <c r="G135" s="1">
        <f t="shared" ref="G135:G191" si="12">1+F135/0.05</f>
        <v>1.4761904761904763</v>
      </c>
      <c r="H135" s="2"/>
      <c r="I135" s="13">
        <f t="shared" si="10"/>
        <v>0.95</v>
      </c>
      <c r="J135" s="2"/>
      <c r="K135" s="14">
        <f t="shared" si="11"/>
        <v>16.434205258943159</v>
      </c>
    </row>
    <row r="136" spans="3:11" x14ac:dyDescent="0.25">
      <c r="C136" s="17">
        <v>40828.414606481485</v>
      </c>
      <c r="D136" s="16">
        <v>36</v>
      </c>
      <c r="F136" s="5">
        <f t="shared" si="9"/>
        <v>1.7142857142857144E-2</v>
      </c>
      <c r="G136" s="1">
        <f t="shared" si="12"/>
        <v>1.342857142857143</v>
      </c>
      <c r="H136" s="2"/>
      <c r="I136" s="13">
        <f t="shared" si="10"/>
        <v>0.95</v>
      </c>
      <c r="J136" s="2"/>
      <c r="K136" s="14">
        <f t="shared" si="11"/>
        <v>11.832627786439076</v>
      </c>
    </row>
    <row r="137" spans="3:11" x14ac:dyDescent="0.25">
      <c r="C137" s="17">
        <v>40828.414895833332</v>
      </c>
      <c r="D137" s="16">
        <v>57</v>
      </c>
      <c r="F137" s="5">
        <f t="shared" si="9"/>
        <v>2.7142857142857142E-2</v>
      </c>
      <c r="G137" s="1">
        <f t="shared" si="12"/>
        <v>1.5428571428571427</v>
      </c>
      <c r="H137" s="2"/>
      <c r="I137" s="13">
        <f t="shared" si="10"/>
        <v>0.95</v>
      </c>
      <c r="J137" s="2"/>
      <c r="K137" s="14">
        <f t="shared" si="11"/>
        <v>18.734993995195204</v>
      </c>
    </row>
    <row r="138" spans="3:11" x14ac:dyDescent="0.25">
      <c r="C138" s="17">
        <v>40828.415509259263</v>
      </c>
      <c r="D138" s="16">
        <v>60</v>
      </c>
      <c r="F138" s="5">
        <f t="shared" si="9"/>
        <v>2.8571428571428571E-2</v>
      </c>
      <c r="G138" s="1">
        <f t="shared" si="12"/>
        <v>1.5714285714285714</v>
      </c>
      <c r="H138" s="2"/>
      <c r="I138" s="13">
        <f t="shared" si="10"/>
        <v>0.95</v>
      </c>
      <c r="J138" s="2"/>
      <c r="K138" s="14">
        <f t="shared" si="11"/>
        <v>19.721046310731793</v>
      </c>
    </row>
    <row r="139" spans="3:11" x14ac:dyDescent="0.25">
      <c r="C139" s="17">
        <v>40828.416076388887</v>
      </c>
      <c r="D139" s="16">
        <v>60</v>
      </c>
      <c r="F139" s="5">
        <f t="shared" si="9"/>
        <v>2.8571428571428571E-2</v>
      </c>
      <c r="G139" s="1">
        <f t="shared" si="12"/>
        <v>1.5714285714285714</v>
      </c>
      <c r="H139" s="2"/>
      <c r="I139" s="13">
        <f t="shared" si="10"/>
        <v>0.95</v>
      </c>
      <c r="J139" s="2"/>
      <c r="K139" s="14">
        <f t="shared" si="11"/>
        <v>19.721046310731793</v>
      </c>
    </row>
    <row r="140" spans="3:11" x14ac:dyDescent="0.25">
      <c r="C140" s="17">
        <v>40828.416087962964</v>
      </c>
      <c r="D140" s="16">
        <v>36</v>
      </c>
      <c r="F140" s="5">
        <f t="shared" si="9"/>
        <v>1.7142857142857144E-2</v>
      </c>
      <c r="G140" s="1">
        <f t="shared" si="12"/>
        <v>1.342857142857143</v>
      </c>
      <c r="H140" s="2"/>
      <c r="I140" s="13">
        <f t="shared" si="10"/>
        <v>0.95</v>
      </c>
      <c r="J140" s="2"/>
      <c r="K140" s="14">
        <f t="shared" si="11"/>
        <v>11.832627786439076</v>
      </c>
    </row>
    <row r="141" spans="3:11" x14ac:dyDescent="0.25">
      <c r="C141" s="17">
        <v>40828.41642361111</v>
      </c>
      <c r="D141" s="16">
        <v>52</v>
      </c>
      <c r="F141" s="5">
        <f t="shared" si="9"/>
        <v>2.4761904761904763E-2</v>
      </c>
      <c r="G141" s="1">
        <f t="shared" si="12"/>
        <v>1.4952380952380953</v>
      </c>
      <c r="H141" s="2"/>
      <c r="I141" s="13">
        <f t="shared" si="10"/>
        <v>0.95</v>
      </c>
      <c r="J141" s="2"/>
      <c r="K141" s="14">
        <f t="shared" si="11"/>
        <v>17.091573469300887</v>
      </c>
    </row>
    <row r="142" spans="3:11" x14ac:dyDescent="0.25">
      <c r="C142" s="17">
        <v>40828.416990740741</v>
      </c>
      <c r="D142" s="16">
        <v>52</v>
      </c>
      <c r="F142" s="5">
        <f t="shared" si="9"/>
        <v>2.4761904761904763E-2</v>
      </c>
      <c r="G142" s="1">
        <f t="shared" si="12"/>
        <v>1.4952380952380953</v>
      </c>
      <c r="H142" s="2"/>
      <c r="I142" s="13">
        <f t="shared" si="10"/>
        <v>0.95</v>
      </c>
      <c r="J142" s="2"/>
      <c r="K142" s="14">
        <f t="shared" si="11"/>
        <v>17.091573469300887</v>
      </c>
    </row>
    <row r="143" spans="3:11" x14ac:dyDescent="0.25">
      <c r="C143" s="17">
        <v>40828.417002314818</v>
      </c>
      <c r="D143" s="16">
        <v>61</v>
      </c>
      <c r="F143" s="5">
        <f t="shared" si="9"/>
        <v>2.9047619047619048E-2</v>
      </c>
      <c r="G143" s="1">
        <f t="shared" si="12"/>
        <v>1.5809523809523809</v>
      </c>
      <c r="H143" s="2"/>
      <c r="I143" s="13">
        <f t="shared" si="10"/>
        <v>0.95</v>
      </c>
      <c r="J143" s="2"/>
      <c r="K143" s="14">
        <f t="shared" si="11"/>
        <v>20.049730415910656</v>
      </c>
    </row>
    <row r="144" spans="3:11" x14ac:dyDescent="0.25">
      <c r="C144" s="17">
        <v>40828.417604166665</v>
      </c>
      <c r="D144" s="16">
        <v>61</v>
      </c>
      <c r="F144" s="5">
        <f t="shared" si="9"/>
        <v>2.9047619047619048E-2</v>
      </c>
      <c r="G144" s="1">
        <f t="shared" si="12"/>
        <v>1.5809523809523809</v>
      </c>
      <c r="H144" s="2"/>
      <c r="I144" s="13">
        <f t="shared" si="10"/>
        <v>0.95</v>
      </c>
      <c r="J144" s="2"/>
      <c r="K144" s="14">
        <f t="shared" si="11"/>
        <v>20.049730415910656</v>
      </c>
    </row>
    <row r="145" spans="3:11" x14ac:dyDescent="0.25">
      <c r="C145" s="17">
        <v>40828.417615740742</v>
      </c>
      <c r="D145" s="16">
        <v>37</v>
      </c>
      <c r="F145" s="5">
        <f t="shared" si="9"/>
        <v>1.7619047619047618E-2</v>
      </c>
      <c r="G145" s="1">
        <f t="shared" si="12"/>
        <v>1.3523809523809525</v>
      </c>
      <c r="H145" s="2"/>
      <c r="I145" s="13">
        <f t="shared" si="10"/>
        <v>0.95</v>
      </c>
      <c r="J145" s="2"/>
      <c r="K145" s="14">
        <f t="shared" si="11"/>
        <v>12.161311891617938</v>
      </c>
    </row>
    <row r="146" spans="3:11" x14ac:dyDescent="0.25">
      <c r="C146" s="17">
        <v>40828.417905092596</v>
      </c>
      <c r="D146" s="16">
        <v>52</v>
      </c>
      <c r="F146" s="5">
        <f t="shared" si="9"/>
        <v>2.4761904761904763E-2</v>
      </c>
      <c r="G146" s="1">
        <f t="shared" si="12"/>
        <v>1.4952380952380953</v>
      </c>
      <c r="H146" s="2"/>
      <c r="I146" s="13">
        <f t="shared" si="10"/>
        <v>0.95</v>
      </c>
      <c r="J146" s="2"/>
      <c r="K146" s="14">
        <f t="shared" si="11"/>
        <v>17.091573469300887</v>
      </c>
    </row>
    <row r="147" spans="3:11" x14ac:dyDescent="0.25">
      <c r="C147" s="17">
        <v>40828.418506944443</v>
      </c>
      <c r="D147" s="16">
        <v>52</v>
      </c>
      <c r="F147" s="5">
        <f t="shared" si="9"/>
        <v>2.4761904761904763E-2</v>
      </c>
      <c r="G147" s="1">
        <f t="shared" si="12"/>
        <v>1.4952380952380953</v>
      </c>
      <c r="H147" s="2"/>
      <c r="I147" s="13">
        <f t="shared" si="10"/>
        <v>0.95</v>
      </c>
      <c r="J147" s="2"/>
      <c r="K147" s="14">
        <f t="shared" si="11"/>
        <v>17.091573469300887</v>
      </c>
    </row>
    <row r="148" spans="3:11" x14ac:dyDescent="0.25">
      <c r="C148" s="17">
        <v>40828.41851851852</v>
      </c>
      <c r="D148" s="16">
        <v>61</v>
      </c>
      <c r="F148" s="5">
        <f t="shared" si="9"/>
        <v>2.9047619047619048E-2</v>
      </c>
      <c r="G148" s="1">
        <f t="shared" si="12"/>
        <v>1.5809523809523809</v>
      </c>
      <c r="H148" s="2"/>
      <c r="I148" s="13">
        <f t="shared" si="10"/>
        <v>0.95</v>
      </c>
      <c r="J148" s="2"/>
      <c r="K148" s="14">
        <f t="shared" si="11"/>
        <v>20.049730415910656</v>
      </c>
    </row>
    <row r="149" spans="3:11" x14ac:dyDescent="0.25">
      <c r="C149" s="17">
        <v>40828.419421296298</v>
      </c>
      <c r="D149" s="16">
        <v>61</v>
      </c>
      <c r="F149" s="5">
        <f t="shared" si="9"/>
        <v>2.9047619047619048E-2</v>
      </c>
      <c r="G149" s="1">
        <f t="shared" si="12"/>
        <v>1.5809523809523809</v>
      </c>
      <c r="H149" s="2"/>
      <c r="I149" s="13">
        <f t="shared" si="10"/>
        <v>0.95</v>
      </c>
      <c r="J149" s="2"/>
      <c r="K149" s="14">
        <f t="shared" si="11"/>
        <v>20.049730415910656</v>
      </c>
    </row>
    <row r="150" spans="3:11" x14ac:dyDescent="0.25">
      <c r="C150" s="17">
        <v>40828.419432870367</v>
      </c>
      <c r="D150" s="16">
        <v>52</v>
      </c>
      <c r="F150" s="5">
        <f t="shared" si="9"/>
        <v>2.4761904761904763E-2</v>
      </c>
      <c r="G150" s="1">
        <f t="shared" si="12"/>
        <v>1.4952380952380953</v>
      </c>
      <c r="H150" s="2"/>
      <c r="I150" s="13">
        <f t="shared" si="10"/>
        <v>0.95</v>
      </c>
      <c r="J150" s="2"/>
      <c r="K150" s="14">
        <f t="shared" si="11"/>
        <v>17.091573469300887</v>
      </c>
    </row>
    <row r="151" spans="3:11" x14ac:dyDescent="0.25">
      <c r="C151" s="17">
        <v>40828.42</v>
      </c>
      <c r="D151" s="16">
        <v>52</v>
      </c>
      <c r="F151" s="5">
        <f t="shared" si="9"/>
        <v>2.4761904761904763E-2</v>
      </c>
      <c r="G151" s="1">
        <f t="shared" si="12"/>
        <v>1.4952380952380953</v>
      </c>
      <c r="H151" s="2"/>
      <c r="I151" s="13">
        <f t="shared" si="10"/>
        <v>0.95</v>
      </c>
      <c r="J151" s="2"/>
      <c r="K151" s="14">
        <f t="shared" si="11"/>
        <v>17.091573469300887</v>
      </c>
    </row>
    <row r="152" spans="3:11" x14ac:dyDescent="0.25">
      <c r="C152" s="17">
        <v>40828.420011574075</v>
      </c>
      <c r="D152" s="16">
        <v>40</v>
      </c>
      <c r="F152" s="5">
        <f t="shared" si="9"/>
        <v>1.9047619047619049E-2</v>
      </c>
      <c r="G152" s="1">
        <f t="shared" si="12"/>
        <v>1.3809523809523809</v>
      </c>
      <c r="H152" s="2"/>
      <c r="I152" s="13">
        <f t="shared" si="10"/>
        <v>0.95</v>
      </c>
      <c r="J152" s="2"/>
      <c r="K152" s="14">
        <f t="shared" si="11"/>
        <v>13.147364207154528</v>
      </c>
    </row>
    <row r="153" spans="3:11" x14ac:dyDescent="0.25">
      <c r="C153" s="17">
        <v>40828.420335648145</v>
      </c>
      <c r="D153" s="16">
        <v>61</v>
      </c>
      <c r="F153" s="5">
        <f t="shared" si="9"/>
        <v>2.9047619047619048E-2</v>
      </c>
      <c r="G153" s="1">
        <f t="shared" si="12"/>
        <v>1.5809523809523809</v>
      </c>
      <c r="H153" s="2"/>
      <c r="I153" s="13">
        <f t="shared" si="10"/>
        <v>0.95</v>
      </c>
      <c r="J153" s="2"/>
      <c r="K153" s="14">
        <f t="shared" si="11"/>
        <v>20.049730415910656</v>
      </c>
    </row>
    <row r="154" spans="3:11" x14ac:dyDescent="0.25">
      <c r="C154" s="17">
        <v>40828.420902777776</v>
      </c>
      <c r="D154" s="16">
        <v>61</v>
      </c>
      <c r="F154" s="5">
        <f t="shared" si="9"/>
        <v>2.9047619047619048E-2</v>
      </c>
      <c r="G154" s="1">
        <f t="shared" si="12"/>
        <v>1.5809523809523809</v>
      </c>
      <c r="H154" s="2"/>
      <c r="I154" s="13">
        <f t="shared" si="10"/>
        <v>0.95</v>
      </c>
      <c r="J154" s="2"/>
      <c r="K154" s="14">
        <f t="shared" si="11"/>
        <v>20.049730415910656</v>
      </c>
    </row>
    <row r="155" spans="3:11" x14ac:dyDescent="0.25">
      <c r="C155" s="17">
        <v>40828.420914351853</v>
      </c>
      <c r="D155" s="16">
        <v>27</v>
      </c>
      <c r="F155" s="5">
        <f t="shared" si="9"/>
        <v>1.2857142857142857E-2</v>
      </c>
      <c r="G155" s="1">
        <f t="shared" si="12"/>
        <v>1.2571428571428571</v>
      </c>
      <c r="H155" s="2"/>
      <c r="I155" s="13">
        <f t="shared" si="10"/>
        <v>0.95</v>
      </c>
      <c r="J155" s="2"/>
      <c r="K155" s="14">
        <f t="shared" si="11"/>
        <v>8.8744708398293071</v>
      </c>
    </row>
    <row r="156" spans="3:11" x14ac:dyDescent="0.25">
      <c r="C156" s="17">
        <v>40828.421203703707</v>
      </c>
      <c r="D156" s="16">
        <v>52</v>
      </c>
      <c r="F156" s="5">
        <f t="shared" si="9"/>
        <v>2.4761904761904763E-2</v>
      </c>
      <c r="G156" s="1">
        <f t="shared" si="12"/>
        <v>1.4952380952380953</v>
      </c>
      <c r="H156" s="2"/>
      <c r="I156" s="13">
        <f t="shared" si="10"/>
        <v>0.95</v>
      </c>
      <c r="J156" s="2"/>
      <c r="K156" s="14">
        <f t="shared" si="11"/>
        <v>17.091573469300887</v>
      </c>
    </row>
    <row r="157" spans="3:11" x14ac:dyDescent="0.25">
      <c r="C157" s="17">
        <v>40828.421539351853</v>
      </c>
      <c r="D157" s="16">
        <v>36</v>
      </c>
      <c r="F157" s="5">
        <f t="shared" si="9"/>
        <v>1.7142857142857144E-2</v>
      </c>
      <c r="G157" s="1">
        <f t="shared" si="12"/>
        <v>1.342857142857143</v>
      </c>
      <c r="H157" s="2"/>
      <c r="I157" s="13">
        <f t="shared" si="10"/>
        <v>0.95</v>
      </c>
      <c r="J157" s="2"/>
      <c r="K157" s="14">
        <f t="shared" si="11"/>
        <v>11.832627786439076</v>
      </c>
    </row>
    <row r="158" spans="3:11" x14ac:dyDescent="0.25">
      <c r="C158" s="17">
        <v>40828.421817129631</v>
      </c>
      <c r="D158" s="16">
        <v>61</v>
      </c>
      <c r="F158" s="5">
        <f t="shared" si="9"/>
        <v>2.9047619047619048E-2</v>
      </c>
      <c r="G158" s="1">
        <f t="shared" si="12"/>
        <v>1.5809523809523809</v>
      </c>
      <c r="H158" s="2"/>
      <c r="I158" s="13">
        <f t="shared" si="10"/>
        <v>0.95</v>
      </c>
      <c r="J158" s="2"/>
      <c r="K158" s="14">
        <f t="shared" si="11"/>
        <v>20.049730415910656</v>
      </c>
    </row>
    <row r="159" spans="3:11" x14ac:dyDescent="0.25">
      <c r="C159" s="17">
        <v>40828.422106481485</v>
      </c>
      <c r="D159" s="16">
        <v>18</v>
      </c>
      <c r="F159" s="5">
        <f t="shared" si="9"/>
        <v>8.5714285714285719E-3</v>
      </c>
      <c r="G159" s="1">
        <f t="shared" si="12"/>
        <v>1.1714285714285715</v>
      </c>
      <c r="H159" s="2"/>
      <c r="I159" s="13">
        <f t="shared" si="10"/>
        <v>0.95</v>
      </c>
      <c r="J159" s="2"/>
      <c r="K159" s="14">
        <f t="shared" si="11"/>
        <v>5.916313893219538</v>
      </c>
    </row>
    <row r="160" spans="3:11" x14ac:dyDescent="0.25">
      <c r="C160" s="17">
        <v>40828.422442129631</v>
      </c>
      <c r="D160" s="16">
        <v>9</v>
      </c>
      <c r="F160" s="5">
        <f t="shared" si="9"/>
        <v>4.2857142857142859E-3</v>
      </c>
      <c r="G160" s="1">
        <f t="shared" si="12"/>
        <v>1.0857142857142856</v>
      </c>
      <c r="H160" s="2"/>
      <c r="I160" s="13">
        <f t="shared" si="10"/>
        <v>0.95</v>
      </c>
      <c r="J160" s="2"/>
      <c r="K160" s="14">
        <f t="shared" si="11"/>
        <v>2.958156946609769</v>
      </c>
    </row>
    <row r="161" spans="3:11" x14ac:dyDescent="0.25">
      <c r="C161" s="17">
        <v>40828.422731481478</v>
      </c>
      <c r="D161" s="16">
        <v>14</v>
      </c>
      <c r="F161" s="5">
        <f t="shared" si="9"/>
        <v>6.6666666666666671E-3</v>
      </c>
      <c r="G161" s="1">
        <f t="shared" si="12"/>
        <v>1.1333333333333333</v>
      </c>
      <c r="H161" s="2"/>
      <c r="I161" s="13">
        <f t="shared" si="10"/>
        <v>0.95</v>
      </c>
      <c r="J161" s="2"/>
      <c r="K161" s="14">
        <f t="shared" si="11"/>
        <v>4.6015774725040846</v>
      </c>
    </row>
    <row r="162" spans="3:11" x14ac:dyDescent="0.25">
      <c r="C162" s="17">
        <v>40828.423020833332</v>
      </c>
      <c r="D162" s="16">
        <v>28</v>
      </c>
      <c r="F162" s="5">
        <f t="shared" si="9"/>
        <v>1.3333333333333334E-2</v>
      </c>
      <c r="G162" s="1">
        <f t="shared" si="12"/>
        <v>1.2666666666666666</v>
      </c>
      <c r="H162" s="2"/>
      <c r="I162" s="13">
        <f t="shared" si="10"/>
        <v>0.95</v>
      </c>
      <c r="J162" s="2"/>
      <c r="K162" s="14">
        <f t="shared" si="11"/>
        <v>9.2031549450081691</v>
      </c>
    </row>
    <row r="163" spans="3:11" x14ac:dyDescent="0.25">
      <c r="C163" s="17">
        <v>40828.423356481479</v>
      </c>
      <c r="D163" s="16">
        <v>607</v>
      </c>
      <c r="F163" s="5">
        <f t="shared" si="9"/>
        <v>0.28904761904761905</v>
      </c>
      <c r="G163" s="1">
        <f t="shared" si="12"/>
        <v>6.7809523809523808</v>
      </c>
      <c r="H163" s="2"/>
      <c r="I163" s="13">
        <f t="shared" si="10"/>
        <v>0.95</v>
      </c>
      <c r="J163" s="2"/>
      <c r="K163" s="14">
        <f t="shared" si="11"/>
        <v>199.51125184356997</v>
      </c>
    </row>
    <row r="164" spans="3:11" x14ac:dyDescent="0.25">
      <c r="C164" s="17">
        <v>40828.423634259256</v>
      </c>
      <c r="D164" s="16">
        <v>1967</v>
      </c>
      <c r="F164" s="5">
        <f t="shared" si="9"/>
        <v>0.93666666666666665</v>
      </c>
      <c r="G164" s="1">
        <f t="shared" si="12"/>
        <v>19.733333333333331</v>
      </c>
      <c r="H164" s="2"/>
      <c r="I164" s="13">
        <f t="shared" si="10"/>
        <v>0.81598235259259255</v>
      </c>
      <c r="J164" s="2"/>
      <c r="K164" s="14">
        <f t="shared" si="11"/>
        <v>1393.5069613404285</v>
      </c>
    </row>
    <row r="165" spans="3:11" x14ac:dyDescent="0.25">
      <c r="C165" s="17">
        <v>40828.42392361111</v>
      </c>
      <c r="D165" s="16">
        <v>1963</v>
      </c>
      <c r="F165" s="5">
        <f t="shared" si="9"/>
        <v>0.93476190476190479</v>
      </c>
      <c r="G165" s="1">
        <f t="shared" si="12"/>
        <v>19.695238095238096</v>
      </c>
      <c r="H165" s="2"/>
      <c r="I165" s="13">
        <f t="shared" si="10"/>
        <v>0.81559884961019324</v>
      </c>
      <c r="J165" s="2"/>
      <c r="K165" s="14">
        <f t="shared" si="11"/>
        <v>1392.6290734260676</v>
      </c>
    </row>
    <row r="166" spans="3:11" x14ac:dyDescent="0.25">
      <c r="C166" s="17">
        <v>40828.424212962964</v>
      </c>
      <c r="D166" s="16">
        <v>1975</v>
      </c>
      <c r="F166" s="5">
        <f t="shared" si="9"/>
        <v>0.94047619047619047</v>
      </c>
      <c r="G166" s="1">
        <f t="shared" si="12"/>
        <v>19.809523809523807</v>
      </c>
      <c r="H166" s="2"/>
      <c r="I166" s="13">
        <f t="shared" si="10"/>
        <v>0.81674212720008621</v>
      </c>
      <c r="J166" s="2"/>
      <c r="K166" s="14">
        <f t="shared" si="11"/>
        <v>1395.2759454556272</v>
      </c>
    </row>
    <row r="167" spans="3:11" x14ac:dyDescent="0.25">
      <c r="C167" s="17">
        <v>40828.42454861111</v>
      </c>
      <c r="D167" s="16">
        <v>1964</v>
      </c>
      <c r="F167" s="5">
        <f t="shared" si="9"/>
        <v>0.9352380952380952</v>
      </c>
      <c r="G167" s="1">
        <f t="shared" si="12"/>
        <v>19.704761904761902</v>
      </c>
      <c r="H167" s="2"/>
      <c r="I167" s="13">
        <f t="shared" si="10"/>
        <v>0.81569495247597446</v>
      </c>
      <c r="J167" s="2"/>
      <c r="K167" s="14">
        <f t="shared" si="11"/>
        <v>1392.8481328389576</v>
      </c>
    </row>
    <row r="168" spans="3:11" x14ac:dyDescent="0.25">
      <c r="C168" s="17">
        <v>40828.424837962964</v>
      </c>
      <c r="D168" s="16">
        <v>1954</v>
      </c>
      <c r="F168" s="5">
        <f t="shared" si="9"/>
        <v>0.93047619047619046</v>
      </c>
      <c r="G168" s="1">
        <f t="shared" si="12"/>
        <v>19.609523809523807</v>
      </c>
      <c r="H168" s="2"/>
      <c r="I168" s="13">
        <f t="shared" si="10"/>
        <v>0.81472706978512022</v>
      </c>
      <c r="J168" s="2"/>
      <c r="K168" s="14">
        <f t="shared" si="11"/>
        <v>1390.6699071742639</v>
      </c>
    </row>
    <row r="169" spans="3:11" x14ac:dyDescent="0.25">
      <c r="C169" s="17">
        <v>40828.425115740742</v>
      </c>
      <c r="D169" s="16">
        <v>1949</v>
      </c>
      <c r="F169" s="5">
        <f t="shared" si="9"/>
        <v>0.92809523809523808</v>
      </c>
      <c r="G169" s="1">
        <f t="shared" si="12"/>
        <v>19.56190476190476</v>
      </c>
      <c r="H169" s="2"/>
      <c r="I169" s="13">
        <f t="shared" si="10"/>
        <v>0.81423738046431271</v>
      </c>
      <c r="J169" s="2"/>
      <c r="K169" s="14">
        <f t="shared" si="11"/>
        <v>1389.591092496493</v>
      </c>
    </row>
    <row r="170" spans="3:11" x14ac:dyDescent="0.25">
      <c r="C170" s="17">
        <v>40828.426030092596</v>
      </c>
      <c r="D170" s="16">
        <v>1946</v>
      </c>
      <c r="F170" s="5">
        <f t="shared" si="9"/>
        <v>0.92666666666666664</v>
      </c>
      <c r="G170" s="1">
        <f t="shared" si="12"/>
        <v>19.533333333333331</v>
      </c>
      <c r="H170" s="2"/>
      <c r="I170" s="13">
        <f t="shared" si="10"/>
        <v>0.81394171259259263</v>
      </c>
      <c r="J170" s="2"/>
      <c r="K170" s="14">
        <f t="shared" si="11"/>
        <v>1388.9470949493355</v>
      </c>
    </row>
    <row r="171" spans="3:11" x14ac:dyDescent="0.25">
      <c r="C171" s="17">
        <v>40828.426365740743</v>
      </c>
      <c r="D171" s="16">
        <v>1924</v>
      </c>
      <c r="F171" s="5">
        <f t="shared" si="9"/>
        <v>0.91619047619047622</v>
      </c>
      <c r="G171" s="1">
        <f t="shared" si="12"/>
        <v>19.323809523809523</v>
      </c>
      <c r="H171" s="2"/>
      <c r="I171" s="13">
        <f t="shared" si="10"/>
        <v>0.81173041750134967</v>
      </c>
      <c r="J171" s="2"/>
      <c r="K171" s="14">
        <f t="shared" si="11"/>
        <v>1384.2996689988245</v>
      </c>
    </row>
    <row r="172" spans="3:11" x14ac:dyDescent="0.25">
      <c r="C172" s="17">
        <v>40828.426932870374</v>
      </c>
      <c r="D172" s="16">
        <v>1918</v>
      </c>
      <c r="F172" s="5">
        <f t="shared" si="9"/>
        <v>0.91333333333333333</v>
      </c>
      <c r="G172" s="1">
        <f t="shared" si="12"/>
        <v>19.266666666666666</v>
      </c>
      <c r="H172" s="2"/>
      <c r="I172" s="13">
        <f t="shared" si="10"/>
        <v>0.81111400296296299</v>
      </c>
      <c r="J172" s="2"/>
      <c r="K172" s="14">
        <f t="shared" si="11"/>
        <v>1383.0550903769674</v>
      </c>
    </row>
    <row r="173" spans="3:11" x14ac:dyDescent="0.25">
      <c r="C173" s="17">
        <v>40828.427222222221</v>
      </c>
      <c r="D173" s="16">
        <v>1916</v>
      </c>
      <c r="F173" s="5">
        <f t="shared" si="9"/>
        <v>0.9123809523809524</v>
      </c>
      <c r="G173" s="1">
        <f t="shared" si="12"/>
        <v>19.247619047619047</v>
      </c>
      <c r="H173" s="2"/>
      <c r="I173" s="13">
        <f t="shared" si="10"/>
        <v>0.81090724495410849</v>
      </c>
      <c r="J173" s="2"/>
      <c r="K173" s="14">
        <f t="shared" si="11"/>
        <v>1382.6424038828316</v>
      </c>
    </row>
    <row r="174" spans="3:11" x14ac:dyDescent="0.25">
      <c r="C174" s="17">
        <v>40828.427557870367</v>
      </c>
      <c r="D174" s="16">
        <v>1938</v>
      </c>
      <c r="F174" s="5">
        <f t="shared" si="9"/>
        <v>0.92285714285714282</v>
      </c>
      <c r="G174" s="1">
        <f t="shared" si="12"/>
        <v>19.457142857142856</v>
      </c>
      <c r="H174" s="2"/>
      <c r="I174" s="13">
        <f t="shared" si="10"/>
        <v>0.81314641725947501</v>
      </c>
      <c r="J174" s="2"/>
      <c r="K174" s="14">
        <f t="shared" si="11"/>
        <v>1387.241820162795</v>
      </c>
    </row>
    <row r="175" spans="3:11" x14ac:dyDescent="0.25">
      <c r="C175" s="17">
        <v>40828.428124999999</v>
      </c>
      <c r="D175" s="16">
        <v>1932</v>
      </c>
      <c r="F175" s="5">
        <f t="shared" si="9"/>
        <v>0.92</v>
      </c>
      <c r="G175" s="1">
        <f t="shared" si="12"/>
        <v>19.399999999999999</v>
      </c>
      <c r="H175" s="2"/>
      <c r="I175" s="13">
        <f t="shared" si="10"/>
        <v>0.81254335999999994</v>
      </c>
      <c r="J175" s="2"/>
      <c r="K175" s="14">
        <f t="shared" si="11"/>
        <v>1385.9743500293603</v>
      </c>
    </row>
    <row r="176" spans="3:11" x14ac:dyDescent="0.25">
      <c r="C176" s="17">
        <v>40828.428460648145</v>
      </c>
      <c r="D176" s="16">
        <v>1899</v>
      </c>
      <c r="F176" s="5">
        <f t="shared" si="9"/>
        <v>0.90428571428571425</v>
      </c>
      <c r="G176" s="1">
        <f t="shared" si="12"/>
        <v>19.085714285714285</v>
      </c>
      <c r="H176" s="2"/>
      <c r="I176" s="13">
        <f t="shared" si="10"/>
        <v>0.80912355172011663</v>
      </c>
      <c r="J176" s="2"/>
      <c r="K176" s="14">
        <f t="shared" si="11"/>
        <v>1379.1782780835385</v>
      </c>
    </row>
    <row r="177" spans="3:11" x14ac:dyDescent="0.25">
      <c r="C177" s="17">
        <v>40828.429039351853</v>
      </c>
      <c r="D177" s="16">
        <v>1907</v>
      </c>
      <c r="F177" s="5">
        <f t="shared" si="9"/>
        <v>0.90809523809523807</v>
      </c>
      <c r="G177" s="1">
        <f t="shared" si="12"/>
        <v>19.161904761904761</v>
      </c>
      <c r="H177" s="2"/>
      <c r="I177" s="13">
        <f t="shared" si="10"/>
        <v>0.80996881556635347</v>
      </c>
      <c r="J177" s="2"/>
      <c r="K177" s="14">
        <f t="shared" si="11"/>
        <v>1380.7987280952784</v>
      </c>
    </row>
    <row r="178" spans="3:11" x14ac:dyDescent="0.25">
      <c r="C178" s="17">
        <v>40828.429375</v>
      </c>
      <c r="D178" s="16">
        <v>1915</v>
      </c>
      <c r="F178" s="5">
        <f t="shared" si="9"/>
        <v>0.91190476190476188</v>
      </c>
      <c r="G178" s="1">
        <f t="shared" si="12"/>
        <v>19.238095238095237</v>
      </c>
      <c r="H178" s="2"/>
      <c r="I178" s="13">
        <f t="shared" si="10"/>
        <v>0.81080362379872584</v>
      </c>
      <c r="J178" s="2"/>
      <c r="K178" s="14">
        <f t="shared" si="11"/>
        <v>1382.4364675775862</v>
      </c>
    </row>
    <row r="179" spans="3:11" x14ac:dyDescent="0.25">
      <c r="C179" s="17">
        <v>40828.429942129631</v>
      </c>
      <c r="D179" s="16">
        <v>1890</v>
      </c>
      <c r="F179" s="5">
        <f t="shared" si="9"/>
        <v>0.9</v>
      </c>
      <c r="G179" s="1">
        <f t="shared" si="12"/>
        <v>19</v>
      </c>
      <c r="H179" s="2"/>
      <c r="I179" s="13">
        <f t="shared" si="10"/>
        <v>0.80815999999999999</v>
      </c>
      <c r="J179" s="2"/>
      <c r="K179" s="14">
        <f t="shared" si="11"/>
        <v>1377.3758518674829</v>
      </c>
    </row>
    <row r="180" spans="3:11" x14ac:dyDescent="0.25">
      <c r="C180" s="17">
        <v>40828.430231481485</v>
      </c>
      <c r="D180" s="16">
        <v>1884</v>
      </c>
      <c r="F180" s="5">
        <f t="shared" si="9"/>
        <v>0.89714285714285713</v>
      </c>
      <c r="G180" s="1">
        <f t="shared" si="12"/>
        <v>18.942857142857143</v>
      </c>
      <c r="H180" s="2"/>
      <c r="I180" s="13">
        <f t="shared" si="10"/>
        <v>0.80751013131195315</v>
      </c>
      <c r="J180" s="2"/>
      <c r="K180" s="14">
        <f t="shared" si="11"/>
        <v>1376.1862896667506</v>
      </c>
    </row>
    <row r="181" spans="3:11" x14ac:dyDescent="0.25">
      <c r="C181" s="17">
        <v>40828.430856481478</v>
      </c>
      <c r="D181" s="16">
        <v>1901</v>
      </c>
      <c r="F181" s="5">
        <f t="shared" si="9"/>
        <v>0.90523809523809529</v>
      </c>
      <c r="G181" s="1">
        <f t="shared" si="12"/>
        <v>19.104761904761904</v>
      </c>
      <c r="H181" s="2"/>
      <c r="I181" s="13">
        <f t="shared" si="10"/>
        <v>0.80933585370046413</v>
      </c>
      <c r="J181" s="2"/>
      <c r="K181" s="14">
        <f t="shared" si="11"/>
        <v>1379.5817733736858</v>
      </c>
    </row>
    <row r="182" spans="3:11" x14ac:dyDescent="0.25">
      <c r="C182" s="17">
        <v>40828.431145833332</v>
      </c>
      <c r="D182" s="16">
        <v>1898</v>
      </c>
      <c r="F182" s="5">
        <f t="shared" si="9"/>
        <v>0.90380952380952384</v>
      </c>
      <c r="G182" s="1">
        <f t="shared" si="12"/>
        <v>19.076190476190476</v>
      </c>
      <c r="H182" s="2"/>
      <c r="I182" s="13">
        <f t="shared" si="10"/>
        <v>0.80901715329230117</v>
      </c>
      <c r="J182" s="2"/>
      <c r="K182" s="14">
        <f t="shared" si="11"/>
        <v>1378.9769341225988</v>
      </c>
    </row>
    <row r="183" spans="3:11" x14ac:dyDescent="0.25">
      <c r="C183" s="17">
        <v>40828.431469907409</v>
      </c>
      <c r="D183" s="16">
        <v>1860</v>
      </c>
      <c r="F183" s="5">
        <f t="shared" si="9"/>
        <v>0.88571428571428568</v>
      </c>
      <c r="G183" s="1">
        <f t="shared" si="12"/>
        <v>18.714285714285712</v>
      </c>
      <c r="H183" s="2"/>
      <c r="I183" s="13">
        <f t="shared" si="10"/>
        <v>0.80484967930029161</v>
      </c>
      <c r="J183" s="2"/>
      <c r="K183" s="14">
        <f t="shared" si="11"/>
        <v>1371.5237164441983</v>
      </c>
    </row>
    <row r="184" spans="3:11" x14ac:dyDescent="0.25">
      <c r="C184" s="17">
        <v>40828.431759259256</v>
      </c>
      <c r="D184" s="16">
        <v>1862</v>
      </c>
      <c r="F184" s="5">
        <f t="shared" si="9"/>
        <v>0.88666666666666671</v>
      </c>
      <c r="G184" s="1">
        <f t="shared" si="12"/>
        <v>18.733333333333334</v>
      </c>
      <c r="H184" s="2"/>
      <c r="I184" s="13">
        <f t="shared" si="10"/>
        <v>0.80507515259259277</v>
      </c>
      <c r="J184" s="2"/>
      <c r="K184" s="14">
        <f t="shared" si="11"/>
        <v>1371.9064537247857</v>
      </c>
    </row>
    <row r="185" spans="3:11" x14ac:dyDescent="0.25">
      <c r="C185" s="17">
        <v>40828.43204861111</v>
      </c>
      <c r="D185" s="16">
        <v>1853</v>
      </c>
      <c r="F185" s="5">
        <f t="shared" si="9"/>
        <v>0.88238095238095238</v>
      </c>
      <c r="G185" s="1">
        <f t="shared" si="12"/>
        <v>18.647619047619045</v>
      </c>
      <c r="H185" s="2"/>
      <c r="I185" s="13">
        <f t="shared" si="10"/>
        <v>0.80405505883165973</v>
      </c>
      <c r="J185" s="2"/>
      <c r="K185" s="14">
        <f t="shared" si="11"/>
        <v>1370.1923936511816</v>
      </c>
    </row>
    <row r="186" spans="3:11" x14ac:dyDescent="0.25">
      <c r="C186" s="17">
        <v>40828.432384259257</v>
      </c>
      <c r="D186" s="16">
        <v>1856</v>
      </c>
      <c r="F186" s="5">
        <f t="shared" si="9"/>
        <v>0.88380952380952382</v>
      </c>
      <c r="G186" s="1">
        <f t="shared" si="12"/>
        <v>18.676190476190474</v>
      </c>
      <c r="H186" s="2"/>
      <c r="I186" s="13">
        <f t="shared" si="10"/>
        <v>0.80439665370046409</v>
      </c>
      <c r="J186" s="2"/>
      <c r="K186" s="14">
        <f t="shared" si="11"/>
        <v>1370.7613900675224</v>
      </c>
    </row>
    <row r="187" spans="3:11" x14ac:dyDescent="0.25">
      <c r="C187" s="17">
        <v>40828.432673611111</v>
      </c>
      <c r="D187" s="16">
        <v>3</v>
      </c>
      <c r="F187" s="5">
        <f t="shared" si="9"/>
        <v>1.4285714285714286E-3</v>
      </c>
      <c r="G187" s="1">
        <f t="shared" si="12"/>
        <v>1.0285714285714285</v>
      </c>
      <c r="H187" s="2"/>
      <c r="I187" s="13">
        <f t="shared" si="10"/>
        <v>0.95</v>
      </c>
      <c r="J187" s="2"/>
      <c r="K187" s="14">
        <f t="shared" si="11"/>
        <v>0.98605231553658967</v>
      </c>
    </row>
    <row r="188" spans="3:11" x14ac:dyDescent="0.25">
      <c r="C188" s="17">
        <v>40828.433229166665</v>
      </c>
      <c r="D188" s="16">
        <v>3</v>
      </c>
      <c r="F188" s="5">
        <f t="shared" si="9"/>
        <v>1.4285714285714286E-3</v>
      </c>
      <c r="G188" s="1">
        <f t="shared" si="12"/>
        <v>1.0285714285714285</v>
      </c>
      <c r="H188" s="2"/>
      <c r="I188" s="13">
        <f t="shared" si="10"/>
        <v>0.95</v>
      </c>
      <c r="J188" s="2"/>
      <c r="K188" s="14">
        <f t="shared" si="11"/>
        <v>0.98605231553658967</v>
      </c>
    </row>
    <row r="189" spans="3:11" x14ac:dyDescent="0.25">
      <c r="C189" s="17">
        <v>40828.433240740742</v>
      </c>
      <c r="D189" s="16">
        <v>26</v>
      </c>
      <c r="F189" s="5">
        <f t="shared" si="9"/>
        <v>1.2380952380952381E-2</v>
      </c>
      <c r="G189" s="1">
        <f t="shared" si="12"/>
        <v>1.2476190476190476</v>
      </c>
      <c r="H189" s="2"/>
      <c r="I189" s="13">
        <f t="shared" si="10"/>
        <v>0.95</v>
      </c>
      <c r="J189" s="2"/>
      <c r="K189" s="14">
        <f t="shared" si="11"/>
        <v>8.5457867346504433</v>
      </c>
    </row>
    <row r="190" spans="3:11" x14ac:dyDescent="0.25">
      <c r="C190" s="17">
        <v>40828.433576388888</v>
      </c>
      <c r="D190" s="16">
        <v>11</v>
      </c>
      <c r="F190" s="5">
        <f t="shared" si="9"/>
        <v>5.2380952380952379E-3</v>
      </c>
      <c r="G190" s="1">
        <f t="shared" si="12"/>
        <v>1.1047619047619048</v>
      </c>
      <c r="H190" s="2"/>
      <c r="I190" s="13">
        <f t="shared" si="10"/>
        <v>0.95</v>
      </c>
      <c r="J190" s="2"/>
      <c r="K190" s="14">
        <f t="shared" si="11"/>
        <v>3.6155251569674953</v>
      </c>
    </row>
    <row r="191" spans="3:11" x14ac:dyDescent="0.25">
      <c r="C191" s="17">
        <v>40828.433865740742</v>
      </c>
      <c r="D191" s="16">
        <v>3</v>
      </c>
      <c r="F191" s="8">
        <f t="shared" si="9"/>
        <v>1.4285714285714286E-3</v>
      </c>
      <c r="G191" s="9">
        <f t="shared" si="12"/>
        <v>1.0285714285714285</v>
      </c>
      <c r="H191" s="2"/>
      <c r="I191" s="13">
        <f t="shared" si="10"/>
        <v>0.95</v>
      </c>
      <c r="J191" s="2"/>
      <c r="K191" s="15">
        <f t="shared" si="11"/>
        <v>0.98605231553658967</v>
      </c>
    </row>
    <row r="192" spans="3:11" x14ac:dyDescent="0.25">
      <c r="F192" s="10"/>
      <c r="G192" s="11"/>
      <c r="H192" s="11"/>
      <c r="I192" s="11"/>
      <c r="J192" s="11"/>
      <c r="K192" s="12"/>
    </row>
    <row r="193" spans="6:11" x14ac:dyDescent="0.25">
      <c r="F193" s="10"/>
      <c r="G193" s="11"/>
      <c r="H193" s="11"/>
      <c r="I193" s="11"/>
      <c r="J193" s="11"/>
      <c r="K193" s="12"/>
    </row>
    <row r="194" spans="6:11" x14ac:dyDescent="0.25">
      <c r="F194" s="10"/>
      <c r="G194" s="11"/>
      <c r="H194" s="11"/>
      <c r="I194" s="11"/>
      <c r="J194" s="11"/>
      <c r="K194" s="12"/>
    </row>
    <row r="195" spans="6:11" x14ac:dyDescent="0.25">
      <c r="F195" s="10"/>
      <c r="G195" s="11"/>
      <c r="H195" s="11"/>
      <c r="I195" s="11"/>
      <c r="J195" s="11"/>
      <c r="K195" s="12"/>
    </row>
    <row r="196" spans="6:11" x14ac:dyDescent="0.25">
      <c r="F196" s="10"/>
      <c r="G196" s="11"/>
      <c r="H196" s="11"/>
      <c r="I196" s="11"/>
      <c r="J196" s="11"/>
      <c r="K196" s="12"/>
    </row>
    <row r="197" spans="6:11" x14ac:dyDescent="0.25">
      <c r="F197" s="10"/>
      <c r="G197" s="11"/>
      <c r="H197" s="11"/>
      <c r="I197" s="11"/>
      <c r="J197" s="11"/>
      <c r="K197" s="12"/>
    </row>
    <row r="198" spans="6:11" x14ac:dyDescent="0.25">
      <c r="F198" s="10"/>
      <c r="G198" s="11"/>
      <c r="H198" s="11"/>
      <c r="I198" s="11"/>
      <c r="J198" s="11"/>
      <c r="K198" s="12"/>
    </row>
    <row r="199" spans="6:11" x14ac:dyDescent="0.25">
      <c r="F199" s="10"/>
      <c r="G199" s="11"/>
      <c r="H199" s="11"/>
      <c r="I199" s="11"/>
      <c r="J199" s="11"/>
      <c r="K199" s="12"/>
    </row>
    <row r="200" spans="6:11" x14ac:dyDescent="0.25">
      <c r="F200" s="10"/>
      <c r="G200" s="11"/>
      <c r="H200" s="11"/>
      <c r="I200" s="11"/>
      <c r="J200" s="11"/>
      <c r="K200" s="12"/>
    </row>
    <row r="201" spans="6:11" x14ac:dyDescent="0.25">
      <c r="F201" s="10"/>
      <c r="G201" s="11"/>
      <c r="H201" s="11"/>
      <c r="I201" s="11"/>
      <c r="J201" s="11"/>
      <c r="K201" s="12"/>
    </row>
    <row r="202" spans="6:11" x14ac:dyDescent="0.25">
      <c r="F202" s="10"/>
      <c r="G202" s="11"/>
      <c r="H202" s="11"/>
      <c r="I202" s="11"/>
      <c r="J202" s="11"/>
      <c r="K202" s="12"/>
    </row>
    <row r="203" spans="6:11" x14ac:dyDescent="0.25">
      <c r="F203" s="10"/>
      <c r="G203" s="11"/>
      <c r="H203" s="11"/>
      <c r="I203" s="11"/>
      <c r="J203" s="11"/>
      <c r="K203" s="12"/>
    </row>
    <row r="204" spans="6:11" x14ac:dyDescent="0.25">
      <c r="F204" s="10"/>
      <c r="G204" s="11"/>
      <c r="H204" s="11"/>
      <c r="I204" s="11"/>
      <c r="J204" s="11"/>
      <c r="K204" s="12"/>
    </row>
    <row r="205" spans="6:11" x14ac:dyDescent="0.25">
      <c r="F205" s="10"/>
      <c r="G205" s="11"/>
      <c r="H205" s="11"/>
      <c r="I205" s="11"/>
      <c r="J205" s="11"/>
      <c r="K205" s="12"/>
    </row>
    <row r="206" spans="6:11" x14ac:dyDescent="0.25">
      <c r="F206" s="10"/>
      <c r="G206" s="11"/>
      <c r="H206" s="11"/>
      <c r="I206" s="11"/>
      <c r="J206" s="11"/>
      <c r="K206" s="12"/>
    </row>
    <row r="207" spans="6:11" x14ac:dyDescent="0.25">
      <c r="F207" s="10"/>
      <c r="G207" s="11"/>
      <c r="H207" s="11"/>
      <c r="I207" s="11"/>
      <c r="J207" s="11"/>
      <c r="K207" s="12"/>
    </row>
    <row r="208" spans="6:11" x14ac:dyDescent="0.25">
      <c r="F208" s="10"/>
      <c r="G208" s="11"/>
      <c r="H208" s="11"/>
      <c r="I208" s="11"/>
      <c r="J208" s="11"/>
      <c r="K208" s="12"/>
    </row>
    <row r="209" spans="6:11" x14ac:dyDescent="0.25">
      <c r="F209" s="10"/>
      <c r="G209" s="11"/>
      <c r="H209" s="11"/>
      <c r="I209" s="11"/>
      <c r="J209" s="11"/>
      <c r="K209" s="12"/>
    </row>
    <row r="210" spans="6:11" x14ac:dyDescent="0.25">
      <c r="F210" s="10"/>
      <c r="G210" s="11"/>
      <c r="H210" s="11"/>
      <c r="I210" s="11"/>
      <c r="J210" s="11"/>
      <c r="K210" s="12"/>
    </row>
    <row r="211" spans="6:11" x14ac:dyDescent="0.25">
      <c r="F211" s="10"/>
      <c r="G211" s="11"/>
      <c r="H211" s="11"/>
      <c r="I211" s="11"/>
      <c r="J211" s="11"/>
      <c r="K211" s="12"/>
    </row>
    <row r="212" spans="6:11" x14ac:dyDescent="0.25">
      <c r="F212" s="10"/>
      <c r="G212" s="11"/>
      <c r="H212" s="11"/>
      <c r="I212" s="11"/>
      <c r="J212" s="11"/>
      <c r="K212" s="12"/>
    </row>
    <row r="213" spans="6:11" x14ac:dyDescent="0.25">
      <c r="F213" s="10"/>
      <c r="G213" s="11"/>
      <c r="H213" s="11"/>
      <c r="I213" s="11"/>
      <c r="J213" s="11"/>
      <c r="K213" s="12"/>
    </row>
    <row r="214" spans="6:11" x14ac:dyDescent="0.25">
      <c r="F214" s="10"/>
      <c r="G214" s="11"/>
      <c r="H214" s="11"/>
      <c r="I214" s="11"/>
      <c r="J214" s="11"/>
      <c r="K214" s="12"/>
    </row>
    <row r="215" spans="6:11" x14ac:dyDescent="0.25">
      <c r="F215" s="10"/>
      <c r="G215" s="11"/>
      <c r="H215" s="11"/>
      <c r="I215" s="11"/>
      <c r="J215" s="11"/>
      <c r="K215" s="12"/>
    </row>
    <row r="216" spans="6:11" x14ac:dyDescent="0.25">
      <c r="F216" s="10"/>
      <c r="G216" s="11"/>
      <c r="H216" s="11"/>
      <c r="I216" s="11"/>
      <c r="J216" s="11"/>
      <c r="K216" s="12"/>
    </row>
    <row r="217" spans="6:11" x14ac:dyDescent="0.25">
      <c r="F217" s="10"/>
      <c r="G217" s="11"/>
      <c r="H217" s="11"/>
      <c r="I217" s="11"/>
      <c r="J217" s="11"/>
      <c r="K217" s="12"/>
    </row>
    <row r="218" spans="6:11" x14ac:dyDescent="0.25">
      <c r="F218" s="10"/>
      <c r="G218" s="11"/>
      <c r="H218" s="11"/>
      <c r="I218" s="11"/>
      <c r="J218" s="11"/>
      <c r="K218" s="12"/>
    </row>
    <row r="219" spans="6:11" x14ac:dyDescent="0.25">
      <c r="F219" s="10"/>
      <c r="G219" s="11"/>
      <c r="H219" s="11"/>
      <c r="I219" s="11"/>
      <c r="J219" s="11"/>
      <c r="K219" s="12"/>
    </row>
    <row r="220" spans="6:11" x14ac:dyDescent="0.25">
      <c r="F220" s="10"/>
      <c r="G220" s="11"/>
      <c r="H220" s="11"/>
      <c r="I220" s="11"/>
      <c r="J220" s="11"/>
      <c r="K220" s="12"/>
    </row>
    <row r="221" spans="6:11" x14ac:dyDescent="0.25">
      <c r="F221" s="10"/>
      <c r="G221" s="11"/>
      <c r="H221" s="11"/>
      <c r="I221" s="11"/>
      <c r="J221" s="11"/>
      <c r="K221" s="12"/>
    </row>
    <row r="222" spans="6:11" x14ac:dyDescent="0.25">
      <c r="F222" s="10"/>
      <c r="G222" s="11"/>
      <c r="H222" s="11"/>
      <c r="I222" s="11"/>
      <c r="J222" s="11"/>
      <c r="K222" s="12"/>
    </row>
    <row r="223" spans="6:11" x14ac:dyDescent="0.25">
      <c r="F223" s="10"/>
      <c r="G223" s="11"/>
      <c r="H223" s="11"/>
      <c r="I223" s="11"/>
      <c r="J223" s="11"/>
      <c r="K223" s="12"/>
    </row>
    <row r="224" spans="6:11" x14ac:dyDescent="0.25">
      <c r="F224" s="10"/>
      <c r="G224" s="11"/>
      <c r="H224" s="11"/>
      <c r="I224" s="11"/>
      <c r="J224" s="11"/>
      <c r="K224" s="12"/>
    </row>
    <row r="225" spans="6:11" x14ac:dyDescent="0.25">
      <c r="F225" s="10"/>
      <c r="G225" s="11"/>
      <c r="H225" s="11"/>
      <c r="I225" s="11"/>
      <c r="J225" s="11"/>
      <c r="K225" s="12"/>
    </row>
    <row r="226" spans="6:11" x14ac:dyDescent="0.25">
      <c r="F226" s="10"/>
      <c r="G226" s="11"/>
      <c r="H226" s="11"/>
      <c r="I226" s="11"/>
      <c r="J226" s="11"/>
      <c r="K226" s="12"/>
    </row>
    <row r="227" spans="6:11" x14ac:dyDescent="0.25">
      <c r="F227" s="10"/>
      <c r="G227" s="11"/>
      <c r="H227" s="11"/>
      <c r="I227" s="11"/>
      <c r="J227" s="11"/>
      <c r="K227" s="12"/>
    </row>
    <row r="228" spans="6:11" x14ac:dyDescent="0.25">
      <c r="F228" s="10"/>
      <c r="G228" s="11"/>
      <c r="H228" s="11"/>
      <c r="I228" s="11"/>
      <c r="J228" s="11"/>
      <c r="K228" s="12"/>
    </row>
    <row r="229" spans="6:11" x14ac:dyDescent="0.25">
      <c r="F229" s="10"/>
      <c r="G229" s="11"/>
      <c r="H229" s="11"/>
      <c r="I229" s="11"/>
      <c r="J229" s="11"/>
      <c r="K229" s="12"/>
    </row>
    <row r="230" spans="6:11" x14ac:dyDescent="0.25">
      <c r="F230" s="10"/>
      <c r="G230" s="11"/>
      <c r="H230" s="11"/>
      <c r="I230" s="11"/>
      <c r="J230" s="11"/>
      <c r="K230" s="12"/>
    </row>
    <row r="231" spans="6:11" x14ac:dyDescent="0.25">
      <c r="F231" s="10"/>
      <c r="G231" s="11"/>
      <c r="H231" s="11"/>
      <c r="I231" s="11"/>
      <c r="J231" s="11"/>
      <c r="K231" s="12"/>
    </row>
    <row r="232" spans="6:11" x14ac:dyDescent="0.25">
      <c r="F232" s="10"/>
      <c r="G232" s="11"/>
      <c r="H232" s="11"/>
      <c r="I232" s="11"/>
      <c r="J232" s="11"/>
      <c r="K232" s="12"/>
    </row>
    <row r="233" spans="6:11" x14ac:dyDescent="0.25">
      <c r="F233" s="10"/>
      <c r="G233" s="11"/>
      <c r="H233" s="11"/>
      <c r="I233" s="11"/>
      <c r="J233" s="11"/>
      <c r="K233" s="12"/>
    </row>
    <row r="234" spans="6:11" x14ac:dyDescent="0.25">
      <c r="F234" s="10"/>
      <c r="G234" s="11"/>
      <c r="H234" s="11"/>
      <c r="I234" s="11"/>
      <c r="J234" s="11"/>
      <c r="K234" s="12"/>
    </row>
    <row r="235" spans="6:11" x14ac:dyDescent="0.25">
      <c r="F235" s="10"/>
      <c r="G235" s="11"/>
      <c r="H235" s="11"/>
      <c r="I235" s="11"/>
      <c r="J235" s="11"/>
      <c r="K235" s="12"/>
    </row>
    <row r="236" spans="6:11" x14ac:dyDescent="0.25">
      <c r="F236" s="10"/>
      <c r="G236" s="11"/>
      <c r="H236" s="11"/>
      <c r="I236" s="11"/>
      <c r="J236" s="11"/>
      <c r="K236" s="12"/>
    </row>
    <row r="237" spans="6:11" x14ac:dyDescent="0.25">
      <c r="F237" s="10"/>
      <c r="G237" s="11"/>
      <c r="H237" s="11"/>
      <c r="I237" s="11"/>
      <c r="J237" s="11"/>
      <c r="K237" s="12"/>
    </row>
    <row r="238" spans="6:11" x14ac:dyDescent="0.25">
      <c r="F238" s="10"/>
      <c r="G238" s="11"/>
      <c r="H238" s="11"/>
      <c r="I238" s="11"/>
      <c r="J238" s="11"/>
      <c r="K238" s="12"/>
    </row>
    <row r="239" spans="6:11" x14ac:dyDescent="0.25">
      <c r="F239" s="10"/>
      <c r="G239" s="11"/>
      <c r="H239" s="11"/>
      <c r="I239" s="11"/>
      <c r="J239" s="11"/>
      <c r="K239" s="12"/>
    </row>
    <row r="240" spans="6:11" x14ac:dyDescent="0.25">
      <c r="F240" s="10"/>
      <c r="G240" s="11"/>
      <c r="H240" s="11"/>
      <c r="I240" s="11"/>
      <c r="J240" s="11"/>
      <c r="K240" s="12"/>
    </row>
    <row r="241" spans="6:11" x14ac:dyDescent="0.25">
      <c r="F241" s="10"/>
      <c r="G241" s="11"/>
      <c r="H241" s="11"/>
      <c r="I241" s="11"/>
      <c r="J241" s="11"/>
      <c r="K241" s="12"/>
    </row>
    <row r="242" spans="6:11" x14ac:dyDescent="0.25">
      <c r="F242" s="10"/>
      <c r="G242" s="11"/>
      <c r="H242" s="11"/>
      <c r="I242" s="11"/>
      <c r="J242" s="11"/>
      <c r="K242" s="12"/>
    </row>
    <row r="243" spans="6:11" x14ac:dyDescent="0.25">
      <c r="F243" s="10"/>
      <c r="G243" s="11"/>
      <c r="H243" s="11"/>
      <c r="I243" s="11"/>
      <c r="J243" s="11"/>
      <c r="K243" s="12"/>
    </row>
    <row r="244" spans="6:11" x14ac:dyDescent="0.25">
      <c r="F244" s="10"/>
      <c r="G244" s="11"/>
      <c r="H244" s="11"/>
      <c r="I244" s="11"/>
      <c r="J244" s="11"/>
      <c r="K244" s="12"/>
    </row>
    <row r="245" spans="6:11" x14ac:dyDescent="0.25">
      <c r="F245" s="10"/>
      <c r="G245" s="11"/>
      <c r="H245" s="11"/>
      <c r="I245" s="11"/>
      <c r="J245" s="11"/>
      <c r="K245" s="12"/>
    </row>
    <row r="246" spans="6:11" x14ac:dyDescent="0.25">
      <c r="F246" s="10"/>
      <c r="G246" s="11"/>
      <c r="H246" s="11"/>
      <c r="I246" s="11"/>
      <c r="J246" s="11"/>
      <c r="K246" s="12"/>
    </row>
    <row r="247" spans="6:11" x14ac:dyDescent="0.25">
      <c r="F247" s="10"/>
      <c r="G247" s="11"/>
      <c r="H247" s="11"/>
      <c r="I247" s="11"/>
      <c r="J247" s="11"/>
      <c r="K247" s="12"/>
    </row>
    <row r="248" spans="6:11" x14ac:dyDescent="0.25">
      <c r="F248" s="10"/>
      <c r="G248" s="11"/>
      <c r="H248" s="11"/>
      <c r="I248" s="11"/>
      <c r="J248" s="11"/>
      <c r="K248" s="12"/>
    </row>
    <row r="249" spans="6:11" x14ac:dyDescent="0.25">
      <c r="F249" s="10"/>
      <c r="G249" s="11"/>
      <c r="H249" s="11"/>
      <c r="I249" s="11"/>
      <c r="J249" s="11"/>
      <c r="K249" s="12"/>
    </row>
    <row r="250" spans="6:11" x14ac:dyDescent="0.25">
      <c r="F250" s="10"/>
      <c r="G250" s="11"/>
      <c r="H250" s="11"/>
      <c r="I250" s="11"/>
      <c r="J250" s="11"/>
      <c r="K250" s="12"/>
    </row>
    <row r="251" spans="6:11" x14ac:dyDescent="0.25">
      <c r="F251" s="10"/>
      <c r="G251" s="11"/>
      <c r="H251" s="11"/>
      <c r="I251" s="11"/>
      <c r="J251" s="11"/>
      <c r="K251" s="12"/>
    </row>
    <row r="252" spans="6:11" x14ac:dyDescent="0.25">
      <c r="F252" s="10"/>
      <c r="G252" s="11"/>
      <c r="H252" s="11"/>
      <c r="I252" s="11"/>
      <c r="J252" s="11"/>
      <c r="K252" s="12"/>
    </row>
    <row r="253" spans="6:11" x14ac:dyDescent="0.25">
      <c r="F253" s="10"/>
      <c r="G253" s="11"/>
      <c r="H253" s="11"/>
      <c r="I253" s="11"/>
      <c r="J253" s="11"/>
      <c r="K253" s="12"/>
    </row>
    <row r="254" spans="6:11" x14ac:dyDescent="0.25">
      <c r="F254" s="10"/>
      <c r="G254" s="11"/>
      <c r="H254" s="11"/>
      <c r="I254" s="11"/>
      <c r="J254" s="11"/>
      <c r="K254" s="12"/>
    </row>
    <row r="255" spans="6:11" x14ac:dyDescent="0.25">
      <c r="F255" s="10"/>
      <c r="G255" s="11"/>
      <c r="H255" s="11"/>
      <c r="I255" s="11"/>
      <c r="J255" s="11"/>
      <c r="K255" s="12"/>
    </row>
    <row r="256" spans="6:11" x14ac:dyDescent="0.25">
      <c r="F256" s="10"/>
      <c r="G256" s="11"/>
      <c r="H256" s="11"/>
      <c r="I256" s="11"/>
      <c r="J256" s="11"/>
      <c r="K256" s="12"/>
    </row>
    <row r="257" spans="6:11" x14ac:dyDescent="0.25">
      <c r="F257" s="10"/>
      <c r="G257" s="11"/>
      <c r="H257" s="11"/>
      <c r="I257" s="11"/>
      <c r="J257" s="11"/>
      <c r="K257" s="12"/>
    </row>
    <row r="258" spans="6:11" x14ac:dyDescent="0.25">
      <c r="F258" s="10"/>
      <c r="G258" s="11"/>
      <c r="H258" s="11"/>
      <c r="I258" s="11"/>
      <c r="J258" s="11"/>
      <c r="K258" s="12"/>
    </row>
    <row r="259" spans="6:11" x14ac:dyDescent="0.25">
      <c r="F259" s="10"/>
      <c r="G259" s="11"/>
      <c r="H259" s="11"/>
      <c r="I259" s="11"/>
      <c r="J259" s="11"/>
      <c r="K259" s="12"/>
    </row>
    <row r="260" spans="6:11" x14ac:dyDescent="0.25">
      <c r="F260" s="10"/>
      <c r="G260" s="11"/>
      <c r="H260" s="11"/>
      <c r="I260" s="11"/>
      <c r="J260" s="11"/>
      <c r="K260" s="12"/>
    </row>
    <row r="261" spans="6:11" x14ac:dyDescent="0.25">
      <c r="F261" s="10"/>
      <c r="G261" s="11"/>
      <c r="H261" s="11"/>
      <c r="I261" s="11"/>
      <c r="J261" s="11"/>
      <c r="K261" s="12"/>
    </row>
    <row r="262" spans="6:11" x14ac:dyDescent="0.25">
      <c r="F262" s="10"/>
      <c r="G262" s="11"/>
      <c r="H262" s="11"/>
      <c r="I262" s="11"/>
      <c r="J262" s="11"/>
      <c r="K262" s="12"/>
    </row>
    <row r="263" spans="6:11" x14ac:dyDescent="0.25">
      <c r="F263" s="10"/>
      <c r="G263" s="11"/>
      <c r="H263" s="11"/>
      <c r="I263" s="11"/>
      <c r="J263" s="11"/>
      <c r="K263" s="12"/>
    </row>
    <row r="264" spans="6:11" x14ac:dyDescent="0.25">
      <c r="F264" s="10"/>
      <c r="G264" s="11"/>
      <c r="H264" s="11"/>
      <c r="I264" s="11"/>
      <c r="J264" s="11"/>
      <c r="K264" s="12"/>
    </row>
    <row r="265" spans="6:11" x14ac:dyDescent="0.25">
      <c r="F265" s="10"/>
      <c r="G265" s="11"/>
      <c r="H265" s="11"/>
      <c r="I265" s="11"/>
      <c r="J265" s="11"/>
      <c r="K265" s="12"/>
    </row>
    <row r="266" spans="6:11" x14ac:dyDescent="0.25">
      <c r="F266" s="10"/>
      <c r="G266" s="11"/>
      <c r="H266" s="11"/>
      <c r="I266" s="11"/>
      <c r="J266" s="11"/>
      <c r="K266" s="12"/>
    </row>
    <row r="267" spans="6:11" x14ac:dyDescent="0.25">
      <c r="F267" s="10"/>
      <c r="G267" s="11"/>
      <c r="H267" s="11"/>
      <c r="I267" s="11"/>
      <c r="J267" s="11"/>
      <c r="K267" s="12"/>
    </row>
    <row r="268" spans="6:11" x14ac:dyDescent="0.25">
      <c r="F268" s="10"/>
      <c r="G268" s="11"/>
      <c r="H268" s="11"/>
      <c r="I268" s="11"/>
      <c r="J268" s="11"/>
      <c r="K268" s="12"/>
    </row>
    <row r="269" spans="6:11" x14ac:dyDescent="0.25">
      <c r="F269" s="10"/>
      <c r="G269" s="11"/>
      <c r="H269" s="11"/>
      <c r="I269" s="11"/>
      <c r="J269" s="11"/>
      <c r="K269" s="12"/>
    </row>
    <row r="270" spans="6:11" x14ac:dyDescent="0.25">
      <c r="F270" s="10"/>
      <c r="G270" s="11"/>
      <c r="H270" s="11"/>
      <c r="I270" s="11"/>
      <c r="J270" s="11"/>
      <c r="K270" s="12"/>
    </row>
    <row r="271" spans="6:11" x14ac:dyDescent="0.25">
      <c r="F271" s="10"/>
      <c r="G271" s="11"/>
      <c r="H271" s="11"/>
      <c r="I271" s="11"/>
      <c r="J271" s="11"/>
      <c r="K271" s="12"/>
    </row>
    <row r="272" spans="6:11" x14ac:dyDescent="0.25">
      <c r="F272" s="10"/>
      <c r="G272" s="11"/>
      <c r="H272" s="11"/>
      <c r="I272" s="11"/>
      <c r="J272" s="11"/>
      <c r="K272" s="12"/>
    </row>
    <row r="273" spans="6:11" x14ac:dyDescent="0.25">
      <c r="F273" s="10"/>
      <c r="G273" s="11"/>
      <c r="H273" s="11"/>
      <c r="I273" s="11"/>
      <c r="J273" s="11"/>
      <c r="K273" s="12"/>
    </row>
    <row r="274" spans="6:11" x14ac:dyDescent="0.25">
      <c r="F274" s="10"/>
      <c r="G274" s="11"/>
      <c r="H274" s="11"/>
      <c r="I274" s="11"/>
      <c r="J274" s="11"/>
      <c r="K274" s="12"/>
    </row>
    <row r="275" spans="6:11" x14ac:dyDescent="0.25">
      <c r="F275" s="10"/>
      <c r="G275" s="11"/>
      <c r="H275" s="11"/>
      <c r="I275" s="11"/>
      <c r="J275" s="11"/>
      <c r="K275" s="12"/>
    </row>
    <row r="276" spans="6:11" x14ac:dyDescent="0.25">
      <c r="F276" s="10"/>
      <c r="G276" s="11"/>
      <c r="H276" s="11"/>
      <c r="I276" s="11"/>
      <c r="J276" s="11"/>
      <c r="K276" s="12"/>
    </row>
    <row r="277" spans="6:11" x14ac:dyDescent="0.25">
      <c r="F277" s="10"/>
      <c r="G277" s="11"/>
      <c r="H277" s="11"/>
      <c r="I277" s="11"/>
      <c r="J277" s="11"/>
      <c r="K277" s="12"/>
    </row>
    <row r="278" spans="6:11" x14ac:dyDescent="0.25">
      <c r="F278" s="10"/>
      <c r="G278" s="11"/>
      <c r="H278" s="11"/>
      <c r="I278" s="11"/>
      <c r="J278" s="11"/>
      <c r="K278" s="12"/>
    </row>
    <row r="279" spans="6:11" x14ac:dyDescent="0.25">
      <c r="F279" s="10"/>
      <c r="G279" s="11"/>
      <c r="H279" s="11"/>
      <c r="I279" s="11"/>
      <c r="J279" s="11"/>
      <c r="K279" s="12"/>
    </row>
    <row r="280" spans="6:11" x14ac:dyDescent="0.25">
      <c r="F280" s="10"/>
      <c r="G280" s="11"/>
      <c r="H280" s="11"/>
      <c r="I280" s="11"/>
      <c r="J280" s="11"/>
      <c r="K280" s="12"/>
    </row>
    <row r="281" spans="6:11" x14ac:dyDescent="0.25">
      <c r="F281" s="10"/>
      <c r="G281" s="11"/>
      <c r="H281" s="11"/>
      <c r="I281" s="11"/>
      <c r="J281" s="11"/>
      <c r="K281" s="12"/>
    </row>
    <row r="282" spans="6:11" x14ac:dyDescent="0.25">
      <c r="F282" s="10"/>
      <c r="G282" s="11"/>
      <c r="H282" s="11"/>
      <c r="I282" s="11"/>
      <c r="J282" s="11"/>
      <c r="K282" s="12"/>
    </row>
    <row r="283" spans="6:11" x14ac:dyDescent="0.25">
      <c r="F283" s="10"/>
      <c r="G283" s="11"/>
      <c r="H283" s="11"/>
      <c r="I283" s="11"/>
      <c r="J283" s="11"/>
      <c r="K283" s="12"/>
    </row>
    <row r="284" spans="6:11" x14ac:dyDescent="0.25">
      <c r="F284" s="10"/>
      <c r="G284" s="11"/>
      <c r="H284" s="11"/>
      <c r="I284" s="11"/>
      <c r="J284" s="11"/>
      <c r="K284" s="12"/>
    </row>
    <row r="285" spans="6:11" x14ac:dyDescent="0.25">
      <c r="F285" s="10"/>
      <c r="G285" s="11"/>
      <c r="H285" s="11"/>
      <c r="I285" s="11"/>
      <c r="J285" s="11"/>
      <c r="K285" s="12"/>
    </row>
    <row r="286" spans="6:11" x14ac:dyDescent="0.25">
      <c r="F286" s="10"/>
      <c r="G286" s="11"/>
      <c r="H286" s="11"/>
      <c r="I286" s="11"/>
      <c r="J286" s="11"/>
      <c r="K286" s="12"/>
    </row>
    <row r="287" spans="6:11" x14ac:dyDescent="0.25">
      <c r="F287" s="10"/>
      <c r="G287" s="11"/>
      <c r="H287" s="11"/>
      <c r="I287" s="11"/>
      <c r="J287" s="11"/>
      <c r="K287" s="12"/>
    </row>
    <row r="288" spans="6:11" x14ac:dyDescent="0.25">
      <c r="F288" s="10"/>
      <c r="G288" s="11"/>
      <c r="H288" s="11"/>
      <c r="I288" s="11"/>
      <c r="J288" s="11"/>
      <c r="K288" s="12"/>
    </row>
    <row r="289" spans="6:11" x14ac:dyDescent="0.25">
      <c r="F289" s="10"/>
      <c r="G289" s="11"/>
      <c r="H289" s="11"/>
      <c r="I289" s="11"/>
      <c r="J289" s="11"/>
      <c r="K289" s="12"/>
    </row>
    <row r="290" spans="6:11" x14ac:dyDescent="0.25">
      <c r="F290" s="10"/>
      <c r="G290" s="11"/>
      <c r="H290" s="11"/>
      <c r="I290" s="11"/>
      <c r="J290" s="11"/>
      <c r="K290" s="12"/>
    </row>
    <row r="291" spans="6:11" x14ac:dyDescent="0.25">
      <c r="F291" s="10"/>
      <c r="G291" s="11"/>
      <c r="H291" s="11"/>
      <c r="I291" s="11"/>
      <c r="J291" s="11"/>
      <c r="K291" s="12"/>
    </row>
    <row r="292" spans="6:11" x14ac:dyDescent="0.25">
      <c r="F292" s="10"/>
      <c r="G292" s="11"/>
      <c r="H292" s="11"/>
      <c r="I292" s="11"/>
      <c r="J292" s="11"/>
      <c r="K292" s="12"/>
    </row>
    <row r="293" spans="6:11" x14ac:dyDescent="0.25">
      <c r="F293" s="10"/>
      <c r="G293" s="11"/>
      <c r="H293" s="11"/>
      <c r="I293" s="11"/>
      <c r="J293" s="11"/>
      <c r="K293" s="12"/>
    </row>
    <row r="294" spans="6:11" x14ac:dyDescent="0.25">
      <c r="F294" s="10"/>
      <c r="G294" s="11"/>
      <c r="H294" s="11"/>
      <c r="I294" s="11"/>
      <c r="J294" s="11"/>
      <c r="K294" s="12"/>
    </row>
    <row r="295" spans="6:11" x14ac:dyDescent="0.25">
      <c r="F295" s="10"/>
      <c r="G295" s="11"/>
      <c r="H295" s="11"/>
      <c r="I295" s="11"/>
      <c r="J295" s="11"/>
      <c r="K295" s="12"/>
    </row>
    <row r="296" spans="6:11" x14ac:dyDescent="0.25">
      <c r="F296" s="10"/>
      <c r="G296" s="11"/>
      <c r="H296" s="11"/>
      <c r="I296" s="11"/>
      <c r="J296" s="11"/>
      <c r="K296" s="12"/>
    </row>
    <row r="297" spans="6:11" x14ac:dyDescent="0.25">
      <c r="F297" s="10"/>
      <c r="G297" s="11"/>
      <c r="H297" s="11"/>
      <c r="I297" s="11"/>
      <c r="J297" s="11"/>
      <c r="K297" s="12"/>
    </row>
    <row r="298" spans="6:11" x14ac:dyDescent="0.25">
      <c r="F298" s="10"/>
      <c r="G298" s="11"/>
      <c r="H298" s="11"/>
      <c r="I298" s="11"/>
      <c r="J298" s="11"/>
      <c r="K298" s="12"/>
    </row>
    <row r="299" spans="6:11" x14ac:dyDescent="0.25">
      <c r="F299" s="10"/>
      <c r="G299" s="11"/>
      <c r="H299" s="11"/>
      <c r="I299" s="11"/>
      <c r="J299" s="11"/>
      <c r="K299" s="12"/>
    </row>
    <row r="300" spans="6:11" x14ac:dyDescent="0.25">
      <c r="F300" s="10"/>
      <c r="G300" s="11"/>
      <c r="H300" s="11"/>
      <c r="I300" s="11"/>
      <c r="J300" s="11"/>
      <c r="K300" s="12"/>
    </row>
    <row r="301" spans="6:11" x14ac:dyDescent="0.25">
      <c r="F301" s="10"/>
      <c r="G301" s="11"/>
      <c r="H301" s="11"/>
      <c r="I301" s="11"/>
      <c r="J301" s="11"/>
      <c r="K301" s="12"/>
    </row>
    <row r="302" spans="6:11" x14ac:dyDescent="0.25">
      <c r="F302" s="10"/>
      <c r="G302" s="11"/>
      <c r="H302" s="11"/>
      <c r="I302" s="11"/>
      <c r="J302" s="11"/>
      <c r="K302" s="12"/>
    </row>
    <row r="303" spans="6:11" x14ac:dyDescent="0.25">
      <c r="F303" s="10"/>
      <c r="G303" s="11"/>
      <c r="H303" s="11"/>
      <c r="I303" s="11"/>
      <c r="J303" s="11"/>
      <c r="K303" s="12"/>
    </row>
    <row r="304" spans="6:11" x14ac:dyDescent="0.25">
      <c r="F304" s="10"/>
      <c r="G304" s="11"/>
      <c r="H304" s="11"/>
      <c r="I304" s="11"/>
      <c r="J304" s="11"/>
      <c r="K304" s="12"/>
    </row>
    <row r="305" spans="6:11" x14ac:dyDescent="0.25">
      <c r="F305" s="10"/>
      <c r="G305" s="11"/>
      <c r="H305" s="11"/>
      <c r="I305" s="11"/>
      <c r="J305" s="11"/>
      <c r="K305" s="12"/>
    </row>
    <row r="306" spans="6:11" x14ac:dyDescent="0.25">
      <c r="F306" s="10"/>
      <c r="G306" s="11"/>
      <c r="H306" s="11"/>
      <c r="I306" s="11"/>
      <c r="J306" s="11"/>
      <c r="K306" s="12"/>
    </row>
    <row r="307" spans="6:11" x14ac:dyDescent="0.25">
      <c r="F307" s="10"/>
      <c r="G307" s="11"/>
      <c r="H307" s="11"/>
      <c r="I307" s="11"/>
      <c r="J307" s="11"/>
      <c r="K307" s="12"/>
    </row>
    <row r="308" spans="6:11" x14ac:dyDescent="0.25">
      <c r="F308" s="10"/>
      <c r="G308" s="11"/>
      <c r="H308" s="11"/>
      <c r="I308" s="11"/>
      <c r="J308" s="11"/>
      <c r="K308" s="12"/>
    </row>
    <row r="309" spans="6:11" x14ac:dyDescent="0.25">
      <c r="F309" s="10"/>
      <c r="G309" s="11"/>
      <c r="H309" s="11"/>
      <c r="I309" s="11"/>
      <c r="J309" s="11"/>
      <c r="K309" s="12"/>
    </row>
    <row r="310" spans="6:11" x14ac:dyDescent="0.25">
      <c r="F310" s="10"/>
      <c r="G310" s="11"/>
      <c r="H310" s="11"/>
      <c r="I310" s="11"/>
      <c r="J310" s="11"/>
      <c r="K310" s="12"/>
    </row>
    <row r="311" spans="6:11" x14ac:dyDescent="0.25">
      <c r="F311" s="10"/>
      <c r="G311" s="11"/>
      <c r="H311" s="11"/>
      <c r="I311" s="11"/>
      <c r="J311" s="11"/>
      <c r="K311" s="12"/>
    </row>
    <row r="312" spans="6:11" x14ac:dyDescent="0.25">
      <c r="F312" s="10"/>
      <c r="G312" s="11"/>
      <c r="H312" s="11"/>
      <c r="I312" s="11"/>
      <c r="J312" s="11"/>
      <c r="K312" s="12"/>
    </row>
    <row r="313" spans="6:11" x14ac:dyDescent="0.25">
      <c r="F313" s="10"/>
      <c r="G313" s="11"/>
      <c r="H313" s="11"/>
      <c r="I313" s="11"/>
      <c r="J313" s="11"/>
      <c r="K313" s="12"/>
    </row>
    <row r="314" spans="6:11" x14ac:dyDescent="0.25">
      <c r="F314" s="10"/>
      <c r="G314" s="11"/>
      <c r="H314" s="11"/>
      <c r="I314" s="11"/>
      <c r="J314" s="11"/>
      <c r="K314" s="12"/>
    </row>
    <row r="315" spans="6:11" x14ac:dyDescent="0.25">
      <c r="F315" s="10"/>
      <c r="G315" s="11"/>
      <c r="H315" s="11"/>
      <c r="I315" s="11"/>
      <c r="J315" s="11"/>
      <c r="K315" s="12"/>
    </row>
    <row r="316" spans="6:11" x14ac:dyDescent="0.25">
      <c r="F316" s="10"/>
      <c r="G316" s="11"/>
      <c r="H316" s="11"/>
      <c r="I316" s="11"/>
      <c r="J316" s="11"/>
      <c r="K316" s="12"/>
    </row>
    <row r="317" spans="6:11" x14ac:dyDescent="0.25">
      <c r="F317" s="10"/>
      <c r="G317" s="11"/>
      <c r="H317" s="11"/>
      <c r="I317" s="11"/>
      <c r="J317" s="11"/>
      <c r="K317" s="12"/>
    </row>
    <row r="318" spans="6:11" x14ac:dyDescent="0.25">
      <c r="F318" s="10"/>
      <c r="G318" s="11"/>
      <c r="H318" s="11"/>
      <c r="I318" s="11"/>
      <c r="J318" s="11"/>
      <c r="K318" s="12"/>
    </row>
    <row r="319" spans="6:11" x14ac:dyDescent="0.25">
      <c r="F319" s="10"/>
      <c r="G319" s="11"/>
      <c r="H319" s="11"/>
      <c r="I319" s="11"/>
      <c r="J319" s="11"/>
      <c r="K319" s="12"/>
    </row>
    <row r="320" spans="6:11" x14ac:dyDescent="0.25">
      <c r="F320" s="10"/>
      <c r="G320" s="11"/>
      <c r="H320" s="11"/>
      <c r="I320" s="11"/>
      <c r="J320" s="11"/>
      <c r="K320" s="12"/>
    </row>
    <row r="321" spans="6:11" x14ac:dyDescent="0.25">
      <c r="F321" s="10"/>
      <c r="G321" s="11"/>
      <c r="H321" s="11"/>
      <c r="I321" s="11"/>
      <c r="J321" s="11"/>
      <c r="K321" s="12"/>
    </row>
    <row r="322" spans="6:11" x14ac:dyDescent="0.25">
      <c r="F322" s="10"/>
      <c r="G322" s="11"/>
      <c r="H322" s="11"/>
      <c r="I322" s="11"/>
      <c r="J322" s="11"/>
      <c r="K322" s="12"/>
    </row>
    <row r="323" spans="6:11" x14ac:dyDescent="0.25">
      <c r="F323" s="10"/>
      <c r="G323" s="11"/>
      <c r="H323" s="11"/>
      <c r="I323" s="11"/>
      <c r="J323" s="11"/>
      <c r="K323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abSelected="1" topLeftCell="A87" workbookViewId="0">
      <selection activeCell="E184" sqref="E184"/>
    </sheetView>
  </sheetViews>
  <sheetFormatPr defaultRowHeight="15" x14ac:dyDescent="0.25"/>
  <cols>
    <col min="1" max="1" width="18" bestFit="1" customWidth="1"/>
  </cols>
  <sheetData>
    <row r="1" spans="1:3" x14ac:dyDescent="0.25">
      <c r="A1" s="17">
        <v>40828.35496527778</v>
      </c>
      <c r="B1" s="16">
        <v>16</v>
      </c>
      <c r="C1" s="14">
        <v>5.2589456828618113</v>
      </c>
    </row>
    <row r="2" spans="1:3" x14ac:dyDescent="0.25">
      <c r="A2" s="17">
        <v>40828.355300925927</v>
      </c>
      <c r="B2" s="16">
        <v>13</v>
      </c>
      <c r="C2" s="14">
        <v>4.2728933673252216</v>
      </c>
    </row>
    <row r="3" spans="1:3" x14ac:dyDescent="0.25">
      <c r="A3" s="17">
        <v>40828.355590277781</v>
      </c>
      <c r="B3" s="16">
        <v>8</v>
      </c>
      <c r="C3" s="14">
        <v>2.6294728414309056</v>
      </c>
    </row>
    <row r="4" spans="1:3" x14ac:dyDescent="0.25">
      <c r="A4" s="17">
        <v>40828.355879629627</v>
      </c>
      <c r="B4" s="16">
        <v>18</v>
      </c>
      <c r="C4" s="14">
        <v>5.916313893219538</v>
      </c>
    </row>
    <row r="5" spans="1:3" x14ac:dyDescent="0.25">
      <c r="A5" s="17">
        <v>40828.356215277781</v>
      </c>
      <c r="B5" s="16">
        <v>30</v>
      </c>
      <c r="C5" s="14">
        <v>9.8605231553658967</v>
      </c>
    </row>
    <row r="6" spans="1:3" x14ac:dyDescent="0.25">
      <c r="A6" s="17">
        <v>40828.356493055559</v>
      </c>
      <c r="B6" s="16">
        <v>39</v>
      </c>
      <c r="C6" s="14">
        <v>12.818680101975666</v>
      </c>
    </row>
    <row r="7" spans="1:3" x14ac:dyDescent="0.25">
      <c r="A7" s="17">
        <v>40828.357106481482</v>
      </c>
      <c r="B7" s="16">
        <v>39</v>
      </c>
      <c r="C7" s="14">
        <v>12.818680101975666</v>
      </c>
    </row>
    <row r="8" spans="1:3" x14ac:dyDescent="0.25">
      <c r="A8" s="17">
        <v>40828.357118055559</v>
      </c>
      <c r="B8" s="16">
        <v>2061</v>
      </c>
      <c r="C8" s="14">
        <v>1415.4040949364885</v>
      </c>
    </row>
    <row r="9" spans="1:3" x14ac:dyDescent="0.25">
      <c r="A9" s="17">
        <v>40828.357407407406</v>
      </c>
      <c r="B9" s="16">
        <v>2041</v>
      </c>
      <c r="C9" s="14">
        <v>1410.5422471448785</v>
      </c>
    </row>
    <row r="10" spans="1:3" x14ac:dyDescent="0.25">
      <c r="A10" s="17">
        <v>40828.35769675926</v>
      </c>
      <c r="B10" s="16">
        <v>2045</v>
      </c>
      <c r="C10" s="14">
        <v>1411.5059001850543</v>
      </c>
    </row>
    <row r="11" spans="1:3" x14ac:dyDescent="0.25">
      <c r="A11" s="17">
        <v>40828.357974537037</v>
      </c>
      <c r="B11" s="16">
        <v>2049</v>
      </c>
      <c r="C11" s="14">
        <v>1412.4739181532102</v>
      </c>
    </row>
    <row r="12" spans="1:3" x14ac:dyDescent="0.25">
      <c r="A12" s="17">
        <v>40828.358310185184</v>
      </c>
      <c r="B12" s="16">
        <v>2047</v>
      </c>
      <c r="C12" s="14">
        <v>1411.9893639449854</v>
      </c>
    </row>
    <row r="13" spans="1:3" x14ac:dyDescent="0.25">
      <c r="A13" s="17">
        <v>40828.358599537038</v>
      </c>
      <c r="B13" s="16">
        <v>2065</v>
      </c>
      <c r="C13" s="14">
        <v>1416.3895036374447</v>
      </c>
    </row>
    <row r="14" spans="1:3" x14ac:dyDescent="0.25">
      <c r="A14" s="17">
        <v>40828.358888888892</v>
      </c>
      <c r="B14" s="16">
        <v>2055</v>
      </c>
      <c r="C14" s="14">
        <v>1413.934115132113</v>
      </c>
    </row>
    <row r="15" spans="1:3" x14ac:dyDescent="0.25">
      <c r="A15" s="17">
        <v>40828.359224537038</v>
      </c>
      <c r="B15" s="16">
        <v>2045</v>
      </c>
      <c r="C15" s="14">
        <v>1411.5059001850543</v>
      </c>
    </row>
    <row r="16" spans="1:3" x14ac:dyDescent="0.25">
      <c r="A16" s="17">
        <v>40828.359502314815</v>
      </c>
      <c r="B16" s="16">
        <v>2052</v>
      </c>
      <c r="C16" s="14">
        <v>1413.202792256116</v>
      </c>
    </row>
    <row r="17" spans="1:3" x14ac:dyDescent="0.25">
      <c r="A17" s="17">
        <v>40828.359791666669</v>
      </c>
      <c r="B17" s="16">
        <v>2042</v>
      </c>
      <c r="C17" s="14">
        <v>1410.7827508578216</v>
      </c>
    </row>
    <row r="18" spans="1:3" x14ac:dyDescent="0.25">
      <c r="A18" s="17">
        <v>40828.360127314816</v>
      </c>
      <c r="B18" s="16">
        <v>2006</v>
      </c>
      <c r="C18" s="14">
        <v>1402.2972561554486</v>
      </c>
    </row>
    <row r="19" spans="1:3" x14ac:dyDescent="0.25">
      <c r="A19" s="17">
        <v>40828.36041666667</v>
      </c>
      <c r="B19" s="16">
        <v>1999</v>
      </c>
      <c r="C19" s="14">
        <v>1400.6886600632745</v>
      </c>
    </row>
    <row r="20" spans="1:3" x14ac:dyDescent="0.25">
      <c r="A20" s="17">
        <v>40828.360995370371</v>
      </c>
      <c r="B20" s="16">
        <v>2001</v>
      </c>
      <c r="C20" s="14">
        <v>1401.1468821167853</v>
      </c>
    </row>
    <row r="21" spans="1:3" x14ac:dyDescent="0.25">
      <c r="A21" s="17">
        <v>40828.361319444448</v>
      </c>
      <c r="B21" s="16">
        <v>1999</v>
      </c>
      <c r="C21" s="14">
        <v>1400.6886600632745</v>
      </c>
    </row>
    <row r="22" spans="1:3" x14ac:dyDescent="0.25">
      <c r="A22" s="17">
        <v>40828.361608796295</v>
      </c>
      <c r="B22" s="16">
        <v>43</v>
      </c>
      <c r="C22" s="14">
        <v>14.133416522691117</v>
      </c>
    </row>
    <row r="23" spans="1:3" x14ac:dyDescent="0.25">
      <c r="A23" s="17">
        <v>40828.362511574072</v>
      </c>
      <c r="B23" s="16">
        <v>43</v>
      </c>
      <c r="C23" s="14">
        <v>14.133416522691117</v>
      </c>
    </row>
    <row r="24" spans="1:3" x14ac:dyDescent="0.25">
      <c r="A24" s="17">
        <v>40828.362523148149</v>
      </c>
      <c r="B24" s="16">
        <v>24</v>
      </c>
      <c r="C24" s="14">
        <v>7.8884185242927174</v>
      </c>
    </row>
    <row r="25" spans="1:3" x14ac:dyDescent="0.25">
      <c r="A25" s="17">
        <v>40828.36341435185</v>
      </c>
      <c r="B25" s="16">
        <v>24</v>
      </c>
      <c r="C25" s="14">
        <v>7.8884185242927174</v>
      </c>
    </row>
    <row r="26" spans="1:3" x14ac:dyDescent="0.25">
      <c r="A26" s="17">
        <v>40828.363425925927</v>
      </c>
      <c r="B26" s="16">
        <v>49</v>
      </c>
      <c r="C26" s="14">
        <v>16.105521153764297</v>
      </c>
    </row>
    <row r="27" spans="1:3" x14ac:dyDescent="0.25">
      <c r="A27" s="17">
        <v>40828.364328703705</v>
      </c>
      <c r="B27" s="16">
        <v>49</v>
      </c>
      <c r="C27" s="14">
        <v>16.105521153764297</v>
      </c>
    </row>
    <row r="28" spans="1:3" x14ac:dyDescent="0.25">
      <c r="A28" s="17">
        <v>40828.364340277774</v>
      </c>
      <c r="B28" s="16">
        <v>44</v>
      </c>
      <c r="C28" s="14">
        <v>14.462100627869981</v>
      </c>
    </row>
    <row r="29" spans="1:3" x14ac:dyDescent="0.25">
      <c r="A29" s="17">
        <v>40828.364895833336</v>
      </c>
      <c r="B29" s="16">
        <v>44</v>
      </c>
      <c r="C29" s="14">
        <v>14.462100627869981</v>
      </c>
    </row>
    <row r="30" spans="1:3" x14ac:dyDescent="0.25">
      <c r="A30" s="17">
        <v>40828.364907407406</v>
      </c>
      <c r="B30" s="16">
        <v>24</v>
      </c>
      <c r="C30" s="14">
        <v>7.8884185242927174</v>
      </c>
    </row>
    <row r="31" spans="1:3" x14ac:dyDescent="0.25">
      <c r="A31" s="17">
        <v>40828.366423611114</v>
      </c>
      <c r="B31" s="16">
        <v>24</v>
      </c>
      <c r="C31" s="14">
        <v>7.8884185242927174</v>
      </c>
    </row>
    <row r="32" spans="1:3" x14ac:dyDescent="0.25">
      <c r="A32" s="17">
        <v>40828.366435185184</v>
      </c>
      <c r="B32" s="16">
        <v>44</v>
      </c>
      <c r="C32" s="14">
        <v>14.462100627869981</v>
      </c>
    </row>
    <row r="33" spans="1:3" x14ac:dyDescent="0.25">
      <c r="A33" s="17">
        <v>40828.367002314815</v>
      </c>
      <c r="B33" s="16">
        <v>44</v>
      </c>
      <c r="C33" s="14">
        <v>14.462100627869981</v>
      </c>
    </row>
    <row r="34" spans="1:3" x14ac:dyDescent="0.25">
      <c r="A34" s="17">
        <v>40828.367013888892</v>
      </c>
      <c r="B34" s="16">
        <v>31</v>
      </c>
      <c r="C34" s="14">
        <v>10.189207260544759</v>
      </c>
    </row>
    <row r="35" spans="1:3" x14ac:dyDescent="0.25">
      <c r="A35" s="17">
        <v>40828.367349537039</v>
      </c>
      <c r="B35" s="16">
        <v>13</v>
      </c>
      <c r="C35" s="14">
        <v>4.2728933673252216</v>
      </c>
    </row>
    <row r="36" spans="1:3" x14ac:dyDescent="0.25">
      <c r="A36" s="17">
        <v>40828.367905092593</v>
      </c>
      <c r="B36" s="16">
        <v>13</v>
      </c>
      <c r="C36" s="14">
        <v>4.2728933673252216</v>
      </c>
    </row>
    <row r="37" spans="1:3" x14ac:dyDescent="0.25">
      <c r="A37" s="17">
        <v>40828.36791666667</v>
      </c>
      <c r="B37" s="16">
        <v>24</v>
      </c>
      <c r="C37" s="14">
        <v>7.8884185242927174</v>
      </c>
    </row>
    <row r="38" spans="1:3" x14ac:dyDescent="0.25">
      <c r="A38" s="17">
        <v>40828.368252314816</v>
      </c>
      <c r="B38" s="16">
        <v>39</v>
      </c>
      <c r="C38" s="14">
        <v>12.818680101975666</v>
      </c>
    </row>
    <row r="39" spans="1:3" x14ac:dyDescent="0.25">
      <c r="A39" s="17">
        <v>40828.368541666663</v>
      </c>
      <c r="B39" s="16">
        <v>2055</v>
      </c>
      <c r="C39" s="14">
        <v>1413.934115132113</v>
      </c>
    </row>
    <row r="40" spans="1:3" x14ac:dyDescent="0.25">
      <c r="A40" s="17">
        <v>40828.368831018517</v>
      </c>
      <c r="B40" s="16">
        <v>2053</v>
      </c>
      <c r="C40" s="14">
        <v>1413.4462946088786</v>
      </c>
    </row>
    <row r="41" spans="1:3" x14ac:dyDescent="0.25">
      <c r="A41" s="17">
        <v>40828.369166666664</v>
      </c>
      <c r="B41" s="16">
        <v>2046</v>
      </c>
      <c r="C41" s="14">
        <v>1411.7474957088918</v>
      </c>
    </row>
    <row r="42" spans="1:3" x14ac:dyDescent="0.25">
      <c r="A42" s="17">
        <v>40828.369444444441</v>
      </c>
      <c r="B42" s="16">
        <v>2034</v>
      </c>
      <c r="C42" s="14">
        <v>1408.866375181487</v>
      </c>
    </row>
    <row r="43" spans="1:3" x14ac:dyDescent="0.25">
      <c r="A43" s="17">
        <v>40828.369733796295</v>
      </c>
      <c r="B43" s="16">
        <v>2031</v>
      </c>
      <c r="C43" s="14">
        <v>1408.1522492729177</v>
      </c>
    </row>
    <row r="44" spans="1:3" x14ac:dyDescent="0.25">
      <c r="A44" s="17">
        <v>40828.370023148149</v>
      </c>
      <c r="B44" s="16">
        <v>2006</v>
      </c>
      <c r="C44" s="14">
        <v>1402.2972561554486</v>
      </c>
    </row>
    <row r="45" spans="1:3" x14ac:dyDescent="0.25">
      <c r="A45" s="17">
        <v>40828.370358796295</v>
      </c>
      <c r="B45" s="16">
        <v>2045</v>
      </c>
      <c r="C45" s="14">
        <v>1411.5059001850543</v>
      </c>
    </row>
    <row r="46" spans="1:3" x14ac:dyDescent="0.25">
      <c r="A46" s="17">
        <v>40828.370648148149</v>
      </c>
      <c r="B46" s="16">
        <v>2038</v>
      </c>
      <c r="C46" s="14">
        <v>1409.8223754666362</v>
      </c>
    </row>
    <row r="47" spans="1:3" x14ac:dyDescent="0.25">
      <c r="A47" s="17">
        <v>40828.370925925927</v>
      </c>
      <c r="B47" s="16">
        <v>2027</v>
      </c>
      <c r="C47" s="14">
        <v>1407.2039176531464</v>
      </c>
    </row>
    <row r="48" spans="1:3" x14ac:dyDescent="0.25">
      <c r="A48" s="17">
        <v>40828.371261574073</v>
      </c>
      <c r="B48" s="16">
        <v>2024</v>
      </c>
      <c r="C48" s="14">
        <v>1406.4955485436526</v>
      </c>
    </row>
    <row r="49" spans="1:3" x14ac:dyDescent="0.25">
      <c r="A49" s="17">
        <v>40828.371550925927</v>
      </c>
      <c r="B49" s="16">
        <v>2001</v>
      </c>
      <c r="C49" s="14">
        <v>1401.1468821167853</v>
      </c>
    </row>
    <row r="50" spans="1:3" x14ac:dyDescent="0.25">
      <c r="A50" s="17">
        <v>40828.371840277781</v>
      </c>
      <c r="B50" s="16">
        <v>1996</v>
      </c>
      <c r="C50" s="14">
        <v>1400.0033927263873</v>
      </c>
    </row>
    <row r="51" spans="1:3" x14ac:dyDescent="0.25">
      <c r="A51" s="17">
        <v>40828.372175925928</v>
      </c>
      <c r="B51" s="16">
        <v>1993</v>
      </c>
      <c r="C51" s="14">
        <v>1399.3206046284579</v>
      </c>
    </row>
    <row r="52" spans="1:3" x14ac:dyDescent="0.25">
      <c r="A52" s="17">
        <v>40828.372453703705</v>
      </c>
      <c r="B52" s="16">
        <v>1991</v>
      </c>
      <c r="C52" s="14">
        <v>1398.866790054833</v>
      </c>
    </row>
    <row r="53" spans="1:3" x14ac:dyDescent="0.25">
      <c r="A53" s="17">
        <v>40828.372743055559</v>
      </c>
      <c r="B53" s="16">
        <v>1984</v>
      </c>
      <c r="C53" s="14">
        <v>1397.2871177452532</v>
      </c>
    </row>
    <row r="54" spans="1:3" x14ac:dyDescent="0.25">
      <c r="A54" s="17">
        <v>40828.373032407406</v>
      </c>
      <c r="B54" s="16">
        <v>2004</v>
      </c>
      <c r="C54" s="14">
        <v>1401.8362805586041</v>
      </c>
    </row>
    <row r="55" spans="1:3" x14ac:dyDescent="0.25">
      <c r="A55" s="17">
        <v>40828.373368055552</v>
      </c>
      <c r="B55" s="16">
        <v>1996</v>
      </c>
      <c r="C55" s="14">
        <v>1400.0033927263873</v>
      </c>
    </row>
    <row r="56" spans="1:3" x14ac:dyDescent="0.25">
      <c r="A56" s="17">
        <v>40828.37427083333</v>
      </c>
      <c r="B56" s="16">
        <v>1987</v>
      </c>
      <c r="C56" s="14">
        <v>1397.9624670756866</v>
      </c>
    </row>
    <row r="57" spans="1:3" x14ac:dyDescent="0.25">
      <c r="A57" s="17">
        <v>40828.374560185184</v>
      </c>
      <c r="B57" s="16">
        <v>1963</v>
      </c>
      <c r="C57" s="14">
        <v>1392.6290734260676</v>
      </c>
    </row>
    <row r="58" spans="1:3" x14ac:dyDescent="0.25">
      <c r="A58" s="17">
        <v>40828.374849537038</v>
      </c>
      <c r="B58" s="16">
        <v>1965</v>
      </c>
      <c r="C58" s="14">
        <v>1393.0674672695206</v>
      </c>
    </row>
    <row r="59" spans="1:3" x14ac:dyDescent="0.25">
      <c r="A59" s="17">
        <v>40828.375185185185</v>
      </c>
      <c r="B59" s="16">
        <v>66</v>
      </c>
      <c r="C59" s="14">
        <v>21.693150941804973</v>
      </c>
    </row>
    <row r="60" spans="1:3" x14ac:dyDescent="0.25">
      <c r="A60" s="17">
        <v>40828.378472222219</v>
      </c>
      <c r="B60" s="16">
        <v>66</v>
      </c>
      <c r="C60" s="14">
        <v>21.693150941804973</v>
      </c>
    </row>
    <row r="61" spans="1:3" x14ac:dyDescent="0.25">
      <c r="A61" s="17">
        <v>40828.378483796296</v>
      </c>
      <c r="B61" s="16">
        <v>56</v>
      </c>
      <c r="C61" s="14">
        <v>18.406309890016338</v>
      </c>
    </row>
    <row r="62" spans="1:3" x14ac:dyDescent="0.25">
      <c r="A62" s="17">
        <v>40828.378761574073</v>
      </c>
      <c r="B62" s="16">
        <v>51</v>
      </c>
      <c r="C62" s="14">
        <v>16.762889364122024</v>
      </c>
    </row>
    <row r="63" spans="1:3" x14ac:dyDescent="0.25">
      <c r="A63" s="17">
        <v>40828.382048611114</v>
      </c>
      <c r="B63" s="16">
        <v>51</v>
      </c>
      <c r="C63" s="14">
        <v>16.762889364122024</v>
      </c>
    </row>
    <row r="64" spans="1:3" x14ac:dyDescent="0.25">
      <c r="A64" s="17">
        <v>40828.382060185184</v>
      </c>
      <c r="B64" s="16">
        <v>33</v>
      </c>
      <c r="C64" s="14">
        <v>10.846575470902486</v>
      </c>
    </row>
    <row r="65" spans="1:3" x14ac:dyDescent="0.25">
      <c r="A65" s="17">
        <v>40828.382395833331</v>
      </c>
      <c r="B65" s="16">
        <v>66</v>
      </c>
      <c r="C65" s="14">
        <v>21.693150941804973</v>
      </c>
    </row>
    <row r="66" spans="1:3" x14ac:dyDescent="0.25">
      <c r="A66" s="17">
        <v>40828.385682870372</v>
      </c>
      <c r="B66" s="16">
        <v>66</v>
      </c>
      <c r="C66" s="14">
        <v>21.693150941804973</v>
      </c>
    </row>
    <row r="67" spans="1:3" x14ac:dyDescent="0.25">
      <c r="A67" s="17">
        <v>40828.385694444441</v>
      </c>
      <c r="B67" s="16">
        <v>1939</v>
      </c>
      <c r="C67" s="14">
        <v>1387.45402169052</v>
      </c>
    </row>
    <row r="68" spans="1:3" x14ac:dyDescent="0.25">
      <c r="A68" s="17">
        <v>40828.385983796295</v>
      </c>
      <c r="B68" s="16">
        <v>1971</v>
      </c>
      <c r="C68" s="14">
        <v>1394.3892513279879</v>
      </c>
    </row>
    <row r="69" spans="1:3" x14ac:dyDescent="0.25">
      <c r="A69" s="17">
        <v>40828.386319444442</v>
      </c>
      <c r="B69" s="16">
        <v>1968</v>
      </c>
      <c r="C69" s="14">
        <v>1393.7271210551073</v>
      </c>
    </row>
    <row r="70" spans="1:3" x14ac:dyDescent="0.25">
      <c r="A70" s="17">
        <v>40828.386886574073</v>
      </c>
      <c r="B70" s="16">
        <v>1963</v>
      </c>
      <c r="C70" s="14">
        <v>1392.6290734260676</v>
      </c>
    </row>
    <row r="71" spans="1:3" x14ac:dyDescent="0.25">
      <c r="A71" s="17">
        <v>40828.38722222222</v>
      </c>
      <c r="B71" s="16">
        <v>1973</v>
      </c>
      <c r="C71" s="14">
        <v>1394.8320477613925</v>
      </c>
    </row>
    <row r="72" spans="1:3" x14ac:dyDescent="0.25">
      <c r="A72" s="17">
        <v>40828.387511574074</v>
      </c>
      <c r="B72" s="16">
        <v>1967</v>
      </c>
      <c r="C72" s="14">
        <v>1393.5069613404285</v>
      </c>
    </row>
    <row r="73" spans="1:3" x14ac:dyDescent="0.25">
      <c r="A73" s="17">
        <v>40828.387800925928</v>
      </c>
      <c r="B73" s="16">
        <v>1960</v>
      </c>
      <c r="C73" s="14">
        <v>1391.9735448732742</v>
      </c>
    </row>
    <row r="74" spans="1:3" x14ac:dyDescent="0.25">
      <c r="A74" s="17">
        <v>40828.388090277775</v>
      </c>
      <c r="B74" s="16">
        <v>1958</v>
      </c>
      <c r="C74" s="14">
        <v>1391.5379001279452</v>
      </c>
    </row>
    <row r="75" spans="1:3" x14ac:dyDescent="0.25">
      <c r="A75" s="17">
        <v>40828.388703703706</v>
      </c>
      <c r="B75" s="16">
        <v>1906</v>
      </c>
      <c r="C75" s="14">
        <v>1380.5952276844894</v>
      </c>
    </row>
    <row r="76" spans="1:3" x14ac:dyDescent="0.25">
      <c r="A76" s="17">
        <v>40828.388993055552</v>
      </c>
      <c r="B76" s="16">
        <v>1936</v>
      </c>
      <c r="C76" s="14">
        <v>1386.8182373068639</v>
      </c>
    </row>
    <row r="77" spans="1:3" x14ac:dyDescent="0.25">
      <c r="A77" s="17">
        <v>40828.389328703706</v>
      </c>
      <c r="B77" s="16">
        <v>1934</v>
      </c>
      <c r="C77" s="14">
        <v>1386.3957474926879</v>
      </c>
    </row>
    <row r="78" spans="1:3" x14ac:dyDescent="0.25">
      <c r="A78" s="17">
        <v>40828.389618055553</v>
      </c>
      <c r="B78" s="16">
        <v>1931</v>
      </c>
      <c r="C78" s="14">
        <v>1385.7640607065648</v>
      </c>
    </row>
    <row r="79" spans="1:3" x14ac:dyDescent="0.25">
      <c r="A79" s="17">
        <v>40828.390231481484</v>
      </c>
      <c r="B79" s="16">
        <v>1947</v>
      </c>
      <c r="C79" s="14">
        <v>1389.1614866770219</v>
      </c>
    </row>
    <row r="80" spans="1:3" x14ac:dyDescent="0.25">
      <c r="A80" s="17">
        <v>40828.390810185185</v>
      </c>
      <c r="B80" s="16">
        <v>1944</v>
      </c>
      <c r="C80" s="14">
        <v>1388.5191335163029</v>
      </c>
    </row>
    <row r="81" spans="1:3" x14ac:dyDescent="0.25">
      <c r="A81" s="17">
        <v>40828.391099537039</v>
      </c>
      <c r="B81" s="16">
        <v>1939</v>
      </c>
      <c r="C81" s="14">
        <v>1387.45402169052</v>
      </c>
    </row>
    <row r="82" spans="1:3" x14ac:dyDescent="0.25">
      <c r="A82" s="17">
        <v>40828.391435185185</v>
      </c>
      <c r="B82" s="16">
        <v>1906</v>
      </c>
      <c r="C82" s="14">
        <v>1380.5952276844894</v>
      </c>
    </row>
    <row r="83" spans="1:3" x14ac:dyDescent="0.25">
      <c r="A83" s="17">
        <v>40828.391712962963</v>
      </c>
      <c r="B83" s="16">
        <v>1884</v>
      </c>
      <c r="C83" s="14">
        <v>1376.1862896667506</v>
      </c>
    </row>
    <row r="84" spans="1:3" x14ac:dyDescent="0.25">
      <c r="A84" s="17">
        <v>40828.392002314817</v>
      </c>
      <c r="B84" s="16">
        <v>1915</v>
      </c>
      <c r="C84" s="14">
        <v>1382.4364675775862</v>
      </c>
    </row>
    <row r="85" spans="1:3" x14ac:dyDescent="0.25">
      <c r="A85" s="17">
        <v>40828.392337962963</v>
      </c>
      <c r="B85" s="16">
        <v>52</v>
      </c>
      <c r="C85" s="14">
        <v>17.091573469300887</v>
      </c>
    </row>
    <row r="86" spans="1:3" x14ac:dyDescent="0.25">
      <c r="A86" s="17">
        <v>40828.393229166664</v>
      </c>
      <c r="B86" s="16">
        <v>52</v>
      </c>
      <c r="C86" s="14">
        <v>17.091573469300887</v>
      </c>
    </row>
    <row r="87" spans="1:3" x14ac:dyDescent="0.25">
      <c r="A87" s="17">
        <v>40828.393240740741</v>
      </c>
      <c r="B87" s="16">
        <v>67</v>
      </c>
      <c r="C87" s="14">
        <v>22.021835046983835</v>
      </c>
    </row>
    <row r="88" spans="1:3" x14ac:dyDescent="0.25">
      <c r="A88" s="17">
        <v>40828.394432870373</v>
      </c>
      <c r="B88" s="16">
        <v>67</v>
      </c>
      <c r="C88" s="14">
        <v>22.021835046983835</v>
      </c>
    </row>
    <row r="89" spans="1:3" x14ac:dyDescent="0.25">
      <c r="A89" s="17">
        <v>40828.394444444442</v>
      </c>
      <c r="B89" s="16">
        <v>37</v>
      </c>
      <c r="C89" s="14">
        <v>12.161311891617938</v>
      </c>
    </row>
    <row r="90" spans="1:3" x14ac:dyDescent="0.25">
      <c r="A90" s="17">
        <v>40828.39472222222</v>
      </c>
      <c r="B90" s="16">
        <v>45</v>
      </c>
      <c r="C90" s="14">
        <v>14.790784733048845</v>
      </c>
    </row>
    <row r="91" spans="1:3" x14ac:dyDescent="0.25">
      <c r="A91" s="17">
        <v>40828.395011574074</v>
      </c>
      <c r="B91" s="16">
        <v>52</v>
      </c>
      <c r="C91" s="14">
        <v>17.091573469300887</v>
      </c>
    </row>
    <row r="92" spans="1:3" x14ac:dyDescent="0.25">
      <c r="A92" s="17">
        <v>40828.396249999998</v>
      </c>
      <c r="B92" s="16">
        <v>52</v>
      </c>
      <c r="C92" s="14">
        <v>17.091573469300887</v>
      </c>
    </row>
    <row r="93" spans="1:3" x14ac:dyDescent="0.25">
      <c r="A93" s="17">
        <v>40828.396261574075</v>
      </c>
      <c r="B93" s="16">
        <v>67</v>
      </c>
      <c r="C93" s="14">
        <v>22.021835046983835</v>
      </c>
    </row>
    <row r="94" spans="1:3" x14ac:dyDescent="0.25">
      <c r="A94" s="17">
        <v>40828.39744212963</v>
      </c>
      <c r="B94" s="16">
        <v>67</v>
      </c>
      <c r="C94" s="14">
        <v>22.021835046983835</v>
      </c>
    </row>
    <row r="95" spans="1:3" x14ac:dyDescent="0.25">
      <c r="A95" s="17">
        <v>40828.397453703707</v>
      </c>
      <c r="B95" s="16">
        <v>38</v>
      </c>
      <c r="C95" s="14">
        <v>12.489995996796802</v>
      </c>
    </row>
    <row r="96" spans="1:3" x14ac:dyDescent="0.25">
      <c r="A96" s="17">
        <v>40828.397743055553</v>
      </c>
      <c r="B96" s="16">
        <v>30</v>
      </c>
      <c r="C96" s="14">
        <v>9.8605231553658967</v>
      </c>
    </row>
    <row r="97" spans="1:3" x14ac:dyDescent="0.25">
      <c r="A97" s="17">
        <v>40828.398020833331</v>
      </c>
      <c r="B97" s="16">
        <v>51</v>
      </c>
      <c r="C97" s="14">
        <v>16.762889364122024</v>
      </c>
    </row>
    <row r="98" spans="1:3" x14ac:dyDescent="0.25">
      <c r="A98" s="17">
        <v>40828.398923611108</v>
      </c>
      <c r="B98" s="16">
        <v>51</v>
      </c>
      <c r="C98" s="14">
        <v>16.762889364122024</v>
      </c>
    </row>
    <row r="99" spans="1:3" x14ac:dyDescent="0.25">
      <c r="A99" s="17">
        <v>40828.398935185185</v>
      </c>
      <c r="B99" s="16">
        <v>34</v>
      </c>
      <c r="C99" s="14">
        <v>11.175259576081348</v>
      </c>
    </row>
    <row r="100" spans="1:3" x14ac:dyDescent="0.25">
      <c r="A100" s="17">
        <v>40828.399270833332</v>
      </c>
      <c r="B100" s="16">
        <v>67</v>
      </c>
      <c r="C100" s="14">
        <v>22.021835046983835</v>
      </c>
    </row>
    <row r="101" spans="1:3" x14ac:dyDescent="0.25">
      <c r="A101" s="17">
        <v>40828.400451388887</v>
      </c>
      <c r="B101" s="16">
        <v>67</v>
      </c>
      <c r="C101" s="14">
        <v>22.021835046983835</v>
      </c>
    </row>
    <row r="102" spans="1:3" x14ac:dyDescent="0.25">
      <c r="A102" s="17">
        <v>40828.400462962964</v>
      </c>
      <c r="B102" s="16">
        <v>27</v>
      </c>
      <c r="C102" s="14">
        <v>8.8744708398293071</v>
      </c>
    </row>
    <row r="103" spans="1:3" x14ac:dyDescent="0.25">
      <c r="A103" s="17">
        <v>40828.400752314818</v>
      </c>
      <c r="B103" s="16">
        <v>36</v>
      </c>
      <c r="C103" s="14">
        <v>11.832627786439076</v>
      </c>
    </row>
    <row r="104" spans="1:3" x14ac:dyDescent="0.25">
      <c r="A104" s="17">
        <v>40828.401030092595</v>
      </c>
      <c r="B104" s="16">
        <v>51</v>
      </c>
      <c r="C104" s="14">
        <v>16.762889364122024</v>
      </c>
    </row>
    <row r="105" spans="1:3" x14ac:dyDescent="0.25">
      <c r="A105" s="17">
        <v>40828.401932870373</v>
      </c>
      <c r="B105" s="16">
        <v>51</v>
      </c>
      <c r="C105" s="14">
        <v>16.762889364122024</v>
      </c>
    </row>
    <row r="106" spans="1:3" x14ac:dyDescent="0.25">
      <c r="A106" s="17">
        <v>40828.401944444442</v>
      </c>
      <c r="B106" s="16">
        <v>35</v>
      </c>
      <c r="C106" s="14">
        <v>11.503943681260212</v>
      </c>
    </row>
    <row r="107" spans="1:3" x14ac:dyDescent="0.25">
      <c r="A107" s="17">
        <v>40828.402280092596</v>
      </c>
      <c r="B107" s="16">
        <v>67</v>
      </c>
      <c r="C107" s="14">
        <v>22.021835046983835</v>
      </c>
    </row>
    <row r="108" spans="1:3" x14ac:dyDescent="0.25">
      <c r="A108" s="17">
        <v>40828.403460648151</v>
      </c>
      <c r="B108" s="16">
        <v>67</v>
      </c>
      <c r="C108" s="14">
        <v>22.021835046983835</v>
      </c>
    </row>
    <row r="109" spans="1:3" x14ac:dyDescent="0.25">
      <c r="A109" s="17">
        <v>40828.40347222222</v>
      </c>
      <c r="B109" s="16">
        <v>27</v>
      </c>
      <c r="C109" s="14">
        <v>8.8744708398293071</v>
      </c>
    </row>
    <row r="110" spans="1:3" x14ac:dyDescent="0.25">
      <c r="A110" s="17">
        <v>40828.403761574074</v>
      </c>
      <c r="B110" s="16">
        <v>52</v>
      </c>
      <c r="C110" s="14">
        <v>17.091573469300887</v>
      </c>
    </row>
    <row r="111" spans="1:3" x14ac:dyDescent="0.25">
      <c r="A111" s="17">
        <v>40828.404942129629</v>
      </c>
      <c r="B111" s="16">
        <v>52</v>
      </c>
      <c r="C111" s="14">
        <v>17.091573469300887</v>
      </c>
    </row>
    <row r="112" spans="1:3" x14ac:dyDescent="0.25">
      <c r="A112" s="17">
        <v>40828.404953703706</v>
      </c>
      <c r="B112" s="16">
        <v>67</v>
      </c>
      <c r="C112" s="14">
        <v>22.021835046983835</v>
      </c>
    </row>
    <row r="113" spans="1:3" x14ac:dyDescent="0.25">
      <c r="A113" s="17">
        <v>40828.405856481484</v>
      </c>
      <c r="B113" s="16">
        <v>73</v>
      </c>
      <c r="C113" s="14">
        <v>23.993939678057014</v>
      </c>
    </row>
    <row r="114" spans="1:3" x14ac:dyDescent="0.25">
      <c r="A114" s="17">
        <v>40828.406469907408</v>
      </c>
      <c r="B114" s="16">
        <v>73</v>
      </c>
      <c r="C114" s="14">
        <v>23.993939678057014</v>
      </c>
    </row>
    <row r="115" spans="1:3" x14ac:dyDescent="0.25">
      <c r="A115" s="17">
        <v>40828.406481481485</v>
      </c>
      <c r="B115" s="16">
        <v>32</v>
      </c>
      <c r="C115" s="14">
        <v>10.517891365723623</v>
      </c>
    </row>
    <row r="116" spans="1:3" x14ac:dyDescent="0.25">
      <c r="A116" s="17">
        <v>40828.406770833331</v>
      </c>
      <c r="B116" s="16">
        <v>52</v>
      </c>
      <c r="C116" s="14">
        <v>17.091573469300887</v>
      </c>
    </row>
    <row r="117" spans="1:3" x14ac:dyDescent="0.25">
      <c r="A117" s="17">
        <v>40828.407951388886</v>
      </c>
      <c r="B117" s="16">
        <v>52</v>
      </c>
      <c r="C117" s="14">
        <v>17.091573469300887</v>
      </c>
    </row>
    <row r="118" spans="1:3" x14ac:dyDescent="0.25">
      <c r="A118" s="17">
        <v>40828.407962962963</v>
      </c>
      <c r="B118" s="16">
        <v>67</v>
      </c>
      <c r="C118" s="14">
        <v>22.021835046983835</v>
      </c>
    </row>
    <row r="119" spans="1:3" x14ac:dyDescent="0.25">
      <c r="A119" s="17">
        <v>40828.409479166665</v>
      </c>
      <c r="B119" s="16">
        <v>67</v>
      </c>
      <c r="C119" s="14">
        <v>22.021835046983835</v>
      </c>
    </row>
    <row r="120" spans="1:3" x14ac:dyDescent="0.25">
      <c r="A120" s="17">
        <v>40828.409490740742</v>
      </c>
      <c r="B120" s="16">
        <v>36</v>
      </c>
      <c r="C120" s="14">
        <v>11.832627786439076</v>
      </c>
    </row>
    <row r="121" spans="1:3" x14ac:dyDescent="0.25">
      <c r="A121" s="17">
        <v>40828.409780092596</v>
      </c>
      <c r="B121" s="16">
        <v>52</v>
      </c>
      <c r="C121" s="14">
        <v>17.091573469300887</v>
      </c>
    </row>
    <row r="122" spans="1:3" x14ac:dyDescent="0.25">
      <c r="A122" s="17">
        <v>40828.410671296297</v>
      </c>
      <c r="B122" s="16">
        <v>52</v>
      </c>
      <c r="C122" s="14">
        <v>17.091573469300887</v>
      </c>
    </row>
    <row r="123" spans="1:3" x14ac:dyDescent="0.25">
      <c r="A123" s="17">
        <v>40828.410682870373</v>
      </c>
      <c r="B123" s="16">
        <v>36</v>
      </c>
      <c r="C123" s="14">
        <v>11.832627786439076</v>
      </c>
    </row>
    <row r="124" spans="1:3" x14ac:dyDescent="0.25">
      <c r="A124" s="17">
        <v>40828.41097222222</v>
      </c>
      <c r="B124" s="16">
        <v>67</v>
      </c>
      <c r="C124" s="14">
        <v>22.021835046983835</v>
      </c>
    </row>
    <row r="125" spans="1:3" x14ac:dyDescent="0.25">
      <c r="A125" s="17">
        <v>40828.412488425929</v>
      </c>
      <c r="B125" s="16">
        <v>67</v>
      </c>
      <c r="C125" s="14">
        <v>22.021835046983835</v>
      </c>
    </row>
    <row r="126" spans="1:3" x14ac:dyDescent="0.25">
      <c r="A126" s="17">
        <v>40828.412499999999</v>
      </c>
      <c r="B126" s="16">
        <v>27</v>
      </c>
      <c r="C126" s="14">
        <v>8.8744708398293071</v>
      </c>
    </row>
    <row r="127" spans="1:3" x14ac:dyDescent="0.25">
      <c r="A127" s="17">
        <v>40828.412789351853</v>
      </c>
      <c r="B127" s="16">
        <v>3</v>
      </c>
      <c r="C127" s="14">
        <v>0.98605231553658967</v>
      </c>
    </row>
    <row r="128" spans="1:3" x14ac:dyDescent="0.25">
      <c r="A128" s="17">
        <v>40828.413078703707</v>
      </c>
      <c r="B128" s="16">
        <v>9</v>
      </c>
      <c r="C128" s="14">
        <v>2.958156946609769</v>
      </c>
    </row>
    <row r="129" spans="1:3" x14ac:dyDescent="0.25">
      <c r="A129" s="17">
        <v>40828.413414351853</v>
      </c>
      <c r="B129" s="16">
        <v>35</v>
      </c>
      <c r="C129" s="14">
        <v>11.503943681260212</v>
      </c>
    </row>
    <row r="130" spans="1:3" x14ac:dyDescent="0.25">
      <c r="A130" s="17">
        <v>40828.413703703707</v>
      </c>
      <c r="B130" s="16">
        <v>14</v>
      </c>
      <c r="C130" s="14">
        <v>4.6015774725040846</v>
      </c>
    </row>
    <row r="131" spans="1:3" x14ac:dyDescent="0.25">
      <c r="A131" s="17">
        <v>40828.414305555554</v>
      </c>
      <c r="B131" s="16">
        <v>14</v>
      </c>
      <c r="C131" s="14">
        <v>4.6015774725040846</v>
      </c>
    </row>
    <row r="132" spans="1:3" x14ac:dyDescent="0.25">
      <c r="A132" s="17">
        <v>40828.414317129631</v>
      </c>
      <c r="B132" s="16">
        <v>50</v>
      </c>
      <c r="C132" s="14">
        <v>16.434205258943159</v>
      </c>
    </row>
    <row r="133" spans="1:3" x14ac:dyDescent="0.25">
      <c r="A133" s="17">
        <v>40828.414606481485</v>
      </c>
      <c r="B133" s="16">
        <v>36</v>
      </c>
      <c r="C133" s="14">
        <v>11.832627786439076</v>
      </c>
    </row>
    <row r="134" spans="1:3" x14ac:dyDescent="0.25">
      <c r="A134" s="17">
        <v>40828.414895833332</v>
      </c>
      <c r="B134" s="16">
        <v>57</v>
      </c>
      <c r="C134" s="14">
        <v>18.734993995195204</v>
      </c>
    </row>
    <row r="135" spans="1:3" x14ac:dyDescent="0.25">
      <c r="A135" s="17">
        <v>40828.415509259263</v>
      </c>
      <c r="B135" s="16">
        <v>60</v>
      </c>
      <c r="C135" s="14">
        <v>19.721046310731793</v>
      </c>
    </row>
    <row r="136" spans="1:3" x14ac:dyDescent="0.25">
      <c r="A136" s="17">
        <v>40828.416076388887</v>
      </c>
      <c r="B136" s="16">
        <v>60</v>
      </c>
      <c r="C136" s="14">
        <v>19.721046310731793</v>
      </c>
    </row>
    <row r="137" spans="1:3" x14ac:dyDescent="0.25">
      <c r="A137" s="17">
        <v>40828.416087962964</v>
      </c>
      <c r="B137" s="16">
        <v>36</v>
      </c>
      <c r="C137" s="14">
        <v>11.832627786439076</v>
      </c>
    </row>
    <row r="138" spans="1:3" x14ac:dyDescent="0.25">
      <c r="A138" s="17">
        <v>40828.41642361111</v>
      </c>
      <c r="B138" s="16">
        <v>52</v>
      </c>
      <c r="C138" s="14">
        <v>17.091573469300887</v>
      </c>
    </row>
    <row r="139" spans="1:3" x14ac:dyDescent="0.25">
      <c r="A139" s="17">
        <v>40828.416990740741</v>
      </c>
      <c r="B139" s="16">
        <v>52</v>
      </c>
      <c r="C139" s="14">
        <v>17.091573469300887</v>
      </c>
    </row>
    <row r="140" spans="1:3" x14ac:dyDescent="0.25">
      <c r="A140" s="17">
        <v>40828.417002314818</v>
      </c>
      <c r="B140" s="16">
        <v>61</v>
      </c>
      <c r="C140" s="14">
        <v>20.049730415910656</v>
      </c>
    </row>
    <row r="141" spans="1:3" x14ac:dyDescent="0.25">
      <c r="A141" s="17">
        <v>40828.417604166665</v>
      </c>
      <c r="B141" s="16">
        <v>61</v>
      </c>
      <c r="C141" s="14">
        <v>20.049730415910656</v>
      </c>
    </row>
    <row r="142" spans="1:3" x14ac:dyDescent="0.25">
      <c r="A142" s="17">
        <v>40828.417615740742</v>
      </c>
      <c r="B142" s="16">
        <v>37</v>
      </c>
      <c r="C142" s="14">
        <v>12.161311891617938</v>
      </c>
    </row>
    <row r="143" spans="1:3" x14ac:dyDescent="0.25">
      <c r="A143" s="17">
        <v>40828.417905092596</v>
      </c>
      <c r="B143" s="16">
        <v>52</v>
      </c>
      <c r="C143" s="14">
        <v>17.091573469300887</v>
      </c>
    </row>
    <row r="144" spans="1:3" x14ac:dyDescent="0.25">
      <c r="A144" s="17">
        <v>40828.418506944443</v>
      </c>
      <c r="B144" s="16">
        <v>52</v>
      </c>
      <c r="C144" s="14">
        <v>17.091573469300887</v>
      </c>
    </row>
    <row r="145" spans="1:3" x14ac:dyDescent="0.25">
      <c r="A145" s="17">
        <v>40828.41851851852</v>
      </c>
      <c r="B145" s="16">
        <v>61</v>
      </c>
      <c r="C145" s="14">
        <v>20.049730415910656</v>
      </c>
    </row>
    <row r="146" spans="1:3" x14ac:dyDescent="0.25">
      <c r="A146" s="17">
        <v>40828.419421296298</v>
      </c>
      <c r="B146" s="16">
        <v>61</v>
      </c>
      <c r="C146" s="14">
        <v>20.049730415910656</v>
      </c>
    </row>
    <row r="147" spans="1:3" x14ac:dyDescent="0.25">
      <c r="A147" s="17">
        <v>40828.419432870367</v>
      </c>
      <c r="B147" s="16">
        <v>52</v>
      </c>
      <c r="C147" s="14">
        <v>17.091573469300887</v>
      </c>
    </row>
    <row r="148" spans="1:3" x14ac:dyDescent="0.25">
      <c r="A148" s="17">
        <v>40828.42</v>
      </c>
      <c r="B148" s="16">
        <v>52</v>
      </c>
      <c r="C148" s="14">
        <v>17.091573469300887</v>
      </c>
    </row>
    <row r="149" spans="1:3" x14ac:dyDescent="0.25">
      <c r="A149" s="17">
        <v>40828.420011574075</v>
      </c>
      <c r="B149" s="16">
        <v>40</v>
      </c>
      <c r="C149" s="14">
        <v>13.147364207154528</v>
      </c>
    </row>
    <row r="150" spans="1:3" x14ac:dyDescent="0.25">
      <c r="A150" s="17">
        <v>40828.420335648145</v>
      </c>
      <c r="B150" s="16">
        <v>61</v>
      </c>
      <c r="C150" s="14">
        <v>20.049730415910656</v>
      </c>
    </row>
    <row r="151" spans="1:3" x14ac:dyDescent="0.25">
      <c r="A151" s="17">
        <v>40828.420902777776</v>
      </c>
      <c r="B151" s="16">
        <v>61</v>
      </c>
      <c r="C151" s="14">
        <v>20.049730415910656</v>
      </c>
    </row>
    <row r="152" spans="1:3" x14ac:dyDescent="0.25">
      <c r="A152" s="17">
        <v>40828.420914351853</v>
      </c>
      <c r="B152" s="16">
        <v>27</v>
      </c>
      <c r="C152" s="14">
        <v>8.8744708398293071</v>
      </c>
    </row>
    <row r="153" spans="1:3" x14ac:dyDescent="0.25">
      <c r="A153" s="17">
        <v>40828.421203703707</v>
      </c>
      <c r="B153" s="16">
        <v>52</v>
      </c>
      <c r="C153" s="14">
        <v>17.091573469300887</v>
      </c>
    </row>
    <row r="154" spans="1:3" x14ac:dyDescent="0.25">
      <c r="A154" s="17">
        <v>40828.421539351853</v>
      </c>
      <c r="B154" s="16">
        <v>36</v>
      </c>
      <c r="C154" s="14">
        <v>11.832627786439076</v>
      </c>
    </row>
    <row r="155" spans="1:3" x14ac:dyDescent="0.25">
      <c r="A155" s="17">
        <v>40828.421817129631</v>
      </c>
      <c r="B155" s="16">
        <v>61</v>
      </c>
      <c r="C155" s="14">
        <v>20.049730415910656</v>
      </c>
    </row>
    <row r="156" spans="1:3" x14ac:dyDescent="0.25">
      <c r="A156" s="17">
        <v>40828.422106481485</v>
      </c>
      <c r="B156" s="16">
        <v>18</v>
      </c>
      <c r="C156" s="14">
        <v>5.916313893219538</v>
      </c>
    </row>
    <row r="157" spans="1:3" x14ac:dyDescent="0.25">
      <c r="A157" s="17">
        <v>40828.422442129631</v>
      </c>
      <c r="B157" s="16">
        <v>9</v>
      </c>
      <c r="C157" s="14">
        <v>2.958156946609769</v>
      </c>
    </row>
    <row r="158" spans="1:3" x14ac:dyDescent="0.25">
      <c r="A158" s="17">
        <v>40828.422731481478</v>
      </c>
      <c r="B158" s="16">
        <v>14</v>
      </c>
      <c r="C158" s="14">
        <v>4.6015774725040846</v>
      </c>
    </row>
    <row r="159" spans="1:3" x14ac:dyDescent="0.25">
      <c r="A159" s="17">
        <v>40828.423020833332</v>
      </c>
      <c r="B159" s="16">
        <v>28</v>
      </c>
      <c r="C159" s="14">
        <v>9.2031549450081691</v>
      </c>
    </row>
    <row r="160" spans="1:3" x14ac:dyDescent="0.25">
      <c r="A160" s="17">
        <v>40828.423356481479</v>
      </c>
      <c r="B160" s="16">
        <v>607</v>
      </c>
      <c r="C160" s="14">
        <v>199.51125184356997</v>
      </c>
    </row>
    <row r="161" spans="1:3" x14ac:dyDescent="0.25">
      <c r="A161" s="17">
        <v>40828.423634259256</v>
      </c>
      <c r="B161" s="16">
        <v>1967</v>
      </c>
      <c r="C161" s="14">
        <v>1393.5069613404285</v>
      </c>
    </row>
    <row r="162" spans="1:3" x14ac:dyDescent="0.25">
      <c r="A162" s="17">
        <v>40828.42392361111</v>
      </c>
      <c r="B162" s="16">
        <v>1963</v>
      </c>
      <c r="C162" s="14">
        <v>1392.6290734260676</v>
      </c>
    </row>
    <row r="163" spans="1:3" x14ac:dyDescent="0.25">
      <c r="A163" s="17">
        <v>40828.424212962964</v>
      </c>
      <c r="B163" s="16">
        <v>1975</v>
      </c>
      <c r="C163" s="14">
        <v>1395.2759454556272</v>
      </c>
    </row>
    <row r="164" spans="1:3" x14ac:dyDescent="0.25">
      <c r="A164" s="17">
        <v>40828.42454861111</v>
      </c>
      <c r="B164" s="16">
        <v>1964</v>
      </c>
      <c r="C164" s="14">
        <v>1392.8481328389576</v>
      </c>
    </row>
    <row r="165" spans="1:3" x14ac:dyDescent="0.25">
      <c r="A165" s="17">
        <v>40828.424837962964</v>
      </c>
      <c r="B165" s="16">
        <v>1954</v>
      </c>
      <c r="C165" s="14">
        <v>1390.6699071742639</v>
      </c>
    </row>
    <row r="166" spans="1:3" x14ac:dyDescent="0.25">
      <c r="A166" s="17">
        <v>40828.425115740742</v>
      </c>
      <c r="B166" s="16">
        <v>1949</v>
      </c>
      <c r="C166" s="14">
        <v>1389.591092496493</v>
      </c>
    </row>
    <row r="167" spans="1:3" x14ac:dyDescent="0.25">
      <c r="A167" s="17">
        <v>40828.426030092596</v>
      </c>
      <c r="B167" s="16">
        <v>1946</v>
      </c>
      <c r="C167" s="14">
        <v>1388.9470949493355</v>
      </c>
    </row>
    <row r="168" spans="1:3" x14ac:dyDescent="0.25">
      <c r="A168" s="17">
        <v>40828.426365740743</v>
      </c>
      <c r="B168" s="16">
        <v>1924</v>
      </c>
      <c r="C168" s="14">
        <v>1384.2996689988245</v>
      </c>
    </row>
    <row r="169" spans="1:3" x14ac:dyDescent="0.25">
      <c r="A169" s="17">
        <v>40828.426932870374</v>
      </c>
      <c r="B169" s="16">
        <v>1918</v>
      </c>
      <c r="C169" s="14">
        <v>1383.0550903769674</v>
      </c>
    </row>
    <row r="170" spans="1:3" x14ac:dyDescent="0.25">
      <c r="A170" s="17">
        <v>40828.427222222221</v>
      </c>
      <c r="B170" s="16">
        <v>1916</v>
      </c>
      <c r="C170" s="14">
        <v>1382.6424038828316</v>
      </c>
    </row>
    <row r="171" spans="1:3" x14ac:dyDescent="0.25">
      <c r="A171" s="17">
        <v>40828.427557870367</v>
      </c>
      <c r="B171" s="16">
        <v>1938</v>
      </c>
      <c r="C171" s="14">
        <v>1387.241820162795</v>
      </c>
    </row>
    <row r="172" spans="1:3" x14ac:dyDescent="0.25">
      <c r="A172" s="17">
        <v>40828.428124999999</v>
      </c>
      <c r="B172" s="16">
        <v>1932</v>
      </c>
      <c r="C172" s="14">
        <v>1385.9743500293603</v>
      </c>
    </row>
    <row r="173" spans="1:3" x14ac:dyDescent="0.25">
      <c r="A173" s="17">
        <v>40828.428460648145</v>
      </c>
      <c r="B173" s="16">
        <v>1899</v>
      </c>
      <c r="C173" s="14">
        <v>1379.1782780835385</v>
      </c>
    </row>
    <row r="174" spans="1:3" x14ac:dyDescent="0.25">
      <c r="A174" s="17">
        <v>40828.429039351853</v>
      </c>
      <c r="B174" s="16">
        <v>1907</v>
      </c>
      <c r="C174" s="14">
        <v>1380.7987280952784</v>
      </c>
    </row>
    <row r="175" spans="1:3" x14ac:dyDescent="0.25">
      <c r="A175" s="17">
        <v>40828.429375</v>
      </c>
      <c r="B175" s="16">
        <v>1915</v>
      </c>
      <c r="C175" s="14">
        <v>1382.4364675775862</v>
      </c>
    </row>
    <row r="176" spans="1:3" x14ac:dyDescent="0.25">
      <c r="A176" s="17">
        <v>40828.429942129631</v>
      </c>
      <c r="B176" s="16">
        <v>1890</v>
      </c>
      <c r="C176" s="14">
        <v>1377.3758518674829</v>
      </c>
    </row>
    <row r="177" spans="1:3" x14ac:dyDescent="0.25">
      <c r="A177" s="17">
        <v>40828.430231481485</v>
      </c>
      <c r="B177" s="16">
        <v>1884</v>
      </c>
      <c r="C177" s="14">
        <v>1376.1862896667506</v>
      </c>
    </row>
    <row r="178" spans="1:3" x14ac:dyDescent="0.25">
      <c r="A178" s="17">
        <v>40828.430856481478</v>
      </c>
      <c r="B178" s="16">
        <v>1901</v>
      </c>
      <c r="C178" s="14">
        <v>1379.5817733736858</v>
      </c>
    </row>
    <row r="179" spans="1:3" x14ac:dyDescent="0.25">
      <c r="A179" s="17">
        <v>40828.431145833332</v>
      </c>
      <c r="B179" s="16">
        <v>1898</v>
      </c>
      <c r="C179" s="14">
        <v>1378.9769341225988</v>
      </c>
    </row>
    <row r="180" spans="1:3" x14ac:dyDescent="0.25">
      <c r="A180" s="17">
        <v>40828.431469907409</v>
      </c>
      <c r="B180" s="16">
        <v>1860</v>
      </c>
      <c r="C180" s="14">
        <v>1371.5237164441983</v>
      </c>
    </row>
    <row r="181" spans="1:3" x14ac:dyDescent="0.25">
      <c r="A181" s="17">
        <v>40828.431759259256</v>
      </c>
      <c r="B181" s="16">
        <v>1862</v>
      </c>
      <c r="C181" s="14">
        <v>1371.9064537247857</v>
      </c>
    </row>
    <row r="182" spans="1:3" x14ac:dyDescent="0.25">
      <c r="A182" s="17">
        <v>40828.43204861111</v>
      </c>
      <c r="B182" s="16">
        <v>1853</v>
      </c>
      <c r="C182" s="14">
        <v>1370.1923936511816</v>
      </c>
    </row>
    <row r="183" spans="1:3" x14ac:dyDescent="0.25">
      <c r="A183" s="17">
        <v>40828.432384259257</v>
      </c>
      <c r="B183" s="16">
        <v>1856</v>
      </c>
      <c r="C183" s="14">
        <v>1370.7613900675224</v>
      </c>
    </row>
    <row r="184" spans="1:3" x14ac:dyDescent="0.25">
      <c r="A184" s="17">
        <v>40828.432673611111</v>
      </c>
      <c r="B184" s="16">
        <v>3</v>
      </c>
      <c r="C184" s="14">
        <v>0.98605231553658967</v>
      </c>
    </row>
    <row r="185" spans="1:3" x14ac:dyDescent="0.25">
      <c r="A185" s="17">
        <v>40828.433229166665</v>
      </c>
      <c r="B185" s="16">
        <v>3</v>
      </c>
      <c r="C185" s="14">
        <v>0.98605231553658967</v>
      </c>
    </row>
    <row r="186" spans="1:3" x14ac:dyDescent="0.25">
      <c r="A186" s="17">
        <v>40828.433240740742</v>
      </c>
      <c r="B186" s="16">
        <v>26</v>
      </c>
      <c r="C186" s="14">
        <v>8.5457867346504433</v>
      </c>
    </row>
    <row r="187" spans="1:3" x14ac:dyDescent="0.25">
      <c r="A187" s="17">
        <v>40828.433576388888</v>
      </c>
      <c r="B187" s="16">
        <v>11</v>
      </c>
      <c r="C187" s="14">
        <v>3.6155251569674953</v>
      </c>
    </row>
    <row r="188" spans="1:3" x14ac:dyDescent="0.25">
      <c r="A188" s="17">
        <v>40828.433865740742</v>
      </c>
      <c r="B188" s="16">
        <v>3</v>
      </c>
      <c r="C188" s="15">
        <v>0.98605231553658967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dishwasher_orig</vt:lpstr>
      <vt:lpstr>dishwasher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Molitor, Christoph</dc:creator>
  <cp:lastModifiedBy>Rennis, Luca</cp:lastModifiedBy>
  <dcterms:created xsi:type="dcterms:W3CDTF">2011-10-12T14:00:54Z</dcterms:created>
  <dcterms:modified xsi:type="dcterms:W3CDTF">2013-04-18T08:34:45Z</dcterms:modified>
</cp:coreProperties>
</file>