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.Klinkenberg.Local\projects\OpenMP\LLVM-openmp\runtime\results_task_affinity\"/>
    </mc:Choice>
  </mc:AlternateContent>
  <bookViews>
    <workbookView xWindow="0" yWindow="0" windowWidth="28800" windowHeight="13020" activeTab="1"/>
  </bookViews>
  <sheets>
    <sheet name="Abs" sheetId="5" r:id="rId1"/>
    <sheet name="Mean" sheetId="6" r:id="rId2"/>
    <sheet name="Mean_archive" sheetId="3" r:id="rId3"/>
    <sheet name="Abs_archiv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6" l="1"/>
  <c r="Q5" i="6"/>
  <c r="P5" i="6"/>
  <c r="O5" i="6"/>
  <c r="P9" i="6" s="1"/>
  <c r="N5" i="6"/>
  <c r="M5" i="6"/>
  <c r="L5" i="6"/>
  <c r="L9" i="6"/>
  <c r="R4" i="6"/>
  <c r="Q4" i="6"/>
  <c r="P4" i="6"/>
  <c r="O4" i="6"/>
  <c r="N4" i="6"/>
  <c r="M4" i="6"/>
  <c r="L4" i="6"/>
  <c r="L8" i="6"/>
  <c r="K8" i="6"/>
  <c r="C8" i="6"/>
  <c r="R3" i="6"/>
  <c r="Q3" i="6"/>
  <c r="P3" i="6"/>
  <c r="O3" i="6"/>
  <c r="N3" i="6"/>
  <c r="M3" i="6"/>
  <c r="L3" i="6"/>
  <c r="L7" i="6"/>
  <c r="K7" i="6"/>
  <c r="D7" i="6"/>
  <c r="C7" i="6"/>
  <c r="H9" i="6"/>
  <c r="E9" i="6"/>
  <c r="O8" i="5"/>
  <c r="R5" i="5"/>
  <c r="Q5" i="5"/>
  <c r="P5" i="5"/>
  <c r="O5" i="5"/>
  <c r="P9" i="5" s="1"/>
  <c r="N5" i="5"/>
  <c r="M5" i="5"/>
  <c r="L5" i="5"/>
  <c r="M9" i="5" s="1"/>
  <c r="I9" i="5"/>
  <c r="G9" i="5"/>
  <c r="E9" i="5"/>
  <c r="R4" i="5"/>
  <c r="Q4" i="5"/>
  <c r="R8" i="5" s="1"/>
  <c r="P4" i="5"/>
  <c r="Q8" i="5" s="1"/>
  <c r="O4" i="5"/>
  <c r="N4" i="5"/>
  <c r="M4" i="5"/>
  <c r="N8" i="5" s="1"/>
  <c r="L4" i="5"/>
  <c r="L8" i="5"/>
  <c r="K8" i="5"/>
  <c r="J8" i="5"/>
  <c r="I8" i="5"/>
  <c r="G8" i="5"/>
  <c r="F8" i="5"/>
  <c r="D8" i="5"/>
  <c r="R3" i="5"/>
  <c r="R11" i="5" s="1"/>
  <c r="Q3" i="5"/>
  <c r="Q11" i="5" s="1"/>
  <c r="P3" i="5"/>
  <c r="O3" i="5"/>
  <c r="N3" i="5"/>
  <c r="N11" i="5" s="1"/>
  <c r="M3" i="5"/>
  <c r="L3" i="5"/>
  <c r="L11" i="5" s="1"/>
  <c r="J11" i="5"/>
  <c r="I11" i="5"/>
  <c r="F11" i="5"/>
  <c r="D11" i="5"/>
  <c r="B11" i="5"/>
  <c r="G10" i="3"/>
  <c r="G15" i="3"/>
  <c r="F4" i="3"/>
  <c r="F25" i="3" s="1"/>
  <c r="F10" i="3"/>
  <c r="F20" i="3"/>
  <c r="E15" i="3"/>
  <c r="E10" i="3"/>
  <c r="E26" i="3" s="1"/>
  <c r="E24" i="4"/>
  <c r="E32" i="4" s="1"/>
  <c r="E25" i="4"/>
  <c r="E26" i="4"/>
  <c r="E30" i="4" s="1"/>
  <c r="D4" i="3"/>
  <c r="D25" i="3" s="1"/>
  <c r="D10" i="3"/>
  <c r="D20" i="3"/>
  <c r="D26" i="3" s="1"/>
  <c r="C10" i="3"/>
  <c r="C15" i="3"/>
  <c r="C26" i="3" s="1"/>
  <c r="R26" i="4"/>
  <c r="Q26" i="4"/>
  <c r="P26" i="4"/>
  <c r="O26" i="4"/>
  <c r="P30" i="4" s="1"/>
  <c r="N26" i="4"/>
  <c r="M26" i="4"/>
  <c r="N30" i="4" s="1"/>
  <c r="L26" i="4"/>
  <c r="K26" i="4"/>
  <c r="J26" i="4"/>
  <c r="I26" i="4"/>
  <c r="H26" i="4"/>
  <c r="G26" i="4"/>
  <c r="H30" i="4" s="1"/>
  <c r="F26" i="4"/>
  <c r="D26" i="4"/>
  <c r="R25" i="4"/>
  <c r="R29" i="4" s="1"/>
  <c r="Q25" i="4"/>
  <c r="P25" i="4"/>
  <c r="O25" i="4"/>
  <c r="N25" i="4"/>
  <c r="M25" i="4"/>
  <c r="L25" i="4"/>
  <c r="K25" i="4"/>
  <c r="J25" i="4"/>
  <c r="K29" i="4" s="1"/>
  <c r="I25" i="4"/>
  <c r="H25" i="4"/>
  <c r="G25" i="4"/>
  <c r="H29" i="4" s="1"/>
  <c r="F25" i="4"/>
  <c r="D25" i="4"/>
  <c r="E29" i="4" s="1"/>
  <c r="R24" i="4"/>
  <c r="Q24" i="4"/>
  <c r="R28" i="4" s="1"/>
  <c r="P24" i="4"/>
  <c r="P28" i="4" s="1"/>
  <c r="O24" i="4"/>
  <c r="N24" i="4"/>
  <c r="N32" i="4" s="1"/>
  <c r="M24" i="4"/>
  <c r="L24" i="4"/>
  <c r="K24" i="4"/>
  <c r="L28" i="4" s="1"/>
  <c r="J24" i="4"/>
  <c r="I24" i="4"/>
  <c r="J28" i="4" s="1"/>
  <c r="H24" i="4"/>
  <c r="H32" i="4" s="1"/>
  <c r="G24" i="4"/>
  <c r="F24" i="4"/>
  <c r="D24" i="4"/>
  <c r="E28" i="4" s="1"/>
  <c r="R26" i="3"/>
  <c r="Q26" i="3"/>
  <c r="P26" i="3"/>
  <c r="O26" i="3"/>
  <c r="N26" i="3"/>
  <c r="M26" i="3"/>
  <c r="L26" i="3"/>
  <c r="K26" i="3"/>
  <c r="L30" i="3" s="1"/>
  <c r="J26" i="3"/>
  <c r="I26" i="3"/>
  <c r="H26" i="3"/>
  <c r="F26" i="3"/>
  <c r="R25" i="3"/>
  <c r="R29" i="3" s="1"/>
  <c r="Q25" i="3"/>
  <c r="P25" i="3"/>
  <c r="O25" i="3"/>
  <c r="N25" i="3"/>
  <c r="M25" i="3"/>
  <c r="L25" i="3"/>
  <c r="K25" i="3"/>
  <c r="J25" i="3"/>
  <c r="K29" i="3" s="1"/>
  <c r="I25" i="3"/>
  <c r="H25" i="3"/>
  <c r="G25" i="3"/>
  <c r="H29" i="3" s="1"/>
  <c r="E25" i="3"/>
  <c r="R24" i="3"/>
  <c r="Q24" i="3"/>
  <c r="R28" i="3" s="1"/>
  <c r="P24" i="3"/>
  <c r="O24" i="3"/>
  <c r="N24" i="3"/>
  <c r="M24" i="3"/>
  <c r="L24" i="3"/>
  <c r="K24" i="3"/>
  <c r="J24" i="3"/>
  <c r="I24" i="3"/>
  <c r="J28" i="3" s="1"/>
  <c r="H24" i="3"/>
  <c r="G24" i="3"/>
  <c r="H28" i="3" s="1"/>
  <c r="F24" i="3"/>
  <c r="E24" i="3"/>
  <c r="D24" i="3"/>
  <c r="B26" i="3"/>
  <c r="C25" i="3"/>
  <c r="B25" i="3"/>
  <c r="C24" i="3"/>
  <c r="B24" i="3"/>
  <c r="C24" i="4"/>
  <c r="B24" i="4"/>
  <c r="B32" i="4" s="1"/>
  <c r="C25" i="4"/>
  <c r="B25" i="4"/>
  <c r="B26" i="4"/>
  <c r="C26" i="4"/>
  <c r="R30" i="4"/>
  <c r="Q30" i="4"/>
  <c r="O30" i="4"/>
  <c r="K30" i="4"/>
  <c r="J30" i="4"/>
  <c r="I30" i="4"/>
  <c r="Q29" i="4"/>
  <c r="P29" i="4"/>
  <c r="O29" i="4"/>
  <c r="N29" i="4"/>
  <c r="I29" i="4"/>
  <c r="O28" i="4"/>
  <c r="N28" i="4"/>
  <c r="M28" i="4"/>
  <c r="R30" i="3"/>
  <c r="Q30" i="3"/>
  <c r="P30" i="3"/>
  <c r="O30" i="3"/>
  <c r="N30" i="3"/>
  <c r="M30" i="3"/>
  <c r="J30" i="3"/>
  <c r="I30" i="3"/>
  <c r="Q29" i="3"/>
  <c r="P29" i="3"/>
  <c r="O29" i="3"/>
  <c r="N29" i="3"/>
  <c r="M29" i="3"/>
  <c r="L29" i="3"/>
  <c r="I29" i="3"/>
  <c r="P28" i="3"/>
  <c r="O28" i="3"/>
  <c r="N28" i="3"/>
  <c r="M28" i="3"/>
  <c r="L28" i="3"/>
  <c r="K28" i="3"/>
  <c r="I7" i="6" l="1"/>
  <c r="Q7" i="6"/>
  <c r="I8" i="6"/>
  <c r="Q8" i="6"/>
  <c r="M9" i="6"/>
  <c r="R8" i="6"/>
  <c r="G8" i="6"/>
  <c r="G7" i="6"/>
  <c r="O7" i="6"/>
  <c r="F8" i="6"/>
  <c r="O8" i="6"/>
  <c r="J9" i="6"/>
  <c r="R9" i="6"/>
  <c r="G9" i="6"/>
  <c r="H7" i="6"/>
  <c r="P7" i="6"/>
  <c r="H8" i="6"/>
  <c r="P8" i="6"/>
  <c r="J7" i="6"/>
  <c r="R7" i="6"/>
  <c r="N9" i="6"/>
  <c r="J8" i="6"/>
  <c r="E7" i="6"/>
  <c r="M7" i="6"/>
  <c r="D8" i="6"/>
  <c r="M8" i="6"/>
  <c r="I9" i="6"/>
  <c r="Q9" i="6"/>
  <c r="F7" i="6"/>
  <c r="N7" i="6"/>
  <c r="E8" i="6"/>
  <c r="N8" i="6"/>
  <c r="F9" i="6"/>
  <c r="C9" i="6"/>
  <c r="D9" i="6"/>
  <c r="K9" i="6"/>
  <c r="O9" i="6"/>
  <c r="J12" i="5"/>
  <c r="Q9" i="5"/>
  <c r="R12" i="5"/>
  <c r="C11" i="5"/>
  <c r="D12" i="5" s="1"/>
  <c r="K11" i="5"/>
  <c r="L12" i="5" s="1"/>
  <c r="J9" i="5"/>
  <c r="R9" i="5"/>
  <c r="E11" i="5"/>
  <c r="F12" i="5" s="1"/>
  <c r="M11" i="5"/>
  <c r="N12" i="5" s="1"/>
  <c r="E8" i="5"/>
  <c r="M8" i="5"/>
  <c r="D9" i="5"/>
  <c r="L9" i="5"/>
  <c r="C7" i="5"/>
  <c r="G7" i="5"/>
  <c r="G11" i="5"/>
  <c r="G12" i="5" s="1"/>
  <c r="O11" i="5"/>
  <c r="P12" i="5" s="1"/>
  <c r="F9" i="5"/>
  <c r="N9" i="5"/>
  <c r="K7" i="5"/>
  <c r="H11" i="5"/>
  <c r="I12" i="5" s="1"/>
  <c r="P11" i="5"/>
  <c r="Q12" i="5" s="1"/>
  <c r="H8" i="5"/>
  <c r="P8" i="5"/>
  <c r="O7" i="5"/>
  <c r="C8" i="5"/>
  <c r="E12" i="5"/>
  <c r="M12" i="5"/>
  <c r="C9" i="5"/>
  <c r="K9" i="5"/>
  <c r="D7" i="5"/>
  <c r="L7" i="5"/>
  <c r="E7" i="5"/>
  <c r="M7" i="5"/>
  <c r="G26" i="3"/>
  <c r="H30" i="3" s="1"/>
  <c r="F7" i="5"/>
  <c r="N7" i="5"/>
  <c r="O9" i="5"/>
  <c r="H7" i="5"/>
  <c r="P7" i="5"/>
  <c r="H9" i="5"/>
  <c r="I7" i="5"/>
  <c r="Q7" i="5"/>
  <c r="J7" i="5"/>
  <c r="R7" i="5"/>
  <c r="G29" i="4"/>
  <c r="G28" i="3"/>
  <c r="G29" i="3"/>
  <c r="F32" i="4"/>
  <c r="F33" i="4" s="1"/>
  <c r="H28" i="4"/>
  <c r="J32" i="4"/>
  <c r="R32" i="4"/>
  <c r="M29" i="4"/>
  <c r="G30" i="4"/>
  <c r="L32" i="4"/>
  <c r="M33" i="4" s="1"/>
  <c r="M32" i="4"/>
  <c r="N33" i="4" s="1"/>
  <c r="O33" i="4"/>
  <c r="G32" i="4"/>
  <c r="O32" i="4"/>
  <c r="P32" i="4"/>
  <c r="P33" i="4" s="1"/>
  <c r="I32" i="4"/>
  <c r="J33" i="4" s="1"/>
  <c r="Q32" i="4"/>
  <c r="R33" i="4" s="1"/>
  <c r="K32" i="4"/>
  <c r="L33" i="4" s="1"/>
  <c r="L30" i="4"/>
  <c r="G28" i="4"/>
  <c r="F29" i="4"/>
  <c r="F28" i="4"/>
  <c r="F30" i="4"/>
  <c r="F28" i="3"/>
  <c r="F30" i="3"/>
  <c r="F29" i="3"/>
  <c r="E28" i="3"/>
  <c r="E29" i="3"/>
  <c r="E30" i="3"/>
  <c r="D28" i="3"/>
  <c r="D29" i="3"/>
  <c r="D28" i="4"/>
  <c r="D32" i="4"/>
  <c r="E33" i="4" s="1"/>
  <c r="C28" i="3"/>
  <c r="C29" i="3"/>
  <c r="C32" i="4"/>
  <c r="C33" i="4"/>
  <c r="J29" i="4"/>
  <c r="I28" i="4"/>
  <c r="Q28" i="4"/>
  <c r="M30" i="4"/>
  <c r="L29" i="4"/>
  <c r="D29" i="4"/>
  <c r="K28" i="4"/>
  <c r="I28" i="3"/>
  <c r="Q28" i="3"/>
  <c r="K30" i="3"/>
  <c r="J29" i="3"/>
  <c r="C28" i="4"/>
  <c r="D30" i="4"/>
  <c r="D30" i="3"/>
  <c r="C30" i="3"/>
  <c r="C30" i="4"/>
  <c r="C29" i="4"/>
  <c r="C12" i="5" l="1"/>
  <c r="K12" i="5"/>
  <c r="O12" i="5"/>
  <c r="H12" i="5"/>
  <c r="G30" i="3"/>
  <c r="G33" i="4"/>
  <c r="H33" i="4"/>
  <c r="I33" i="4"/>
  <c r="Q33" i="4"/>
  <c r="K33" i="4"/>
  <c r="D33" i="4"/>
</calcChain>
</file>

<file path=xl/sharedStrings.xml><?xml version="1.0" encoding="utf-8"?>
<sst xmlns="http://schemas.openxmlformats.org/spreadsheetml/2006/main" count="78" uniqueCount="23">
  <si>
    <t>find_numa</t>
  </si>
  <si>
    <t>steal_search</t>
  </si>
  <si>
    <t>remove_my_task</t>
  </si>
  <si>
    <t>Version 1</t>
  </si>
  <si>
    <t>Original Version</t>
  </si>
  <si>
    <t>Version 2
do search just if necessary</t>
  </si>
  <si>
    <t>mean steal</t>
  </si>
  <si>
    <t>mean remove</t>
  </si>
  <si>
    <t>mean numa</t>
  </si>
  <si>
    <t>speedup faktor remove</t>
  </si>
  <si>
    <t>speedup faktor steal</t>
  </si>
  <si>
    <t>speedup faktor numa</t>
  </si>
  <si>
    <t>sum numa</t>
  </si>
  <si>
    <t>sum steal</t>
  </si>
  <si>
    <t>sum remove</t>
  </si>
  <si>
    <t>abs</t>
  </si>
  <si>
    <t>speedup faktor abs</t>
  </si>
  <si>
    <t>V3
Initial search function</t>
  </si>
  <si>
    <t>V4
better function</t>
  </si>
  <si>
    <t>V5
check parents thread id first</t>
  </si>
  <si>
    <t>V6
with first checking current thread</t>
  </si>
  <si>
    <t>V7
both</t>
  </si>
  <si>
    <t>V8
simply always steal
dont see a good reason why not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</si>
</sst>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/>
    <xf numFmtId="11" fontId="0" fillId="0" borderId="0" xfId="0" applyNumberFormat="1"/>
  </cellXfs>
  <cellStyles count="1">
    <cellStyle name="Standard" xfId="0" builtinId="0"/>
  </cellStyles>
  <dxfs count="20"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J3" sqref="J3:J6"/>
    </sheetView>
  </sheetViews>
  <sheetFormatPr baseColWidth="10" defaultRowHeight="15" x14ac:dyDescent="0.25"/>
  <cols>
    <col min="1" max="1" width="22" bestFit="1" customWidth="1"/>
    <col min="2" max="2" width="15.28515625" bestFit="1" customWidth="1"/>
    <col min="3" max="3" width="12" bestFit="1" customWidth="1"/>
    <col min="4" max="4" width="12.7109375" bestFit="1" customWidth="1"/>
  </cols>
  <sheetData>
    <row r="1" spans="1:18" s="1" customFormat="1" ht="120" x14ac:dyDescent="0.25">
      <c r="B1" s="1" t="s">
        <v>4</v>
      </c>
      <c r="C1" s="1" t="s">
        <v>3</v>
      </c>
      <c r="D1" s="2" t="s">
        <v>5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</row>
    <row r="3" spans="1:18" x14ac:dyDescent="0.25">
      <c r="A3" t="s">
        <v>12</v>
      </c>
      <c r="B3">
        <v>0</v>
      </c>
      <c r="C3">
        <v>61.578000000000003</v>
      </c>
      <c r="D3">
        <v>61.8431</v>
      </c>
      <c r="E3">
        <v>61.975499999999997</v>
      </c>
      <c r="F3">
        <v>63.454500000000003</v>
      </c>
      <c r="G3">
        <v>62.471299999999999</v>
      </c>
      <c r="H3">
        <v>61.486699999999999</v>
      </c>
      <c r="I3">
        <v>62.3339</v>
      </c>
      <c r="J3">
        <v>63.987499999999997</v>
      </c>
      <c r="L3">
        <f>SUM(IF(ISNUMBER(#REF!),#REF!,0),IF(ISNUMBER(#REF!),#REF!,0),IF(ISNUMBER(#REF!),#REF!,0),IF(ISNUMBER(#REF!),#REF!,0))</f>
        <v>0</v>
      </c>
      <c r="M3">
        <f>SUM(IF(ISNUMBER(#REF!),#REF!,0),IF(ISNUMBER(#REF!),#REF!,0),IF(ISNUMBER(#REF!),#REF!,0),IF(ISNUMBER(#REF!),#REF!,0))</f>
        <v>0</v>
      </c>
      <c r="N3">
        <f>SUM(IF(ISNUMBER(#REF!),#REF!,0),IF(ISNUMBER(#REF!),#REF!,0),IF(ISNUMBER(#REF!),#REF!,0),IF(ISNUMBER(#REF!),#REF!,0))</f>
        <v>0</v>
      </c>
      <c r="O3">
        <f>SUM(IF(ISNUMBER(#REF!),#REF!,0),IF(ISNUMBER(#REF!),#REF!,0),IF(ISNUMBER(#REF!),#REF!,0),IF(ISNUMBER(#REF!),#REF!,0))</f>
        <v>0</v>
      </c>
      <c r="P3">
        <f>SUM(IF(ISNUMBER(#REF!),#REF!,0),IF(ISNUMBER(#REF!),#REF!,0),IF(ISNUMBER(#REF!),#REF!,0),IF(ISNUMBER(#REF!),#REF!,0))</f>
        <v>0</v>
      </c>
      <c r="Q3">
        <f>SUM(IF(ISNUMBER(#REF!),#REF!,0),IF(ISNUMBER(#REF!),#REF!,0),IF(ISNUMBER(#REF!),#REF!,0),IF(ISNUMBER(#REF!),#REF!,0))</f>
        <v>0</v>
      </c>
      <c r="R3">
        <f>SUM(IF(ISNUMBER(#REF!),#REF!,0),IF(ISNUMBER(#REF!),#REF!,0),IF(ISNUMBER(#REF!),#REF!,0),IF(ISNUMBER(#REF!),#REF!,0))</f>
        <v>0</v>
      </c>
    </row>
    <row r="4" spans="1:18" x14ac:dyDescent="0.25">
      <c r="A4" t="s">
        <v>13</v>
      </c>
      <c r="B4">
        <v>7.0190000000000001E-3</v>
      </c>
      <c r="C4">
        <v>150.84899999999999</v>
      </c>
      <c r="D4">
        <v>18.685300000000002</v>
      </c>
      <c r="E4">
        <v>26.832999999999998</v>
      </c>
      <c r="F4">
        <v>2.16351</v>
      </c>
      <c r="G4">
        <v>2.2337600000000002</v>
      </c>
      <c r="H4">
        <v>2.2576299999999998</v>
      </c>
      <c r="I4">
        <v>2.8256800000000002</v>
      </c>
      <c r="J4">
        <v>0.74102800000000002</v>
      </c>
      <c r="L4">
        <f>SUM(IF(ISNUMBER(#REF!),#REF!,0),IF(ISNUMBER(#REF!),#REF!,0),IF(ISNUMBER(#REF!),#REF!,0),IF(ISNUMBER(#REF!),#REF!,0))</f>
        <v>0</v>
      </c>
      <c r="M4">
        <f>SUM(IF(ISNUMBER(#REF!),#REF!,0),IF(ISNUMBER(#REF!),#REF!,0),IF(ISNUMBER(#REF!),#REF!,0),IF(ISNUMBER(#REF!),#REF!,0))</f>
        <v>0</v>
      </c>
      <c r="N4">
        <f>SUM(IF(ISNUMBER(#REF!),#REF!,0),IF(ISNUMBER(#REF!),#REF!,0),IF(ISNUMBER(#REF!),#REF!,0),IF(ISNUMBER(#REF!),#REF!,0))</f>
        <v>0</v>
      </c>
      <c r="O4">
        <f>SUM(IF(ISNUMBER(#REF!),#REF!,0),IF(ISNUMBER(#REF!),#REF!,0),IF(ISNUMBER(#REF!),#REF!,0),IF(ISNUMBER(#REF!),#REF!,0))</f>
        <v>0</v>
      </c>
      <c r="P4">
        <f>SUM(IF(ISNUMBER(#REF!),#REF!,0),IF(ISNUMBER(#REF!),#REF!,0),IF(ISNUMBER(#REF!),#REF!,0),IF(ISNUMBER(#REF!),#REF!,0))</f>
        <v>0</v>
      </c>
      <c r="Q4">
        <f>SUM(IF(ISNUMBER(#REF!),#REF!,0),IF(ISNUMBER(#REF!),#REF!,0),IF(ISNUMBER(#REF!),#REF!,0),IF(ISNUMBER(#REF!),#REF!,0))</f>
        <v>0</v>
      </c>
      <c r="R4">
        <f>SUM(IF(ISNUMBER(#REF!),#REF!,0),IF(ISNUMBER(#REF!),#REF!,0),IF(ISNUMBER(#REF!),#REF!,0),IF(ISNUMBER(#REF!),#REF!,0))</f>
        <v>0</v>
      </c>
    </row>
    <row r="5" spans="1:18" x14ac:dyDescent="0.25">
      <c r="A5" t="s">
        <v>14</v>
      </c>
      <c r="B5">
        <v>9.9242999999999998E-2</v>
      </c>
      <c r="C5">
        <v>112.958</v>
      </c>
      <c r="D5">
        <v>27.96</v>
      </c>
      <c r="E5">
        <v>38.103999999999999</v>
      </c>
      <c r="F5">
        <v>1.20166</v>
      </c>
      <c r="G5">
        <v>1.02423</v>
      </c>
      <c r="H5">
        <v>1.1117600000000001</v>
      </c>
      <c r="I5">
        <v>0.835754</v>
      </c>
      <c r="J5">
        <v>0.115356</v>
      </c>
      <c r="L5">
        <f>SUM(IF(ISNUMBER(#REF!),#REF!,0),IF(ISNUMBER(#REF!),#REF!,0),IF(ISNUMBER(#REF!),#REF!,0),IF(ISNUMBER(#REF!),#REF!,0))</f>
        <v>0</v>
      </c>
      <c r="M5">
        <f>SUM(IF(ISNUMBER(#REF!),#REF!,0),IF(ISNUMBER(#REF!),#REF!,0),IF(ISNUMBER(#REF!),#REF!,0),IF(ISNUMBER(#REF!),#REF!,0))</f>
        <v>0</v>
      </c>
      <c r="N5">
        <f>SUM(IF(ISNUMBER(#REF!),#REF!,0),IF(ISNUMBER(#REF!),#REF!,0),IF(ISNUMBER(#REF!),#REF!,0),IF(ISNUMBER(#REF!),#REF!,0))</f>
        <v>0</v>
      </c>
      <c r="O5">
        <f>SUM(IF(ISNUMBER(#REF!),#REF!,0),IF(ISNUMBER(#REF!),#REF!,0),IF(ISNUMBER(#REF!),#REF!,0),IF(ISNUMBER(#REF!),#REF!,0))</f>
        <v>0</v>
      </c>
      <c r="P5">
        <f>SUM(IF(ISNUMBER(#REF!),#REF!,0),IF(ISNUMBER(#REF!),#REF!,0),IF(ISNUMBER(#REF!),#REF!,0),IF(ISNUMBER(#REF!),#REF!,0))</f>
        <v>0</v>
      </c>
      <c r="Q5">
        <f>SUM(IF(ISNUMBER(#REF!),#REF!,0),IF(ISNUMBER(#REF!),#REF!,0),IF(ISNUMBER(#REF!),#REF!,0),IF(ISNUMBER(#REF!),#REF!,0))</f>
        <v>0</v>
      </c>
      <c r="R5">
        <f>SUM(IF(ISNUMBER(#REF!),#REF!,0),IF(ISNUMBER(#REF!),#REF!,0),IF(ISNUMBER(#REF!),#REF!,0),IF(ISNUMBER(#REF!),#REF!,0))</f>
        <v>0</v>
      </c>
    </row>
    <row r="7" spans="1:18" x14ac:dyDescent="0.25">
      <c r="A7" t="s">
        <v>11</v>
      </c>
      <c r="C7">
        <f>B3/C3</f>
        <v>0</v>
      </c>
      <c r="D7">
        <f t="shared" ref="D7:R7" si="0">C3/D3</f>
        <v>0.99571334554703761</v>
      </c>
      <c r="E7">
        <f t="shared" si="0"/>
        <v>0.99786367193487757</v>
      </c>
      <c r="F7">
        <f>E3/F3</f>
        <v>0.97669196038106032</v>
      </c>
      <c r="G7">
        <f t="shared" si="0"/>
        <v>1.0157384270857177</v>
      </c>
      <c r="H7">
        <f t="shared" si="0"/>
        <v>1.0160132191189315</v>
      </c>
      <c r="I7">
        <f t="shared" si="0"/>
        <v>0.98640867970718982</v>
      </c>
      <c r="J7">
        <f t="shared" si="0"/>
        <v>0.97415745262746634</v>
      </c>
      <c r="K7" t="e">
        <f t="shared" si="0"/>
        <v>#DIV/0!</v>
      </c>
      <c r="L7" t="e">
        <f t="shared" si="0"/>
        <v>#DIV/0!</v>
      </c>
      <c r="M7" t="e">
        <f t="shared" si="0"/>
        <v>#DIV/0!</v>
      </c>
      <c r="N7" t="e">
        <f t="shared" si="0"/>
        <v>#DIV/0!</v>
      </c>
      <c r="O7" t="e">
        <f t="shared" si="0"/>
        <v>#DIV/0!</v>
      </c>
      <c r="P7" t="e">
        <f t="shared" si="0"/>
        <v>#DIV/0!</v>
      </c>
      <c r="Q7" t="e">
        <f t="shared" si="0"/>
        <v>#DIV/0!</v>
      </c>
      <c r="R7" t="e">
        <f t="shared" si="0"/>
        <v>#DIV/0!</v>
      </c>
    </row>
    <row r="8" spans="1:18" x14ac:dyDescent="0.25">
      <c r="A8" t="s">
        <v>10</v>
      </c>
      <c r="C8">
        <f t="shared" ref="C8:R9" si="1">B4/C4</f>
        <v>4.6529973682291567E-5</v>
      </c>
      <c r="D8">
        <f t="shared" si="1"/>
        <v>8.07313770718158</v>
      </c>
      <c r="E8">
        <f t="shared" si="1"/>
        <v>0.69635523422651224</v>
      </c>
      <c r="F8">
        <f>E4/F4</f>
        <v>12.40253107219287</v>
      </c>
      <c r="G8">
        <f t="shared" si="1"/>
        <v>0.9685507843277702</v>
      </c>
      <c r="H8">
        <f t="shared" si="1"/>
        <v>0.98942696544606534</v>
      </c>
      <c r="I8">
        <f t="shared" si="1"/>
        <v>0.79896874380680039</v>
      </c>
      <c r="J8">
        <f t="shared" si="1"/>
        <v>3.8131892452107072</v>
      </c>
      <c r="K8" t="e">
        <f t="shared" si="1"/>
        <v>#DIV/0!</v>
      </c>
      <c r="L8" t="e">
        <f t="shared" si="1"/>
        <v>#DIV/0!</v>
      </c>
      <c r="M8" t="e">
        <f t="shared" si="1"/>
        <v>#DIV/0!</v>
      </c>
      <c r="N8" t="e">
        <f t="shared" si="1"/>
        <v>#DIV/0!</v>
      </c>
      <c r="O8" t="e">
        <f t="shared" si="1"/>
        <v>#DIV/0!</v>
      </c>
      <c r="P8" t="e">
        <f t="shared" si="1"/>
        <v>#DIV/0!</v>
      </c>
      <c r="Q8" t="e">
        <f t="shared" si="1"/>
        <v>#DIV/0!</v>
      </c>
      <c r="R8" t="e">
        <f t="shared" si="1"/>
        <v>#DIV/0!</v>
      </c>
    </row>
    <row r="9" spans="1:18" x14ac:dyDescent="0.25">
      <c r="A9" t="s">
        <v>9</v>
      </c>
      <c r="C9">
        <f t="shared" si="1"/>
        <v>8.7858319021229129E-4</v>
      </c>
      <c r="D9">
        <f t="shared" si="1"/>
        <v>4.0399856938483545</v>
      </c>
      <c r="E9">
        <f t="shared" si="1"/>
        <v>0.73378123031702713</v>
      </c>
      <c r="F9">
        <f>E5/F5</f>
        <v>31.709468568480268</v>
      </c>
      <c r="G9">
        <f t="shared" si="1"/>
        <v>1.1732325747146637</v>
      </c>
      <c r="H9">
        <f t="shared" si="1"/>
        <v>0.92126897891631276</v>
      </c>
      <c r="I9">
        <f t="shared" si="1"/>
        <v>1.330247895911955</v>
      </c>
      <c r="J9">
        <f t="shared" si="1"/>
        <v>7.2449980928603628</v>
      </c>
      <c r="K9" t="e">
        <f t="shared" si="1"/>
        <v>#DIV/0!</v>
      </c>
      <c r="L9" t="e">
        <f t="shared" si="1"/>
        <v>#DIV/0!</v>
      </c>
      <c r="M9" t="e">
        <f t="shared" si="1"/>
        <v>#DIV/0!</v>
      </c>
      <c r="N9" t="e">
        <f t="shared" si="1"/>
        <v>#DIV/0!</v>
      </c>
      <c r="O9" t="e">
        <f t="shared" si="1"/>
        <v>#DIV/0!</v>
      </c>
      <c r="P9" t="e">
        <f t="shared" si="1"/>
        <v>#DIV/0!</v>
      </c>
      <c r="Q9" t="e">
        <f t="shared" si="1"/>
        <v>#DIV/0!</v>
      </c>
      <c r="R9" t="e">
        <f t="shared" si="1"/>
        <v>#DIV/0!</v>
      </c>
    </row>
    <row r="11" spans="1:18" x14ac:dyDescent="0.25">
      <c r="A11" t="s">
        <v>15</v>
      </c>
      <c r="B11">
        <f>SUM(B3:B5)</f>
        <v>0.106262</v>
      </c>
      <c r="C11">
        <f>SUM(C3:C5)</f>
        <v>325.38499999999999</v>
      </c>
      <c r="D11">
        <f t="shared" ref="D11:R11" si="2">SUM(D3:D5)</f>
        <v>108.48840000000001</v>
      </c>
      <c r="E11">
        <f t="shared" si="2"/>
        <v>126.91249999999999</v>
      </c>
      <c r="F11">
        <f t="shared" si="2"/>
        <v>66.819670000000002</v>
      </c>
      <c r="G11">
        <f t="shared" si="2"/>
        <v>65.729290000000006</v>
      </c>
      <c r="H11">
        <f t="shared" si="2"/>
        <v>64.856089999999995</v>
      </c>
      <c r="I11">
        <f t="shared" si="2"/>
        <v>65.995334</v>
      </c>
      <c r="J11">
        <f t="shared" si="2"/>
        <v>64.843884000000003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</row>
    <row r="12" spans="1:18" x14ac:dyDescent="0.25">
      <c r="A12" t="s">
        <v>16</v>
      </c>
      <c r="C12">
        <f>B11/C11</f>
        <v>3.26573136438373E-4</v>
      </c>
      <c r="D12">
        <f t="shared" ref="D12:R12" si="3">C11/D11</f>
        <v>2.999260750458113</v>
      </c>
      <c r="E12">
        <f t="shared" si="3"/>
        <v>0.85482832660297459</v>
      </c>
      <c r="F12">
        <f>E11/F11</f>
        <v>1.8993284462494351</v>
      </c>
      <c r="G12">
        <f t="shared" si="3"/>
        <v>1.0165889514400657</v>
      </c>
      <c r="H12">
        <f t="shared" si="3"/>
        <v>1.0134636546853197</v>
      </c>
      <c r="I12">
        <f t="shared" si="3"/>
        <v>0.9827375068667733</v>
      </c>
      <c r="J12">
        <f t="shared" si="3"/>
        <v>1.0177572645093251</v>
      </c>
      <c r="K12" t="e">
        <f t="shared" si="3"/>
        <v>#DIV/0!</v>
      </c>
      <c r="L12" t="e">
        <f t="shared" si="3"/>
        <v>#DIV/0!</v>
      </c>
      <c r="M12" t="e">
        <f t="shared" si="3"/>
        <v>#DIV/0!</v>
      </c>
      <c r="N12" t="e">
        <f t="shared" si="3"/>
        <v>#DIV/0!</v>
      </c>
      <c r="O12" t="e">
        <f t="shared" si="3"/>
        <v>#DIV/0!</v>
      </c>
      <c r="P12" t="e">
        <f t="shared" si="3"/>
        <v>#DIV/0!</v>
      </c>
      <c r="Q12" t="e">
        <f t="shared" si="3"/>
        <v>#DIV/0!</v>
      </c>
      <c r="R12" t="e">
        <f t="shared" si="3"/>
        <v>#DIV/0!</v>
      </c>
    </row>
  </sheetData>
  <conditionalFormatting sqref="C7:R7">
    <cfRule type="cellIs" dxfId="19" priority="5" operator="lessThan">
      <formula>1</formula>
    </cfRule>
    <cfRule type="cellIs" dxfId="18" priority="6" operator="greaterThanOrEqual">
      <formula>1</formula>
    </cfRule>
  </conditionalFormatting>
  <conditionalFormatting sqref="C8:R9">
    <cfRule type="cellIs" dxfId="17" priority="3" operator="lessThan">
      <formula>1</formula>
    </cfRule>
    <cfRule type="cellIs" dxfId="16" priority="4" operator="greaterThanOrEqual">
      <formula>1</formula>
    </cfRule>
  </conditionalFormatting>
  <conditionalFormatting sqref="C12:R12">
    <cfRule type="cellIs" dxfId="15" priority="1" operator="lessThan">
      <formula>1</formula>
    </cfRule>
    <cfRule type="cellIs" dxfId="14" priority="2" operator="greaterThanOr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J1" sqref="J1"/>
    </sheetView>
  </sheetViews>
  <sheetFormatPr baseColWidth="10" defaultRowHeight="15" x14ac:dyDescent="0.25"/>
  <cols>
    <col min="1" max="1" width="22" bestFit="1" customWidth="1"/>
    <col min="2" max="2" width="15.28515625" bestFit="1" customWidth="1"/>
    <col min="3" max="3" width="12" bestFit="1" customWidth="1"/>
    <col min="4" max="4" width="12.7109375" bestFit="1" customWidth="1"/>
  </cols>
  <sheetData>
    <row r="1" spans="1:18" s="1" customFormat="1" ht="120" x14ac:dyDescent="0.25">
      <c r="B1" s="1" t="s">
        <v>4</v>
      </c>
      <c r="C1" s="1" t="s">
        <v>3</v>
      </c>
      <c r="D1" s="2" t="s">
        <v>5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</row>
    <row r="3" spans="1:18" x14ac:dyDescent="0.25">
      <c r="A3" t="s">
        <v>8</v>
      </c>
      <c r="B3">
        <v>0</v>
      </c>
      <c r="C3">
        <v>2.8797E-2</v>
      </c>
      <c r="D3">
        <v>3.0407E-2</v>
      </c>
      <c r="E3">
        <v>2.95436E-2</v>
      </c>
      <c r="F3">
        <v>2.8834499999999999E-2</v>
      </c>
      <c r="G3">
        <v>2.9904300000000002E-2</v>
      </c>
      <c r="H3">
        <v>2.9474299999999998E-2</v>
      </c>
      <c r="I3">
        <v>3.0099299999999999E-2</v>
      </c>
      <c r="J3">
        <v>2.9133200000000001E-2</v>
      </c>
      <c r="L3">
        <f>AVERAGE(IF(ISNUMBER(#REF!),#REF!,0),IF(ISNUMBER(#REF!),#REF!,0),IF(ISNUMBER(#REF!),#REF!,0),IF(ISNUMBER(#REF!),#REF!,0))</f>
        <v>0</v>
      </c>
      <c r="M3">
        <f>AVERAGE(IF(ISNUMBER(#REF!),#REF!,0),IF(ISNUMBER(#REF!),#REF!,0),IF(ISNUMBER(#REF!),#REF!,0),IF(ISNUMBER(#REF!),#REF!,0))</f>
        <v>0</v>
      </c>
      <c r="N3">
        <f>AVERAGE(IF(ISNUMBER(#REF!),#REF!,0),IF(ISNUMBER(#REF!),#REF!,0),IF(ISNUMBER(#REF!),#REF!,0),IF(ISNUMBER(#REF!),#REF!,0))</f>
        <v>0</v>
      </c>
      <c r="O3">
        <f>AVERAGE(IF(ISNUMBER(#REF!),#REF!,0),IF(ISNUMBER(#REF!),#REF!,0),IF(ISNUMBER(#REF!),#REF!,0),IF(ISNUMBER(#REF!),#REF!,0))</f>
        <v>0</v>
      </c>
      <c r="P3">
        <f>AVERAGE(IF(ISNUMBER(#REF!),#REF!,0),IF(ISNUMBER(#REF!),#REF!,0),IF(ISNUMBER(#REF!),#REF!,0),IF(ISNUMBER(#REF!),#REF!,0))</f>
        <v>0</v>
      </c>
      <c r="Q3">
        <f>AVERAGE(IF(ISNUMBER(#REF!),#REF!,0),IF(ISNUMBER(#REF!),#REF!,0),IF(ISNUMBER(#REF!),#REF!,0),IF(ISNUMBER(#REF!),#REF!,0))</f>
        <v>0</v>
      </c>
      <c r="R3">
        <f>AVERAGE(IF(ISNUMBER(#REF!),#REF!,0),IF(ISNUMBER(#REF!),#REF!,0),IF(ISNUMBER(#REF!),#REF!,0),IF(ISNUMBER(#REF!),#REF!,0))</f>
        <v>0</v>
      </c>
    </row>
    <row r="4" spans="1:18" x14ac:dyDescent="0.25">
      <c r="A4" t="s">
        <v>6</v>
      </c>
      <c r="B4">
        <v>1.3801300000000001E-4</v>
      </c>
      <c r="C4">
        <v>1.14512E-2</v>
      </c>
      <c r="D4">
        <v>3.90414E-3</v>
      </c>
      <c r="E4">
        <v>1.8558299999999999E-3</v>
      </c>
      <c r="F4">
        <v>1.4043700000000001E-4</v>
      </c>
      <c r="G4">
        <v>3.0775000000000003E-4</v>
      </c>
      <c r="H4">
        <v>2.5474999999999999E-4</v>
      </c>
      <c r="I4">
        <v>2.12E-4</v>
      </c>
      <c r="J4" s="4">
        <v>4.4666699999999997E-5</v>
      </c>
      <c r="K4" s="4"/>
      <c r="L4">
        <f>AVERAGE(IF(ISNUMBER(#REF!),#REF!,0),IF(ISNUMBER(#REF!),#REF!,0),IF(ISNUMBER(#REF!),#REF!,0),IF(ISNUMBER(#REF!),#REF!,0))</f>
        <v>0</v>
      </c>
      <c r="M4">
        <f>AVERAGE(IF(ISNUMBER(#REF!),#REF!,0),IF(ISNUMBER(#REF!),#REF!,0),IF(ISNUMBER(#REF!),#REF!,0),IF(ISNUMBER(#REF!),#REF!,0))</f>
        <v>0</v>
      </c>
      <c r="N4">
        <f>AVERAGE(IF(ISNUMBER(#REF!),#REF!,0),IF(ISNUMBER(#REF!),#REF!,0),IF(ISNUMBER(#REF!),#REF!,0),IF(ISNUMBER(#REF!),#REF!,0))</f>
        <v>0</v>
      </c>
      <c r="O4">
        <f>AVERAGE(IF(ISNUMBER(#REF!),#REF!,0),IF(ISNUMBER(#REF!),#REF!,0),IF(ISNUMBER(#REF!),#REF!,0),IF(ISNUMBER(#REF!),#REF!,0))</f>
        <v>0</v>
      </c>
      <c r="P4">
        <f>AVERAGE(IF(ISNUMBER(#REF!),#REF!,0),IF(ISNUMBER(#REF!),#REF!,0),IF(ISNUMBER(#REF!),#REF!,0),IF(ISNUMBER(#REF!),#REF!,0))</f>
        <v>0</v>
      </c>
      <c r="Q4">
        <f>AVERAGE(IF(ISNUMBER(#REF!),#REF!,0),IF(ISNUMBER(#REF!),#REF!,0),IF(ISNUMBER(#REF!),#REF!,0),IF(ISNUMBER(#REF!),#REF!,0))</f>
        <v>0</v>
      </c>
      <c r="R4">
        <f>AVERAGE(IF(ISNUMBER(#REF!),#REF!,0),IF(ISNUMBER(#REF!),#REF!,0),IF(ISNUMBER(#REF!),#REF!,0),IF(ISNUMBER(#REF!),#REF!,0))</f>
        <v>0</v>
      </c>
    </row>
    <row r="5" spans="1:18" x14ac:dyDescent="0.25">
      <c r="A5" t="s">
        <v>7</v>
      </c>
      <c r="B5" s="4">
        <v>4.4462500000000003E-5</v>
      </c>
      <c r="C5">
        <v>2.7088399999999999E-2</v>
      </c>
      <c r="D5">
        <v>4.4917200000000003E-3</v>
      </c>
      <c r="E5">
        <v>5.2151999999999997E-3</v>
      </c>
      <c r="F5">
        <v>1.3595E-4</v>
      </c>
      <c r="G5">
        <v>2.6600000000000001E-4</v>
      </c>
      <c r="H5" s="4">
        <v>3.57E-4</v>
      </c>
      <c r="I5" s="4">
        <v>4.6E-5</v>
      </c>
      <c r="J5" s="4">
        <v>4.7500000000000003E-5</v>
      </c>
      <c r="K5" s="4"/>
      <c r="L5">
        <f>AVERAGE(IF(ISNUMBER(#REF!),#REF!,0),IF(ISNUMBER(#REF!),#REF!,0),IF(ISNUMBER(#REF!),#REF!,0),IF(ISNUMBER(#REF!),#REF!,0))</f>
        <v>0</v>
      </c>
      <c r="M5">
        <f>AVERAGE(IF(ISNUMBER(#REF!),#REF!,0),IF(ISNUMBER(#REF!),#REF!,0),IF(ISNUMBER(#REF!),#REF!,0),IF(ISNUMBER(#REF!),#REF!,0))</f>
        <v>0</v>
      </c>
      <c r="N5">
        <f>AVERAGE(IF(ISNUMBER(#REF!),#REF!,0),IF(ISNUMBER(#REF!),#REF!,0),IF(ISNUMBER(#REF!),#REF!,0),IF(ISNUMBER(#REF!),#REF!,0))</f>
        <v>0</v>
      </c>
      <c r="O5">
        <f>AVERAGE(IF(ISNUMBER(#REF!),#REF!,0),IF(ISNUMBER(#REF!),#REF!,0),IF(ISNUMBER(#REF!),#REF!,0),IF(ISNUMBER(#REF!),#REF!,0))</f>
        <v>0</v>
      </c>
      <c r="P5">
        <f>AVERAGE(IF(ISNUMBER(#REF!),#REF!,0),IF(ISNUMBER(#REF!),#REF!,0),IF(ISNUMBER(#REF!),#REF!,0),IF(ISNUMBER(#REF!),#REF!,0))</f>
        <v>0</v>
      </c>
      <c r="Q5">
        <f>AVERAGE(IF(ISNUMBER(#REF!),#REF!,0),IF(ISNUMBER(#REF!),#REF!,0),IF(ISNUMBER(#REF!),#REF!,0),IF(ISNUMBER(#REF!),#REF!,0))</f>
        <v>0</v>
      </c>
      <c r="R5">
        <f>AVERAGE(IF(ISNUMBER(#REF!),#REF!,0),IF(ISNUMBER(#REF!),#REF!,0),IF(ISNUMBER(#REF!),#REF!,0),IF(ISNUMBER(#REF!),#REF!,0))</f>
        <v>0</v>
      </c>
    </row>
    <row r="7" spans="1:18" x14ac:dyDescent="0.25">
      <c r="A7" t="s">
        <v>11</v>
      </c>
      <c r="C7">
        <f>B3/C3</f>
        <v>0</v>
      </c>
      <c r="D7">
        <f t="shared" ref="D7:R7" si="0">C3/D3</f>
        <v>0.94705166573486366</v>
      </c>
      <c r="E7">
        <f t="shared" si="0"/>
        <v>1.029224603636659</v>
      </c>
      <c r="F7">
        <f t="shared" si="0"/>
        <v>1.0245920685290191</v>
      </c>
      <c r="G7">
        <f t="shared" si="0"/>
        <v>0.96422588055898306</v>
      </c>
      <c r="H7">
        <f t="shared" si="0"/>
        <v>1.0145889809087918</v>
      </c>
      <c r="I7">
        <f t="shared" si="0"/>
        <v>0.97923539750093858</v>
      </c>
      <c r="J7">
        <f t="shared" si="0"/>
        <v>1.0331614789999037</v>
      </c>
      <c r="K7" t="e">
        <f t="shared" si="0"/>
        <v>#DIV/0!</v>
      </c>
      <c r="L7" t="e">
        <f t="shared" si="0"/>
        <v>#DIV/0!</v>
      </c>
      <c r="M7" t="e">
        <f t="shared" si="0"/>
        <v>#DIV/0!</v>
      </c>
      <c r="N7" t="e">
        <f t="shared" si="0"/>
        <v>#DIV/0!</v>
      </c>
      <c r="O7" t="e">
        <f t="shared" si="0"/>
        <v>#DIV/0!</v>
      </c>
      <c r="P7" t="e">
        <f t="shared" si="0"/>
        <v>#DIV/0!</v>
      </c>
      <c r="Q7" t="e">
        <f t="shared" si="0"/>
        <v>#DIV/0!</v>
      </c>
      <c r="R7" t="e">
        <f t="shared" si="0"/>
        <v>#DIV/0!</v>
      </c>
    </row>
    <row r="8" spans="1:18" x14ac:dyDescent="0.25">
      <c r="A8" t="s">
        <v>10</v>
      </c>
      <c r="C8">
        <f t="shared" ref="C8:R9" si="1">B4/C4</f>
        <v>1.2052273997484981E-2</v>
      </c>
      <c r="D8">
        <f t="shared" si="1"/>
        <v>2.9330915387255581</v>
      </c>
      <c r="E8">
        <f t="shared" si="1"/>
        <v>2.1037163964371737</v>
      </c>
      <c r="F8">
        <f t="shared" si="1"/>
        <v>13.214679892051238</v>
      </c>
      <c r="G8">
        <f t="shared" si="1"/>
        <v>0.45633468724614135</v>
      </c>
      <c r="H8">
        <f t="shared" si="1"/>
        <v>1.2080471050049069</v>
      </c>
      <c r="I8">
        <f t="shared" si="1"/>
        <v>1.2016509433962264</v>
      </c>
      <c r="J8">
        <f t="shared" si="1"/>
        <v>4.7462651147275263</v>
      </c>
      <c r="K8" t="e">
        <f t="shared" si="1"/>
        <v>#DIV/0!</v>
      </c>
      <c r="L8" t="e">
        <f t="shared" si="1"/>
        <v>#DIV/0!</v>
      </c>
      <c r="M8" t="e">
        <f t="shared" si="1"/>
        <v>#DIV/0!</v>
      </c>
      <c r="N8" t="e">
        <f t="shared" si="1"/>
        <v>#DIV/0!</v>
      </c>
      <c r="O8" t="e">
        <f t="shared" si="1"/>
        <v>#DIV/0!</v>
      </c>
      <c r="P8" t="e">
        <f t="shared" si="1"/>
        <v>#DIV/0!</v>
      </c>
      <c r="Q8" t="e">
        <f t="shared" si="1"/>
        <v>#DIV/0!</v>
      </c>
      <c r="R8" t="e">
        <f t="shared" si="1"/>
        <v>#DIV/0!</v>
      </c>
    </row>
    <row r="9" spans="1:18" x14ac:dyDescent="0.25">
      <c r="A9" t="s">
        <v>9</v>
      </c>
      <c r="C9">
        <f t="shared" si="1"/>
        <v>1.6413852423915775E-3</v>
      </c>
      <c r="D9">
        <f t="shared" si="1"/>
        <v>6.0307410078989783</v>
      </c>
      <c r="E9">
        <f t="shared" si="1"/>
        <v>0.86127473538886345</v>
      </c>
      <c r="F9">
        <f t="shared" si="1"/>
        <v>38.361162191982345</v>
      </c>
      <c r="G9">
        <f t="shared" si="1"/>
        <v>0.51109022556390971</v>
      </c>
      <c r="H9">
        <f t="shared" si="1"/>
        <v>0.74509803921568629</v>
      </c>
      <c r="I9">
        <f t="shared" si="1"/>
        <v>7.7608695652173916</v>
      </c>
      <c r="J9">
        <f t="shared" si="1"/>
        <v>0.96842105263157885</v>
      </c>
      <c r="K9" t="e">
        <f t="shared" si="1"/>
        <v>#DIV/0!</v>
      </c>
      <c r="L9" t="e">
        <f t="shared" si="1"/>
        <v>#DIV/0!</v>
      </c>
      <c r="M9" t="e">
        <f t="shared" si="1"/>
        <v>#DIV/0!</v>
      </c>
      <c r="N9" t="e">
        <f t="shared" si="1"/>
        <v>#DIV/0!</v>
      </c>
      <c r="O9" t="e">
        <f t="shared" si="1"/>
        <v>#DIV/0!</v>
      </c>
      <c r="P9" t="e">
        <f t="shared" si="1"/>
        <v>#DIV/0!</v>
      </c>
      <c r="Q9" t="e">
        <f t="shared" si="1"/>
        <v>#DIV/0!</v>
      </c>
      <c r="R9" t="e">
        <f t="shared" si="1"/>
        <v>#DIV/0!</v>
      </c>
    </row>
  </sheetData>
  <conditionalFormatting sqref="C7:R7">
    <cfRule type="cellIs" dxfId="13" priority="3" operator="lessThan">
      <formula>1</formula>
    </cfRule>
    <cfRule type="cellIs" dxfId="12" priority="4" operator="greaterThanOrEqual">
      <formula>1</formula>
    </cfRule>
  </conditionalFormatting>
  <conditionalFormatting sqref="C8:R9">
    <cfRule type="cellIs" dxfId="11" priority="1" operator="lessThan">
      <formula>1</formula>
    </cfRule>
    <cfRule type="cellIs" dxfId="10" priority="2" operator="greaterThanOr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I8" sqref="I8"/>
    </sheetView>
  </sheetViews>
  <sheetFormatPr baseColWidth="10" defaultRowHeight="15" x14ac:dyDescent="0.25"/>
  <cols>
    <col min="1" max="1" width="22" bestFit="1" customWidth="1"/>
    <col min="2" max="2" width="15.28515625" bestFit="1" customWidth="1"/>
    <col min="3" max="3" width="12" bestFit="1" customWidth="1"/>
    <col min="4" max="4" width="12.7109375" bestFit="1" customWidth="1"/>
  </cols>
  <sheetData>
    <row r="1" spans="1:7" s="1" customFormat="1" ht="60" x14ac:dyDescent="0.25">
      <c r="B1" s="1" t="s">
        <v>4</v>
      </c>
      <c r="C1" s="1" t="s">
        <v>3</v>
      </c>
      <c r="D1" s="2" t="s">
        <v>5</v>
      </c>
      <c r="E1" s="2"/>
      <c r="F1" s="2" t="s">
        <v>17</v>
      </c>
    </row>
    <row r="3" spans="1:7" x14ac:dyDescent="0.25">
      <c r="A3" t="s">
        <v>0</v>
      </c>
      <c r="B3">
        <v>0</v>
      </c>
      <c r="C3">
        <v>2.9867999999999999E-2</v>
      </c>
      <c r="D3">
        <v>3.1511999999999998E-2</v>
      </c>
      <c r="E3">
        <v>2.9982000000000002E-2</v>
      </c>
      <c r="F3">
        <v>3.1512999999999999E-2</v>
      </c>
      <c r="G3">
        <v>2.9789E-2</v>
      </c>
    </row>
    <row r="4" spans="1:7" x14ac:dyDescent="0.25">
      <c r="A4" t="s">
        <v>1</v>
      </c>
      <c r="B4">
        <v>7.2779999999999997E-3</v>
      </c>
      <c r="C4">
        <v>6.7685999999999996E-2</v>
      </c>
      <c r="D4" t="e">
        <f>-nan</f>
        <v>#NAME?</v>
      </c>
      <c r="E4">
        <v>9.6000000000000002E-5</v>
      </c>
      <c r="F4" t="e">
        <f>-nan</f>
        <v>#NAME?</v>
      </c>
      <c r="G4">
        <v>4.9100000000000001E-4</v>
      </c>
    </row>
    <row r="5" spans="1:7" x14ac:dyDescent="0.25">
      <c r="A5" t="s">
        <v>2</v>
      </c>
      <c r="B5">
        <v>6.3999999999999997E-5</v>
      </c>
      <c r="C5">
        <v>1.66E-4</v>
      </c>
      <c r="D5">
        <v>7.4999999999999993E-5</v>
      </c>
      <c r="E5">
        <v>7.7999999999999999E-5</v>
      </c>
      <c r="F5">
        <v>1.9699999999999999E-4</v>
      </c>
      <c r="G5">
        <v>1.45E-4</v>
      </c>
    </row>
    <row r="8" spans="1:7" x14ac:dyDescent="0.25">
      <c r="A8" t="s">
        <v>0</v>
      </c>
      <c r="B8">
        <v>0</v>
      </c>
      <c r="C8">
        <v>2.5198000000000002E-2</v>
      </c>
      <c r="D8">
        <v>3.2454999999999998E-2</v>
      </c>
      <c r="E8">
        <v>3.5700999999999997E-2</v>
      </c>
      <c r="F8">
        <v>2.8235E-2</v>
      </c>
      <c r="G8">
        <v>2.7206999999999999E-2</v>
      </c>
    </row>
    <row r="9" spans="1:7" x14ac:dyDescent="0.25">
      <c r="A9" t="s">
        <v>1</v>
      </c>
      <c r="B9">
        <v>3.8040000000000001E-3</v>
      </c>
      <c r="C9">
        <v>1.04E-2</v>
      </c>
      <c r="D9">
        <v>1.8900000000000001E-4</v>
      </c>
      <c r="E9">
        <v>7.2000000000000002E-5</v>
      </c>
      <c r="F9">
        <v>1.6000000000000001E-4</v>
      </c>
      <c r="G9">
        <v>9.0000000000000006E-5</v>
      </c>
    </row>
    <row r="10" spans="1:7" x14ac:dyDescent="0.25">
      <c r="A10" t="s">
        <v>2</v>
      </c>
      <c r="B10">
        <v>4.6039999999999996E-3</v>
      </c>
      <c r="C10" s="3" t="e">
        <f>-nan</f>
        <v>#NAME?</v>
      </c>
      <c r="D10" t="e">
        <f>-nan</f>
        <v>#NAME?</v>
      </c>
      <c r="E10" t="e">
        <f>-nan</f>
        <v>#NAME?</v>
      </c>
      <c r="F10" t="e">
        <f>-nan</f>
        <v>#NAME?</v>
      </c>
      <c r="G10" t="e">
        <f>-nan</f>
        <v>#NAME?</v>
      </c>
    </row>
    <row r="13" spans="1:7" x14ac:dyDescent="0.25">
      <c r="A13" t="s">
        <v>0</v>
      </c>
      <c r="B13">
        <v>0</v>
      </c>
      <c r="C13">
        <v>2.4014000000000001E-2</v>
      </c>
      <c r="D13">
        <v>2.5009E-2</v>
      </c>
      <c r="E13">
        <v>2.7435000000000001E-2</v>
      </c>
      <c r="F13">
        <v>3.9635999999999998E-2</v>
      </c>
      <c r="G13">
        <v>2.1961999999999999E-2</v>
      </c>
    </row>
    <row r="14" spans="1:7" x14ac:dyDescent="0.25">
      <c r="A14" t="s">
        <v>1</v>
      </c>
      <c r="B14">
        <v>6.0939999999999996E-3</v>
      </c>
      <c r="C14">
        <v>9.7820000000000008E-3</v>
      </c>
      <c r="D14">
        <v>1.9900000000000001E-4</v>
      </c>
      <c r="E14">
        <v>6.7999999999999999E-5</v>
      </c>
      <c r="F14">
        <v>1.26E-4</v>
      </c>
      <c r="G14">
        <v>1.2899999999999999E-4</v>
      </c>
    </row>
    <row r="15" spans="1:7" x14ac:dyDescent="0.25">
      <c r="A15" t="s">
        <v>2</v>
      </c>
      <c r="B15">
        <v>6.0749999999999997E-3</v>
      </c>
      <c r="C15" s="3" t="e">
        <f>-nan</f>
        <v>#NAME?</v>
      </c>
      <c r="D15">
        <v>2.2100000000000001E-4</v>
      </c>
      <c r="E15" t="e">
        <f>-nan</f>
        <v>#NAME?</v>
      </c>
      <c r="F15">
        <v>2.05E-4</v>
      </c>
      <c r="G15" t="e">
        <f>-nan</f>
        <v>#NAME?</v>
      </c>
    </row>
    <row r="18" spans="1:18" x14ac:dyDescent="0.25">
      <c r="A18" t="s">
        <v>0</v>
      </c>
      <c r="B18">
        <v>0</v>
      </c>
      <c r="C18">
        <v>2.7184E-2</v>
      </c>
      <c r="D18">
        <v>3.0182E-2</v>
      </c>
      <c r="E18">
        <v>2.9453E-2</v>
      </c>
      <c r="F18">
        <v>3.1831999999999999E-2</v>
      </c>
      <c r="G18">
        <v>2.7768999999999999E-2</v>
      </c>
    </row>
    <row r="19" spans="1:18" x14ac:dyDescent="0.25">
      <c r="A19" t="s">
        <v>1</v>
      </c>
      <c r="B19">
        <v>4.6759999999999996E-3</v>
      </c>
      <c r="C19">
        <v>9.5189999999999997E-3</v>
      </c>
      <c r="D19">
        <v>1.76E-4</v>
      </c>
      <c r="E19">
        <v>7.2000000000000002E-5</v>
      </c>
      <c r="F19">
        <v>1.37E-4</v>
      </c>
      <c r="G19">
        <v>4.3000000000000002E-5</v>
      </c>
    </row>
    <row r="20" spans="1:18" x14ac:dyDescent="0.25">
      <c r="A20" t="s">
        <v>2</v>
      </c>
      <c r="B20">
        <v>8.2199999999999999E-3</v>
      </c>
      <c r="C20">
        <v>8.1850000000000006E-2</v>
      </c>
      <c r="D20" t="e">
        <f>-nan</f>
        <v>#NAME?</v>
      </c>
      <c r="E20">
        <v>7.3999999999999996E-5</v>
      </c>
      <c r="F20" t="e">
        <f>-nan</f>
        <v>#NAME?</v>
      </c>
      <c r="G20">
        <v>9.2999999999999997E-5</v>
      </c>
    </row>
    <row r="24" spans="1:18" x14ac:dyDescent="0.25">
      <c r="A24" t="s">
        <v>8</v>
      </c>
      <c r="B24">
        <f t="shared" ref="B24:C24" si="0">AVERAGE(IF(ISNUMBER(B3),B3,0),IF(ISNUMBER(B8),B8,0),IF(ISNUMBER(B13),B13,0),IF(ISNUMBER(B18),B18,0))</f>
        <v>0</v>
      </c>
      <c r="C24">
        <f t="shared" si="0"/>
        <v>2.6566000000000003E-2</v>
      </c>
      <c r="D24">
        <f t="shared" ref="D24:R24" si="1">AVERAGE(IF(ISNUMBER(D3),D3,0),IF(ISNUMBER(D8),D8,0),IF(ISNUMBER(D13),D13,0),IF(ISNUMBER(D18),D18,0))</f>
        <v>2.97895E-2</v>
      </c>
      <c r="E24">
        <f t="shared" si="1"/>
        <v>3.0642749999999996E-2</v>
      </c>
      <c r="F24">
        <f t="shared" si="1"/>
        <v>3.2804E-2</v>
      </c>
      <c r="G24">
        <f t="shared" si="1"/>
        <v>2.6681750000000001E-2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</row>
    <row r="25" spans="1:18" x14ac:dyDescent="0.25">
      <c r="A25" t="s">
        <v>6</v>
      </c>
      <c r="B25">
        <f t="shared" ref="B25:C25" si="2">AVERAGE(IF(ISNUMBER(B4),B4,0),IF(ISNUMBER(B9),B9,0),IF(ISNUMBER(B14),B14,0),IF(ISNUMBER(B19),B19,0))</f>
        <v>5.463E-3</v>
      </c>
      <c r="C25">
        <f t="shared" si="2"/>
        <v>2.4346749999999997E-2</v>
      </c>
      <c r="D25">
        <f t="shared" ref="D25:R25" si="3">AVERAGE(IF(ISNUMBER(D4),D4,0),IF(ISNUMBER(D9),D9,0),IF(ISNUMBER(D14),D14,0),IF(ISNUMBER(D19),D19,0))</f>
        <v>1.4100000000000001E-4</v>
      </c>
      <c r="E25">
        <f t="shared" si="3"/>
        <v>7.7000000000000001E-5</v>
      </c>
      <c r="F25">
        <f t="shared" si="3"/>
        <v>1.0575E-4</v>
      </c>
      <c r="G25">
        <f t="shared" si="3"/>
        <v>1.8825E-4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</row>
    <row r="26" spans="1:18" x14ac:dyDescent="0.25">
      <c r="A26" t="s">
        <v>7</v>
      </c>
      <c r="B26">
        <f t="shared" ref="B26" si="4">AVERAGE(IF(ISNUMBER(B5),B5,0),IF(ISNUMBER(B10),B10,0),IF(ISNUMBER(B15),B15,0),IF(ISNUMBER(B20),B20,0))</f>
        <v>4.7407500000000002E-3</v>
      </c>
      <c r="C26">
        <f>AVERAGE(IF(ISNUMBER(C5),C5,0),IF(ISNUMBER(C10),C10,0),IF(ISNUMBER(C15),C15,0),IF(ISNUMBER(C20),C20,0))</f>
        <v>2.0504000000000001E-2</v>
      </c>
      <c r="D26">
        <f t="shared" ref="D26:R26" si="5">AVERAGE(IF(ISNUMBER(D5),D5,0),IF(ISNUMBER(D10),D10,0),IF(ISNUMBER(D15),D15,0),IF(ISNUMBER(D20),D20,0))</f>
        <v>7.3999999999999996E-5</v>
      </c>
      <c r="E26">
        <f t="shared" si="5"/>
        <v>3.8000000000000002E-5</v>
      </c>
      <c r="F26">
        <f t="shared" si="5"/>
        <v>1.005E-4</v>
      </c>
      <c r="G26">
        <f t="shared" si="5"/>
        <v>5.9499999999999996E-5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</row>
    <row r="28" spans="1:18" x14ac:dyDescent="0.25">
      <c r="A28" t="s">
        <v>11</v>
      </c>
      <c r="C28">
        <f>B24/C24</f>
        <v>0</v>
      </c>
      <c r="D28">
        <f t="shared" ref="D28:R28" si="6">C24/D24</f>
        <v>0.89179073163362943</v>
      </c>
      <c r="E28">
        <f t="shared" si="6"/>
        <v>0.97215491429457224</v>
      </c>
      <c r="F28">
        <f t="shared" si="6"/>
        <v>0.93411626630898659</v>
      </c>
      <c r="G28">
        <f t="shared" si="6"/>
        <v>1.2294545897476739</v>
      </c>
      <c r="H28" t="e">
        <f t="shared" si="6"/>
        <v>#DIV/0!</v>
      </c>
      <c r="I28" t="e">
        <f t="shared" si="6"/>
        <v>#DIV/0!</v>
      </c>
      <c r="J28" t="e">
        <f t="shared" si="6"/>
        <v>#DIV/0!</v>
      </c>
      <c r="K28" t="e">
        <f t="shared" si="6"/>
        <v>#DIV/0!</v>
      </c>
      <c r="L28" t="e">
        <f t="shared" si="6"/>
        <v>#DIV/0!</v>
      </c>
      <c r="M28" t="e">
        <f t="shared" si="6"/>
        <v>#DIV/0!</v>
      </c>
      <c r="N28" t="e">
        <f t="shared" si="6"/>
        <v>#DIV/0!</v>
      </c>
      <c r="O28" t="e">
        <f t="shared" si="6"/>
        <v>#DIV/0!</v>
      </c>
      <c r="P28" t="e">
        <f t="shared" si="6"/>
        <v>#DIV/0!</v>
      </c>
      <c r="Q28" t="e">
        <f t="shared" si="6"/>
        <v>#DIV/0!</v>
      </c>
      <c r="R28" t="e">
        <f t="shared" si="6"/>
        <v>#DIV/0!</v>
      </c>
    </row>
    <row r="29" spans="1:18" x14ac:dyDescent="0.25">
      <c r="A29" t="s">
        <v>10</v>
      </c>
      <c r="C29">
        <f t="shared" ref="C29:R29" si="7">B25/C25</f>
        <v>0.22438313121874587</v>
      </c>
      <c r="D29">
        <f t="shared" si="7"/>
        <v>172.6719858156028</v>
      </c>
      <c r="E29">
        <f t="shared" si="7"/>
        <v>1.8311688311688312</v>
      </c>
      <c r="F29">
        <f t="shared" si="7"/>
        <v>0.72813238770685584</v>
      </c>
      <c r="G29">
        <f t="shared" si="7"/>
        <v>0.56175298804780871</v>
      </c>
      <c r="H29" t="e">
        <f t="shared" si="7"/>
        <v>#DIV/0!</v>
      </c>
      <c r="I29" t="e">
        <f t="shared" si="7"/>
        <v>#DIV/0!</v>
      </c>
      <c r="J29" t="e">
        <f t="shared" si="7"/>
        <v>#DIV/0!</v>
      </c>
      <c r="K29" t="e">
        <f t="shared" si="7"/>
        <v>#DIV/0!</v>
      </c>
      <c r="L29" t="e">
        <f t="shared" si="7"/>
        <v>#DIV/0!</v>
      </c>
      <c r="M29" t="e">
        <f t="shared" si="7"/>
        <v>#DIV/0!</v>
      </c>
      <c r="N29" t="e">
        <f t="shared" si="7"/>
        <v>#DIV/0!</v>
      </c>
      <c r="O29" t="e">
        <f t="shared" si="7"/>
        <v>#DIV/0!</v>
      </c>
      <c r="P29" t="e">
        <f t="shared" si="7"/>
        <v>#DIV/0!</v>
      </c>
      <c r="Q29" t="e">
        <f t="shared" si="7"/>
        <v>#DIV/0!</v>
      </c>
      <c r="R29" t="e">
        <f t="shared" si="7"/>
        <v>#DIV/0!</v>
      </c>
    </row>
    <row r="30" spans="1:18" x14ac:dyDescent="0.25">
      <c r="A30" t="s">
        <v>9</v>
      </c>
      <c r="C30">
        <f t="shared" ref="C30:R30" si="8">B26/C26</f>
        <v>0.2312109832227858</v>
      </c>
      <c r="D30">
        <f t="shared" si="8"/>
        <v>277.08108108108109</v>
      </c>
      <c r="E30">
        <f t="shared" si="8"/>
        <v>1.9473684210526314</v>
      </c>
      <c r="F30">
        <f t="shared" si="8"/>
        <v>0.37810945273631841</v>
      </c>
      <c r="G30">
        <f t="shared" si="8"/>
        <v>1.6890756302521011</v>
      </c>
      <c r="H30" t="e">
        <f t="shared" si="8"/>
        <v>#DIV/0!</v>
      </c>
      <c r="I30" t="e">
        <f t="shared" si="8"/>
        <v>#DIV/0!</v>
      </c>
      <c r="J30" t="e">
        <f t="shared" si="8"/>
        <v>#DIV/0!</v>
      </c>
      <c r="K30" t="e">
        <f t="shared" si="8"/>
        <v>#DIV/0!</v>
      </c>
      <c r="L30" t="e">
        <f t="shared" si="8"/>
        <v>#DIV/0!</v>
      </c>
      <c r="M30" t="e">
        <f t="shared" si="8"/>
        <v>#DIV/0!</v>
      </c>
      <c r="N30" t="e">
        <f t="shared" si="8"/>
        <v>#DIV/0!</v>
      </c>
      <c r="O30" t="e">
        <f t="shared" si="8"/>
        <v>#DIV/0!</v>
      </c>
      <c r="P30" t="e">
        <f t="shared" si="8"/>
        <v>#DIV/0!</v>
      </c>
      <c r="Q30" t="e">
        <f t="shared" si="8"/>
        <v>#DIV/0!</v>
      </c>
      <c r="R30" t="e">
        <f t="shared" si="8"/>
        <v>#DIV/0!</v>
      </c>
    </row>
  </sheetData>
  <conditionalFormatting sqref="C28:R28">
    <cfRule type="cellIs" dxfId="9" priority="3" operator="lessThan">
      <formula>1</formula>
    </cfRule>
    <cfRule type="cellIs" dxfId="8" priority="4" operator="greaterThanOrEqual">
      <formula>1</formula>
    </cfRule>
  </conditionalFormatting>
  <conditionalFormatting sqref="C29:R30">
    <cfRule type="cellIs" dxfId="7" priority="1" operator="lessThan">
      <formula>1</formula>
    </cfRule>
    <cfRule type="cellIs" dxfId="6" priority="2" operator="greaterThanOr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H8" sqref="H8"/>
    </sheetView>
  </sheetViews>
  <sheetFormatPr baseColWidth="10" defaultRowHeight="15" x14ac:dyDescent="0.25"/>
  <cols>
    <col min="1" max="1" width="22" bestFit="1" customWidth="1"/>
    <col min="2" max="2" width="15.28515625" bestFit="1" customWidth="1"/>
    <col min="3" max="3" width="12" bestFit="1" customWidth="1"/>
    <col min="4" max="4" width="12.7109375" bestFit="1" customWidth="1"/>
  </cols>
  <sheetData>
    <row r="1" spans="1:7" s="1" customFormat="1" ht="60" x14ac:dyDescent="0.25">
      <c r="B1" s="1" t="s">
        <v>4</v>
      </c>
      <c r="C1" s="1" t="s">
        <v>3</v>
      </c>
      <c r="D1" s="2" t="s">
        <v>5</v>
      </c>
      <c r="F1" s="2" t="s">
        <v>17</v>
      </c>
    </row>
    <row r="3" spans="1:7" x14ac:dyDescent="0.25">
      <c r="A3" t="s">
        <v>0</v>
      </c>
      <c r="B3">
        <v>0</v>
      </c>
      <c r="C3">
        <v>156.62939499999999</v>
      </c>
      <c r="D3">
        <v>261.92675800000001</v>
      </c>
      <c r="E3">
        <v>133.12158199999999</v>
      </c>
      <c r="F3">
        <v>259.91650399999997</v>
      </c>
      <c r="G3">
        <v>198.69482400000001</v>
      </c>
    </row>
    <row r="4" spans="1:7" x14ac:dyDescent="0.25">
      <c r="A4" t="s">
        <v>1</v>
      </c>
      <c r="B4">
        <v>0.42211900000000002</v>
      </c>
      <c r="C4">
        <v>52.524169999999998</v>
      </c>
      <c r="D4">
        <v>0</v>
      </c>
      <c r="E4">
        <v>3.1740000000000002E-3</v>
      </c>
      <c r="F4">
        <v>0</v>
      </c>
      <c r="G4">
        <v>4.5165999999999998E-2</v>
      </c>
    </row>
    <row r="5" spans="1:7" x14ac:dyDescent="0.25">
      <c r="A5" t="s">
        <v>2</v>
      </c>
      <c r="B5">
        <v>0.13891600000000001</v>
      </c>
      <c r="C5">
        <v>0.87329100000000004</v>
      </c>
      <c r="D5">
        <v>0.62597700000000001</v>
      </c>
      <c r="E5">
        <v>0.34692400000000001</v>
      </c>
      <c r="F5">
        <v>1.637451</v>
      </c>
      <c r="G5">
        <v>1.0012209999999999</v>
      </c>
    </row>
    <row r="8" spans="1:7" x14ac:dyDescent="0.25">
      <c r="A8" t="s">
        <v>0</v>
      </c>
      <c r="B8">
        <v>0</v>
      </c>
      <c r="C8">
        <v>0.95752000000000004</v>
      </c>
      <c r="D8">
        <v>0.51928700000000005</v>
      </c>
      <c r="E8">
        <v>0.92822300000000002</v>
      </c>
      <c r="F8">
        <v>0.564697</v>
      </c>
      <c r="G8">
        <v>0.92504900000000001</v>
      </c>
    </row>
    <row r="9" spans="1:7" x14ac:dyDescent="0.25">
      <c r="A9" t="s">
        <v>1</v>
      </c>
      <c r="B9">
        <v>0.163574</v>
      </c>
      <c r="C9">
        <v>231.658447</v>
      </c>
      <c r="D9">
        <v>5.1711429999999998</v>
      </c>
      <c r="E9">
        <v>1.7863770000000001</v>
      </c>
      <c r="F9">
        <v>5.1308590000000001</v>
      </c>
      <c r="G9">
        <v>2.0007320000000002</v>
      </c>
    </row>
    <row r="10" spans="1:7" x14ac:dyDescent="0.25">
      <c r="A10" t="s">
        <v>2</v>
      </c>
      <c r="B10">
        <v>9.5725099999999994</v>
      </c>
      <c r="C10" s="3">
        <v>0</v>
      </c>
      <c r="D10">
        <v>0</v>
      </c>
      <c r="E10">
        <v>0</v>
      </c>
      <c r="F10">
        <v>0</v>
      </c>
      <c r="G10">
        <v>0</v>
      </c>
    </row>
    <row r="13" spans="1:7" x14ac:dyDescent="0.25">
      <c r="A13" t="s">
        <v>0</v>
      </c>
      <c r="B13">
        <v>0</v>
      </c>
      <c r="C13">
        <v>1.392822</v>
      </c>
      <c r="D13">
        <v>0.400146</v>
      </c>
      <c r="E13">
        <v>0.43896499999999999</v>
      </c>
      <c r="F13">
        <v>2.6159669999999999</v>
      </c>
      <c r="G13">
        <v>0.48315399999999997</v>
      </c>
    </row>
    <row r="14" spans="1:7" x14ac:dyDescent="0.25">
      <c r="A14" t="s">
        <v>1</v>
      </c>
      <c r="B14">
        <v>0.164551</v>
      </c>
      <c r="C14">
        <v>216.416504</v>
      </c>
      <c r="D14">
        <v>4.2753909999999999</v>
      </c>
      <c r="E14">
        <v>1.594238</v>
      </c>
      <c r="F14">
        <v>2.7492679999999998</v>
      </c>
      <c r="G14">
        <v>2.8598629999999998</v>
      </c>
    </row>
    <row r="15" spans="1:7" x14ac:dyDescent="0.25">
      <c r="A15" t="s">
        <v>2</v>
      </c>
      <c r="B15">
        <v>12.15625</v>
      </c>
      <c r="C15" s="3">
        <v>0</v>
      </c>
      <c r="D15">
        <v>3.4243160000000001</v>
      </c>
      <c r="E15">
        <v>0</v>
      </c>
      <c r="F15">
        <v>6.103027</v>
      </c>
      <c r="G15">
        <v>0</v>
      </c>
    </row>
    <row r="18" spans="1:18" x14ac:dyDescent="0.25">
      <c r="A18" t="s">
        <v>0</v>
      </c>
      <c r="B18">
        <v>0</v>
      </c>
      <c r="C18">
        <v>82.096680000000006</v>
      </c>
      <c r="D18">
        <v>0.48291000000000001</v>
      </c>
      <c r="E18">
        <v>114.218506</v>
      </c>
      <c r="F18">
        <v>0.82763699999999996</v>
      </c>
      <c r="G18">
        <v>45.374755999999998</v>
      </c>
    </row>
    <row r="19" spans="1:18" x14ac:dyDescent="0.25">
      <c r="A19" t="s">
        <v>1</v>
      </c>
      <c r="B19">
        <v>0.39746100000000001</v>
      </c>
      <c r="C19">
        <v>56.821289</v>
      </c>
      <c r="D19">
        <v>4.8288570000000002</v>
      </c>
      <c r="E19">
        <v>8.3739999999999995E-2</v>
      </c>
      <c r="F19">
        <v>4.507568</v>
      </c>
      <c r="G19">
        <v>0.60400399999999999</v>
      </c>
    </row>
    <row r="20" spans="1:18" x14ac:dyDescent="0.25">
      <c r="A20" t="s">
        <v>2</v>
      </c>
      <c r="B20">
        <v>16.711425999999999</v>
      </c>
      <c r="C20">
        <v>249.887451</v>
      </c>
      <c r="D20">
        <v>0</v>
      </c>
      <c r="E20">
        <v>0.28686499999999998</v>
      </c>
      <c r="F20">
        <v>0</v>
      </c>
      <c r="G20">
        <v>0.15307599999999999</v>
      </c>
    </row>
    <row r="24" spans="1:18" x14ac:dyDescent="0.25">
      <c r="A24" t="s">
        <v>12</v>
      </c>
      <c r="B24">
        <f t="shared" ref="B24:C24" si="0">SUM(IF(ISNUMBER(B3),B3,0),IF(ISNUMBER(B8),B8,0),IF(ISNUMBER(B13),B13,0),IF(ISNUMBER(B18),B18,0))</f>
        <v>0</v>
      </c>
      <c r="C24">
        <f t="shared" si="0"/>
        <v>241.07641699999999</v>
      </c>
      <c r="D24">
        <f t="shared" ref="D24:R24" si="1">SUM(IF(ISNUMBER(D3),D3,0),IF(ISNUMBER(D8),D8,0),IF(ISNUMBER(D13),D13,0),IF(ISNUMBER(D18),D18,0))</f>
        <v>263.32910100000004</v>
      </c>
      <c r="E24">
        <f t="shared" si="1"/>
        <v>248.70727599999998</v>
      </c>
      <c r="F24">
        <f t="shared" si="1"/>
        <v>263.92480499999999</v>
      </c>
      <c r="G24">
        <f t="shared" si="1"/>
        <v>245.47778300000002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</row>
    <row r="25" spans="1:18" x14ac:dyDescent="0.25">
      <c r="A25" t="s">
        <v>13</v>
      </c>
      <c r="B25">
        <f t="shared" ref="B25:C25" si="2">SUM(IF(ISNUMBER(B4),B4,0),IF(ISNUMBER(B9),B9,0),IF(ISNUMBER(B14),B14,0),IF(ISNUMBER(B19),B19,0))</f>
        <v>1.147705</v>
      </c>
      <c r="C25">
        <f t="shared" si="2"/>
        <v>557.42040999999995</v>
      </c>
      <c r="D25">
        <f t="shared" ref="D25:R25" si="3">SUM(IF(ISNUMBER(D4),D4,0),IF(ISNUMBER(D9),D9,0),IF(ISNUMBER(D14),D14,0),IF(ISNUMBER(D19),D19,0))</f>
        <v>14.275390999999999</v>
      </c>
      <c r="E25">
        <f t="shared" si="3"/>
        <v>3.4675290000000003</v>
      </c>
      <c r="F25">
        <f t="shared" si="3"/>
        <v>12.387695000000001</v>
      </c>
      <c r="G25">
        <f t="shared" si="3"/>
        <v>5.5097649999999998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</row>
    <row r="26" spans="1:18" x14ac:dyDescent="0.25">
      <c r="A26" t="s">
        <v>14</v>
      </c>
      <c r="B26">
        <f>SUM(IF(ISNUMBER(B5),B5,0),IF(ISNUMBER(B10),B10,0),IF(ISNUMBER(B15),B15,0),IF(ISNUMBER(B20),B20,0))</f>
        <v>38.579101999999999</v>
      </c>
      <c r="C26">
        <f>SUM(IF(ISNUMBER(C5),C5,0),IF(ISNUMBER(C10),C10,0),IF(ISNUMBER(C15),C15,0),IF(ISNUMBER(C20),C20,0))</f>
        <v>250.76074199999999</v>
      </c>
      <c r="D26">
        <f t="shared" ref="D26:R26" si="4">SUM(IF(ISNUMBER(D5),D5,0),IF(ISNUMBER(D10),D10,0),IF(ISNUMBER(D15),D15,0),IF(ISNUMBER(D20),D20,0))</f>
        <v>4.0502929999999999</v>
      </c>
      <c r="E26">
        <f t="shared" si="4"/>
        <v>0.63378899999999994</v>
      </c>
      <c r="F26">
        <f t="shared" si="4"/>
        <v>7.7404779999999995</v>
      </c>
      <c r="G26">
        <f t="shared" si="4"/>
        <v>1.1542969999999999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</row>
    <row r="28" spans="1:18" x14ac:dyDescent="0.25">
      <c r="A28" t="s">
        <v>11</v>
      </c>
      <c r="C28">
        <f>B24/C24</f>
        <v>0</v>
      </c>
      <c r="D28">
        <f t="shared" ref="D28:R28" si="5">C24/D24</f>
        <v>0.9154947785281049</v>
      </c>
      <c r="E28">
        <f t="shared" si="5"/>
        <v>1.0587913037172265</v>
      </c>
      <c r="F28">
        <f>E24/F24</f>
        <v>0.94234142183035807</v>
      </c>
      <c r="G28">
        <f t="shared" si="5"/>
        <v>1.0751474197565161</v>
      </c>
      <c r="H28" t="e">
        <f t="shared" si="5"/>
        <v>#DIV/0!</v>
      </c>
      <c r="I28" t="e">
        <f t="shared" si="5"/>
        <v>#DIV/0!</v>
      </c>
      <c r="J28" t="e">
        <f t="shared" si="5"/>
        <v>#DIV/0!</v>
      </c>
      <c r="K28" t="e">
        <f t="shared" si="5"/>
        <v>#DIV/0!</v>
      </c>
      <c r="L28" t="e">
        <f t="shared" si="5"/>
        <v>#DIV/0!</v>
      </c>
      <c r="M28" t="e">
        <f t="shared" si="5"/>
        <v>#DIV/0!</v>
      </c>
      <c r="N28" t="e">
        <f t="shared" si="5"/>
        <v>#DIV/0!</v>
      </c>
      <c r="O28" t="e">
        <f t="shared" si="5"/>
        <v>#DIV/0!</v>
      </c>
      <c r="P28" t="e">
        <f t="shared" si="5"/>
        <v>#DIV/0!</v>
      </c>
      <c r="Q28" t="e">
        <f t="shared" si="5"/>
        <v>#DIV/0!</v>
      </c>
      <c r="R28" t="e">
        <f t="shared" si="5"/>
        <v>#DIV/0!</v>
      </c>
    </row>
    <row r="29" spans="1:18" x14ac:dyDescent="0.25">
      <c r="A29" t="s">
        <v>10</v>
      </c>
      <c r="C29">
        <f t="shared" ref="C29:R30" si="6">B25/C25</f>
        <v>2.0589576187208503E-3</v>
      </c>
      <c r="D29">
        <f t="shared" si="6"/>
        <v>39.047645700212342</v>
      </c>
      <c r="E29">
        <f t="shared" si="6"/>
        <v>4.1168771768022694</v>
      </c>
      <c r="F29">
        <f>E25/F25</f>
        <v>0.27991720816503796</v>
      </c>
      <c r="G29">
        <f t="shared" si="6"/>
        <v>2.2483163982492904</v>
      </c>
      <c r="H29" t="e">
        <f t="shared" si="6"/>
        <v>#DIV/0!</v>
      </c>
      <c r="I29" t="e">
        <f t="shared" si="6"/>
        <v>#DIV/0!</v>
      </c>
      <c r="J29" t="e">
        <f t="shared" si="6"/>
        <v>#DIV/0!</v>
      </c>
      <c r="K29" t="e">
        <f t="shared" si="6"/>
        <v>#DIV/0!</v>
      </c>
      <c r="L29" t="e">
        <f t="shared" si="6"/>
        <v>#DIV/0!</v>
      </c>
      <c r="M29" t="e">
        <f t="shared" si="6"/>
        <v>#DIV/0!</v>
      </c>
      <c r="N29" t="e">
        <f t="shared" si="6"/>
        <v>#DIV/0!</v>
      </c>
      <c r="O29" t="e">
        <f t="shared" si="6"/>
        <v>#DIV/0!</v>
      </c>
      <c r="P29" t="e">
        <f t="shared" si="6"/>
        <v>#DIV/0!</v>
      </c>
      <c r="Q29" t="e">
        <f t="shared" si="6"/>
        <v>#DIV/0!</v>
      </c>
      <c r="R29" t="e">
        <f t="shared" si="6"/>
        <v>#DIV/0!</v>
      </c>
    </row>
    <row r="30" spans="1:18" x14ac:dyDescent="0.25">
      <c r="A30" t="s">
        <v>9</v>
      </c>
      <c r="C30">
        <f t="shared" si="6"/>
        <v>0.15384825269020777</v>
      </c>
      <c r="D30">
        <f t="shared" si="6"/>
        <v>61.911753544743554</v>
      </c>
      <c r="E30">
        <f t="shared" si="6"/>
        <v>6.3906016040038569</v>
      </c>
      <c r="F30">
        <f>E26/F26</f>
        <v>8.1879827059775895E-2</v>
      </c>
      <c r="G30">
        <f t="shared" si="6"/>
        <v>6.7057940893894727</v>
      </c>
      <c r="H30" t="e">
        <f t="shared" si="6"/>
        <v>#DIV/0!</v>
      </c>
      <c r="I30" t="e">
        <f t="shared" si="6"/>
        <v>#DIV/0!</v>
      </c>
      <c r="J30" t="e">
        <f t="shared" si="6"/>
        <v>#DIV/0!</v>
      </c>
      <c r="K30" t="e">
        <f t="shared" si="6"/>
        <v>#DIV/0!</v>
      </c>
      <c r="L30" t="e">
        <f t="shared" si="6"/>
        <v>#DIV/0!</v>
      </c>
      <c r="M30" t="e">
        <f t="shared" si="6"/>
        <v>#DIV/0!</v>
      </c>
      <c r="N30" t="e">
        <f t="shared" si="6"/>
        <v>#DIV/0!</v>
      </c>
      <c r="O30" t="e">
        <f t="shared" si="6"/>
        <v>#DIV/0!</v>
      </c>
      <c r="P30" t="e">
        <f t="shared" si="6"/>
        <v>#DIV/0!</v>
      </c>
      <c r="Q30" t="e">
        <f t="shared" si="6"/>
        <v>#DIV/0!</v>
      </c>
      <c r="R30" t="e">
        <f t="shared" si="6"/>
        <v>#DIV/0!</v>
      </c>
    </row>
    <row r="32" spans="1:18" x14ac:dyDescent="0.25">
      <c r="A32" t="s">
        <v>15</v>
      </c>
      <c r="B32">
        <f>SUM(B24:B26)</f>
        <v>39.726807000000001</v>
      </c>
      <c r="C32">
        <f>SUM(C24:C26)</f>
        <v>1049.2575689999999</v>
      </c>
      <c r="D32">
        <f t="shared" ref="D32:R32" si="7">SUM(D24:D26)</f>
        <v>281.65478500000006</v>
      </c>
      <c r="E32">
        <f t="shared" si="7"/>
        <v>252.808594</v>
      </c>
      <c r="F32">
        <f t="shared" si="7"/>
        <v>284.052978</v>
      </c>
      <c r="G32">
        <f t="shared" si="7"/>
        <v>252.14184500000002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</row>
    <row r="33" spans="1:18" x14ac:dyDescent="0.25">
      <c r="A33" t="s">
        <v>16</v>
      </c>
      <c r="C33">
        <f>B32/C32</f>
        <v>3.7861825517124297E-2</v>
      </c>
      <c r="D33">
        <f t="shared" ref="D33:R33" si="8">C32/D32</f>
        <v>3.7253319484701799</v>
      </c>
      <c r="E33">
        <f t="shared" si="8"/>
        <v>1.1141028892395963</v>
      </c>
      <c r="F33">
        <f>E32/F32</f>
        <v>0.89000508208014639</v>
      </c>
      <c r="G33">
        <f t="shared" si="8"/>
        <v>1.1265602423112275</v>
      </c>
      <c r="H33" t="e">
        <f t="shared" si="8"/>
        <v>#DIV/0!</v>
      </c>
      <c r="I33" t="e">
        <f t="shared" si="8"/>
        <v>#DIV/0!</v>
      </c>
      <c r="J33" t="e">
        <f t="shared" si="8"/>
        <v>#DIV/0!</v>
      </c>
      <c r="K33" t="e">
        <f t="shared" si="8"/>
        <v>#DIV/0!</v>
      </c>
      <c r="L33" t="e">
        <f t="shared" si="8"/>
        <v>#DIV/0!</v>
      </c>
      <c r="M33" t="e">
        <f t="shared" si="8"/>
        <v>#DIV/0!</v>
      </c>
      <c r="N33" t="e">
        <f t="shared" si="8"/>
        <v>#DIV/0!</v>
      </c>
      <c r="O33" t="e">
        <f t="shared" si="8"/>
        <v>#DIV/0!</v>
      </c>
      <c r="P33" t="e">
        <f t="shared" si="8"/>
        <v>#DIV/0!</v>
      </c>
      <c r="Q33" t="e">
        <f t="shared" si="8"/>
        <v>#DIV/0!</v>
      </c>
      <c r="R33" t="e">
        <f t="shared" si="8"/>
        <v>#DIV/0!</v>
      </c>
    </row>
  </sheetData>
  <conditionalFormatting sqref="C28:R28">
    <cfRule type="cellIs" dxfId="5" priority="5" operator="lessThan">
      <formula>1</formula>
    </cfRule>
    <cfRule type="cellIs" dxfId="4" priority="6" operator="greaterThanOrEqual">
      <formula>1</formula>
    </cfRule>
  </conditionalFormatting>
  <conditionalFormatting sqref="C29:R30">
    <cfRule type="cellIs" dxfId="3" priority="3" operator="lessThan">
      <formula>1</formula>
    </cfRule>
    <cfRule type="cellIs" dxfId="2" priority="4" operator="greaterThanOrEqual">
      <formula>1</formula>
    </cfRule>
  </conditionalFormatting>
  <conditionalFormatting sqref="C33:R33">
    <cfRule type="cellIs" dxfId="1" priority="1" operator="lessThan">
      <formula>1</formula>
    </cfRule>
    <cfRule type="cellIs" dxfId="0" priority="2" operator="greaterThanOr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Abs</vt:lpstr>
      <vt:lpstr>Mean</vt:lpstr>
      <vt:lpstr>Mean_archive</vt:lpstr>
      <vt:lpstr>Abs_archive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</dc:creator>
  <cp:lastModifiedBy>Jannis Klinkenberg</cp:lastModifiedBy>
  <dcterms:created xsi:type="dcterms:W3CDTF">2017-11-26T18:45:58Z</dcterms:created>
  <dcterms:modified xsi:type="dcterms:W3CDTF">2017-11-27T13:00:25Z</dcterms:modified>
</cp:coreProperties>
</file>