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<sst xmlns="http://schemas.openxmlformats.org/spreadsheetml/2006/main" count="756" uniqueCount="33">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</sst>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A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5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0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B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6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1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C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7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2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D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8FF00"/>
                </a:solidFill>
              </c:spPr>
            </c:marker>
          </c:dPt>
          <c:dPt>
            <c:idx val="42"/>
            <c:marker>
              <c:spPr>
                <a:solidFill>
                  <a:srgbClr val="96FF00"/>
                </a:solidFill>
              </c:spPr>
            </c:marker>
          </c:dPt>
          <c:dPt>
            <c:idx val="43"/>
            <c:marker>
              <c:spPr>
                <a:solidFill>
                  <a:srgbClr val="93FF00"/>
                </a:solidFill>
              </c:spPr>
            </c:marker>
          </c:dPt>
          <c:dPt>
            <c:idx val="44"/>
            <c:marker>
              <c:spPr>
                <a:solidFill>
                  <a:srgbClr val="91FF00"/>
                </a:solidFill>
              </c:spPr>
            </c:marker>
          </c:dPt>
          <c:dPt>
            <c:idx val="45"/>
            <c:marker>
              <c:spPr>
                <a:solidFill>
                  <a:srgbClr val="8EFF00"/>
                </a:solidFill>
              </c:spPr>
            </c:marker>
          </c:dPt>
          <c:dPt>
            <c:idx val="46"/>
            <c:marker>
              <c:spPr>
                <a:solidFill>
                  <a:srgbClr val="8CFF00"/>
                </a:solidFill>
              </c:spPr>
            </c:marker>
          </c:dPt>
          <c:dPt>
            <c:idx val="47"/>
            <c:marker>
              <c:spPr>
                <a:solidFill>
                  <a:srgbClr val="89FF00"/>
                </a:solidFill>
              </c:spPr>
            </c:marker>
          </c:dPt>
          <c:dPt>
            <c:idx val="48"/>
            <c:marker>
              <c:spPr>
                <a:solidFill>
                  <a:srgbClr val="87FF00"/>
                </a:solidFill>
              </c:spPr>
            </c:marker>
          </c:dPt>
          <c:dPt>
            <c:idx val="49"/>
            <c:marker>
              <c:spPr>
                <a:solidFill>
                  <a:srgbClr val="84FF00"/>
                </a:solidFill>
              </c:spPr>
            </c:marker>
          </c:dPt>
          <c:dPt>
            <c:idx val="50"/>
            <c:marker>
              <c:spPr>
                <a:solidFill>
                  <a:srgbClr val="82FF00"/>
                </a:solidFill>
              </c:spPr>
            </c:marker>
          </c:dPt>
          <c:dPt>
            <c:idx val="51"/>
            <c:marker>
              <c:spPr>
                <a:solidFill>
                  <a:srgbClr val="7FFF00"/>
                </a:solidFill>
              </c:spPr>
            </c:marker>
          </c:dPt>
          <c:dPt>
            <c:idx val="52"/>
            <c:marker>
              <c:spPr>
                <a:solidFill>
                  <a:srgbClr val="7DFF00"/>
                </a:solidFill>
              </c:spPr>
            </c:marker>
          </c:dPt>
          <c:dPt>
            <c:idx val="53"/>
            <c:marker>
              <c:spPr>
                <a:solidFill>
                  <a:srgbClr val="7AFF00"/>
                </a:solidFill>
              </c:spPr>
            </c:marker>
          </c:dPt>
          <c:dPt>
            <c:idx val="54"/>
            <c:marker>
              <c:spPr>
                <a:solidFill>
                  <a:srgbClr val="78FF00"/>
                </a:solidFill>
              </c:spPr>
            </c:marker>
          </c:dPt>
          <c:dPt>
            <c:idx val="55"/>
            <c:marker>
              <c:spPr>
                <a:solidFill>
                  <a:srgbClr val="75FF00"/>
                </a:solidFill>
              </c:spPr>
            </c:marker>
          </c:dPt>
          <c:dPt>
            <c:idx val="56"/>
            <c:marker>
              <c:spPr>
                <a:solidFill>
                  <a:srgbClr val="73FF00"/>
                </a:solidFill>
              </c:spPr>
            </c:marker>
          </c:dPt>
          <c:dPt>
            <c:idx val="57"/>
            <c:marker>
              <c:spPr>
                <a:solidFill>
                  <a:srgbClr val="70FF00"/>
                </a:solidFill>
              </c:spPr>
            </c:marker>
          </c:dPt>
          <c:dPt>
            <c:idx val="58"/>
            <c:marker>
              <c:spPr>
                <a:solidFill>
                  <a:srgbClr val="6EFF00"/>
                </a:solidFill>
              </c:spPr>
            </c:marker>
          </c:dPt>
          <c:dPt>
            <c:idx val="59"/>
            <c:marker>
              <c:spPr>
                <a:solidFill>
                  <a:srgbClr val="6BFF00"/>
                </a:solidFill>
              </c:spPr>
            </c:marker>
          </c:dPt>
          <c:dPt>
            <c:idx val="60"/>
            <c:marker>
              <c:spPr>
                <a:solidFill>
                  <a:srgbClr val="69FF00"/>
                </a:solidFill>
              </c:spPr>
            </c:marker>
          </c:dPt>
          <c:dPt>
            <c:idx val="61"/>
            <c:marker>
              <c:spPr>
                <a:solidFill>
                  <a:srgbClr val="66FF00"/>
                </a:solidFill>
              </c:spPr>
            </c:marker>
          </c:dPt>
          <c:dPt>
            <c:idx val="62"/>
            <c:marker>
              <c:spPr>
                <a:solidFill>
                  <a:srgbClr val="64FF00"/>
                </a:solidFill>
              </c:spPr>
            </c:marker>
          </c:dPt>
          <c:dPt>
            <c:idx val="63"/>
            <c:marker>
              <c:spPr>
                <a:solidFill>
                  <a:srgbClr val="61FF00"/>
                </a:solidFill>
              </c:spPr>
            </c:marker>
          </c:dPt>
          <c:dPt>
            <c:idx val="64"/>
            <c:marker>
              <c:spPr>
                <a:solidFill>
                  <a:srgbClr val="5FFF00"/>
                </a:solidFill>
              </c:spPr>
            </c:marker>
          </c:dPt>
          <c:dPt>
            <c:idx val="65"/>
            <c:marker>
              <c:spPr>
                <a:solidFill>
                  <a:srgbClr val="5CFF00"/>
                </a:solidFill>
              </c:spPr>
            </c:marker>
          </c:dPt>
          <c:dPt>
            <c:idx val="66"/>
            <c:marker>
              <c:spPr>
                <a:solidFill>
                  <a:srgbClr val="5AFF00"/>
                </a:solidFill>
              </c:spPr>
            </c:marker>
          </c:dPt>
          <c:dPt>
            <c:idx val="67"/>
            <c:marker>
              <c:spPr>
                <a:solidFill>
                  <a:srgbClr val="57FF00"/>
                </a:solidFill>
              </c:spPr>
            </c:marker>
          </c:dPt>
          <c:dPt>
            <c:idx val="68"/>
            <c:marker>
              <c:spPr>
                <a:solidFill>
                  <a:srgbClr val="55FF00"/>
                </a:solidFill>
              </c:spPr>
            </c:marker>
          </c:dPt>
          <c:dPt>
            <c:idx val="69"/>
            <c:marker>
              <c:spPr>
                <a:solidFill>
                  <a:srgbClr val="52FF00"/>
                </a:solidFill>
              </c:spPr>
            </c:marker>
          </c:dPt>
          <c:dPt>
            <c:idx val="70"/>
            <c:marker>
              <c:spPr>
                <a:solidFill>
                  <a:srgbClr val="50FF00"/>
                </a:solidFill>
              </c:spPr>
            </c:marker>
          </c:dPt>
          <c:dPt>
            <c:idx val="71"/>
            <c:marker>
              <c:spPr>
                <a:solidFill>
                  <a:srgbClr val="4DFF00"/>
                </a:solidFill>
              </c:spPr>
            </c:marker>
          </c:dPt>
          <c:dPt>
            <c:idx val="72"/>
            <c:marker>
              <c:spPr>
                <a:solidFill>
                  <a:srgbClr val="4BFF00"/>
                </a:solidFill>
              </c:spPr>
            </c:marker>
          </c:dPt>
          <c:dPt>
            <c:idx val="73"/>
            <c:marker>
              <c:spPr>
                <a:solidFill>
                  <a:srgbClr val="48FF00"/>
                </a:solidFill>
              </c:spPr>
            </c:marker>
          </c:dPt>
          <c:dPt>
            <c:idx val="74"/>
            <c:marker>
              <c:spPr>
                <a:solidFill>
                  <a:srgbClr val="46FF00"/>
                </a:solidFill>
              </c:spPr>
            </c:marker>
          </c:dPt>
          <c:dPt>
            <c:idx val="75"/>
            <c:marker>
              <c:spPr>
                <a:solidFill>
                  <a:srgbClr val="43FF00"/>
                </a:solidFill>
              </c:spPr>
            </c:marker>
          </c:dPt>
          <c:dPt>
            <c:idx val="76"/>
            <c:marker>
              <c:spPr>
                <a:solidFill>
                  <a:srgbClr val="41FF00"/>
                </a:solidFill>
              </c:spPr>
            </c:marker>
          </c:dPt>
          <c:dPt>
            <c:idx val="77"/>
            <c:marker>
              <c:spPr>
                <a:solidFill>
                  <a:srgbClr val="3EFF00"/>
                </a:solidFill>
              </c:spPr>
            </c:marker>
          </c:dPt>
          <c:dPt>
            <c:idx val="78"/>
            <c:marker>
              <c:spPr>
                <a:solidFill>
                  <a:srgbClr val="3CFF00"/>
                </a:solidFill>
              </c:spPr>
            </c:marker>
          </c:dPt>
          <c:dPt>
            <c:idx val="79"/>
            <c:marker>
              <c:spPr>
                <a:solidFill>
                  <a:srgbClr val="39FF00"/>
                </a:solidFill>
              </c:spPr>
            </c:marker>
          </c:dPt>
          <c:dPt>
            <c:idx val="80"/>
            <c:marker>
              <c:spPr>
                <a:solidFill>
                  <a:srgbClr val="37FF00"/>
                </a:solidFill>
              </c:spPr>
            </c:marker>
          </c:dPt>
          <c:dPt>
            <c:idx val="81"/>
            <c:marker>
              <c:spPr>
                <a:solidFill>
                  <a:srgbClr val="34FF00"/>
                </a:solidFill>
              </c:spPr>
            </c:marker>
          </c:dPt>
          <c:dPt>
            <c:idx val="82"/>
            <c:marker>
              <c:spPr>
                <a:solidFill>
                  <a:srgbClr val="32FF00"/>
                </a:solidFill>
              </c:spPr>
            </c:marker>
          </c:dPt>
          <c:dPt>
            <c:idx val="83"/>
            <c:marker>
              <c:spPr>
                <a:solidFill>
                  <a:srgbClr val="2FFF00"/>
                </a:solidFill>
              </c:spPr>
            </c:marker>
          </c:dPt>
          <c:dPt>
            <c:idx val="84"/>
            <c:marker>
              <c:spPr>
                <a:solidFill>
                  <a:srgbClr val="2DFF00"/>
                </a:solidFill>
              </c:spPr>
            </c:marker>
          </c:dPt>
          <c:dPt>
            <c:idx val="85"/>
            <c:marker>
              <c:spPr>
                <a:solidFill>
                  <a:srgbClr val="2AFF00"/>
                </a:solidFill>
              </c:spPr>
            </c:marker>
          </c:dPt>
          <c:dPt>
            <c:idx val="86"/>
            <c:marker>
              <c:spPr>
                <a:solidFill>
                  <a:srgbClr val="28FF00"/>
                </a:solidFill>
              </c:spPr>
            </c:marker>
          </c:dPt>
          <c:dPt>
            <c:idx val="87"/>
            <c:marker>
              <c:spPr>
                <a:solidFill>
                  <a:srgbClr val="25FF00"/>
                </a:solidFill>
              </c:spPr>
            </c:marker>
          </c:dPt>
          <c:dPt>
            <c:idx val="88"/>
            <c:marker>
              <c:spPr>
                <a:solidFill>
                  <a:srgbClr val="23FF00"/>
                </a:solidFill>
              </c:spPr>
            </c:marker>
          </c:dPt>
          <c:dPt>
            <c:idx val="89"/>
            <c:marker>
              <c:spPr>
                <a:solidFill>
                  <a:srgbClr val="20FF00"/>
                </a:solidFill>
              </c:spPr>
            </c:marker>
          </c:dPt>
          <c:dPt>
            <c:idx val="90"/>
            <c:marker>
              <c:spPr>
                <a:solidFill>
                  <a:srgbClr val="1EFF00"/>
                </a:solidFill>
              </c:spPr>
            </c:marker>
          </c:dPt>
          <c:dPt>
            <c:idx val="91"/>
            <c:marker>
              <c:spPr>
                <a:solidFill>
                  <a:srgbClr val="1BFF00"/>
                </a:solidFill>
              </c:spPr>
            </c:marker>
          </c:dPt>
          <c:dPt>
            <c:idx val="92"/>
            <c:marker>
              <c:spPr>
                <a:solidFill>
                  <a:srgbClr val="19FF00"/>
                </a:solidFill>
              </c:spPr>
            </c:marker>
          </c:dPt>
          <c:dPt>
            <c:idx val="93"/>
            <c:marker>
              <c:spPr>
                <a:solidFill>
                  <a:srgbClr val="16FF00"/>
                </a:solidFill>
              </c:spPr>
            </c:marker>
          </c:dPt>
          <c:dPt>
            <c:idx val="94"/>
            <c:marker>
              <c:spPr>
                <a:solidFill>
                  <a:srgbClr val="14FF00"/>
                </a:solidFill>
              </c:spPr>
            </c:marker>
          </c:dPt>
          <c:dPt>
            <c:idx val="95"/>
            <c:marker>
              <c:spPr>
                <a:solidFill>
                  <a:srgbClr val="11FF00"/>
                </a:solidFill>
              </c:spPr>
            </c:marker>
          </c:dPt>
          <c:dPt>
            <c:idx val="96"/>
            <c:marker>
              <c:spPr>
                <a:solidFill>
                  <a:srgbClr val="0FFF00"/>
                </a:solidFill>
              </c:spPr>
            </c:marker>
          </c:dPt>
          <c:dPt>
            <c:idx val="97"/>
            <c:marker>
              <c:spPr>
                <a:solidFill>
                  <a:srgbClr val="0CFF00"/>
                </a:solidFill>
              </c:spPr>
            </c:marker>
          </c:dPt>
          <c:dPt>
            <c:idx val="98"/>
            <c:marker>
              <c:spPr>
                <a:solidFill>
                  <a:srgbClr val="0AFF00"/>
                </a:solidFill>
              </c:spPr>
            </c:marker>
          </c:dPt>
          <c:dPt>
            <c:idx val="99"/>
            <c:marker>
              <c:spPr>
                <a:solidFill>
                  <a:srgbClr val="07FF00"/>
                </a:solidFill>
              </c:spPr>
            </c:marker>
          </c:dPt>
          <c:dPt>
            <c:idx val="100"/>
            <c:marker>
              <c:spPr>
                <a:solidFill>
                  <a:srgbClr val="05FF00"/>
                </a:solidFill>
              </c:spPr>
            </c:marker>
          </c:dPt>
          <c:dPt>
            <c:idx val="10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xVal>
          <c:yVal>
            <c:numRef>
              <c:f>gráficos!$B$7:$B$108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12.8306</v>
      </c>
      <c r="E2">
        <v>7.79</v>
      </c>
      <c r="F2">
        <v>3.76</v>
      </c>
      <c r="G2">
        <v>5.79</v>
      </c>
      <c r="H2">
        <v>0.09</v>
      </c>
      <c r="I2">
        <v>39</v>
      </c>
      <c r="J2">
        <v>194.77</v>
      </c>
      <c r="K2">
        <v>54.38</v>
      </c>
      <c r="L2">
        <v>1</v>
      </c>
      <c r="M2">
        <v>37</v>
      </c>
      <c r="N2">
        <v>39.4</v>
      </c>
      <c r="O2">
        <v>24256.19</v>
      </c>
      <c r="P2">
        <v>52.22</v>
      </c>
      <c r="Q2">
        <v>212.05</v>
      </c>
      <c r="R2">
        <v>41.84</v>
      </c>
      <c r="S2">
        <v>13.79</v>
      </c>
      <c r="T2">
        <v>12392.91</v>
      </c>
      <c r="U2">
        <v>0.33</v>
      </c>
      <c r="V2">
        <v>0.6</v>
      </c>
      <c r="W2">
        <v>0.72</v>
      </c>
      <c r="X2">
        <v>0.8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15.3009</v>
      </c>
      <c r="E3">
        <v>6.54</v>
      </c>
      <c r="F3">
        <v>3.32</v>
      </c>
      <c r="G3">
        <v>11.06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45.23</v>
      </c>
      <c r="Q3">
        <v>211.97</v>
      </c>
      <c r="R3">
        <v>28.32</v>
      </c>
      <c r="S3">
        <v>13.78</v>
      </c>
      <c r="T3">
        <v>5735.02</v>
      </c>
      <c r="U3">
        <v>0.49</v>
      </c>
      <c r="V3">
        <v>0.68</v>
      </c>
      <c r="W3">
        <v>0.68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16.1951</v>
      </c>
      <c r="E4">
        <v>6.17</v>
      </c>
      <c r="F4">
        <v>3.19</v>
      </c>
      <c r="G4">
        <v>15.96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42.67</v>
      </c>
      <c r="Q4">
        <v>211.96</v>
      </c>
      <c r="R4">
        <v>24.29</v>
      </c>
      <c r="S4">
        <v>13.78</v>
      </c>
      <c r="T4">
        <v>3752.95</v>
      </c>
      <c r="U4">
        <v>0.57</v>
      </c>
      <c r="V4">
        <v>0.71</v>
      </c>
      <c r="W4">
        <v>0.67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16.6906</v>
      </c>
      <c r="E5">
        <v>5.99</v>
      </c>
      <c r="F5">
        <v>3.12</v>
      </c>
      <c r="G5">
        <v>20.83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41.13</v>
      </c>
      <c r="Q5">
        <v>211.97</v>
      </c>
      <c r="R5">
        <v>22.33</v>
      </c>
      <c r="S5">
        <v>13.78</v>
      </c>
      <c r="T5">
        <v>2784.72</v>
      </c>
      <c r="U5">
        <v>0.62</v>
      </c>
      <c r="V5">
        <v>0.72</v>
      </c>
      <c r="W5">
        <v>0.66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17.0285</v>
      </c>
      <c r="E6">
        <v>5.87</v>
      </c>
      <c r="F6">
        <v>3.08</v>
      </c>
      <c r="G6">
        <v>26.43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39.65</v>
      </c>
      <c r="Q6">
        <v>211.94</v>
      </c>
      <c r="R6">
        <v>20.99</v>
      </c>
      <c r="S6">
        <v>13.78</v>
      </c>
      <c r="T6">
        <v>2127.85</v>
      </c>
      <c r="U6">
        <v>0.66</v>
      </c>
      <c r="V6">
        <v>0.73</v>
      </c>
      <c r="W6">
        <v>0.66</v>
      </c>
      <c r="X6">
        <v>0.12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17.2389</v>
      </c>
      <c r="E7">
        <v>5.8</v>
      </c>
      <c r="F7">
        <v>3.05</v>
      </c>
      <c r="G7">
        <v>30.51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38.35</v>
      </c>
      <c r="Q7">
        <v>211.94</v>
      </c>
      <c r="R7">
        <v>19.96</v>
      </c>
      <c r="S7">
        <v>13.78</v>
      </c>
      <c r="T7">
        <v>1614.71</v>
      </c>
      <c r="U7">
        <v>0.6899999999999999</v>
      </c>
      <c r="V7">
        <v>0.74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17.3779</v>
      </c>
      <c r="E8">
        <v>5.75</v>
      </c>
      <c r="F8">
        <v>3.04</v>
      </c>
      <c r="G8">
        <v>36.52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37.43</v>
      </c>
      <c r="Q8">
        <v>211.95</v>
      </c>
      <c r="R8">
        <v>19.72</v>
      </c>
      <c r="S8">
        <v>13.78</v>
      </c>
      <c r="T8">
        <v>1502.9</v>
      </c>
      <c r="U8">
        <v>0.7</v>
      </c>
      <c r="V8">
        <v>0.74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17.3955</v>
      </c>
      <c r="E9">
        <v>5.75</v>
      </c>
      <c r="F9">
        <v>3.04</v>
      </c>
      <c r="G9">
        <v>36.45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36.27</v>
      </c>
      <c r="Q9">
        <v>211.94</v>
      </c>
      <c r="R9">
        <v>19.57</v>
      </c>
      <c r="S9">
        <v>13.78</v>
      </c>
      <c r="T9">
        <v>1425.99</v>
      </c>
      <c r="U9">
        <v>0.7</v>
      </c>
      <c r="V9">
        <v>0.75</v>
      </c>
      <c r="W9">
        <v>0.66</v>
      </c>
      <c r="X9">
        <v>0.08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17.5798</v>
      </c>
      <c r="E10">
        <v>5.69</v>
      </c>
      <c r="F10">
        <v>3.02</v>
      </c>
      <c r="G10">
        <v>45.24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35.3</v>
      </c>
      <c r="Q10">
        <v>211.94</v>
      </c>
      <c r="R10">
        <v>18.89</v>
      </c>
      <c r="S10">
        <v>13.78</v>
      </c>
      <c r="T10">
        <v>1092.24</v>
      </c>
      <c r="U10">
        <v>0.73</v>
      </c>
      <c r="V10">
        <v>0.75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17.5756</v>
      </c>
      <c r="E11">
        <v>5.69</v>
      </c>
      <c r="F11">
        <v>3.02</v>
      </c>
      <c r="G11">
        <v>45.26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34.22</v>
      </c>
      <c r="Q11">
        <v>211.94</v>
      </c>
      <c r="R11">
        <v>18.88</v>
      </c>
      <c r="S11">
        <v>13.78</v>
      </c>
      <c r="T11">
        <v>1086.89</v>
      </c>
      <c r="U11">
        <v>0.73</v>
      </c>
      <c r="V11">
        <v>0.75</v>
      </c>
      <c r="W11">
        <v>0.66</v>
      </c>
      <c r="X11">
        <v>0.06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17.5927</v>
      </c>
      <c r="E12">
        <v>5.68</v>
      </c>
      <c r="F12">
        <v>3.01</v>
      </c>
      <c r="G12">
        <v>45.18</v>
      </c>
      <c r="H12">
        <v>0.93</v>
      </c>
      <c r="I12">
        <v>4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33.03</v>
      </c>
      <c r="Q12">
        <v>211.96</v>
      </c>
      <c r="R12">
        <v>18.64</v>
      </c>
      <c r="S12">
        <v>13.78</v>
      </c>
      <c r="T12">
        <v>967.91</v>
      </c>
      <c r="U12">
        <v>0.74</v>
      </c>
      <c r="V12">
        <v>0.75</v>
      </c>
      <c r="W12">
        <v>0.66</v>
      </c>
      <c r="X12">
        <v>0.05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14.2693</v>
      </c>
      <c r="E2">
        <v>7.01</v>
      </c>
      <c r="F2">
        <v>3.62</v>
      </c>
      <c r="G2">
        <v>6.58</v>
      </c>
      <c r="H2">
        <v>0.11</v>
      </c>
      <c r="I2">
        <v>33</v>
      </c>
      <c r="J2">
        <v>159.12</v>
      </c>
      <c r="K2">
        <v>50.28</v>
      </c>
      <c r="L2">
        <v>1</v>
      </c>
      <c r="M2">
        <v>31</v>
      </c>
      <c r="N2">
        <v>27.84</v>
      </c>
      <c r="O2">
        <v>19859.16</v>
      </c>
      <c r="P2">
        <v>43.91</v>
      </c>
      <c r="Q2">
        <v>212.11</v>
      </c>
      <c r="R2">
        <v>37.78</v>
      </c>
      <c r="S2">
        <v>13.78</v>
      </c>
      <c r="T2">
        <v>10390.11</v>
      </c>
      <c r="U2">
        <v>0.36</v>
      </c>
      <c r="V2">
        <v>0.63</v>
      </c>
      <c r="W2">
        <v>0.7</v>
      </c>
      <c r="X2">
        <v>0.66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16.5578</v>
      </c>
      <c r="E3">
        <v>6.04</v>
      </c>
      <c r="F3">
        <v>3.23</v>
      </c>
      <c r="G3">
        <v>12.93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38.15</v>
      </c>
      <c r="Q3">
        <v>211.98</v>
      </c>
      <c r="R3">
        <v>25.63</v>
      </c>
      <c r="S3">
        <v>13.78</v>
      </c>
      <c r="T3">
        <v>4406.94</v>
      </c>
      <c r="U3">
        <v>0.54</v>
      </c>
      <c r="V3">
        <v>0.7</v>
      </c>
      <c r="W3">
        <v>0.67</v>
      </c>
      <c r="X3">
        <v>0.27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17.2703</v>
      </c>
      <c r="E4">
        <v>5.79</v>
      </c>
      <c r="F4">
        <v>3.14</v>
      </c>
      <c r="G4">
        <v>18.86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36.11</v>
      </c>
      <c r="Q4">
        <v>211.94</v>
      </c>
      <c r="R4">
        <v>22.98</v>
      </c>
      <c r="S4">
        <v>13.78</v>
      </c>
      <c r="T4">
        <v>3104.44</v>
      </c>
      <c r="U4">
        <v>0.6</v>
      </c>
      <c r="V4">
        <v>0.72</v>
      </c>
      <c r="W4">
        <v>0.66</v>
      </c>
      <c r="X4">
        <v>0.18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17.6031</v>
      </c>
      <c r="E5">
        <v>5.68</v>
      </c>
      <c r="F5">
        <v>3.1</v>
      </c>
      <c r="G5">
        <v>23.24</v>
      </c>
      <c r="H5">
        <v>0.43</v>
      </c>
      <c r="I5">
        <v>8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34.25</v>
      </c>
      <c r="Q5">
        <v>212.02</v>
      </c>
      <c r="R5">
        <v>21.51</v>
      </c>
      <c r="S5">
        <v>13.78</v>
      </c>
      <c r="T5">
        <v>2381.87</v>
      </c>
      <c r="U5">
        <v>0.64</v>
      </c>
      <c r="V5">
        <v>0.73</v>
      </c>
      <c r="W5">
        <v>0.66</v>
      </c>
      <c r="X5">
        <v>0.14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17.9417</v>
      </c>
      <c r="E6">
        <v>5.57</v>
      </c>
      <c r="F6">
        <v>3.06</v>
      </c>
      <c r="G6">
        <v>30.56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32.89</v>
      </c>
      <c r="Q6">
        <v>211.94</v>
      </c>
      <c r="R6">
        <v>20.12</v>
      </c>
      <c r="S6">
        <v>13.78</v>
      </c>
      <c r="T6">
        <v>1698.56</v>
      </c>
      <c r="U6">
        <v>0.6899999999999999</v>
      </c>
      <c r="V6">
        <v>0.74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18.0814</v>
      </c>
      <c r="E7">
        <v>5.53</v>
      </c>
      <c r="F7">
        <v>3.04</v>
      </c>
      <c r="G7">
        <v>36.54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31.7</v>
      </c>
      <c r="Q7">
        <v>211.94</v>
      </c>
      <c r="R7">
        <v>19.79</v>
      </c>
      <c r="S7">
        <v>13.78</v>
      </c>
      <c r="T7">
        <v>1536.12</v>
      </c>
      <c r="U7">
        <v>0.7</v>
      </c>
      <c r="V7">
        <v>0.74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18.2815</v>
      </c>
      <c r="E8">
        <v>5.47</v>
      </c>
      <c r="F8">
        <v>3.02</v>
      </c>
      <c r="G8">
        <v>45.25</v>
      </c>
      <c r="H8">
        <v>0.74</v>
      </c>
      <c r="I8">
        <v>4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29.28</v>
      </c>
      <c r="Q8">
        <v>211.94</v>
      </c>
      <c r="R8">
        <v>18.88</v>
      </c>
      <c r="S8">
        <v>13.78</v>
      </c>
      <c r="T8">
        <v>1085.53</v>
      </c>
      <c r="U8">
        <v>0.73</v>
      </c>
      <c r="V8">
        <v>0.75</v>
      </c>
      <c r="W8">
        <v>0.66</v>
      </c>
      <c r="X8">
        <v>0.06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18.2667</v>
      </c>
      <c r="E9">
        <v>5.47</v>
      </c>
      <c r="F9">
        <v>3.02</v>
      </c>
      <c r="G9">
        <v>45.32</v>
      </c>
      <c r="H9">
        <v>0.84</v>
      </c>
      <c r="I9">
        <v>4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29.58</v>
      </c>
      <c r="Q9">
        <v>211.94</v>
      </c>
      <c r="R9">
        <v>18.95</v>
      </c>
      <c r="S9">
        <v>13.78</v>
      </c>
      <c r="T9">
        <v>1123.25</v>
      </c>
      <c r="U9">
        <v>0.73</v>
      </c>
      <c r="V9">
        <v>0.75</v>
      </c>
      <c r="W9">
        <v>0.66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18.0162</v>
      </c>
      <c r="E2">
        <v>5.55</v>
      </c>
      <c r="F2">
        <v>3.33</v>
      </c>
      <c r="G2">
        <v>10.52</v>
      </c>
      <c r="H2">
        <v>0.22</v>
      </c>
      <c r="I2">
        <v>19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24.45</v>
      </c>
      <c r="Q2">
        <v>211.94</v>
      </c>
      <c r="R2">
        <v>28.85</v>
      </c>
      <c r="S2">
        <v>13.78</v>
      </c>
      <c r="T2">
        <v>5994.27</v>
      </c>
      <c r="U2">
        <v>0.48</v>
      </c>
      <c r="V2">
        <v>0.68</v>
      </c>
      <c r="W2">
        <v>0.68</v>
      </c>
      <c r="X2">
        <v>0.37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19.3569</v>
      </c>
      <c r="E3">
        <v>5.17</v>
      </c>
      <c r="F3">
        <v>3.12</v>
      </c>
      <c r="G3">
        <v>20.79</v>
      </c>
      <c r="H3">
        <v>0.43</v>
      </c>
      <c r="I3">
        <v>9</v>
      </c>
      <c r="J3">
        <v>82.04000000000001</v>
      </c>
      <c r="K3">
        <v>35.1</v>
      </c>
      <c r="L3">
        <v>2</v>
      </c>
      <c r="M3">
        <v>7</v>
      </c>
      <c r="N3">
        <v>9.94</v>
      </c>
      <c r="O3">
        <v>10352.53</v>
      </c>
      <c r="P3">
        <v>20.51</v>
      </c>
      <c r="Q3">
        <v>211.94</v>
      </c>
      <c r="R3">
        <v>22.07</v>
      </c>
      <c r="S3">
        <v>13.78</v>
      </c>
      <c r="T3">
        <v>2656.98</v>
      </c>
      <c r="U3">
        <v>0.62</v>
      </c>
      <c r="V3">
        <v>0.73</v>
      </c>
      <c r="W3">
        <v>0.66</v>
      </c>
      <c r="X3">
        <v>0.16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19.5133</v>
      </c>
      <c r="E4">
        <v>5.12</v>
      </c>
      <c r="F4">
        <v>3.1</v>
      </c>
      <c r="G4">
        <v>23.21</v>
      </c>
      <c r="H4">
        <v>0.63</v>
      </c>
      <c r="I4">
        <v>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19.54</v>
      </c>
      <c r="Q4">
        <v>212.04</v>
      </c>
      <c r="R4">
        <v>21.08</v>
      </c>
      <c r="S4">
        <v>13.78</v>
      </c>
      <c r="T4">
        <v>2164.31</v>
      </c>
      <c r="U4">
        <v>0.65</v>
      </c>
      <c r="V4">
        <v>0.73</v>
      </c>
      <c r="W4">
        <v>0.67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16.6659</v>
      </c>
      <c r="E2">
        <v>6</v>
      </c>
      <c r="F2">
        <v>3.43</v>
      </c>
      <c r="G2">
        <v>8.58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22</v>
      </c>
      <c r="N2">
        <v>14.77</v>
      </c>
      <c r="O2">
        <v>13481.73</v>
      </c>
      <c r="P2">
        <v>31.53</v>
      </c>
      <c r="Q2">
        <v>212.06</v>
      </c>
      <c r="R2">
        <v>31.7</v>
      </c>
      <c r="S2">
        <v>13.78</v>
      </c>
      <c r="T2">
        <v>7394.37</v>
      </c>
      <c r="U2">
        <v>0.43</v>
      </c>
      <c r="V2">
        <v>0.66</v>
      </c>
      <c r="W2">
        <v>0.6899999999999999</v>
      </c>
      <c r="X2">
        <v>0.47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18.3767</v>
      </c>
      <c r="E3">
        <v>5.44</v>
      </c>
      <c r="F3">
        <v>3.16</v>
      </c>
      <c r="G3">
        <v>17.24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27.43</v>
      </c>
      <c r="Q3">
        <v>211.96</v>
      </c>
      <c r="R3">
        <v>23.39</v>
      </c>
      <c r="S3">
        <v>13.78</v>
      </c>
      <c r="T3">
        <v>3308.2</v>
      </c>
      <c r="U3">
        <v>0.59</v>
      </c>
      <c r="V3">
        <v>0.72</v>
      </c>
      <c r="W3">
        <v>0.67</v>
      </c>
      <c r="X3">
        <v>0.2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18.9524</v>
      </c>
      <c r="E4">
        <v>5.28</v>
      </c>
      <c r="F4">
        <v>3.08</v>
      </c>
      <c r="G4">
        <v>26.44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24.74</v>
      </c>
      <c r="Q4">
        <v>211.95</v>
      </c>
      <c r="R4">
        <v>20.92</v>
      </c>
      <c r="S4">
        <v>13.78</v>
      </c>
      <c r="T4">
        <v>2094.06</v>
      </c>
      <c r="U4">
        <v>0.66</v>
      </c>
      <c r="V4">
        <v>0.73</v>
      </c>
      <c r="W4">
        <v>0.66</v>
      </c>
      <c r="X4">
        <v>0.13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19.1215</v>
      </c>
      <c r="E5">
        <v>5.23</v>
      </c>
      <c r="F5">
        <v>3.06</v>
      </c>
      <c r="G5">
        <v>30.6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23.24</v>
      </c>
      <c r="Q5">
        <v>211.98</v>
      </c>
      <c r="R5">
        <v>20.12</v>
      </c>
      <c r="S5">
        <v>13.78</v>
      </c>
      <c r="T5">
        <v>1696.7</v>
      </c>
      <c r="U5">
        <v>0.6899999999999999</v>
      </c>
      <c r="V5">
        <v>0.74</v>
      </c>
      <c r="W5">
        <v>0.66</v>
      </c>
      <c r="X5">
        <v>0.1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19.1134</v>
      </c>
      <c r="E6">
        <v>5.23</v>
      </c>
      <c r="F6">
        <v>3.06</v>
      </c>
      <c r="G6">
        <v>30.62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23.45</v>
      </c>
      <c r="Q6">
        <v>211.96</v>
      </c>
      <c r="R6">
        <v>20.11</v>
      </c>
      <c r="S6">
        <v>13.78</v>
      </c>
      <c r="T6">
        <v>1690.33</v>
      </c>
      <c r="U6">
        <v>0.6899999999999999</v>
      </c>
      <c r="V6">
        <v>0.74</v>
      </c>
      <c r="W6">
        <v>0.67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19.083</v>
      </c>
      <c r="E2">
        <v>5.24</v>
      </c>
      <c r="F2">
        <v>3.24</v>
      </c>
      <c r="G2">
        <v>12.94</v>
      </c>
      <c r="H2">
        <v>0.28</v>
      </c>
      <c r="I2">
        <v>15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18.53</v>
      </c>
      <c r="Q2">
        <v>211.94</v>
      </c>
      <c r="R2">
        <v>25.71</v>
      </c>
      <c r="S2">
        <v>13.78</v>
      </c>
      <c r="T2">
        <v>4444.12</v>
      </c>
      <c r="U2">
        <v>0.54</v>
      </c>
      <c r="V2">
        <v>0.7</v>
      </c>
      <c r="W2">
        <v>0.67</v>
      </c>
      <c r="X2">
        <v>0.28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19.6635</v>
      </c>
      <c r="E3">
        <v>5.09</v>
      </c>
      <c r="F3">
        <v>3.15</v>
      </c>
      <c r="G3">
        <v>18.9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16.93</v>
      </c>
      <c r="Q3">
        <v>211.98</v>
      </c>
      <c r="R3">
        <v>22.63</v>
      </c>
      <c r="S3">
        <v>13.78</v>
      </c>
      <c r="T3">
        <v>2933.77</v>
      </c>
      <c r="U3">
        <v>0.61</v>
      </c>
      <c r="V3">
        <v>0.72</v>
      </c>
      <c r="W3">
        <v>0.68</v>
      </c>
      <c r="X3">
        <v>0.19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13.9497</v>
      </c>
      <c r="E2">
        <v>7.17</v>
      </c>
      <c r="F2">
        <v>3.64</v>
      </c>
      <c r="G2">
        <v>6.43</v>
      </c>
      <c r="H2">
        <v>0.11</v>
      </c>
      <c r="I2">
        <v>34</v>
      </c>
      <c r="J2">
        <v>167.88</v>
      </c>
      <c r="K2">
        <v>51.39</v>
      </c>
      <c r="L2">
        <v>1</v>
      </c>
      <c r="M2">
        <v>32</v>
      </c>
      <c r="N2">
        <v>30.49</v>
      </c>
      <c r="O2">
        <v>20939.59</v>
      </c>
      <c r="P2">
        <v>45.8</v>
      </c>
      <c r="Q2">
        <v>211.99</v>
      </c>
      <c r="R2">
        <v>38.67</v>
      </c>
      <c r="S2">
        <v>13.78</v>
      </c>
      <c r="T2">
        <v>10832.7</v>
      </c>
      <c r="U2">
        <v>0.36</v>
      </c>
      <c r="V2">
        <v>0.62</v>
      </c>
      <c r="W2">
        <v>0.7</v>
      </c>
      <c r="X2">
        <v>0.68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16.1776</v>
      </c>
      <c r="E3">
        <v>6.18</v>
      </c>
      <c r="F3">
        <v>3.27</v>
      </c>
      <c r="G3">
        <v>12.25</v>
      </c>
      <c r="H3">
        <v>0.21</v>
      </c>
      <c r="I3">
        <v>16</v>
      </c>
      <c r="J3">
        <v>169.33</v>
      </c>
      <c r="K3">
        <v>51.39</v>
      </c>
      <c r="L3">
        <v>2</v>
      </c>
      <c r="M3">
        <v>14</v>
      </c>
      <c r="N3">
        <v>30.94</v>
      </c>
      <c r="O3">
        <v>21118.46</v>
      </c>
      <c r="P3">
        <v>40.1</v>
      </c>
      <c r="Q3">
        <v>211.95</v>
      </c>
      <c r="R3">
        <v>26.82</v>
      </c>
      <c r="S3">
        <v>13.78</v>
      </c>
      <c r="T3">
        <v>4998.54</v>
      </c>
      <c r="U3">
        <v>0.51</v>
      </c>
      <c r="V3">
        <v>0.6899999999999999</v>
      </c>
      <c r="W3">
        <v>0.67</v>
      </c>
      <c r="X3">
        <v>0.31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17.0843</v>
      </c>
      <c r="E4">
        <v>5.85</v>
      </c>
      <c r="F4">
        <v>3.14</v>
      </c>
      <c r="G4">
        <v>18.85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37.54</v>
      </c>
      <c r="Q4">
        <v>212.18</v>
      </c>
      <c r="R4">
        <v>22.76</v>
      </c>
      <c r="S4">
        <v>13.78</v>
      </c>
      <c r="T4">
        <v>2998.73</v>
      </c>
      <c r="U4">
        <v>0.61</v>
      </c>
      <c r="V4">
        <v>0.72</v>
      </c>
      <c r="W4">
        <v>0.67</v>
      </c>
      <c r="X4">
        <v>0.18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17.3989</v>
      </c>
      <c r="E5">
        <v>5.75</v>
      </c>
      <c r="F5">
        <v>3.1</v>
      </c>
      <c r="G5">
        <v>23.28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36.05</v>
      </c>
      <c r="Q5">
        <v>211.95</v>
      </c>
      <c r="R5">
        <v>21.74</v>
      </c>
      <c r="S5">
        <v>13.78</v>
      </c>
      <c r="T5">
        <v>2497.59</v>
      </c>
      <c r="U5">
        <v>0.63</v>
      </c>
      <c r="V5">
        <v>0.73</v>
      </c>
      <c r="W5">
        <v>0.66</v>
      </c>
      <c r="X5">
        <v>0.14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17.7646</v>
      </c>
      <c r="E6">
        <v>5.63</v>
      </c>
      <c r="F6">
        <v>3.05</v>
      </c>
      <c r="G6">
        <v>30.53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34.42</v>
      </c>
      <c r="Q6">
        <v>211.94</v>
      </c>
      <c r="R6">
        <v>20.04</v>
      </c>
      <c r="S6">
        <v>13.78</v>
      </c>
      <c r="T6">
        <v>1654.83</v>
      </c>
      <c r="U6">
        <v>0.6899999999999999</v>
      </c>
      <c r="V6">
        <v>0.74</v>
      </c>
      <c r="W6">
        <v>0.66</v>
      </c>
      <c r="X6">
        <v>0.09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17.9096</v>
      </c>
      <c r="E7">
        <v>5.58</v>
      </c>
      <c r="F7">
        <v>3.04</v>
      </c>
      <c r="G7">
        <v>36.5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33.03</v>
      </c>
      <c r="Q7">
        <v>211.96</v>
      </c>
      <c r="R7">
        <v>19.65</v>
      </c>
      <c r="S7">
        <v>13.78</v>
      </c>
      <c r="T7">
        <v>1466.24</v>
      </c>
      <c r="U7">
        <v>0.7</v>
      </c>
      <c r="V7">
        <v>0.74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17.9229</v>
      </c>
      <c r="E8">
        <v>5.58</v>
      </c>
      <c r="F8">
        <v>3.04</v>
      </c>
      <c r="G8">
        <v>36.45</v>
      </c>
      <c r="H8">
        <v>0.7</v>
      </c>
      <c r="I8">
        <v>5</v>
      </c>
      <c r="J8">
        <v>176.66</v>
      </c>
      <c r="K8">
        <v>51.39</v>
      </c>
      <c r="L8">
        <v>7</v>
      </c>
      <c r="M8">
        <v>3</v>
      </c>
      <c r="N8">
        <v>33.27</v>
      </c>
      <c r="O8">
        <v>22022.17</v>
      </c>
      <c r="P8">
        <v>31.97</v>
      </c>
      <c r="Q8">
        <v>211.94</v>
      </c>
      <c r="R8">
        <v>19.56</v>
      </c>
      <c r="S8">
        <v>13.78</v>
      </c>
      <c r="T8">
        <v>1419.33</v>
      </c>
      <c r="U8">
        <v>0.7</v>
      </c>
      <c r="V8">
        <v>0.75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18.1005</v>
      </c>
      <c r="E9">
        <v>5.52</v>
      </c>
      <c r="F9">
        <v>3.02</v>
      </c>
      <c r="G9">
        <v>45.25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2</v>
      </c>
      <c r="N9">
        <v>33.75</v>
      </c>
      <c r="O9">
        <v>22204.83</v>
      </c>
      <c r="P9">
        <v>30.76</v>
      </c>
      <c r="Q9">
        <v>211.94</v>
      </c>
      <c r="R9">
        <v>18.86</v>
      </c>
      <c r="S9">
        <v>13.78</v>
      </c>
      <c r="T9">
        <v>1077.61</v>
      </c>
      <c r="U9">
        <v>0.73</v>
      </c>
      <c r="V9">
        <v>0.75</v>
      </c>
      <c r="W9">
        <v>0.66</v>
      </c>
      <c r="X9">
        <v>0.06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18.0895</v>
      </c>
      <c r="E10">
        <v>5.53</v>
      </c>
      <c r="F10">
        <v>3.02</v>
      </c>
      <c r="G10">
        <v>45.3</v>
      </c>
      <c r="H10">
        <v>0.89</v>
      </c>
      <c r="I10">
        <v>4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30.58</v>
      </c>
      <c r="Q10">
        <v>211.94</v>
      </c>
      <c r="R10">
        <v>18.98</v>
      </c>
      <c r="S10">
        <v>13.78</v>
      </c>
      <c r="T10">
        <v>1138.62</v>
      </c>
      <c r="U10">
        <v>0.73</v>
      </c>
      <c r="V10">
        <v>0.75</v>
      </c>
      <c r="W10">
        <v>0.66</v>
      </c>
      <c r="X10">
        <v>0.06</v>
      </c>
      <c r="Y10">
        <v>2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19.509</v>
      </c>
      <c r="E2">
        <v>5.13</v>
      </c>
      <c r="F2">
        <v>3.22</v>
      </c>
      <c r="G2">
        <v>14.86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15.2</v>
      </c>
      <c r="Q2">
        <v>212.03</v>
      </c>
      <c r="R2">
        <v>24.84</v>
      </c>
      <c r="S2">
        <v>13.78</v>
      </c>
      <c r="T2">
        <v>4022.15</v>
      </c>
      <c r="U2">
        <v>0.55</v>
      </c>
      <c r="V2">
        <v>0.7</v>
      </c>
      <c r="W2">
        <v>0.68</v>
      </c>
      <c r="X2">
        <v>0.26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19.6668</v>
      </c>
      <c r="E3">
        <v>5.08</v>
      </c>
      <c r="F3">
        <v>3.19</v>
      </c>
      <c r="G3">
        <v>15.95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15.34</v>
      </c>
      <c r="Q3">
        <v>212.15</v>
      </c>
      <c r="R3">
        <v>23.78</v>
      </c>
      <c r="S3">
        <v>13.78</v>
      </c>
      <c r="T3">
        <v>3498.96</v>
      </c>
      <c r="U3">
        <v>0.58</v>
      </c>
      <c r="V3">
        <v>0.71</v>
      </c>
      <c r="W3">
        <v>0.68</v>
      </c>
      <c r="X3">
        <v>0.23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15.4899</v>
      </c>
      <c r="E2">
        <v>6.46</v>
      </c>
      <c r="F2">
        <v>3.51</v>
      </c>
      <c r="G2">
        <v>7.53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26</v>
      </c>
      <c r="N2">
        <v>20.75</v>
      </c>
      <c r="O2">
        <v>16663.42</v>
      </c>
      <c r="P2">
        <v>37.69</v>
      </c>
      <c r="Q2">
        <v>212.06</v>
      </c>
      <c r="R2">
        <v>34.4</v>
      </c>
      <c r="S2">
        <v>13.78</v>
      </c>
      <c r="T2">
        <v>8724.91</v>
      </c>
      <c r="U2">
        <v>0.4</v>
      </c>
      <c r="V2">
        <v>0.65</v>
      </c>
      <c r="W2">
        <v>0.6899999999999999</v>
      </c>
      <c r="X2">
        <v>0.55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17.4098</v>
      </c>
      <c r="E3">
        <v>5.74</v>
      </c>
      <c r="F3">
        <v>3.21</v>
      </c>
      <c r="G3">
        <v>14.81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33.08</v>
      </c>
      <c r="Q3">
        <v>211.98</v>
      </c>
      <c r="R3">
        <v>24.75</v>
      </c>
      <c r="S3">
        <v>13.78</v>
      </c>
      <c r="T3">
        <v>3978.22</v>
      </c>
      <c r="U3">
        <v>0.5600000000000001</v>
      </c>
      <c r="V3">
        <v>0.71</v>
      </c>
      <c r="W3">
        <v>0.67</v>
      </c>
      <c r="X3">
        <v>0.25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18.0216</v>
      </c>
      <c r="E4">
        <v>5.55</v>
      </c>
      <c r="F4">
        <v>3.12</v>
      </c>
      <c r="G4">
        <v>20.82</v>
      </c>
      <c r="H4">
        <v>0.39</v>
      </c>
      <c r="I4">
        <v>9</v>
      </c>
      <c r="J4">
        <v>135.9</v>
      </c>
      <c r="K4">
        <v>46.47</v>
      </c>
      <c r="L4">
        <v>3</v>
      </c>
      <c r="M4">
        <v>7</v>
      </c>
      <c r="N4">
        <v>21.43</v>
      </c>
      <c r="O4">
        <v>16994.64</v>
      </c>
      <c r="P4">
        <v>31.02</v>
      </c>
      <c r="Q4">
        <v>212.09</v>
      </c>
      <c r="R4">
        <v>22.23</v>
      </c>
      <c r="S4">
        <v>13.78</v>
      </c>
      <c r="T4">
        <v>2736.97</v>
      </c>
      <c r="U4">
        <v>0.62</v>
      </c>
      <c r="V4">
        <v>0.73</v>
      </c>
      <c r="W4">
        <v>0.66</v>
      </c>
      <c r="X4">
        <v>0.16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18.3299</v>
      </c>
      <c r="E5">
        <v>5.46</v>
      </c>
      <c r="F5">
        <v>3.08</v>
      </c>
      <c r="G5">
        <v>26.44</v>
      </c>
      <c r="H5">
        <v>0.52</v>
      </c>
      <c r="I5">
        <v>7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29</v>
      </c>
      <c r="Q5">
        <v>211.94</v>
      </c>
      <c r="R5">
        <v>21.12</v>
      </c>
      <c r="S5">
        <v>13.78</v>
      </c>
      <c r="T5">
        <v>2190.82</v>
      </c>
      <c r="U5">
        <v>0.65</v>
      </c>
      <c r="V5">
        <v>0.73</v>
      </c>
      <c r="W5">
        <v>0.66</v>
      </c>
      <c r="X5">
        <v>0.13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18.6703</v>
      </c>
      <c r="E6">
        <v>5.36</v>
      </c>
      <c r="F6">
        <v>3.04</v>
      </c>
      <c r="G6">
        <v>36.48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27.12</v>
      </c>
      <c r="Q6">
        <v>211.94</v>
      </c>
      <c r="R6">
        <v>19.68</v>
      </c>
      <c r="S6">
        <v>13.78</v>
      </c>
      <c r="T6">
        <v>1483.65</v>
      </c>
      <c r="U6">
        <v>0.7</v>
      </c>
      <c r="V6">
        <v>0.75</v>
      </c>
      <c r="W6">
        <v>0.66</v>
      </c>
      <c r="X6">
        <v>0.08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18.6683</v>
      </c>
      <c r="E7">
        <v>5.36</v>
      </c>
      <c r="F7">
        <v>3.04</v>
      </c>
      <c r="G7">
        <v>36.48</v>
      </c>
      <c r="H7">
        <v>0.76</v>
      </c>
      <c r="I7">
        <v>5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26.49</v>
      </c>
      <c r="Q7">
        <v>211.94</v>
      </c>
      <c r="R7">
        <v>19.53</v>
      </c>
      <c r="S7">
        <v>13.78</v>
      </c>
      <c r="T7">
        <v>1405.45</v>
      </c>
      <c r="U7">
        <v>0.71</v>
      </c>
      <c r="V7">
        <v>0.74</v>
      </c>
      <c r="W7">
        <v>0.66</v>
      </c>
      <c r="X7">
        <v>0.08</v>
      </c>
      <c r="Y7">
        <v>2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14.742</v>
      </c>
      <c r="E2">
        <v>6.78</v>
      </c>
      <c r="F2">
        <v>3.56</v>
      </c>
      <c r="G2">
        <v>6.89</v>
      </c>
      <c r="H2">
        <v>0.12</v>
      </c>
      <c r="I2">
        <v>31</v>
      </c>
      <c r="J2">
        <v>150.44</v>
      </c>
      <c r="K2">
        <v>49.1</v>
      </c>
      <c r="L2">
        <v>1</v>
      </c>
      <c r="M2">
        <v>29</v>
      </c>
      <c r="N2">
        <v>25.34</v>
      </c>
      <c r="O2">
        <v>18787.76</v>
      </c>
      <c r="P2">
        <v>41.57</v>
      </c>
      <c r="Q2">
        <v>212.16</v>
      </c>
      <c r="R2">
        <v>35.75</v>
      </c>
      <c r="S2">
        <v>13.78</v>
      </c>
      <c r="T2">
        <v>9384.57</v>
      </c>
      <c r="U2">
        <v>0.39</v>
      </c>
      <c r="V2">
        <v>0.64</v>
      </c>
      <c r="W2">
        <v>0.7</v>
      </c>
      <c r="X2">
        <v>0.6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16.7201</v>
      </c>
      <c r="E3">
        <v>5.98</v>
      </c>
      <c r="F3">
        <v>3.25</v>
      </c>
      <c r="G3">
        <v>12.98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13</v>
      </c>
      <c r="N3">
        <v>25.73</v>
      </c>
      <c r="O3">
        <v>18959.54</v>
      </c>
      <c r="P3">
        <v>36.76</v>
      </c>
      <c r="Q3">
        <v>211.97</v>
      </c>
      <c r="R3">
        <v>26</v>
      </c>
      <c r="S3">
        <v>13.78</v>
      </c>
      <c r="T3">
        <v>4592.97</v>
      </c>
      <c r="U3">
        <v>0.53</v>
      </c>
      <c r="V3">
        <v>0.7</v>
      </c>
      <c r="W3">
        <v>0.68</v>
      </c>
      <c r="X3">
        <v>0.29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17.4774</v>
      </c>
      <c r="E4">
        <v>5.72</v>
      </c>
      <c r="F4">
        <v>3.14</v>
      </c>
      <c r="G4">
        <v>18.84</v>
      </c>
      <c r="H4">
        <v>0.35</v>
      </c>
      <c r="I4">
        <v>10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34.43</v>
      </c>
      <c r="Q4">
        <v>211.94</v>
      </c>
      <c r="R4">
        <v>22.69</v>
      </c>
      <c r="S4">
        <v>13.78</v>
      </c>
      <c r="T4">
        <v>2963.3</v>
      </c>
      <c r="U4">
        <v>0.61</v>
      </c>
      <c r="V4">
        <v>0.72</v>
      </c>
      <c r="W4">
        <v>0.67</v>
      </c>
      <c r="X4">
        <v>0.18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17.9426</v>
      </c>
      <c r="E5">
        <v>5.57</v>
      </c>
      <c r="F5">
        <v>3.08</v>
      </c>
      <c r="G5">
        <v>26.43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32.6</v>
      </c>
      <c r="Q5">
        <v>211.94</v>
      </c>
      <c r="R5">
        <v>20.82</v>
      </c>
      <c r="S5">
        <v>13.78</v>
      </c>
      <c r="T5">
        <v>2042.54</v>
      </c>
      <c r="U5">
        <v>0.66</v>
      </c>
      <c r="V5">
        <v>0.73</v>
      </c>
      <c r="W5">
        <v>0.67</v>
      </c>
      <c r="X5">
        <v>0.12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18.1296</v>
      </c>
      <c r="E6">
        <v>5.52</v>
      </c>
      <c r="F6">
        <v>3.06</v>
      </c>
      <c r="G6">
        <v>30.56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31.15</v>
      </c>
      <c r="Q6">
        <v>212.01</v>
      </c>
      <c r="R6">
        <v>20.15</v>
      </c>
      <c r="S6">
        <v>13.78</v>
      </c>
      <c r="T6">
        <v>1709.38</v>
      </c>
      <c r="U6">
        <v>0.68</v>
      </c>
      <c r="V6">
        <v>0.74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18.2769</v>
      </c>
      <c r="E7">
        <v>5.47</v>
      </c>
      <c r="F7">
        <v>3.04</v>
      </c>
      <c r="G7">
        <v>36.51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3</v>
      </c>
      <c r="N7">
        <v>27.35</v>
      </c>
      <c r="O7">
        <v>19652.13</v>
      </c>
      <c r="P7">
        <v>29.79</v>
      </c>
      <c r="Q7">
        <v>211.94</v>
      </c>
      <c r="R7">
        <v>19.75</v>
      </c>
      <c r="S7">
        <v>13.78</v>
      </c>
      <c r="T7">
        <v>1517.58</v>
      </c>
      <c r="U7">
        <v>0.7</v>
      </c>
      <c r="V7">
        <v>0.74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18.4436</v>
      </c>
      <c r="E8">
        <v>5.42</v>
      </c>
      <c r="F8">
        <v>3.02</v>
      </c>
      <c r="G8">
        <v>45.35</v>
      </c>
      <c r="H8">
        <v>0.78</v>
      </c>
      <c r="I8">
        <v>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27.97</v>
      </c>
      <c r="Q8">
        <v>211.94</v>
      </c>
      <c r="R8">
        <v>18.95</v>
      </c>
      <c r="S8">
        <v>13.78</v>
      </c>
      <c r="T8">
        <v>1121.42</v>
      </c>
      <c r="U8">
        <v>0.73</v>
      </c>
      <c r="V8">
        <v>0.75</v>
      </c>
      <c r="W8">
        <v>0.66</v>
      </c>
      <c r="X8">
        <v>0.06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13.2421</v>
      </c>
      <c r="E2">
        <v>7.55</v>
      </c>
      <c r="F2">
        <v>3.71</v>
      </c>
      <c r="G2">
        <v>6.01</v>
      </c>
      <c r="H2">
        <v>0.1</v>
      </c>
      <c r="I2">
        <v>37</v>
      </c>
      <c r="J2">
        <v>185.69</v>
      </c>
      <c r="K2">
        <v>53.44</v>
      </c>
      <c r="L2">
        <v>1</v>
      </c>
      <c r="M2">
        <v>35</v>
      </c>
      <c r="N2">
        <v>36.26</v>
      </c>
      <c r="O2">
        <v>23136.14</v>
      </c>
      <c r="P2">
        <v>49.85</v>
      </c>
      <c r="Q2">
        <v>212.01</v>
      </c>
      <c r="R2">
        <v>40.53</v>
      </c>
      <c r="S2">
        <v>13.78</v>
      </c>
      <c r="T2">
        <v>11748.81</v>
      </c>
      <c r="U2">
        <v>0.34</v>
      </c>
      <c r="V2">
        <v>0.61</v>
      </c>
      <c r="W2">
        <v>0.7</v>
      </c>
      <c r="X2">
        <v>0.74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15.6719</v>
      </c>
      <c r="E3">
        <v>6.38</v>
      </c>
      <c r="F3">
        <v>3.28</v>
      </c>
      <c r="G3">
        <v>11.57</v>
      </c>
      <c r="H3">
        <v>0.19</v>
      </c>
      <c r="I3">
        <v>17</v>
      </c>
      <c r="J3">
        <v>187.21</v>
      </c>
      <c r="K3">
        <v>53.44</v>
      </c>
      <c r="L3">
        <v>2</v>
      </c>
      <c r="M3">
        <v>15</v>
      </c>
      <c r="N3">
        <v>36.77</v>
      </c>
      <c r="O3">
        <v>23322.88</v>
      </c>
      <c r="P3">
        <v>43.22</v>
      </c>
      <c r="Q3">
        <v>212.02</v>
      </c>
      <c r="R3">
        <v>27.14</v>
      </c>
      <c r="S3">
        <v>13.78</v>
      </c>
      <c r="T3">
        <v>5151.93</v>
      </c>
      <c r="U3">
        <v>0.51</v>
      </c>
      <c r="V3">
        <v>0.6899999999999999</v>
      </c>
      <c r="W3">
        <v>0.67</v>
      </c>
      <c r="X3">
        <v>0.32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16.5685</v>
      </c>
      <c r="E4">
        <v>6.04</v>
      </c>
      <c r="F4">
        <v>3.16</v>
      </c>
      <c r="G4">
        <v>17.22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40.87</v>
      </c>
      <c r="Q4">
        <v>212.12</v>
      </c>
      <c r="R4">
        <v>23.32</v>
      </c>
      <c r="S4">
        <v>13.78</v>
      </c>
      <c r="T4">
        <v>3270.46</v>
      </c>
      <c r="U4">
        <v>0.59</v>
      </c>
      <c r="V4">
        <v>0.72</v>
      </c>
      <c r="W4">
        <v>0.66</v>
      </c>
      <c r="X4">
        <v>0.2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17.0438</v>
      </c>
      <c r="E5">
        <v>5.87</v>
      </c>
      <c r="F5">
        <v>3.1</v>
      </c>
      <c r="G5">
        <v>23.26</v>
      </c>
      <c r="H5">
        <v>0.37</v>
      </c>
      <c r="I5">
        <v>8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39.06</v>
      </c>
      <c r="Q5">
        <v>211.98</v>
      </c>
      <c r="R5">
        <v>21.63</v>
      </c>
      <c r="S5">
        <v>13.78</v>
      </c>
      <c r="T5">
        <v>2439.89</v>
      </c>
      <c r="U5">
        <v>0.64</v>
      </c>
      <c r="V5">
        <v>0.73</v>
      </c>
      <c r="W5">
        <v>0.66</v>
      </c>
      <c r="X5">
        <v>0.14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17.2076</v>
      </c>
      <c r="E6">
        <v>5.81</v>
      </c>
      <c r="F6">
        <v>3.08</v>
      </c>
      <c r="G6">
        <v>26.42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38.13</v>
      </c>
      <c r="Q6">
        <v>211.94</v>
      </c>
      <c r="R6">
        <v>20.98</v>
      </c>
      <c r="S6">
        <v>13.78</v>
      </c>
      <c r="T6">
        <v>2121.56</v>
      </c>
      <c r="U6">
        <v>0.66</v>
      </c>
      <c r="V6">
        <v>0.73</v>
      </c>
      <c r="W6">
        <v>0.66</v>
      </c>
      <c r="X6">
        <v>0.12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17.3871</v>
      </c>
      <c r="E7">
        <v>5.75</v>
      </c>
      <c r="F7">
        <v>3.06</v>
      </c>
      <c r="G7">
        <v>30.59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36.93</v>
      </c>
      <c r="Q7">
        <v>211.95</v>
      </c>
      <c r="R7">
        <v>20.18</v>
      </c>
      <c r="S7">
        <v>13.78</v>
      </c>
      <c r="T7">
        <v>1725.55</v>
      </c>
      <c r="U7">
        <v>0.68</v>
      </c>
      <c r="V7">
        <v>0.74</v>
      </c>
      <c r="W7">
        <v>0.66</v>
      </c>
      <c r="X7">
        <v>0.1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17.5507</v>
      </c>
      <c r="E8">
        <v>5.7</v>
      </c>
      <c r="F8">
        <v>3.04</v>
      </c>
      <c r="G8">
        <v>36.52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36</v>
      </c>
      <c r="Q8">
        <v>211.94</v>
      </c>
      <c r="R8">
        <v>19.84</v>
      </c>
      <c r="S8">
        <v>13.78</v>
      </c>
      <c r="T8">
        <v>1562.58</v>
      </c>
      <c r="U8">
        <v>0.6899999999999999</v>
      </c>
      <c r="V8">
        <v>0.74</v>
      </c>
      <c r="W8">
        <v>0.65</v>
      </c>
      <c r="X8">
        <v>0.08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17.5773</v>
      </c>
      <c r="E9">
        <v>5.69</v>
      </c>
      <c r="F9">
        <v>3.03</v>
      </c>
      <c r="G9">
        <v>36.41</v>
      </c>
      <c r="H9">
        <v>0.72</v>
      </c>
      <c r="I9">
        <v>5</v>
      </c>
      <c r="J9">
        <v>196.41</v>
      </c>
      <c r="K9">
        <v>53.44</v>
      </c>
      <c r="L9">
        <v>8</v>
      </c>
      <c r="M9">
        <v>3</v>
      </c>
      <c r="N9">
        <v>39.98</v>
      </c>
      <c r="O9">
        <v>24458.36</v>
      </c>
      <c r="P9">
        <v>34.06</v>
      </c>
      <c r="Q9">
        <v>211.96</v>
      </c>
      <c r="R9">
        <v>19.53</v>
      </c>
      <c r="S9">
        <v>13.78</v>
      </c>
      <c r="T9">
        <v>1408.7</v>
      </c>
      <c r="U9">
        <v>0.71</v>
      </c>
      <c r="V9">
        <v>0.75</v>
      </c>
      <c r="W9">
        <v>0.65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17.748</v>
      </c>
      <c r="E10">
        <v>5.63</v>
      </c>
      <c r="F10">
        <v>3.02</v>
      </c>
      <c r="G10">
        <v>45.25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33.46</v>
      </c>
      <c r="Q10">
        <v>211.94</v>
      </c>
      <c r="R10">
        <v>18.92</v>
      </c>
      <c r="S10">
        <v>13.78</v>
      </c>
      <c r="T10">
        <v>1106.84</v>
      </c>
      <c r="U10">
        <v>0.73</v>
      </c>
      <c r="V10">
        <v>0.75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17.769</v>
      </c>
      <c r="E11">
        <v>5.63</v>
      </c>
      <c r="F11">
        <v>3.01</v>
      </c>
      <c r="G11">
        <v>45.15</v>
      </c>
      <c r="H11">
        <v>0.89</v>
      </c>
      <c r="I11">
        <v>4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32.23</v>
      </c>
      <c r="Q11">
        <v>211.94</v>
      </c>
      <c r="R11">
        <v>18.55</v>
      </c>
      <c r="S11">
        <v>13.78</v>
      </c>
      <c r="T11">
        <v>921.72</v>
      </c>
      <c r="U11">
        <v>0.74</v>
      </c>
      <c r="V11">
        <v>0.75</v>
      </c>
      <c r="W11">
        <v>0.66</v>
      </c>
      <c r="X11">
        <v>0.05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16.3228</v>
      </c>
      <c r="E2">
        <v>6.13</v>
      </c>
      <c r="F2">
        <v>3.44</v>
      </c>
      <c r="G2">
        <v>8.27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23</v>
      </c>
      <c r="N2">
        <v>16.65</v>
      </c>
      <c r="O2">
        <v>14546.17</v>
      </c>
      <c r="P2">
        <v>33.47</v>
      </c>
      <c r="Q2">
        <v>212.18</v>
      </c>
      <c r="R2">
        <v>32.13</v>
      </c>
      <c r="S2">
        <v>13.78</v>
      </c>
      <c r="T2">
        <v>7608.24</v>
      </c>
      <c r="U2">
        <v>0.43</v>
      </c>
      <c r="V2">
        <v>0.66</v>
      </c>
      <c r="W2">
        <v>0.6899999999999999</v>
      </c>
      <c r="X2">
        <v>0.48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17.9928</v>
      </c>
      <c r="E3">
        <v>5.56</v>
      </c>
      <c r="F3">
        <v>3.19</v>
      </c>
      <c r="G3">
        <v>15.93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29.48</v>
      </c>
      <c r="Q3">
        <v>211.98</v>
      </c>
      <c r="R3">
        <v>24.13</v>
      </c>
      <c r="S3">
        <v>13.78</v>
      </c>
      <c r="T3">
        <v>3672.83</v>
      </c>
      <c r="U3">
        <v>0.57</v>
      </c>
      <c r="V3">
        <v>0.71</v>
      </c>
      <c r="W3">
        <v>0.67</v>
      </c>
      <c r="X3">
        <v>0.23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18.6018</v>
      </c>
      <c r="E4">
        <v>5.38</v>
      </c>
      <c r="F4">
        <v>3.1</v>
      </c>
      <c r="G4">
        <v>23.25</v>
      </c>
      <c r="H4">
        <v>0.45</v>
      </c>
      <c r="I4">
        <v>8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26.85</v>
      </c>
      <c r="Q4">
        <v>211.94</v>
      </c>
      <c r="R4">
        <v>21.4</v>
      </c>
      <c r="S4">
        <v>13.78</v>
      </c>
      <c r="T4">
        <v>2326.32</v>
      </c>
      <c r="U4">
        <v>0.64</v>
      </c>
      <c r="V4">
        <v>0.73</v>
      </c>
      <c r="W4">
        <v>0.67</v>
      </c>
      <c r="X4">
        <v>0.14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18.9225</v>
      </c>
      <c r="E5">
        <v>5.28</v>
      </c>
      <c r="F5">
        <v>3.06</v>
      </c>
      <c r="G5">
        <v>30.57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24.92</v>
      </c>
      <c r="Q5">
        <v>211.95</v>
      </c>
      <c r="R5">
        <v>20.14</v>
      </c>
      <c r="S5">
        <v>13.78</v>
      </c>
      <c r="T5">
        <v>1706.16</v>
      </c>
      <c r="U5">
        <v>0.68</v>
      </c>
      <c r="V5">
        <v>0.74</v>
      </c>
      <c r="W5">
        <v>0.66</v>
      </c>
      <c r="X5">
        <v>0.1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19.0517</v>
      </c>
      <c r="E6">
        <v>5.25</v>
      </c>
      <c r="F6">
        <v>3.05</v>
      </c>
      <c r="G6">
        <v>36.54</v>
      </c>
      <c r="H6">
        <v>0.73</v>
      </c>
      <c r="I6">
        <v>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24.04</v>
      </c>
      <c r="Q6">
        <v>211.97</v>
      </c>
      <c r="R6">
        <v>19.58</v>
      </c>
      <c r="S6">
        <v>13.78</v>
      </c>
      <c r="T6">
        <v>1429.77</v>
      </c>
      <c r="U6">
        <v>0.7</v>
      </c>
      <c r="V6">
        <v>0.74</v>
      </c>
      <c r="W6">
        <v>0.66</v>
      </c>
      <c r="X6">
        <v>0.09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17.5541</v>
      </c>
      <c r="E2">
        <v>5.7</v>
      </c>
      <c r="F2">
        <v>3.36</v>
      </c>
      <c r="G2">
        <v>9.6</v>
      </c>
      <c r="H2">
        <v>0.2</v>
      </c>
      <c r="I2">
        <v>21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26.85</v>
      </c>
      <c r="Q2">
        <v>212</v>
      </c>
      <c r="R2">
        <v>29.51</v>
      </c>
      <c r="S2">
        <v>13.78</v>
      </c>
      <c r="T2">
        <v>6315.96</v>
      </c>
      <c r="U2">
        <v>0.47</v>
      </c>
      <c r="V2">
        <v>0.67</v>
      </c>
      <c r="W2">
        <v>0.68</v>
      </c>
      <c r="X2">
        <v>0.4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18.9793</v>
      </c>
      <c r="E3">
        <v>5.27</v>
      </c>
      <c r="F3">
        <v>3.14</v>
      </c>
      <c r="G3">
        <v>18.84</v>
      </c>
      <c r="H3">
        <v>0.39</v>
      </c>
      <c r="I3">
        <v>10</v>
      </c>
      <c r="J3">
        <v>91.09999999999999</v>
      </c>
      <c r="K3">
        <v>37.55</v>
      </c>
      <c r="L3">
        <v>2</v>
      </c>
      <c r="M3">
        <v>8</v>
      </c>
      <c r="N3">
        <v>11.54</v>
      </c>
      <c r="O3">
        <v>11468.97</v>
      </c>
      <c r="P3">
        <v>23</v>
      </c>
      <c r="Q3">
        <v>211.95</v>
      </c>
      <c r="R3">
        <v>22.74</v>
      </c>
      <c r="S3">
        <v>13.78</v>
      </c>
      <c r="T3">
        <v>2985.03</v>
      </c>
      <c r="U3">
        <v>0.61</v>
      </c>
      <c r="V3">
        <v>0.72</v>
      </c>
      <c r="W3">
        <v>0.67</v>
      </c>
      <c r="X3">
        <v>0.18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19.384</v>
      </c>
      <c r="E4">
        <v>5.16</v>
      </c>
      <c r="F4">
        <v>3.09</v>
      </c>
      <c r="G4">
        <v>26.46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20.98</v>
      </c>
      <c r="Q4">
        <v>211.94</v>
      </c>
      <c r="R4">
        <v>20.9</v>
      </c>
      <c r="S4">
        <v>13.78</v>
      </c>
      <c r="T4">
        <v>2081.34</v>
      </c>
      <c r="U4">
        <v>0.66</v>
      </c>
      <c r="V4">
        <v>0.73</v>
      </c>
      <c r="W4">
        <v>0.67</v>
      </c>
      <c r="X4">
        <v>0.13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12.8306</v>
      </c>
      <c r="E2">
        <v>7.79</v>
      </c>
      <c r="F2">
        <v>3.76</v>
      </c>
      <c r="G2">
        <v>5.79</v>
      </c>
      <c r="H2">
        <v>0.09</v>
      </c>
      <c r="I2">
        <v>39</v>
      </c>
      <c r="J2">
        <v>194.77</v>
      </c>
      <c r="K2">
        <v>54.38</v>
      </c>
      <c r="L2">
        <v>1</v>
      </c>
      <c r="M2">
        <v>37</v>
      </c>
      <c r="N2">
        <v>39.4</v>
      </c>
      <c r="O2">
        <v>24256.19</v>
      </c>
      <c r="P2">
        <v>52.22</v>
      </c>
      <c r="Q2">
        <v>212.05</v>
      </c>
      <c r="R2">
        <v>41.84</v>
      </c>
      <c r="S2">
        <v>13.79</v>
      </c>
      <c r="T2">
        <v>12392.91</v>
      </c>
      <c r="U2">
        <v>0.33</v>
      </c>
      <c r="V2">
        <v>0.6</v>
      </c>
      <c r="W2">
        <v>0.72</v>
      </c>
      <c r="X2">
        <v>0.8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15.3009</v>
      </c>
      <c r="E3">
        <v>6.54</v>
      </c>
      <c r="F3">
        <v>3.32</v>
      </c>
      <c r="G3">
        <v>11.06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45.23</v>
      </c>
      <c r="Q3">
        <v>211.97</v>
      </c>
      <c r="R3">
        <v>28.32</v>
      </c>
      <c r="S3">
        <v>13.78</v>
      </c>
      <c r="T3">
        <v>5735.02</v>
      </c>
      <c r="U3">
        <v>0.49</v>
      </c>
      <c r="V3">
        <v>0.68</v>
      </c>
      <c r="W3">
        <v>0.68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16.1951</v>
      </c>
      <c r="E4">
        <v>6.17</v>
      </c>
      <c r="F4">
        <v>3.19</v>
      </c>
      <c r="G4">
        <v>15.96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42.67</v>
      </c>
      <c r="Q4">
        <v>211.96</v>
      </c>
      <c r="R4">
        <v>24.29</v>
      </c>
      <c r="S4">
        <v>13.78</v>
      </c>
      <c r="T4">
        <v>3752.95</v>
      </c>
      <c r="U4">
        <v>0.57</v>
      </c>
      <c r="V4">
        <v>0.71</v>
      </c>
      <c r="W4">
        <v>0.67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16.6906</v>
      </c>
      <c r="E5">
        <v>5.99</v>
      </c>
      <c r="F5">
        <v>3.12</v>
      </c>
      <c r="G5">
        <v>20.83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41.13</v>
      </c>
      <c r="Q5">
        <v>211.97</v>
      </c>
      <c r="R5">
        <v>22.33</v>
      </c>
      <c r="S5">
        <v>13.78</v>
      </c>
      <c r="T5">
        <v>2784.72</v>
      </c>
      <c r="U5">
        <v>0.62</v>
      </c>
      <c r="V5">
        <v>0.72</v>
      </c>
      <c r="W5">
        <v>0.66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17.0285</v>
      </c>
      <c r="E6">
        <v>5.87</v>
      </c>
      <c r="F6">
        <v>3.08</v>
      </c>
      <c r="G6">
        <v>26.43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39.65</v>
      </c>
      <c r="Q6">
        <v>211.94</v>
      </c>
      <c r="R6">
        <v>20.99</v>
      </c>
      <c r="S6">
        <v>13.78</v>
      </c>
      <c r="T6">
        <v>2127.85</v>
      </c>
      <c r="U6">
        <v>0.66</v>
      </c>
      <c r="V6">
        <v>0.73</v>
      </c>
      <c r="W6">
        <v>0.66</v>
      </c>
      <c r="X6">
        <v>0.12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17.2389</v>
      </c>
      <c r="E7">
        <v>5.8</v>
      </c>
      <c r="F7">
        <v>3.05</v>
      </c>
      <c r="G7">
        <v>30.51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38.35</v>
      </c>
      <c r="Q7">
        <v>211.94</v>
      </c>
      <c r="R7">
        <v>19.96</v>
      </c>
      <c r="S7">
        <v>13.78</v>
      </c>
      <c r="T7">
        <v>1614.71</v>
      </c>
      <c r="U7">
        <v>0.6899999999999999</v>
      </c>
      <c r="V7">
        <v>0.74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17.3779</v>
      </c>
      <c r="E8">
        <v>5.75</v>
      </c>
      <c r="F8">
        <v>3.04</v>
      </c>
      <c r="G8">
        <v>36.52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37.43</v>
      </c>
      <c r="Q8">
        <v>211.95</v>
      </c>
      <c r="R8">
        <v>19.72</v>
      </c>
      <c r="S8">
        <v>13.78</v>
      </c>
      <c r="T8">
        <v>1502.9</v>
      </c>
      <c r="U8">
        <v>0.7</v>
      </c>
      <c r="V8">
        <v>0.74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17.3955</v>
      </c>
      <c r="E9">
        <v>5.75</v>
      </c>
      <c r="F9">
        <v>3.04</v>
      </c>
      <c r="G9">
        <v>36.45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36.27</v>
      </c>
      <c r="Q9">
        <v>211.94</v>
      </c>
      <c r="R9">
        <v>19.57</v>
      </c>
      <c r="S9">
        <v>13.78</v>
      </c>
      <c r="T9">
        <v>1425.99</v>
      </c>
      <c r="U9">
        <v>0.7</v>
      </c>
      <c r="V9">
        <v>0.75</v>
      </c>
      <c r="W9">
        <v>0.66</v>
      </c>
      <c r="X9">
        <v>0.08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17.5798</v>
      </c>
      <c r="E10">
        <v>5.69</v>
      </c>
      <c r="F10">
        <v>3.02</v>
      </c>
      <c r="G10">
        <v>45.24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35.3</v>
      </c>
      <c r="Q10">
        <v>211.94</v>
      </c>
      <c r="R10">
        <v>18.89</v>
      </c>
      <c r="S10">
        <v>13.78</v>
      </c>
      <c r="T10">
        <v>1092.24</v>
      </c>
      <c r="U10">
        <v>0.73</v>
      </c>
      <c r="V10">
        <v>0.75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17.5756</v>
      </c>
      <c r="E11">
        <v>5.69</v>
      </c>
      <c r="F11">
        <v>3.02</v>
      </c>
      <c r="G11">
        <v>45.26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34.22</v>
      </c>
      <c r="Q11">
        <v>211.94</v>
      </c>
      <c r="R11">
        <v>18.88</v>
      </c>
      <c r="S11">
        <v>13.78</v>
      </c>
      <c r="T11">
        <v>1086.89</v>
      </c>
      <c r="U11">
        <v>0.73</v>
      </c>
      <c r="V11">
        <v>0.75</v>
      </c>
      <c r="W11">
        <v>0.66</v>
      </c>
      <c r="X11">
        <v>0.06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17.5927</v>
      </c>
      <c r="E12">
        <v>5.68</v>
      </c>
      <c r="F12">
        <v>3.01</v>
      </c>
      <c r="G12">
        <v>45.18</v>
      </c>
      <c r="H12">
        <v>0.93</v>
      </c>
      <c r="I12">
        <v>4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33.03</v>
      </c>
      <c r="Q12">
        <v>211.96</v>
      </c>
      <c r="R12">
        <v>18.64</v>
      </c>
      <c r="S12">
        <v>13.78</v>
      </c>
      <c r="T12">
        <v>967.91</v>
      </c>
      <c r="U12">
        <v>0.74</v>
      </c>
      <c r="V12">
        <v>0.75</v>
      </c>
      <c r="W12">
        <v>0.66</v>
      </c>
      <c r="X12">
        <v>0.05</v>
      </c>
      <c r="Y12">
        <v>2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17.5541</v>
      </c>
      <c r="E13">
        <v>5.7</v>
      </c>
      <c r="F13">
        <v>3.36</v>
      </c>
      <c r="G13">
        <v>9.6</v>
      </c>
      <c r="H13">
        <v>0.2</v>
      </c>
      <c r="I13">
        <v>21</v>
      </c>
      <c r="J13">
        <v>89.87</v>
      </c>
      <c r="K13">
        <v>37.55</v>
      </c>
      <c r="L13">
        <v>1</v>
      </c>
      <c r="M13">
        <v>19</v>
      </c>
      <c r="N13">
        <v>11.32</v>
      </c>
      <c r="O13">
        <v>11317.98</v>
      </c>
      <c r="P13">
        <v>26.85</v>
      </c>
      <c r="Q13">
        <v>212</v>
      </c>
      <c r="R13">
        <v>29.51</v>
      </c>
      <c r="S13">
        <v>13.78</v>
      </c>
      <c r="T13">
        <v>6315.96</v>
      </c>
      <c r="U13">
        <v>0.47</v>
      </c>
      <c r="V13">
        <v>0.67</v>
      </c>
      <c r="W13">
        <v>0.68</v>
      </c>
      <c r="X13">
        <v>0.4</v>
      </c>
      <c r="Y13">
        <v>2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18.9793</v>
      </c>
      <c r="E14">
        <v>5.27</v>
      </c>
      <c r="F14">
        <v>3.14</v>
      </c>
      <c r="G14">
        <v>18.84</v>
      </c>
      <c r="H14">
        <v>0.39</v>
      </c>
      <c r="I14">
        <v>10</v>
      </c>
      <c r="J14">
        <v>91.09999999999999</v>
      </c>
      <c r="K14">
        <v>37.55</v>
      </c>
      <c r="L14">
        <v>2</v>
      </c>
      <c r="M14">
        <v>8</v>
      </c>
      <c r="N14">
        <v>11.54</v>
      </c>
      <c r="O14">
        <v>11468.97</v>
      </c>
      <c r="P14">
        <v>23</v>
      </c>
      <c r="Q14">
        <v>211.95</v>
      </c>
      <c r="R14">
        <v>22.74</v>
      </c>
      <c r="S14">
        <v>13.78</v>
      </c>
      <c r="T14">
        <v>2985.03</v>
      </c>
      <c r="U14">
        <v>0.61</v>
      </c>
      <c r="V14">
        <v>0.72</v>
      </c>
      <c r="W14">
        <v>0.67</v>
      </c>
      <c r="X14">
        <v>0.18</v>
      </c>
      <c r="Y14">
        <v>2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19.384</v>
      </c>
      <c r="E15">
        <v>5.16</v>
      </c>
      <c r="F15">
        <v>3.09</v>
      </c>
      <c r="G15">
        <v>26.46</v>
      </c>
      <c r="H15">
        <v>0.57</v>
      </c>
      <c r="I15">
        <v>7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20.98</v>
      </c>
      <c r="Q15">
        <v>211.94</v>
      </c>
      <c r="R15">
        <v>20.9</v>
      </c>
      <c r="S15">
        <v>13.78</v>
      </c>
      <c r="T15">
        <v>2081.34</v>
      </c>
      <c r="U15">
        <v>0.66</v>
      </c>
      <c r="V15">
        <v>0.73</v>
      </c>
      <c r="W15">
        <v>0.67</v>
      </c>
      <c r="X15">
        <v>0.13</v>
      </c>
      <c r="Y15">
        <v>2</v>
      </c>
      <c r="Z15">
        <v>10</v>
      </c>
    </row>
    <row r="16" spans="1:26">
      <c r="A16">
        <v>0</v>
      </c>
      <c r="B16">
        <v>30</v>
      </c>
      <c r="C16" t="s">
        <v>26</v>
      </c>
      <c r="D16">
        <v>18.5624</v>
      </c>
      <c r="E16">
        <v>5.39</v>
      </c>
      <c r="F16">
        <v>3.28</v>
      </c>
      <c r="G16">
        <v>11.57</v>
      </c>
      <c r="H16">
        <v>0.24</v>
      </c>
      <c r="I16">
        <v>17</v>
      </c>
      <c r="J16">
        <v>71.52</v>
      </c>
      <c r="K16">
        <v>32.27</v>
      </c>
      <c r="L16">
        <v>1</v>
      </c>
      <c r="M16">
        <v>15</v>
      </c>
      <c r="N16">
        <v>8.25</v>
      </c>
      <c r="O16">
        <v>9054.6</v>
      </c>
      <c r="P16">
        <v>21.6</v>
      </c>
      <c r="Q16">
        <v>211.94</v>
      </c>
      <c r="R16">
        <v>27.2</v>
      </c>
      <c r="S16">
        <v>13.78</v>
      </c>
      <c r="T16">
        <v>5180.41</v>
      </c>
      <c r="U16">
        <v>0.51</v>
      </c>
      <c r="V16">
        <v>0.6899999999999999</v>
      </c>
      <c r="W16">
        <v>0.67</v>
      </c>
      <c r="X16">
        <v>0.32</v>
      </c>
      <c r="Y16">
        <v>2</v>
      </c>
      <c r="Z16">
        <v>10</v>
      </c>
    </row>
    <row r="17" spans="1:26">
      <c r="A17">
        <v>1</v>
      </c>
      <c r="B17">
        <v>30</v>
      </c>
      <c r="C17" t="s">
        <v>26</v>
      </c>
      <c r="D17">
        <v>19.5408</v>
      </c>
      <c r="E17">
        <v>5.12</v>
      </c>
      <c r="F17">
        <v>3.13</v>
      </c>
      <c r="G17">
        <v>20.89</v>
      </c>
      <c r="H17">
        <v>0.48</v>
      </c>
      <c r="I17">
        <v>9</v>
      </c>
      <c r="J17">
        <v>72.7</v>
      </c>
      <c r="K17">
        <v>32.27</v>
      </c>
      <c r="L17">
        <v>2</v>
      </c>
      <c r="M17">
        <v>0</v>
      </c>
      <c r="N17">
        <v>8.43</v>
      </c>
      <c r="O17">
        <v>9200.25</v>
      </c>
      <c r="P17">
        <v>18.47</v>
      </c>
      <c r="Q17">
        <v>212.18</v>
      </c>
      <c r="R17">
        <v>22.19</v>
      </c>
      <c r="S17">
        <v>13.78</v>
      </c>
      <c r="T17">
        <v>2716.11</v>
      </c>
      <c r="U17">
        <v>0.62</v>
      </c>
      <c r="V17">
        <v>0.72</v>
      </c>
      <c r="W17">
        <v>0.67</v>
      </c>
      <c r="X17">
        <v>0.17</v>
      </c>
      <c r="Y17">
        <v>2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19.3705</v>
      </c>
      <c r="E18">
        <v>5.16</v>
      </c>
      <c r="F18">
        <v>3.29</v>
      </c>
      <c r="G18">
        <v>12.32</v>
      </c>
      <c r="H18">
        <v>0.43</v>
      </c>
      <c r="I18">
        <v>16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13</v>
      </c>
      <c r="Q18">
        <v>212.09</v>
      </c>
      <c r="R18">
        <v>26.57</v>
      </c>
      <c r="S18">
        <v>13.78</v>
      </c>
      <c r="T18">
        <v>4869.53</v>
      </c>
      <c r="U18">
        <v>0.52</v>
      </c>
      <c r="V18">
        <v>0.6899999999999999</v>
      </c>
      <c r="W18">
        <v>0.7</v>
      </c>
      <c r="X18">
        <v>0.33</v>
      </c>
      <c r="Y18">
        <v>2</v>
      </c>
      <c r="Z18">
        <v>10</v>
      </c>
    </row>
    <row r="19" spans="1:26">
      <c r="A19">
        <v>0</v>
      </c>
      <c r="B19">
        <v>70</v>
      </c>
      <c r="C19" t="s">
        <v>26</v>
      </c>
      <c r="D19">
        <v>15.0294</v>
      </c>
      <c r="E19">
        <v>6.65</v>
      </c>
      <c r="F19">
        <v>3.56</v>
      </c>
      <c r="G19">
        <v>7.12</v>
      </c>
      <c r="H19">
        <v>0.12</v>
      </c>
      <c r="I19">
        <v>30</v>
      </c>
      <c r="J19">
        <v>141.81</v>
      </c>
      <c r="K19">
        <v>47.83</v>
      </c>
      <c r="L19">
        <v>1</v>
      </c>
      <c r="M19">
        <v>28</v>
      </c>
      <c r="N19">
        <v>22.98</v>
      </c>
      <c r="O19">
        <v>17723.39</v>
      </c>
      <c r="P19">
        <v>39.88</v>
      </c>
      <c r="Q19">
        <v>212.13</v>
      </c>
      <c r="R19">
        <v>35.69</v>
      </c>
      <c r="S19">
        <v>13.78</v>
      </c>
      <c r="T19">
        <v>9363.129999999999</v>
      </c>
      <c r="U19">
        <v>0.39</v>
      </c>
      <c r="V19">
        <v>0.64</v>
      </c>
      <c r="W19">
        <v>0.7</v>
      </c>
      <c r="X19">
        <v>0.6</v>
      </c>
      <c r="Y19">
        <v>2</v>
      </c>
      <c r="Z19">
        <v>10</v>
      </c>
    </row>
    <row r="20" spans="1:26">
      <c r="A20">
        <v>1</v>
      </c>
      <c r="B20">
        <v>70</v>
      </c>
      <c r="C20" t="s">
        <v>26</v>
      </c>
      <c r="D20">
        <v>17.1046</v>
      </c>
      <c r="E20">
        <v>5.85</v>
      </c>
      <c r="F20">
        <v>3.21</v>
      </c>
      <c r="G20">
        <v>13.77</v>
      </c>
      <c r="H20">
        <v>0.25</v>
      </c>
      <c r="I20">
        <v>14</v>
      </c>
      <c r="J20">
        <v>143.17</v>
      </c>
      <c r="K20">
        <v>47.83</v>
      </c>
      <c r="L20">
        <v>2</v>
      </c>
      <c r="M20">
        <v>12</v>
      </c>
      <c r="N20">
        <v>23.34</v>
      </c>
      <c r="O20">
        <v>17891.86</v>
      </c>
      <c r="P20">
        <v>34.74</v>
      </c>
      <c r="Q20">
        <v>211.95</v>
      </c>
      <c r="R20">
        <v>25.03</v>
      </c>
      <c r="S20">
        <v>13.78</v>
      </c>
      <c r="T20">
        <v>4113.34</v>
      </c>
      <c r="U20">
        <v>0.55</v>
      </c>
      <c r="V20">
        <v>0.7</v>
      </c>
      <c r="W20">
        <v>0.67</v>
      </c>
      <c r="X20">
        <v>0.25</v>
      </c>
      <c r="Y20">
        <v>2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17.8492</v>
      </c>
      <c r="E21">
        <v>5.6</v>
      </c>
      <c r="F21">
        <v>3.11</v>
      </c>
      <c r="G21">
        <v>20.76</v>
      </c>
      <c r="H21">
        <v>0.37</v>
      </c>
      <c r="I21">
        <v>9</v>
      </c>
      <c r="J21">
        <v>144.54</v>
      </c>
      <c r="K21">
        <v>47.83</v>
      </c>
      <c r="L21">
        <v>3</v>
      </c>
      <c r="M21">
        <v>7</v>
      </c>
      <c r="N21">
        <v>23.71</v>
      </c>
      <c r="O21">
        <v>18060.85</v>
      </c>
      <c r="P21">
        <v>32.57</v>
      </c>
      <c r="Q21">
        <v>211.94</v>
      </c>
      <c r="R21">
        <v>21.95</v>
      </c>
      <c r="S21">
        <v>13.78</v>
      </c>
      <c r="T21">
        <v>2596.5</v>
      </c>
      <c r="U21">
        <v>0.63</v>
      </c>
      <c r="V21">
        <v>0.73</v>
      </c>
      <c r="W21">
        <v>0.66</v>
      </c>
      <c r="X21">
        <v>0.15</v>
      </c>
      <c r="Y21">
        <v>2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18.1378</v>
      </c>
      <c r="E22">
        <v>5.51</v>
      </c>
      <c r="F22">
        <v>3.08</v>
      </c>
      <c r="G22">
        <v>26.42</v>
      </c>
      <c r="H22">
        <v>0.49</v>
      </c>
      <c r="I22">
        <v>7</v>
      </c>
      <c r="J22">
        <v>145.92</v>
      </c>
      <c r="K22">
        <v>47.83</v>
      </c>
      <c r="L22">
        <v>4</v>
      </c>
      <c r="M22">
        <v>5</v>
      </c>
      <c r="N22">
        <v>24.09</v>
      </c>
      <c r="O22">
        <v>18230.35</v>
      </c>
      <c r="P22">
        <v>31.05</v>
      </c>
      <c r="Q22">
        <v>211.98</v>
      </c>
      <c r="R22">
        <v>20.98</v>
      </c>
      <c r="S22">
        <v>13.78</v>
      </c>
      <c r="T22">
        <v>2119.5</v>
      </c>
      <c r="U22">
        <v>0.66</v>
      </c>
      <c r="V22">
        <v>0.73</v>
      </c>
      <c r="W22">
        <v>0.66</v>
      </c>
      <c r="X22">
        <v>0.12</v>
      </c>
      <c r="Y22">
        <v>2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18.3187</v>
      </c>
      <c r="E23">
        <v>5.46</v>
      </c>
      <c r="F23">
        <v>3.06</v>
      </c>
      <c r="G23">
        <v>30.57</v>
      </c>
      <c r="H23">
        <v>0.6</v>
      </c>
      <c r="I23">
        <v>6</v>
      </c>
      <c r="J23">
        <v>147.3</v>
      </c>
      <c r="K23">
        <v>47.83</v>
      </c>
      <c r="L23">
        <v>5</v>
      </c>
      <c r="M23">
        <v>4</v>
      </c>
      <c r="N23">
        <v>24.47</v>
      </c>
      <c r="O23">
        <v>18400.38</v>
      </c>
      <c r="P23">
        <v>29.24</v>
      </c>
      <c r="Q23">
        <v>211.94</v>
      </c>
      <c r="R23">
        <v>20.13</v>
      </c>
      <c r="S23">
        <v>13.78</v>
      </c>
      <c r="T23">
        <v>1699.89</v>
      </c>
      <c r="U23">
        <v>0.68</v>
      </c>
      <c r="V23">
        <v>0.74</v>
      </c>
      <c r="W23">
        <v>0.66</v>
      </c>
      <c r="X23">
        <v>0.1</v>
      </c>
      <c r="Y23">
        <v>2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18.4805</v>
      </c>
      <c r="E24">
        <v>5.41</v>
      </c>
      <c r="F24">
        <v>3.04</v>
      </c>
      <c r="G24">
        <v>36.46</v>
      </c>
      <c r="H24">
        <v>0.71</v>
      </c>
      <c r="I24">
        <v>5</v>
      </c>
      <c r="J24">
        <v>148.68</v>
      </c>
      <c r="K24">
        <v>47.83</v>
      </c>
      <c r="L24">
        <v>6</v>
      </c>
      <c r="M24">
        <v>3</v>
      </c>
      <c r="N24">
        <v>24.85</v>
      </c>
      <c r="O24">
        <v>18570.94</v>
      </c>
      <c r="P24">
        <v>27.33</v>
      </c>
      <c r="Q24">
        <v>211.94</v>
      </c>
      <c r="R24">
        <v>19.55</v>
      </c>
      <c r="S24">
        <v>13.78</v>
      </c>
      <c r="T24">
        <v>1416.38</v>
      </c>
      <c r="U24">
        <v>0.71</v>
      </c>
      <c r="V24">
        <v>0.75</v>
      </c>
      <c r="W24">
        <v>0.66</v>
      </c>
      <c r="X24">
        <v>0.08</v>
      </c>
      <c r="Y24">
        <v>2</v>
      </c>
      <c r="Z24">
        <v>10</v>
      </c>
    </row>
    <row r="25" spans="1:26">
      <c r="A25">
        <v>6</v>
      </c>
      <c r="B25">
        <v>70</v>
      </c>
      <c r="C25" t="s">
        <v>26</v>
      </c>
      <c r="D25">
        <v>18.4871</v>
      </c>
      <c r="E25">
        <v>5.41</v>
      </c>
      <c r="F25">
        <v>3.04</v>
      </c>
      <c r="G25">
        <v>36.44</v>
      </c>
      <c r="H25">
        <v>0.83</v>
      </c>
      <c r="I25">
        <v>5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27</v>
      </c>
      <c r="Q25">
        <v>211.94</v>
      </c>
      <c r="R25">
        <v>19.36</v>
      </c>
      <c r="S25">
        <v>13.78</v>
      </c>
      <c r="T25">
        <v>1323.25</v>
      </c>
      <c r="U25">
        <v>0.71</v>
      </c>
      <c r="V25">
        <v>0.75</v>
      </c>
      <c r="W25">
        <v>0.66</v>
      </c>
      <c r="X25">
        <v>0.08</v>
      </c>
      <c r="Y25">
        <v>2</v>
      </c>
      <c r="Z25">
        <v>10</v>
      </c>
    </row>
    <row r="26" spans="1:26">
      <c r="A26">
        <v>0</v>
      </c>
      <c r="B26">
        <v>90</v>
      </c>
      <c r="C26" t="s">
        <v>26</v>
      </c>
      <c r="D26">
        <v>13.5287</v>
      </c>
      <c r="E26">
        <v>7.39</v>
      </c>
      <c r="F26">
        <v>3.69</v>
      </c>
      <c r="G26">
        <v>6.15</v>
      </c>
      <c r="H26">
        <v>0.1</v>
      </c>
      <c r="I26">
        <v>36</v>
      </c>
      <c r="J26">
        <v>176.73</v>
      </c>
      <c r="K26">
        <v>52.44</v>
      </c>
      <c r="L26">
        <v>1</v>
      </c>
      <c r="M26">
        <v>34</v>
      </c>
      <c r="N26">
        <v>33.29</v>
      </c>
      <c r="O26">
        <v>22031.19</v>
      </c>
      <c r="P26">
        <v>48.06</v>
      </c>
      <c r="Q26">
        <v>212.16</v>
      </c>
      <c r="R26">
        <v>39.77</v>
      </c>
      <c r="S26">
        <v>13.78</v>
      </c>
      <c r="T26">
        <v>11372.11</v>
      </c>
      <c r="U26">
        <v>0.35</v>
      </c>
      <c r="V26">
        <v>0.61</v>
      </c>
      <c r="W26">
        <v>0.71</v>
      </c>
      <c r="X26">
        <v>0.73</v>
      </c>
      <c r="Y26">
        <v>2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16.0107</v>
      </c>
      <c r="E27">
        <v>6.25</v>
      </c>
      <c r="F27">
        <v>3.26</v>
      </c>
      <c r="G27">
        <v>12.21</v>
      </c>
      <c r="H27">
        <v>0.2</v>
      </c>
      <c r="I27">
        <v>16</v>
      </c>
      <c r="J27">
        <v>178.21</v>
      </c>
      <c r="K27">
        <v>52.44</v>
      </c>
      <c r="L27">
        <v>2</v>
      </c>
      <c r="M27">
        <v>14</v>
      </c>
      <c r="N27">
        <v>33.77</v>
      </c>
      <c r="O27">
        <v>22213.89</v>
      </c>
      <c r="P27">
        <v>41.49</v>
      </c>
      <c r="Q27">
        <v>212.08</v>
      </c>
      <c r="R27">
        <v>26.31</v>
      </c>
      <c r="S27">
        <v>13.78</v>
      </c>
      <c r="T27">
        <v>4742.05</v>
      </c>
      <c r="U27">
        <v>0.52</v>
      </c>
      <c r="V27">
        <v>0.7</v>
      </c>
      <c r="W27">
        <v>0.68</v>
      </c>
      <c r="X27">
        <v>0.3</v>
      </c>
      <c r="Y27">
        <v>2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16.7613</v>
      </c>
      <c r="E28">
        <v>5.97</v>
      </c>
      <c r="F28">
        <v>3.15</v>
      </c>
      <c r="G28">
        <v>17.21</v>
      </c>
      <c r="H28">
        <v>0.3</v>
      </c>
      <c r="I28">
        <v>11</v>
      </c>
      <c r="J28">
        <v>179.7</v>
      </c>
      <c r="K28">
        <v>52.44</v>
      </c>
      <c r="L28">
        <v>3</v>
      </c>
      <c r="M28">
        <v>9</v>
      </c>
      <c r="N28">
        <v>34.26</v>
      </c>
      <c r="O28">
        <v>22397.24</v>
      </c>
      <c r="P28">
        <v>39.28</v>
      </c>
      <c r="Q28">
        <v>212.01</v>
      </c>
      <c r="R28">
        <v>23.12</v>
      </c>
      <c r="S28">
        <v>13.78</v>
      </c>
      <c r="T28">
        <v>3171.75</v>
      </c>
      <c r="U28">
        <v>0.6</v>
      </c>
      <c r="V28">
        <v>0.72</v>
      </c>
      <c r="W28">
        <v>0.67</v>
      </c>
      <c r="X28">
        <v>0.19</v>
      </c>
      <c r="Y28">
        <v>2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17.2645</v>
      </c>
      <c r="E29">
        <v>5.79</v>
      </c>
      <c r="F29">
        <v>3.09</v>
      </c>
      <c r="G29">
        <v>23.15</v>
      </c>
      <c r="H29">
        <v>0.39</v>
      </c>
      <c r="I29">
        <v>8</v>
      </c>
      <c r="J29">
        <v>181.19</v>
      </c>
      <c r="K29">
        <v>52.44</v>
      </c>
      <c r="L29">
        <v>4</v>
      </c>
      <c r="M29">
        <v>6</v>
      </c>
      <c r="N29">
        <v>34.75</v>
      </c>
      <c r="O29">
        <v>22581.25</v>
      </c>
      <c r="P29">
        <v>37.44</v>
      </c>
      <c r="Q29">
        <v>211.96</v>
      </c>
      <c r="R29">
        <v>21.06</v>
      </c>
      <c r="S29">
        <v>13.78</v>
      </c>
      <c r="T29">
        <v>2157.85</v>
      </c>
      <c r="U29">
        <v>0.65</v>
      </c>
      <c r="V29">
        <v>0.73</v>
      </c>
      <c r="W29">
        <v>0.66</v>
      </c>
      <c r="X29">
        <v>0.13</v>
      </c>
      <c r="Y29">
        <v>2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17.3837</v>
      </c>
      <c r="E30">
        <v>5.75</v>
      </c>
      <c r="F30">
        <v>3.08</v>
      </c>
      <c r="G30">
        <v>26.43</v>
      </c>
      <c r="H30">
        <v>0.49</v>
      </c>
      <c r="I30">
        <v>7</v>
      </c>
      <c r="J30">
        <v>182.69</v>
      </c>
      <c r="K30">
        <v>52.44</v>
      </c>
      <c r="L30">
        <v>5</v>
      </c>
      <c r="M30">
        <v>5</v>
      </c>
      <c r="N30">
        <v>35.25</v>
      </c>
      <c r="O30">
        <v>22766.06</v>
      </c>
      <c r="P30">
        <v>36.4</v>
      </c>
      <c r="Q30">
        <v>211.94</v>
      </c>
      <c r="R30">
        <v>20.96</v>
      </c>
      <c r="S30">
        <v>13.78</v>
      </c>
      <c r="T30">
        <v>2112.5</v>
      </c>
      <c r="U30">
        <v>0.66</v>
      </c>
      <c r="V30">
        <v>0.73</v>
      </c>
      <c r="W30">
        <v>0.66</v>
      </c>
      <c r="X30">
        <v>0.12</v>
      </c>
      <c r="Y30">
        <v>2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17.5713</v>
      </c>
      <c r="E31">
        <v>5.69</v>
      </c>
      <c r="F31">
        <v>3.06</v>
      </c>
      <c r="G31">
        <v>30.57</v>
      </c>
      <c r="H31">
        <v>0.58</v>
      </c>
      <c r="I31">
        <v>6</v>
      </c>
      <c r="J31">
        <v>184.19</v>
      </c>
      <c r="K31">
        <v>52.44</v>
      </c>
      <c r="L31">
        <v>6</v>
      </c>
      <c r="M31">
        <v>4</v>
      </c>
      <c r="N31">
        <v>35.75</v>
      </c>
      <c r="O31">
        <v>22951.43</v>
      </c>
      <c r="P31">
        <v>35.13</v>
      </c>
      <c r="Q31">
        <v>211.94</v>
      </c>
      <c r="R31">
        <v>19.99</v>
      </c>
      <c r="S31">
        <v>13.78</v>
      </c>
      <c r="T31">
        <v>1632.24</v>
      </c>
      <c r="U31">
        <v>0.6899999999999999</v>
      </c>
      <c r="V31">
        <v>0.74</v>
      </c>
      <c r="W31">
        <v>0.66</v>
      </c>
      <c r="X31">
        <v>0.1</v>
      </c>
      <c r="Y31">
        <v>2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17.7419</v>
      </c>
      <c r="E32">
        <v>5.64</v>
      </c>
      <c r="F32">
        <v>3.04</v>
      </c>
      <c r="G32">
        <v>36.46</v>
      </c>
      <c r="H32">
        <v>0.67</v>
      </c>
      <c r="I32">
        <v>5</v>
      </c>
      <c r="J32">
        <v>185.7</v>
      </c>
      <c r="K32">
        <v>52.44</v>
      </c>
      <c r="L32">
        <v>7</v>
      </c>
      <c r="M32">
        <v>3</v>
      </c>
      <c r="N32">
        <v>36.26</v>
      </c>
      <c r="O32">
        <v>23137.49</v>
      </c>
      <c r="P32">
        <v>34.02</v>
      </c>
      <c r="Q32">
        <v>211.97</v>
      </c>
      <c r="R32">
        <v>19.5</v>
      </c>
      <c r="S32">
        <v>13.78</v>
      </c>
      <c r="T32">
        <v>1394</v>
      </c>
      <c r="U32">
        <v>0.71</v>
      </c>
      <c r="V32">
        <v>0.75</v>
      </c>
      <c r="W32">
        <v>0.66</v>
      </c>
      <c r="X32">
        <v>0.08</v>
      </c>
      <c r="Y32">
        <v>2</v>
      </c>
      <c r="Z32">
        <v>10</v>
      </c>
    </row>
    <row r="33" spans="1:26">
      <c r="A33">
        <v>7</v>
      </c>
      <c r="B33">
        <v>90</v>
      </c>
      <c r="C33" t="s">
        <v>26</v>
      </c>
      <c r="D33">
        <v>17.9185</v>
      </c>
      <c r="E33">
        <v>5.58</v>
      </c>
      <c r="F33">
        <v>3.02</v>
      </c>
      <c r="G33">
        <v>45.27</v>
      </c>
      <c r="H33">
        <v>0.76</v>
      </c>
      <c r="I33">
        <v>4</v>
      </c>
      <c r="J33">
        <v>187.22</v>
      </c>
      <c r="K33">
        <v>52.44</v>
      </c>
      <c r="L33">
        <v>8</v>
      </c>
      <c r="M33">
        <v>2</v>
      </c>
      <c r="N33">
        <v>36.78</v>
      </c>
      <c r="O33">
        <v>23324.24</v>
      </c>
      <c r="P33">
        <v>32.4</v>
      </c>
      <c r="Q33">
        <v>212.1</v>
      </c>
      <c r="R33">
        <v>19.01</v>
      </c>
      <c r="S33">
        <v>13.78</v>
      </c>
      <c r="T33">
        <v>1149.79</v>
      </c>
      <c r="U33">
        <v>0.73</v>
      </c>
      <c r="V33">
        <v>0.75</v>
      </c>
      <c r="W33">
        <v>0.65</v>
      </c>
      <c r="X33">
        <v>0.06</v>
      </c>
      <c r="Y33">
        <v>2</v>
      </c>
      <c r="Z33">
        <v>10</v>
      </c>
    </row>
    <row r="34" spans="1:26">
      <c r="A34">
        <v>8</v>
      </c>
      <c r="B34">
        <v>90</v>
      </c>
      <c r="C34" t="s">
        <v>26</v>
      </c>
      <c r="D34">
        <v>17.9122</v>
      </c>
      <c r="E34">
        <v>5.58</v>
      </c>
      <c r="F34">
        <v>3.02</v>
      </c>
      <c r="G34">
        <v>45.3</v>
      </c>
      <c r="H34">
        <v>0.85</v>
      </c>
      <c r="I34">
        <v>4</v>
      </c>
      <c r="J34">
        <v>188.74</v>
      </c>
      <c r="K34">
        <v>52.44</v>
      </c>
      <c r="L34">
        <v>9</v>
      </c>
      <c r="M34">
        <v>1</v>
      </c>
      <c r="N34">
        <v>37.3</v>
      </c>
      <c r="O34">
        <v>23511.69</v>
      </c>
      <c r="P34">
        <v>31.72</v>
      </c>
      <c r="Q34">
        <v>211.94</v>
      </c>
      <c r="R34">
        <v>18.91</v>
      </c>
      <c r="S34">
        <v>13.78</v>
      </c>
      <c r="T34">
        <v>1102.52</v>
      </c>
      <c r="U34">
        <v>0.73</v>
      </c>
      <c r="V34">
        <v>0.75</v>
      </c>
      <c r="W34">
        <v>0.66</v>
      </c>
      <c r="X34">
        <v>0.06</v>
      </c>
      <c r="Y34">
        <v>2</v>
      </c>
      <c r="Z34">
        <v>10</v>
      </c>
    </row>
    <row r="35" spans="1:26">
      <c r="A35">
        <v>9</v>
      </c>
      <c r="B35">
        <v>90</v>
      </c>
      <c r="C35" t="s">
        <v>26</v>
      </c>
      <c r="D35">
        <v>17.9096</v>
      </c>
      <c r="E35">
        <v>5.58</v>
      </c>
      <c r="F35">
        <v>3.02</v>
      </c>
      <c r="G35">
        <v>45.31</v>
      </c>
      <c r="H35">
        <v>0.93</v>
      </c>
      <c r="I35">
        <v>4</v>
      </c>
      <c r="J35">
        <v>190.26</v>
      </c>
      <c r="K35">
        <v>52.44</v>
      </c>
      <c r="L35">
        <v>10</v>
      </c>
      <c r="M35">
        <v>0</v>
      </c>
      <c r="N35">
        <v>37.82</v>
      </c>
      <c r="O35">
        <v>23699.85</v>
      </c>
      <c r="P35">
        <v>31.9</v>
      </c>
      <c r="Q35">
        <v>211.94</v>
      </c>
      <c r="R35">
        <v>18.85</v>
      </c>
      <c r="S35">
        <v>13.78</v>
      </c>
      <c r="T35">
        <v>1073.04</v>
      </c>
      <c r="U35">
        <v>0.73</v>
      </c>
      <c r="V35">
        <v>0.75</v>
      </c>
      <c r="W35">
        <v>0.66</v>
      </c>
      <c r="X35">
        <v>0.06</v>
      </c>
      <c r="Y35">
        <v>2</v>
      </c>
      <c r="Z35">
        <v>10</v>
      </c>
    </row>
    <row r="36" spans="1:26">
      <c r="A36">
        <v>0</v>
      </c>
      <c r="B36">
        <v>10</v>
      </c>
      <c r="C36" t="s">
        <v>26</v>
      </c>
      <c r="D36">
        <v>18.7882</v>
      </c>
      <c r="E36">
        <v>5.32</v>
      </c>
      <c r="F36">
        <v>3.42</v>
      </c>
      <c r="G36">
        <v>8.92</v>
      </c>
      <c r="H36">
        <v>0.64</v>
      </c>
      <c r="I36">
        <v>23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9.99</v>
      </c>
      <c r="Q36">
        <v>212.09</v>
      </c>
      <c r="R36">
        <v>30.35</v>
      </c>
      <c r="S36">
        <v>13.78</v>
      </c>
      <c r="T36">
        <v>6727.06</v>
      </c>
      <c r="U36">
        <v>0.45</v>
      </c>
      <c r="V36">
        <v>0.66</v>
      </c>
      <c r="W36">
        <v>0.72</v>
      </c>
      <c r="X36">
        <v>0.46</v>
      </c>
      <c r="Y36">
        <v>2</v>
      </c>
      <c r="Z36">
        <v>10</v>
      </c>
    </row>
    <row r="37" spans="1:26">
      <c r="A37">
        <v>0</v>
      </c>
      <c r="B37">
        <v>45</v>
      </c>
      <c r="C37" t="s">
        <v>26</v>
      </c>
      <c r="D37">
        <v>17.1396</v>
      </c>
      <c r="E37">
        <v>5.83</v>
      </c>
      <c r="F37">
        <v>3.39</v>
      </c>
      <c r="G37">
        <v>9.26</v>
      </c>
      <c r="H37">
        <v>0.18</v>
      </c>
      <c r="I37">
        <v>22</v>
      </c>
      <c r="J37">
        <v>98.70999999999999</v>
      </c>
      <c r="K37">
        <v>39.72</v>
      </c>
      <c r="L37">
        <v>1</v>
      </c>
      <c r="M37">
        <v>20</v>
      </c>
      <c r="N37">
        <v>12.99</v>
      </c>
      <c r="O37">
        <v>12407.75</v>
      </c>
      <c r="P37">
        <v>29.22</v>
      </c>
      <c r="Q37">
        <v>211.97</v>
      </c>
      <c r="R37">
        <v>30.49</v>
      </c>
      <c r="S37">
        <v>13.78</v>
      </c>
      <c r="T37">
        <v>6803.66</v>
      </c>
      <c r="U37">
        <v>0.45</v>
      </c>
      <c r="V37">
        <v>0.67</v>
      </c>
      <c r="W37">
        <v>0.6899999999999999</v>
      </c>
      <c r="X37">
        <v>0.43</v>
      </c>
      <c r="Y37">
        <v>2</v>
      </c>
      <c r="Z37">
        <v>10</v>
      </c>
    </row>
    <row r="38" spans="1:26">
      <c r="A38">
        <v>1</v>
      </c>
      <c r="B38">
        <v>45</v>
      </c>
      <c r="C38" t="s">
        <v>26</v>
      </c>
      <c r="D38">
        <v>18.7451</v>
      </c>
      <c r="E38">
        <v>5.33</v>
      </c>
      <c r="F38">
        <v>3.14</v>
      </c>
      <c r="G38">
        <v>18.85</v>
      </c>
      <c r="H38">
        <v>0.35</v>
      </c>
      <c r="I38">
        <v>10</v>
      </c>
      <c r="J38">
        <v>99.95</v>
      </c>
      <c r="K38">
        <v>39.72</v>
      </c>
      <c r="L38">
        <v>2</v>
      </c>
      <c r="M38">
        <v>8</v>
      </c>
      <c r="N38">
        <v>13.24</v>
      </c>
      <c r="O38">
        <v>12561.45</v>
      </c>
      <c r="P38">
        <v>25.05</v>
      </c>
      <c r="Q38">
        <v>212.05</v>
      </c>
      <c r="R38">
        <v>22.8</v>
      </c>
      <c r="S38">
        <v>13.78</v>
      </c>
      <c r="T38">
        <v>3014.4</v>
      </c>
      <c r="U38">
        <v>0.6</v>
      </c>
      <c r="V38">
        <v>0.72</v>
      </c>
      <c r="W38">
        <v>0.66</v>
      </c>
      <c r="X38">
        <v>0.18</v>
      </c>
      <c r="Y38">
        <v>2</v>
      </c>
      <c r="Z38">
        <v>10</v>
      </c>
    </row>
    <row r="39" spans="1:26">
      <c r="A39">
        <v>2</v>
      </c>
      <c r="B39">
        <v>45</v>
      </c>
      <c r="C39" t="s">
        <v>26</v>
      </c>
      <c r="D39">
        <v>19.1734</v>
      </c>
      <c r="E39">
        <v>5.22</v>
      </c>
      <c r="F39">
        <v>3.08</v>
      </c>
      <c r="G39">
        <v>26.43</v>
      </c>
      <c r="H39">
        <v>0.52</v>
      </c>
      <c r="I39">
        <v>7</v>
      </c>
      <c r="J39">
        <v>101.2</v>
      </c>
      <c r="K39">
        <v>39.72</v>
      </c>
      <c r="L39">
        <v>3</v>
      </c>
      <c r="M39">
        <v>5</v>
      </c>
      <c r="N39">
        <v>13.49</v>
      </c>
      <c r="O39">
        <v>12715.54</v>
      </c>
      <c r="P39">
        <v>22.69</v>
      </c>
      <c r="Q39">
        <v>211.94</v>
      </c>
      <c r="R39">
        <v>21.03</v>
      </c>
      <c r="S39">
        <v>13.78</v>
      </c>
      <c r="T39">
        <v>2146.4</v>
      </c>
      <c r="U39">
        <v>0.66</v>
      </c>
      <c r="V39">
        <v>0.73</v>
      </c>
      <c r="W39">
        <v>0.66</v>
      </c>
      <c r="X39">
        <v>0.12</v>
      </c>
      <c r="Y39">
        <v>2</v>
      </c>
      <c r="Z39">
        <v>10</v>
      </c>
    </row>
    <row r="40" spans="1:26">
      <c r="A40">
        <v>3</v>
      </c>
      <c r="B40">
        <v>45</v>
      </c>
      <c r="C40" t="s">
        <v>26</v>
      </c>
      <c r="D40">
        <v>19.3061</v>
      </c>
      <c r="E40">
        <v>5.18</v>
      </c>
      <c r="F40">
        <v>3.07</v>
      </c>
      <c r="G40">
        <v>30.68</v>
      </c>
      <c r="H40">
        <v>0.6899999999999999</v>
      </c>
      <c r="I40">
        <v>6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22.16</v>
      </c>
      <c r="Q40">
        <v>211.95</v>
      </c>
      <c r="R40">
        <v>20.32</v>
      </c>
      <c r="S40">
        <v>13.78</v>
      </c>
      <c r="T40">
        <v>1796.83</v>
      </c>
      <c r="U40">
        <v>0.68</v>
      </c>
      <c r="V40">
        <v>0.74</v>
      </c>
      <c r="W40">
        <v>0.67</v>
      </c>
      <c r="X40">
        <v>0.11</v>
      </c>
      <c r="Y40">
        <v>2</v>
      </c>
      <c r="Z40">
        <v>10</v>
      </c>
    </row>
    <row r="41" spans="1:26">
      <c r="A41">
        <v>0</v>
      </c>
      <c r="B41">
        <v>60</v>
      </c>
      <c r="C41" t="s">
        <v>26</v>
      </c>
      <c r="D41">
        <v>15.8318</v>
      </c>
      <c r="E41">
        <v>6.32</v>
      </c>
      <c r="F41">
        <v>3.49</v>
      </c>
      <c r="G41">
        <v>7.76</v>
      </c>
      <c r="H41">
        <v>0.14</v>
      </c>
      <c r="I41">
        <v>27</v>
      </c>
      <c r="J41">
        <v>124.63</v>
      </c>
      <c r="K41">
        <v>45</v>
      </c>
      <c r="L41">
        <v>1</v>
      </c>
      <c r="M41">
        <v>25</v>
      </c>
      <c r="N41">
        <v>18.64</v>
      </c>
      <c r="O41">
        <v>15605.44</v>
      </c>
      <c r="P41">
        <v>35.78</v>
      </c>
      <c r="Q41">
        <v>212.09</v>
      </c>
      <c r="R41">
        <v>33.57</v>
      </c>
      <c r="S41">
        <v>13.78</v>
      </c>
      <c r="T41">
        <v>8315.129999999999</v>
      </c>
      <c r="U41">
        <v>0.41</v>
      </c>
      <c r="V41">
        <v>0.65</v>
      </c>
      <c r="W41">
        <v>0.7</v>
      </c>
      <c r="X41">
        <v>0.53</v>
      </c>
      <c r="Y41">
        <v>2</v>
      </c>
      <c r="Z41">
        <v>10</v>
      </c>
    </row>
    <row r="42" spans="1:26">
      <c r="A42">
        <v>1</v>
      </c>
      <c r="B42">
        <v>60</v>
      </c>
      <c r="C42" t="s">
        <v>26</v>
      </c>
      <c r="D42">
        <v>17.6332</v>
      </c>
      <c r="E42">
        <v>5.67</v>
      </c>
      <c r="F42">
        <v>3.21</v>
      </c>
      <c r="G42">
        <v>14.8</v>
      </c>
      <c r="H42">
        <v>0.28</v>
      </c>
      <c r="I42">
        <v>13</v>
      </c>
      <c r="J42">
        <v>125.95</v>
      </c>
      <c r="K42">
        <v>45</v>
      </c>
      <c r="L42">
        <v>2</v>
      </c>
      <c r="M42">
        <v>11</v>
      </c>
      <c r="N42">
        <v>18.95</v>
      </c>
      <c r="O42">
        <v>15767.7</v>
      </c>
      <c r="P42">
        <v>31.45</v>
      </c>
      <c r="Q42">
        <v>212.01</v>
      </c>
      <c r="R42">
        <v>24.99</v>
      </c>
      <c r="S42">
        <v>13.78</v>
      </c>
      <c r="T42">
        <v>4098.75</v>
      </c>
      <c r="U42">
        <v>0.55</v>
      </c>
      <c r="V42">
        <v>0.71</v>
      </c>
      <c r="W42">
        <v>0.66</v>
      </c>
      <c r="X42">
        <v>0.25</v>
      </c>
      <c r="Y42">
        <v>2</v>
      </c>
      <c r="Z42">
        <v>10</v>
      </c>
    </row>
    <row r="43" spans="1:26">
      <c r="A43">
        <v>2</v>
      </c>
      <c r="B43">
        <v>60</v>
      </c>
      <c r="C43" t="s">
        <v>26</v>
      </c>
      <c r="D43">
        <v>18.3908</v>
      </c>
      <c r="E43">
        <v>5.44</v>
      </c>
      <c r="F43">
        <v>3.1</v>
      </c>
      <c r="G43">
        <v>23.26</v>
      </c>
      <c r="H43">
        <v>0.42</v>
      </c>
      <c r="I43">
        <v>8</v>
      </c>
      <c r="J43">
        <v>127.27</v>
      </c>
      <c r="K43">
        <v>45</v>
      </c>
      <c r="L43">
        <v>3</v>
      </c>
      <c r="M43">
        <v>6</v>
      </c>
      <c r="N43">
        <v>19.27</v>
      </c>
      <c r="O43">
        <v>15930.42</v>
      </c>
      <c r="P43">
        <v>28.84</v>
      </c>
      <c r="Q43">
        <v>211.96</v>
      </c>
      <c r="R43">
        <v>21.51</v>
      </c>
      <c r="S43">
        <v>13.78</v>
      </c>
      <c r="T43">
        <v>2383.16</v>
      </c>
      <c r="U43">
        <v>0.64</v>
      </c>
      <c r="V43">
        <v>0.73</v>
      </c>
      <c r="W43">
        <v>0.66</v>
      </c>
      <c r="X43">
        <v>0.14</v>
      </c>
      <c r="Y43">
        <v>2</v>
      </c>
      <c r="Z43">
        <v>10</v>
      </c>
    </row>
    <row r="44" spans="1:26">
      <c r="A44">
        <v>3</v>
      </c>
      <c r="B44">
        <v>60</v>
      </c>
      <c r="C44" t="s">
        <v>26</v>
      </c>
      <c r="D44">
        <v>18.712</v>
      </c>
      <c r="E44">
        <v>5.34</v>
      </c>
      <c r="F44">
        <v>3.06</v>
      </c>
      <c r="G44">
        <v>30.59</v>
      </c>
      <c r="H44">
        <v>0.55</v>
      </c>
      <c r="I44">
        <v>6</v>
      </c>
      <c r="J44">
        <v>128.59</v>
      </c>
      <c r="K44">
        <v>45</v>
      </c>
      <c r="L44">
        <v>4</v>
      </c>
      <c r="M44">
        <v>4</v>
      </c>
      <c r="N44">
        <v>19.59</v>
      </c>
      <c r="O44">
        <v>16093.6</v>
      </c>
      <c r="P44">
        <v>27</v>
      </c>
      <c r="Q44">
        <v>211.94</v>
      </c>
      <c r="R44">
        <v>20.11</v>
      </c>
      <c r="S44">
        <v>13.78</v>
      </c>
      <c r="T44">
        <v>1690.21</v>
      </c>
      <c r="U44">
        <v>0.6899999999999999</v>
      </c>
      <c r="V44">
        <v>0.74</v>
      </c>
      <c r="W44">
        <v>0.66</v>
      </c>
      <c r="X44">
        <v>0.1</v>
      </c>
      <c r="Y44">
        <v>2</v>
      </c>
      <c r="Z44">
        <v>10</v>
      </c>
    </row>
    <row r="45" spans="1:26">
      <c r="A45">
        <v>4</v>
      </c>
      <c r="B45">
        <v>60</v>
      </c>
      <c r="C45" t="s">
        <v>26</v>
      </c>
      <c r="D45">
        <v>18.8571</v>
      </c>
      <c r="E45">
        <v>5.3</v>
      </c>
      <c r="F45">
        <v>3.04</v>
      </c>
      <c r="G45">
        <v>36.52</v>
      </c>
      <c r="H45">
        <v>0.68</v>
      </c>
      <c r="I45">
        <v>5</v>
      </c>
      <c r="J45">
        <v>129.92</v>
      </c>
      <c r="K45">
        <v>45</v>
      </c>
      <c r="L45">
        <v>5</v>
      </c>
      <c r="M45">
        <v>1</v>
      </c>
      <c r="N45">
        <v>19.92</v>
      </c>
      <c r="O45">
        <v>16257.24</v>
      </c>
      <c r="P45">
        <v>25.5</v>
      </c>
      <c r="Q45">
        <v>211.94</v>
      </c>
      <c r="R45">
        <v>19.69</v>
      </c>
      <c r="S45">
        <v>13.78</v>
      </c>
      <c r="T45">
        <v>1484.38</v>
      </c>
      <c r="U45">
        <v>0.7</v>
      </c>
      <c r="V45">
        <v>0.74</v>
      </c>
      <c r="W45">
        <v>0.66</v>
      </c>
      <c r="X45">
        <v>0.08</v>
      </c>
      <c r="Y45">
        <v>2</v>
      </c>
      <c r="Z45">
        <v>10</v>
      </c>
    </row>
    <row r="46" spans="1:26">
      <c r="A46">
        <v>5</v>
      </c>
      <c r="B46">
        <v>60</v>
      </c>
      <c r="C46" t="s">
        <v>26</v>
      </c>
      <c r="D46">
        <v>18.8492</v>
      </c>
      <c r="E46">
        <v>5.31</v>
      </c>
      <c r="F46">
        <v>3.05</v>
      </c>
      <c r="G46">
        <v>36.54</v>
      </c>
      <c r="H46">
        <v>0.8100000000000001</v>
      </c>
      <c r="I46">
        <v>5</v>
      </c>
      <c r="J46">
        <v>131.25</v>
      </c>
      <c r="K46">
        <v>45</v>
      </c>
      <c r="L46">
        <v>6</v>
      </c>
      <c r="M46">
        <v>0</v>
      </c>
      <c r="N46">
        <v>20.25</v>
      </c>
      <c r="O46">
        <v>16421.36</v>
      </c>
      <c r="P46">
        <v>25.71</v>
      </c>
      <c r="Q46">
        <v>211.94</v>
      </c>
      <c r="R46">
        <v>19.64</v>
      </c>
      <c r="S46">
        <v>13.78</v>
      </c>
      <c r="T46">
        <v>1461.6</v>
      </c>
      <c r="U46">
        <v>0.7</v>
      </c>
      <c r="V46">
        <v>0.74</v>
      </c>
      <c r="W46">
        <v>0.66</v>
      </c>
      <c r="X46">
        <v>0.09</v>
      </c>
      <c r="Y46">
        <v>2</v>
      </c>
      <c r="Z46">
        <v>10</v>
      </c>
    </row>
    <row r="47" spans="1:26">
      <c r="A47">
        <v>0</v>
      </c>
      <c r="B47">
        <v>80</v>
      </c>
      <c r="C47" t="s">
        <v>26</v>
      </c>
      <c r="D47">
        <v>14.2693</v>
      </c>
      <c r="E47">
        <v>7.01</v>
      </c>
      <c r="F47">
        <v>3.62</v>
      </c>
      <c r="G47">
        <v>6.58</v>
      </c>
      <c r="H47">
        <v>0.11</v>
      </c>
      <c r="I47">
        <v>33</v>
      </c>
      <c r="J47">
        <v>159.12</v>
      </c>
      <c r="K47">
        <v>50.28</v>
      </c>
      <c r="L47">
        <v>1</v>
      </c>
      <c r="M47">
        <v>31</v>
      </c>
      <c r="N47">
        <v>27.84</v>
      </c>
      <c r="O47">
        <v>19859.16</v>
      </c>
      <c r="P47">
        <v>43.91</v>
      </c>
      <c r="Q47">
        <v>212.11</v>
      </c>
      <c r="R47">
        <v>37.78</v>
      </c>
      <c r="S47">
        <v>13.78</v>
      </c>
      <c r="T47">
        <v>10390.11</v>
      </c>
      <c r="U47">
        <v>0.36</v>
      </c>
      <c r="V47">
        <v>0.63</v>
      </c>
      <c r="W47">
        <v>0.7</v>
      </c>
      <c r="X47">
        <v>0.66</v>
      </c>
      <c r="Y47">
        <v>2</v>
      </c>
      <c r="Z47">
        <v>10</v>
      </c>
    </row>
    <row r="48" spans="1:26">
      <c r="A48">
        <v>1</v>
      </c>
      <c r="B48">
        <v>80</v>
      </c>
      <c r="C48" t="s">
        <v>26</v>
      </c>
      <c r="D48">
        <v>16.5578</v>
      </c>
      <c r="E48">
        <v>6.04</v>
      </c>
      <c r="F48">
        <v>3.23</v>
      </c>
      <c r="G48">
        <v>12.93</v>
      </c>
      <c r="H48">
        <v>0.22</v>
      </c>
      <c r="I48">
        <v>15</v>
      </c>
      <c r="J48">
        <v>160.54</v>
      </c>
      <c r="K48">
        <v>50.28</v>
      </c>
      <c r="L48">
        <v>2</v>
      </c>
      <c r="M48">
        <v>13</v>
      </c>
      <c r="N48">
        <v>28.26</v>
      </c>
      <c r="O48">
        <v>20034.4</v>
      </c>
      <c r="P48">
        <v>38.15</v>
      </c>
      <c r="Q48">
        <v>211.98</v>
      </c>
      <c r="R48">
        <v>25.63</v>
      </c>
      <c r="S48">
        <v>13.78</v>
      </c>
      <c r="T48">
        <v>4406.94</v>
      </c>
      <c r="U48">
        <v>0.54</v>
      </c>
      <c r="V48">
        <v>0.7</v>
      </c>
      <c r="W48">
        <v>0.67</v>
      </c>
      <c r="X48">
        <v>0.27</v>
      </c>
      <c r="Y48">
        <v>2</v>
      </c>
      <c r="Z48">
        <v>10</v>
      </c>
    </row>
    <row r="49" spans="1:26">
      <c r="A49">
        <v>2</v>
      </c>
      <c r="B49">
        <v>80</v>
      </c>
      <c r="C49" t="s">
        <v>26</v>
      </c>
      <c r="D49">
        <v>17.2703</v>
      </c>
      <c r="E49">
        <v>5.79</v>
      </c>
      <c r="F49">
        <v>3.14</v>
      </c>
      <c r="G49">
        <v>18.86</v>
      </c>
      <c r="H49">
        <v>0.33</v>
      </c>
      <c r="I49">
        <v>10</v>
      </c>
      <c r="J49">
        <v>161.97</v>
      </c>
      <c r="K49">
        <v>50.28</v>
      </c>
      <c r="L49">
        <v>3</v>
      </c>
      <c r="M49">
        <v>8</v>
      </c>
      <c r="N49">
        <v>28.69</v>
      </c>
      <c r="O49">
        <v>20210.21</v>
      </c>
      <c r="P49">
        <v>36.11</v>
      </c>
      <c r="Q49">
        <v>211.94</v>
      </c>
      <c r="R49">
        <v>22.98</v>
      </c>
      <c r="S49">
        <v>13.78</v>
      </c>
      <c r="T49">
        <v>3104.44</v>
      </c>
      <c r="U49">
        <v>0.6</v>
      </c>
      <c r="V49">
        <v>0.72</v>
      </c>
      <c r="W49">
        <v>0.66</v>
      </c>
      <c r="X49">
        <v>0.18</v>
      </c>
      <c r="Y49">
        <v>2</v>
      </c>
      <c r="Z49">
        <v>10</v>
      </c>
    </row>
    <row r="50" spans="1:26">
      <c r="A50">
        <v>3</v>
      </c>
      <c r="B50">
        <v>80</v>
      </c>
      <c r="C50" t="s">
        <v>26</v>
      </c>
      <c r="D50">
        <v>17.6031</v>
      </c>
      <c r="E50">
        <v>5.68</v>
      </c>
      <c r="F50">
        <v>3.1</v>
      </c>
      <c r="G50">
        <v>23.24</v>
      </c>
      <c r="H50">
        <v>0.43</v>
      </c>
      <c r="I50">
        <v>8</v>
      </c>
      <c r="J50">
        <v>163.4</v>
      </c>
      <c r="K50">
        <v>50.28</v>
      </c>
      <c r="L50">
        <v>4</v>
      </c>
      <c r="M50">
        <v>6</v>
      </c>
      <c r="N50">
        <v>29.12</v>
      </c>
      <c r="O50">
        <v>20386.62</v>
      </c>
      <c r="P50">
        <v>34.25</v>
      </c>
      <c r="Q50">
        <v>212.02</v>
      </c>
      <c r="R50">
        <v>21.51</v>
      </c>
      <c r="S50">
        <v>13.78</v>
      </c>
      <c r="T50">
        <v>2381.87</v>
      </c>
      <c r="U50">
        <v>0.64</v>
      </c>
      <c r="V50">
        <v>0.73</v>
      </c>
      <c r="W50">
        <v>0.66</v>
      </c>
      <c r="X50">
        <v>0.14</v>
      </c>
      <c r="Y50">
        <v>2</v>
      </c>
      <c r="Z50">
        <v>10</v>
      </c>
    </row>
    <row r="51" spans="1:26">
      <c r="A51">
        <v>4</v>
      </c>
      <c r="B51">
        <v>80</v>
      </c>
      <c r="C51" t="s">
        <v>26</v>
      </c>
      <c r="D51">
        <v>17.9417</v>
      </c>
      <c r="E51">
        <v>5.57</v>
      </c>
      <c r="F51">
        <v>3.06</v>
      </c>
      <c r="G51">
        <v>30.56</v>
      </c>
      <c r="H51">
        <v>0.54</v>
      </c>
      <c r="I51">
        <v>6</v>
      </c>
      <c r="J51">
        <v>164.83</v>
      </c>
      <c r="K51">
        <v>50.28</v>
      </c>
      <c r="L51">
        <v>5</v>
      </c>
      <c r="M51">
        <v>4</v>
      </c>
      <c r="N51">
        <v>29.55</v>
      </c>
      <c r="O51">
        <v>20563.61</v>
      </c>
      <c r="P51">
        <v>32.89</v>
      </c>
      <c r="Q51">
        <v>211.94</v>
      </c>
      <c r="R51">
        <v>20.12</v>
      </c>
      <c r="S51">
        <v>13.78</v>
      </c>
      <c r="T51">
        <v>1698.56</v>
      </c>
      <c r="U51">
        <v>0.6899999999999999</v>
      </c>
      <c r="V51">
        <v>0.74</v>
      </c>
      <c r="W51">
        <v>0.66</v>
      </c>
      <c r="X51">
        <v>0.1</v>
      </c>
      <c r="Y51">
        <v>2</v>
      </c>
      <c r="Z51">
        <v>10</v>
      </c>
    </row>
    <row r="52" spans="1:26">
      <c r="A52">
        <v>5</v>
      </c>
      <c r="B52">
        <v>80</v>
      </c>
      <c r="C52" t="s">
        <v>26</v>
      </c>
      <c r="D52">
        <v>18.0814</v>
      </c>
      <c r="E52">
        <v>5.53</v>
      </c>
      <c r="F52">
        <v>3.04</v>
      </c>
      <c r="G52">
        <v>36.54</v>
      </c>
      <c r="H52">
        <v>0.64</v>
      </c>
      <c r="I52">
        <v>5</v>
      </c>
      <c r="J52">
        <v>166.27</v>
      </c>
      <c r="K52">
        <v>50.28</v>
      </c>
      <c r="L52">
        <v>6</v>
      </c>
      <c r="M52">
        <v>3</v>
      </c>
      <c r="N52">
        <v>29.99</v>
      </c>
      <c r="O52">
        <v>20741.2</v>
      </c>
      <c r="P52">
        <v>31.7</v>
      </c>
      <c r="Q52">
        <v>211.94</v>
      </c>
      <c r="R52">
        <v>19.79</v>
      </c>
      <c r="S52">
        <v>13.78</v>
      </c>
      <c r="T52">
        <v>1536.12</v>
      </c>
      <c r="U52">
        <v>0.7</v>
      </c>
      <c r="V52">
        <v>0.74</v>
      </c>
      <c r="W52">
        <v>0.66</v>
      </c>
      <c r="X52">
        <v>0.09</v>
      </c>
      <c r="Y52">
        <v>2</v>
      </c>
      <c r="Z52">
        <v>10</v>
      </c>
    </row>
    <row r="53" spans="1:26">
      <c r="A53">
        <v>6</v>
      </c>
      <c r="B53">
        <v>80</v>
      </c>
      <c r="C53" t="s">
        <v>26</v>
      </c>
      <c r="D53">
        <v>18.2815</v>
      </c>
      <c r="E53">
        <v>5.47</v>
      </c>
      <c r="F53">
        <v>3.02</v>
      </c>
      <c r="G53">
        <v>45.25</v>
      </c>
      <c r="H53">
        <v>0.74</v>
      </c>
      <c r="I53">
        <v>4</v>
      </c>
      <c r="J53">
        <v>167.72</v>
      </c>
      <c r="K53">
        <v>50.28</v>
      </c>
      <c r="L53">
        <v>7</v>
      </c>
      <c r="M53">
        <v>2</v>
      </c>
      <c r="N53">
        <v>30.44</v>
      </c>
      <c r="O53">
        <v>20919.39</v>
      </c>
      <c r="P53">
        <v>29.28</v>
      </c>
      <c r="Q53">
        <v>211.94</v>
      </c>
      <c r="R53">
        <v>18.88</v>
      </c>
      <c r="S53">
        <v>13.78</v>
      </c>
      <c r="T53">
        <v>1085.53</v>
      </c>
      <c r="U53">
        <v>0.73</v>
      </c>
      <c r="V53">
        <v>0.75</v>
      </c>
      <c r="W53">
        <v>0.66</v>
      </c>
      <c r="X53">
        <v>0.06</v>
      </c>
      <c r="Y53">
        <v>2</v>
      </c>
      <c r="Z53">
        <v>10</v>
      </c>
    </row>
    <row r="54" spans="1:26">
      <c r="A54">
        <v>7</v>
      </c>
      <c r="B54">
        <v>80</v>
      </c>
      <c r="C54" t="s">
        <v>26</v>
      </c>
      <c r="D54">
        <v>18.2667</v>
      </c>
      <c r="E54">
        <v>5.47</v>
      </c>
      <c r="F54">
        <v>3.02</v>
      </c>
      <c r="G54">
        <v>45.32</v>
      </c>
      <c r="H54">
        <v>0.84</v>
      </c>
      <c r="I54">
        <v>4</v>
      </c>
      <c r="J54">
        <v>169.17</v>
      </c>
      <c r="K54">
        <v>50.28</v>
      </c>
      <c r="L54">
        <v>8</v>
      </c>
      <c r="M54">
        <v>0</v>
      </c>
      <c r="N54">
        <v>30.89</v>
      </c>
      <c r="O54">
        <v>21098.19</v>
      </c>
      <c r="P54">
        <v>29.58</v>
      </c>
      <c r="Q54">
        <v>211.94</v>
      </c>
      <c r="R54">
        <v>18.95</v>
      </c>
      <c r="S54">
        <v>13.78</v>
      </c>
      <c r="T54">
        <v>1123.25</v>
      </c>
      <c r="U54">
        <v>0.73</v>
      </c>
      <c r="V54">
        <v>0.75</v>
      </c>
      <c r="W54">
        <v>0.66</v>
      </c>
      <c r="X54">
        <v>0.06</v>
      </c>
      <c r="Y54">
        <v>2</v>
      </c>
      <c r="Z54">
        <v>10</v>
      </c>
    </row>
    <row r="55" spans="1:26">
      <c r="A55">
        <v>0</v>
      </c>
      <c r="B55">
        <v>35</v>
      </c>
      <c r="C55" t="s">
        <v>26</v>
      </c>
      <c r="D55">
        <v>18.0162</v>
      </c>
      <c r="E55">
        <v>5.55</v>
      </c>
      <c r="F55">
        <v>3.33</v>
      </c>
      <c r="G55">
        <v>10.52</v>
      </c>
      <c r="H55">
        <v>0.22</v>
      </c>
      <c r="I55">
        <v>19</v>
      </c>
      <c r="J55">
        <v>80.84</v>
      </c>
      <c r="K55">
        <v>35.1</v>
      </c>
      <c r="L55">
        <v>1</v>
      </c>
      <c r="M55">
        <v>17</v>
      </c>
      <c r="N55">
        <v>9.74</v>
      </c>
      <c r="O55">
        <v>10204.21</v>
      </c>
      <c r="P55">
        <v>24.45</v>
      </c>
      <c r="Q55">
        <v>211.94</v>
      </c>
      <c r="R55">
        <v>28.85</v>
      </c>
      <c r="S55">
        <v>13.78</v>
      </c>
      <c r="T55">
        <v>5994.27</v>
      </c>
      <c r="U55">
        <v>0.48</v>
      </c>
      <c r="V55">
        <v>0.68</v>
      </c>
      <c r="W55">
        <v>0.68</v>
      </c>
      <c r="X55">
        <v>0.37</v>
      </c>
      <c r="Y55">
        <v>2</v>
      </c>
      <c r="Z55">
        <v>10</v>
      </c>
    </row>
    <row r="56" spans="1:26">
      <c r="A56">
        <v>1</v>
      </c>
      <c r="B56">
        <v>35</v>
      </c>
      <c r="C56" t="s">
        <v>26</v>
      </c>
      <c r="D56">
        <v>19.3569</v>
      </c>
      <c r="E56">
        <v>5.17</v>
      </c>
      <c r="F56">
        <v>3.12</v>
      </c>
      <c r="G56">
        <v>20.79</v>
      </c>
      <c r="H56">
        <v>0.43</v>
      </c>
      <c r="I56">
        <v>9</v>
      </c>
      <c r="J56">
        <v>82.04000000000001</v>
      </c>
      <c r="K56">
        <v>35.1</v>
      </c>
      <c r="L56">
        <v>2</v>
      </c>
      <c r="M56">
        <v>7</v>
      </c>
      <c r="N56">
        <v>9.94</v>
      </c>
      <c r="O56">
        <v>10352.53</v>
      </c>
      <c r="P56">
        <v>20.51</v>
      </c>
      <c r="Q56">
        <v>211.94</v>
      </c>
      <c r="R56">
        <v>22.07</v>
      </c>
      <c r="S56">
        <v>13.78</v>
      </c>
      <c r="T56">
        <v>2656.98</v>
      </c>
      <c r="U56">
        <v>0.62</v>
      </c>
      <c r="V56">
        <v>0.73</v>
      </c>
      <c r="W56">
        <v>0.66</v>
      </c>
      <c r="X56">
        <v>0.16</v>
      </c>
      <c r="Y56">
        <v>2</v>
      </c>
      <c r="Z56">
        <v>10</v>
      </c>
    </row>
    <row r="57" spans="1:26">
      <c r="A57">
        <v>2</v>
      </c>
      <c r="B57">
        <v>35</v>
      </c>
      <c r="C57" t="s">
        <v>26</v>
      </c>
      <c r="D57">
        <v>19.5133</v>
      </c>
      <c r="E57">
        <v>5.12</v>
      </c>
      <c r="F57">
        <v>3.1</v>
      </c>
      <c r="G57">
        <v>23.21</v>
      </c>
      <c r="H57">
        <v>0.63</v>
      </c>
      <c r="I57">
        <v>8</v>
      </c>
      <c r="J57">
        <v>83.25</v>
      </c>
      <c r="K57">
        <v>35.1</v>
      </c>
      <c r="L57">
        <v>3</v>
      </c>
      <c r="M57">
        <v>0</v>
      </c>
      <c r="N57">
        <v>10.15</v>
      </c>
      <c r="O57">
        <v>10501.19</v>
      </c>
      <c r="P57">
        <v>19.54</v>
      </c>
      <c r="Q57">
        <v>212.04</v>
      </c>
      <c r="R57">
        <v>21.08</v>
      </c>
      <c r="S57">
        <v>13.78</v>
      </c>
      <c r="T57">
        <v>2164.31</v>
      </c>
      <c r="U57">
        <v>0.65</v>
      </c>
      <c r="V57">
        <v>0.73</v>
      </c>
      <c r="W57">
        <v>0.67</v>
      </c>
      <c r="X57">
        <v>0.14</v>
      </c>
      <c r="Y57">
        <v>2</v>
      </c>
      <c r="Z57">
        <v>10</v>
      </c>
    </row>
    <row r="58" spans="1:26">
      <c r="A58">
        <v>0</v>
      </c>
      <c r="B58">
        <v>50</v>
      </c>
      <c r="C58" t="s">
        <v>26</v>
      </c>
      <c r="D58">
        <v>16.6659</v>
      </c>
      <c r="E58">
        <v>6</v>
      </c>
      <c r="F58">
        <v>3.43</v>
      </c>
      <c r="G58">
        <v>8.58</v>
      </c>
      <c r="H58">
        <v>0.16</v>
      </c>
      <c r="I58">
        <v>24</v>
      </c>
      <c r="J58">
        <v>107.41</v>
      </c>
      <c r="K58">
        <v>41.65</v>
      </c>
      <c r="L58">
        <v>1</v>
      </c>
      <c r="M58">
        <v>22</v>
      </c>
      <c r="N58">
        <v>14.77</v>
      </c>
      <c r="O58">
        <v>13481.73</v>
      </c>
      <c r="P58">
        <v>31.53</v>
      </c>
      <c r="Q58">
        <v>212.06</v>
      </c>
      <c r="R58">
        <v>31.7</v>
      </c>
      <c r="S58">
        <v>13.78</v>
      </c>
      <c r="T58">
        <v>7394.37</v>
      </c>
      <c r="U58">
        <v>0.43</v>
      </c>
      <c r="V58">
        <v>0.66</v>
      </c>
      <c r="W58">
        <v>0.6899999999999999</v>
      </c>
      <c r="X58">
        <v>0.47</v>
      </c>
      <c r="Y58">
        <v>2</v>
      </c>
      <c r="Z58">
        <v>10</v>
      </c>
    </row>
    <row r="59" spans="1:26">
      <c r="A59">
        <v>1</v>
      </c>
      <c r="B59">
        <v>50</v>
      </c>
      <c r="C59" t="s">
        <v>26</v>
      </c>
      <c r="D59">
        <v>18.3767</v>
      </c>
      <c r="E59">
        <v>5.44</v>
      </c>
      <c r="F59">
        <v>3.16</v>
      </c>
      <c r="G59">
        <v>17.24</v>
      </c>
      <c r="H59">
        <v>0.32</v>
      </c>
      <c r="I59">
        <v>11</v>
      </c>
      <c r="J59">
        <v>108.68</v>
      </c>
      <c r="K59">
        <v>41.65</v>
      </c>
      <c r="L59">
        <v>2</v>
      </c>
      <c r="M59">
        <v>9</v>
      </c>
      <c r="N59">
        <v>15.03</v>
      </c>
      <c r="O59">
        <v>13638.32</v>
      </c>
      <c r="P59">
        <v>27.43</v>
      </c>
      <c r="Q59">
        <v>211.96</v>
      </c>
      <c r="R59">
        <v>23.39</v>
      </c>
      <c r="S59">
        <v>13.78</v>
      </c>
      <c r="T59">
        <v>3308.2</v>
      </c>
      <c r="U59">
        <v>0.59</v>
      </c>
      <c r="V59">
        <v>0.72</v>
      </c>
      <c r="W59">
        <v>0.67</v>
      </c>
      <c r="X59">
        <v>0.2</v>
      </c>
      <c r="Y59">
        <v>2</v>
      </c>
      <c r="Z59">
        <v>10</v>
      </c>
    </row>
    <row r="60" spans="1:26">
      <c r="A60">
        <v>2</v>
      </c>
      <c r="B60">
        <v>50</v>
      </c>
      <c r="C60" t="s">
        <v>26</v>
      </c>
      <c r="D60">
        <v>18.9524</v>
      </c>
      <c r="E60">
        <v>5.28</v>
      </c>
      <c r="F60">
        <v>3.08</v>
      </c>
      <c r="G60">
        <v>26.44</v>
      </c>
      <c r="H60">
        <v>0.48</v>
      </c>
      <c r="I60">
        <v>7</v>
      </c>
      <c r="J60">
        <v>109.96</v>
      </c>
      <c r="K60">
        <v>41.65</v>
      </c>
      <c r="L60">
        <v>3</v>
      </c>
      <c r="M60">
        <v>5</v>
      </c>
      <c r="N60">
        <v>15.31</v>
      </c>
      <c r="O60">
        <v>13795.21</v>
      </c>
      <c r="P60">
        <v>24.74</v>
      </c>
      <c r="Q60">
        <v>211.95</v>
      </c>
      <c r="R60">
        <v>20.92</v>
      </c>
      <c r="S60">
        <v>13.78</v>
      </c>
      <c r="T60">
        <v>2094.06</v>
      </c>
      <c r="U60">
        <v>0.66</v>
      </c>
      <c r="V60">
        <v>0.73</v>
      </c>
      <c r="W60">
        <v>0.66</v>
      </c>
      <c r="X60">
        <v>0.13</v>
      </c>
      <c r="Y60">
        <v>2</v>
      </c>
      <c r="Z60">
        <v>10</v>
      </c>
    </row>
    <row r="61" spans="1:26">
      <c r="A61">
        <v>3</v>
      </c>
      <c r="B61">
        <v>50</v>
      </c>
      <c r="C61" t="s">
        <v>26</v>
      </c>
      <c r="D61">
        <v>19.1215</v>
      </c>
      <c r="E61">
        <v>5.23</v>
      </c>
      <c r="F61">
        <v>3.06</v>
      </c>
      <c r="G61">
        <v>30.6</v>
      </c>
      <c r="H61">
        <v>0.63</v>
      </c>
      <c r="I61">
        <v>6</v>
      </c>
      <c r="J61">
        <v>111.23</v>
      </c>
      <c r="K61">
        <v>41.65</v>
      </c>
      <c r="L61">
        <v>4</v>
      </c>
      <c r="M61">
        <v>1</v>
      </c>
      <c r="N61">
        <v>15.58</v>
      </c>
      <c r="O61">
        <v>13952.52</v>
      </c>
      <c r="P61">
        <v>23.24</v>
      </c>
      <c r="Q61">
        <v>211.98</v>
      </c>
      <c r="R61">
        <v>20.12</v>
      </c>
      <c r="S61">
        <v>13.78</v>
      </c>
      <c r="T61">
        <v>1696.7</v>
      </c>
      <c r="U61">
        <v>0.6899999999999999</v>
      </c>
      <c r="V61">
        <v>0.74</v>
      </c>
      <c r="W61">
        <v>0.66</v>
      </c>
      <c r="X61">
        <v>0.1</v>
      </c>
      <c r="Y61">
        <v>2</v>
      </c>
      <c r="Z61">
        <v>10</v>
      </c>
    </row>
    <row r="62" spans="1:26">
      <c r="A62">
        <v>4</v>
      </c>
      <c r="B62">
        <v>50</v>
      </c>
      <c r="C62" t="s">
        <v>26</v>
      </c>
      <c r="D62">
        <v>19.1134</v>
      </c>
      <c r="E62">
        <v>5.23</v>
      </c>
      <c r="F62">
        <v>3.06</v>
      </c>
      <c r="G62">
        <v>30.62</v>
      </c>
      <c r="H62">
        <v>0.78</v>
      </c>
      <c r="I62">
        <v>6</v>
      </c>
      <c r="J62">
        <v>112.51</v>
      </c>
      <c r="K62">
        <v>41.65</v>
      </c>
      <c r="L62">
        <v>5</v>
      </c>
      <c r="M62">
        <v>0</v>
      </c>
      <c r="N62">
        <v>15.86</v>
      </c>
      <c r="O62">
        <v>14110.24</v>
      </c>
      <c r="P62">
        <v>23.45</v>
      </c>
      <c r="Q62">
        <v>211.96</v>
      </c>
      <c r="R62">
        <v>20.11</v>
      </c>
      <c r="S62">
        <v>13.78</v>
      </c>
      <c r="T62">
        <v>1690.33</v>
      </c>
      <c r="U62">
        <v>0.6899999999999999</v>
      </c>
      <c r="V62">
        <v>0.74</v>
      </c>
      <c r="W62">
        <v>0.67</v>
      </c>
      <c r="X62">
        <v>0.1</v>
      </c>
      <c r="Y62">
        <v>2</v>
      </c>
      <c r="Z62">
        <v>10</v>
      </c>
    </row>
    <row r="63" spans="1:26">
      <c r="A63">
        <v>0</v>
      </c>
      <c r="B63">
        <v>25</v>
      </c>
      <c r="C63" t="s">
        <v>26</v>
      </c>
      <c r="D63">
        <v>19.083</v>
      </c>
      <c r="E63">
        <v>5.24</v>
      </c>
      <c r="F63">
        <v>3.24</v>
      </c>
      <c r="G63">
        <v>12.94</v>
      </c>
      <c r="H63">
        <v>0.28</v>
      </c>
      <c r="I63">
        <v>15</v>
      </c>
      <c r="J63">
        <v>61.76</v>
      </c>
      <c r="K63">
        <v>28.92</v>
      </c>
      <c r="L63">
        <v>1</v>
      </c>
      <c r="M63">
        <v>13</v>
      </c>
      <c r="N63">
        <v>6.84</v>
      </c>
      <c r="O63">
        <v>7851.41</v>
      </c>
      <c r="P63">
        <v>18.53</v>
      </c>
      <c r="Q63">
        <v>211.94</v>
      </c>
      <c r="R63">
        <v>25.71</v>
      </c>
      <c r="S63">
        <v>13.78</v>
      </c>
      <c r="T63">
        <v>4444.12</v>
      </c>
      <c r="U63">
        <v>0.54</v>
      </c>
      <c r="V63">
        <v>0.7</v>
      </c>
      <c r="W63">
        <v>0.67</v>
      </c>
      <c r="X63">
        <v>0.28</v>
      </c>
      <c r="Y63">
        <v>2</v>
      </c>
      <c r="Z63">
        <v>10</v>
      </c>
    </row>
    <row r="64" spans="1:26">
      <c r="A64">
        <v>1</v>
      </c>
      <c r="B64">
        <v>25</v>
      </c>
      <c r="C64" t="s">
        <v>26</v>
      </c>
      <c r="D64">
        <v>19.6635</v>
      </c>
      <c r="E64">
        <v>5.09</v>
      </c>
      <c r="F64">
        <v>3.15</v>
      </c>
      <c r="G64">
        <v>18.9</v>
      </c>
      <c r="H64">
        <v>0.55</v>
      </c>
      <c r="I64">
        <v>10</v>
      </c>
      <c r="J64">
        <v>62.92</v>
      </c>
      <c r="K64">
        <v>28.92</v>
      </c>
      <c r="L64">
        <v>2</v>
      </c>
      <c r="M64">
        <v>0</v>
      </c>
      <c r="N64">
        <v>7</v>
      </c>
      <c r="O64">
        <v>7994.37</v>
      </c>
      <c r="P64">
        <v>16.93</v>
      </c>
      <c r="Q64">
        <v>211.98</v>
      </c>
      <c r="R64">
        <v>22.63</v>
      </c>
      <c r="S64">
        <v>13.78</v>
      </c>
      <c r="T64">
        <v>2933.77</v>
      </c>
      <c r="U64">
        <v>0.61</v>
      </c>
      <c r="V64">
        <v>0.72</v>
      </c>
      <c r="W64">
        <v>0.68</v>
      </c>
      <c r="X64">
        <v>0.19</v>
      </c>
      <c r="Y64">
        <v>2</v>
      </c>
      <c r="Z64">
        <v>10</v>
      </c>
    </row>
    <row r="65" spans="1:26">
      <c r="A65">
        <v>0</v>
      </c>
      <c r="B65">
        <v>85</v>
      </c>
      <c r="C65" t="s">
        <v>26</v>
      </c>
      <c r="D65">
        <v>13.9497</v>
      </c>
      <c r="E65">
        <v>7.17</v>
      </c>
      <c r="F65">
        <v>3.64</v>
      </c>
      <c r="G65">
        <v>6.43</v>
      </c>
      <c r="H65">
        <v>0.11</v>
      </c>
      <c r="I65">
        <v>34</v>
      </c>
      <c r="J65">
        <v>167.88</v>
      </c>
      <c r="K65">
        <v>51.39</v>
      </c>
      <c r="L65">
        <v>1</v>
      </c>
      <c r="M65">
        <v>32</v>
      </c>
      <c r="N65">
        <v>30.49</v>
      </c>
      <c r="O65">
        <v>20939.59</v>
      </c>
      <c r="P65">
        <v>45.8</v>
      </c>
      <c r="Q65">
        <v>211.99</v>
      </c>
      <c r="R65">
        <v>38.67</v>
      </c>
      <c r="S65">
        <v>13.78</v>
      </c>
      <c r="T65">
        <v>10832.7</v>
      </c>
      <c r="U65">
        <v>0.36</v>
      </c>
      <c r="V65">
        <v>0.62</v>
      </c>
      <c r="W65">
        <v>0.7</v>
      </c>
      <c r="X65">
        <v>0.68</v>
      </c>
      <c r="Y65">
        <v>2</v>
      </c>
      <c r="Z65">
        <v>10</v>
      </c>
    </row>
    <row r="66" spans="1:26">
      <c r="A66">
        <v>1</v>
      </c>
      <c r="B66">
        <v>85</v>
      </c>
      <c r="C66" t="s">
        <v>26</v>
      </c>
      <c r="D66">
        <v>16.1776</v>
      </c>
      <c r="E66">
        <v>6.18</v>
      </c>
      <c r="F66">
        <v>3.27</v>
      </c>
      <c r="G66">
        <v>12.25</v>
      </c>
      <c r="H66">
        <v>0.21</v>
      </c>
      <c r="I66">
        <v>16</v>
      </c>
      <c r="J66">
        <v>169.33</v>
      </c>
      <c r="K66">
        <v>51.39</v>
      </c>
      <c r="L66">
        <v>2</v>
      </c>
      <c r="M66">
        <v>14</v>
      </c>
      <c r="N66">
        <v>30.94</v>
      </c>
      <c r="O66">
        <v>21118.46</v>
      </c>
      <c r="P66">
        <v>40.1</v>
      </c>
      <c r="Q66">
        <v>211.95</v>
      </c>
      <c r="R66">
        <v>26.82</v>
      </c>
      <c r="S66">
        <v>13.78</v>
      </c>
      <c r="T66">
        <v>4998.54</v>
      </c>
      <c r="U66">
        <v>0.51</v>
      </c>
      <c r="V66">
        <v>0.6899999999999999</v>
      </c>
      <c r="W66">
        <v>0.67</v>
      </c>
      <c r="X66">
        <v>0.31</v>
      </c>
      <c r="Y66">
        <v>2</v>
      </c>
      <c r="Z66">
        <v>10</v>
      </c>
    </row>
    <row r="67" spans="1:26">
      <c r="A67">
        <v>2</v>
      </c>
      <c r="B67">
        <v>85</v>
      </c>
      <c r="C67" t="s">
        <v>26</v>
      </c>
      <c r="D67">
        <v>17.0843</v>
      </c>
      <c r="E67">
        <v>5.85</v>
      </c>
      <c r="F67">
        <v>3.14</v>
      </c>
      <c r="G67">
        <v>18.85</v>
      </c>
      <c r="H67">
        <v>0.31</v>
      </c>
      <c r="I67">
        <v>10</v>
      </c>
      <c r="J67">
        <v>170.79</v>
      </c>
      <c r="K67">
        <v>51.39</v>
      </c>
      <c r="L67">
        <v>3</v>
      </c>
      <c r="M67">
        <v>8</v>
      </c>
      <c r="N67">
        <v>31.4</v>
      </c>
      <c r="O67">
        <v>21297.94</v>
      </c>
      <c r="P67">
        <v>37.54</v>
      </c>
      <c r="Q67">
        <v>212.18</v>
      </c>
      <c r="R67">
        <v>22.76</v>
      </c>
      <c r="S67">
        <v>13.78</v>
      </c>
      <c r="T67">
        <v>2998.73</v>
      </c>
      <c r="U67">
        <v>0.61</v>
      </c>
      <c r="V67">
        <v>0.72</v>
      </c>
      <c r="W67">
        <v>0.67</v>
      </c>
      <c r="X67">
        <v>0.18</v>
      </c>
      <c r="Y67">
        <v>2</v>
      </c>
      <c r="Z67">
        <v>10</v>
      </c>
    </row>
    <row r="68" spans="1:26">
      <c r="A68">
        <v>3</v>
      </c>
      <c r="B68">
        <v>85</v>
      </c>
      <c r="C68" t="s">
        <v>26</v>
      </c>
      <c r="D68">
        <v>17.3989</v>
      </c>
      <c r="E68">
        <v>5.75</v>
      </c>
      <c r="F68">
        <v>3.1</v>
      </c>
      <c r="G68">
        <v>23.28</v>
      </c>
      <c r="H68">
        <v>0.41</v>
      </c>
      <c r="I68">
        <v>8</v>
      </c>
      <c r="J68">
        <v>172.25</v>
      </c>
      <c r="K68">
        <v>51.39</v>
      </c>
      <c r="L68">
        <v>4</v>
      </c>
      <c r="M68">
        <v>6</v>
      </c>
      <c r="N68">
        <v>31.86</v>
      </c>
      <c r="O68">
        <v>21478.05</v>
      </c>
      <c r="P68">
        <v>36.05</v>
      </c>
      <c r="Q68">
        <v>211.95</v>
      </c>
      <c r="R68">
        <v>21.74</v>
      </c>
      <c r="S68">
        <v>13.78</v>
      </c>
      <c r="T68">
        <v>2497.59</v>
      </c>
      <c r="U68">
        <v>0.63</v>
      </c>
      <c r="V68">
        <v>0.73</v>
      </c>
      <c r="W68">
        <v>0.66</v>
      </c>
      <c r="X68">
        <v>0.14</v>
      </c>
      <c r="Y68">
        <v>2</v>
      </c>
      <c r="Z68">
        <v>10</v>
      </c>
    </row>
    <row r="69" spans="1:26">
      <c r="A69">
        <v>4</v>
      </c>
      <c r="B69">
        <v>85</v>
      </c>
      <c r="C69" t="s">
        <v>26</v>
      </c>
      <c r="D69">
        <v>17.7646</v>
      </c>
      <c r="E69">
        <v>5.63</v>
      </c>
      <c r="F69">
        <v>3.05</v>
      </c>
      <c r="G69">
        <v>30.53</v>
      </c>
      <c r="H69">
        <v>0.51</v>
      </c>
      <c r="I69">
        <v>6</v>
      </c>
      <c r="J69">
        <v>173.71</v>
      </c>
      <c r="K69">
        <v>51.39</v>
      </c>
      <c r="L69">
        <v>5</v>
      </c>
      <c r="M69">
        <v>4</v>
      </c>
      <c r="N69">
        <v>32.32</v>
      </c>
      <c r="O69">
        <v>21658.78</v>
      </c>
      <c r="P69">
        <v>34.42</v>
      </c>
      <c r="Q69">
        <v>211.94</v>
      </c>
      <c r="R69">
        <v>20.04</v>
      </c>
      <c r="S69">
        <v>13.78</v>
      </c>
      <c r="T69">
        <v>1654.83</v>
      </c>
      <c r="U69">
        <v>0.6899999999999999</v>
      </c>
      <c r="V69">
        <v>0.74</v>
      </c>
      <c r="W69">
        <v>0.66</v>
      </c>
      <c r="X69">
        <v>0.09</v>
      </c>
      <c r="Y69">
        <v>2</v>
      </c>
      <c r="Z69">
        <v>10</v>
      </c>
    </row>
    <row r="70" spans="1:26">
      <c r="A70">
        <v>5</v>
      </c>
      <c r="B70">
        <v>85</v>
      </c>
      <c r="C70" t="s">
        <v>26</v>
      </c>
      <c r="D70">
        <v>17.9096</v>
      </c>
      <c r="E70">
        <v>5.58</v>
      </c>
      <c r="F70">
        <v>3.04</v>
      </c>
      <c r="G70">
        <v>36.5</v>
      </c>
      <c r="H70">
        <v>0.61</v>
      </c>
      <c r="I70">
        <v>5</v>
      </c>
      <c r="J70">
        <v>175.18</v>
      </c>
      <c r="K70">
        <v>51.39</v>
      </c>
      <c r="L70">
        <v>6</v>
      </c>
      <c r="M70">
        <v>3</v>
      </c>
      <c r="N70">
        <v>32.79</v>
      </c>
      <c r="O70">
        <v>21840.16</v>
      </c>
      <c r="P70">
        <v>33.03</v>
      </c>
      <c r="Q70">
        <v>211.96</v>
      </c>
      <c r="R70">
        <v>19.65</v>
      </c>
      <c r="S70">
        <v>13.78</v>
      </c>
      <c r="T70">
        <v>1466.24</v>
      </c>
      <c r="U70">
        <v>0.7</v>
      </c>
      <c r="V70">
        <v>0.74</v>
      </c>
      <c r="W70">
        <v>0.66</v>
      </c>
      <c r="X70">
        <v>0.08</v>
      </c>
      <c r="Y70">
        <v>2</v>
      </c>
      <c r="Z70">
        <v>10</v>
      </c>
    </row>
    <row r="71" spans="1:26">
      <c r="A71">
        <v>6</v>
      </c>
      <c r="B71">
        <v>85</v>
      </c>
      <c r="C71" t="s">
        <v>26</v>
      </c>
      <c r="D71">
        <v>17.9229</v>
      </c>
      <c r="E71">
        <v>5.58</v>
      </c>
      <c r="F71">
        <v>3.04</v>
      </c>
      <c r="G71">
        <v>36.45</v>
      </c>
      <c r="H71">
        <v>0.7</v>
      </c>
      <c r="I71">
        <v>5</v>
      </c>
      <c r="J71">
        <v>176.66</v>
      </c>
      <c r="K71">
        <v>51.39</v>
      </c>
      <c r="L71">
        <v>7</v>
      </c>
      <c r="M71">
        <v>3</v>
      </c>
      <c r="N71">
        <v>33.27</v>
      </c>
      <c r="O71">
        <v>22022.17</v>
      </c>
      <c r="P71">
        <v>31.97</v>
      </c>
      <c r="Q71">
        <v>211.94</v>
      </c>
      <c r="R71">
        <v>19.56</v>
      </c>
      <c r="S71">
        <v>13.78</v>
      </c>
      <c r="T71">
        <v>1419.33</v>
      </c>
      <c r="U71">
        <v>0.7</v>
      </c>
      <c r="V71">
        <v>0.75</v>
      </c>
      <c r="W71">
        <v>0.66</v>
      </c>
      <c r="X71">
        <v>0.08</v>
      </c>
      <c r="Y71">
        <v>2</v>
      </c>
      <c r="Z71">
        <v>10</v>
      </c>
    </row>
    <row r="72" spans="1:26">
      <c r="A72">
        <v>7</v>
      </c>
      <c r="B72">
        <v>85</v>
      </c>
      <c r="C72" t="s">
        <v>26</v>
      </c>
      <c r="D72">
        <v>18.1005</v>
      </c>
      <c r="E72">
        <v>5.52</v>
      </c>
      <c r="F72">
        <v>3.02</v>
      </c>
      <c r="G72">
        <v>45.25</v>
      </c>
      <c r="H72">
        <v>0.8</v>
      </c>
      <c r="I72">
        <v>4</v>
      </c>
      <c r="J72">
        <v>178.14</v>
      </c>
      <c r="K72">
        <v>51.39</v>
      </c>
      <c r="L72">
        <v>8</v>
      </c>
      <c r="M72">
        <v>2</v>
      </c>
      <c r="N72">
        <v>33.75</v>
      </c>
      <c r="O72">
        <v>22204.83</v>
      </c>
      <c r="P72">
        <v>30.76</v>
      </c>
      <c r="Q72">
        <v>211.94</v>
      </c>
      <c r="R72">
        <v>18.86</v>
      </c>
      <c r="S72">
        <v>13.78</v>
      </c>
      <c r="T72">
        <v>1077.61</v>
      </c>
      <c r="U72">
        <v>0.73</v>
      </c>
      <c r="V72">
        <v>0.75</v>
      </c>
      <c r="W72">
        <v>0.66</v>
      </c>
      <c r="X72">
        <v>0.06</v>
      </c>
      <c r="Y72">
        <v>2</v>
      </c>
      <c r="Z72">
        <v>10</v>
      </c>
    </row>
    <row r="73" spans="1:26">
      <c r="A73">
        <v>8</v>
      </c>
      <c r="B73">
        <v>85</v>
      </c>
      <c r="C73" t="s">
        <v>26</v>
      </c>
      <c r="D73">
        <v>18.0895</v>
      </c>
      <c r="E73">
        <v>5.53</v>
      </c>
      <c r="F73">
        <v>3.02</v>
      </c>
      <c r="G73">
        <v>45.3</v>
      </c>
      <c r="H73">
        <v>0.89</v>
      </c>
      <c r="I73">
        <v>4</v>
      </c>
      <c r="J73">
        <v>179.63</v>
      </c>
      <c r="K73">
        <v>51.39</v>
      </c>
      <c r="L73">
        <v>9</v>
      </c>
      <c r="M73">
        <v>0</v>
      </c>
      <c r="N73">
        <v>34.24</v>
      </c>
      <c r="O73">
        <v>22388.15</v>
      </c>
      <c r="P73">
        <v>30.58</v>
      </c>
      <c r="Q73">
        <v>211.94</v>
      </c>
      <c r="R73">
        <v>18.98</v>
      </c>
      <c r="S73">
        <v>13.78</v>
      </c>
      <c r="T73">
        <v>1138.62</v>
      </c>
      <c r="U73">
        <v>0.73</v>
      </c>
      <c r="V73">
        <v>0.75</v>
      </c>
      <c r="W73">
        <v>0.66</v>
      </c>
      <c r="X73">
        <v>0.06</v>
      </c>
      <c r="Y73">
        <v>2</v>
      </c>
      <c r="Z73">
        <v>10</v>
      </c>
    </row>
    <row r="74" spans="1:26">
      <c r="A74">
        <v>0</v>
      </c>
      <c r="B74">
        <v>20</v>
      </c>
      <c r="C74" t="s">
        <v>26</v>
      </c>
      <c r="D74">
        <v>19.509</v>
      </c>
      <c r="E74">
        <v>5.13</v>
      </c>
      <c r="F74">
        <v>3.22</v>
      </c>
      <c r="G74">
        <v>14.86</v>
      </c>
      <c r="H74">
        <v>0.34</v>
      </c>
      <c r="I74">
        <v>13</v>
      </c>
      <c r="J74">
        <v>51.33</v>
      </c>
      <c r="K74">
        <v>24.83</v>
      </c>
      <c r="L74">
        <v>1</v>
      </c>
      <c r="M74">
        <v>5</v>
      </c>
      <c r="N74">
        <v>5.51</v>
      </c>
      <c r="O74">
        <v>6564.78</v>
      </c>
      <c r="P74">
        <v>15.2</v>
      </c>
      <c r="Q74">
        <v>212.03</v>
      </c>
      <c r="R74">
        <v>24.84</v>
      </c>
      <c r="S74">
        <v>13.78</v>
      </c>
      <c r="T74">
        <v>4022.15</v>
      </c>
      <c r="U74">
        <v>0.55</v>
      </c>
      <c r="V74">
        <v>0.7</v>
      </c>
      <c r="W74">
        <v>0.68</v>
      </c>
      <c r="X74">
        <v>0.26</v>
      </c>
      <c r="Y74">
        <v>2</v>
      </c>
      <c r="Z74">
        <v>10</v>
      </c>
    </row>
    <row r="75" spans="1:26">
      <c r="A75">
        <v>1</v>
      </c>
      <c r="B75">
        <v>20</v>
      </c>
      <c r="C75" t="s">
        <v>26</v>
      </c>
      <c r="D75">
        <v>19.6668</v>
      </c>
      <c r="E75">
        <v>5.08</v>
      </c>
      <c r="F75">
        <v>3.19</v>
      </c>
      <c r="G75">
        <v>15.95</v>
      </c>
      <c r="H75">
        <v>0.66</v>
      </c>
      <c r="I75">
        <v>12</v>
      </c>
      <c r="J75">
        <v>52.47</v>
      </c>
      <c r="K75">
        <v>24.83</v>
      </c>
      <c r="L75">
        <v>2</v>
      </c>
      <c r="M75">
        <v>0</v>
      </c>
      <c r="N75">
        <v>5.64</v>
      </c>
      <c r="O75">
        <v>6705.1</v>
      </c>
      <c r="P75">
        <v>15.34</v>
      </c>
      <c r="Q75">
        <v>212.15</v>
      </c>
      <c r="R75">
        <v>23.78</v>
      </c>
      <c r="S75">
        <v>13.78</v>
      </c>
      <c r="T75">
        <v>3498.96</v>
      </c>
      <c r="U75">
        <v>0.58</v>
      </c>
      <c r="V75">
        <v>0.71</v>
      </c>
      <c r="W75">
        <v>0.68</v>
      </c>
      <c r="X75">
        <v>0.23</v>
      </c>
      <c r="Y75">
        <v>2</v>
      </c>
      <c r="Z75">
        <v>10</v>
      </c>
    </row>
    <row r="76" spans="1:26">
      <c r="A76">
        <v>0</v>
      </c>
      <c r="B76">
        <v>65</v>
      </c>
      <c r="C76" t="s">
        <v>26</v>
      </c>
      <c r="D76">
        <v>15.4899</v>
      </c>
      <c r="E76">
        <v>6.46</v>
      </c>
      <c r="F76">
        <v>3.51</v>
      </c>
      <c r="G76">
        <v>7.53</v>
      </c>
      <c r="H76">
        <v>0.13</v>
      </c>
      <c r="I76">
        <v>28</v>
      </c>
      <c r="J76">
        <v>133.21</v>
      </c>
      <c r="K76">
        <v>46.47</v>
      </c>
      <c r="L76">
        <v>1</v>
      </c>
      <c r="M76">
        <v>26</v>
      </c>
      <c r="N76">
        <v>20.75</v>
      </c>
      <c r="O76">
        <v>16663.42</v>
      </c>
      <c r="P76">
        <v>37.69</v>
      </c>
      <c r="Q76">
        <v>212.06</v>
      </c>
      <c r="R76">
        <v>34.4</v>
      </c>
      <c r="S76">
        <v>13.78</v>
      </c>
      <c r="T76">
        <v>8724.91</v>
      </c>
      <c r="U76">
        <v>0.4</v>
      </c>
      <c r="V76">
        <v>0.65</v>
      </c>
      <c r="W76">
        <v>0.6899999999999999</v>
      </c>
      <c r="X76">
        <v>0.55</v>
      </c>
      <c r="Y76">
        <v>2</v>
      </c>
      <c r="Z76">
        <v>10</v>
      </c>
    </row>
    <row r="77" spans="1:26">
      <c r="A77">
        <v>1</v>
      </c>
      <c r="B77">
        <v>65</v>
      </c>
      <c r="C77" t="s">
        <v>26</v>
      </c>
      <c r="D77">
        <v>17.4098</v>
      </c>
      <c r="E77">
        <v>5.74</v>
      </c>
      <c r="F77">
        <v>3.21</v>
      </c>
      <c r="G77">
        <v>14.81</v>
      </c>
      <c r="H77">
        <v>0.26</v>
      </c>
      <c r="I77">
        <v>13</v>
      </c>
      <c r="J77">
        <v>134.55</v>
      </c>
      <c r="K77">
        <v>46.47</v>
      </c>
      <c r="L77">
        <v>2</v>
      </c>
      <c r="M77">
        <v>11</v>
      </c>
      <c r="N77">
        <v>21.09</v>
      </c>
      <c r="O77">
        <v>16828.84</v>
      </c>
      <c r="P77">
        <v>33.08</v>
      </c>
      <c r="Q77">
        <v>211.98</v>
      </c>
      <c r="R77">
        <v>24.75</v>
      </c>
      <c r="S77">
        <v>13.78</v>
      </c>
      <c r="T77">
        <v>3978.22</v>
      </c>
      <c r="U77">
        <v>0.5600000000000001</v>
      </c>
      <c r="V77">
        <v>0.71</v>
      </c>
      <c r="W77">
        <v>0.67</v>
      </c>
      <c r="X77">
        <v>0.25</v>
      </c>
      <c r="Y77">
        <v>2</v>
      </c>
      <c r="Z77">
        <v>10</v>
      </c>
    </row>
    <row r="78" spans="1:26">
      <c r="A78">
        <v>2</v>
      </c>
      <c r="B78">
        <v>65</v>
      </c>
      <c r="C78" t="s">
        <v>26</v>
      </c>
      <c r="D78">
        <v>18.0216</v>
      </c>
      <c r="E78">
        <v>5.55</v>
      </c>
      <c r="F78">
        <v>3.12</v>
      </c>
      <c r="G78">
        <v>20.82</v>
      </c>
      <c r="H78">
        <v>0.39</v>
      </c>
      <c r="I78">
        <v>9</v>
      </c>
      <c r="J78">
        <v>135.9</v>
      </c>
      <c r="K78">
        <v>46.47</v>
      </c>
      <c r="L78">
        <v>3</v>
      </c>
      <c r="M78">
        <v>7</v>
      </c>
      <c r="N78">
        <v>21.43</v>
      </c>
      <c r="O78">
        <v>16994.64</v>
      </c>
      <c r="P78">
        <v>31.02</v>
      </c>
      <c r="Q78">
        <v>212.09</v>
      </c>
      <c r="R78">
        <v>22.23</v>
      </c>
      <c r="S78">
        <v>13.78</v>
      </c>
      <c r="T78">
        <v>2736.97</v>
      </c>
      <c r="U78">
        <v>0.62</v>
      </c>
      <c r="V78">
        <v>0.73</v>
      </c>
      <c r="W78">
        <v>0.66</v>
      </c>
      <c r="X78">
        <v>0.16</v>
      </c>
      <c r="Y78">
        <v>2</v>
      </c>
      <c r="Z78">
        <v>10</v>
      </c>
    </row>
    <row r="79" spans="1:26">
      <c r="A79">
        <v>3</v>
      </c>
      <c r="B79">
        <v>65</v>
      </c>
      <c r="C79" t="s">
        <v>26</v>
      </c>
      <c r="D79">
        <v>18.3299</v>
      </c>
      <c r="E79">
        <v>5.46</v>
      </c>
      <c r="F79">
        <v>3.08</v>
      </c>
      <c r="G79">
        <v>26.44</v>
      </c>
      <c r="H79">
        <v>0.52</v>
      </c>
      <c r="I79">
        <v>7</v>
      </c>
      <c r="J79">
        <v>137.25</v>
      </c>
      <c r="K79">
        <v>46.47</v>
      </c>
      <c r="L79">
        <v>4</v>
      </c>
      <c r="M79">
        <v>5</v>
      </c>
      <c r="N79">
        <v>21.78</v>
      </c>
      <c r="O79">
        <v>17160.92</v>
      </c>
      <c r="P79">
        <v>29</v>
      </c>
      <c r="Q79">
        <v>211.94</v>
      </c>
      <c r="R79">
        <v>21.12</v>
      </c>
      <c r="S79">
        <v>13.78</v>
      </c>
      <c r="T79">
        <v>2190.82</v>
      </c>
      <c r="U79">
        <v>0.65</v>
      </c>
      <c r="V79">
        <v>0.73</v>
      </c>
      <c r="W79">
        <v>0.66</v>
      </c>
      <c r="X79">
        <v>0.13</v>
      </c>
      <c r="Y79">
        <v>2</v>
      </c>
      <c r="Z79">
        <v>10</v>
      </c>
    </row>
    <row r="80" spans="1:26">
      <c r="A80">
        <v>4</v>
      </c>
      <c r="B80">
        <v>65</v>
      </c>
      <c r="C80" t="s">
        <v>26</v>
      </c>
      <c r="D80">
        <v>18.6703</v>
      </c>
      <c r="E80">
        <v>5.36</v>
      </c>
      <c r="F80">
        <v>3.04</v>
      </c>
      <c r="G80">
        <v>36.48</v>
      </c>
      <c r="H80">
        <v>0.64</v>
      </c>
      <c r="I80">
        <v>5</v>
      </c>
      <c r="J80">
        <v>138.6</v>
      </c>
      <c r="K80">
        <v>46.47</v>
      </c>
      <c r="L80">
        <v>5</v>
      </c>
      <c r="M80">
        <v>3</v>
      </c>
      <c r="N80">
        <v>22.13</v>
      </c>
      <c r="O80">
        <v>17327.69</v>
      </c>
      <c r="P80">
        <v>27.12</v>
      </c>
      <c r="Q80">
        <v>211.94</v>
      </c>
      <c r="R80">
        <v>19.68</v>
      </c>
      <c r="S80">
        <v>13.78</v>
      </c>
      <c r="T80">
        <v>1483.65</v>
      </c>
      <c r="U80">
        <v>0.7</v>
      </c>
      <c r="V80">
        <v>0.75</v>
      </c>
      <c r="W80">
        <v>0.66</v>
      </c>
      <c r="X80">
        <v>0.08</v>
      </c>
      <c r="Y80">
        <v>2</v>
      </c>
      <c r="Z80">
        <v>10</v>
      </c>
    </row>
    <row r="81" spans="1:26">
      <c r="A81">
        <v>5</v>
      </c>
      <c r="B81">
        <v>65</v>
      </c>
      <c r="C81" t="s">
        <v>26</v>
      </c>
      <c r="D81">
        <v>18.6683</v>
      </c>
      <c r="E81">
        <v>5.36</v>
      </c>
      <c r="F81">
        <v>3.04</v>
      </c>
      <c r="G81">
        <v>36.48</v>
      </c>
      <c r="H81">
        <v>0.76</v>
      </c>
      <c r="I81">
        <v>5</v>
      </c>
      <c r="J81">
        <v>139.95</v>
      </c>
      <c r="K81">
        <v>46.47</v>
      </c>
      <c r="L81">
        <v>6</v>
      </c>
      <c r="M81">
        <v>0</v>
      </c>
      <c r="N81">
        <v>22.49</v>
      </c>
      <c r="O81">
        <v>17494.97</v>
      </c>
      <c r="P81">
        <v>26.49</v>
      </c>
      <c r="Q81">
        <v>211.94</v>
      </c>
      <c r="R81">
        <v>19.53</v>
      </c>
      <c r="S81">
        <v>13.78</v>
      </c>
      <c r="T81">
        <v>1405.45</v>
      </c>
      <c r="U81">
        <v>0.71</v>
      </c>
      <c r="V81">
        <v>0.74</v>
      </c>
      <c r="W81">
        <v>0.66</v>
      </c>
      <c r="X81">
        <v>0.08</v>
      </c>
      <c r="Y81">
        <v>2</v>
      </c>
      <c r="Z81">
        <v>10</v>
      </c>
    </row>
    <row r="82" spans="1:26">
      <c r="A82">
        <v>0</v>
      </c>
      <c r="B82">
        <v>75</v>
      </c>
      <c r="C82" t="s">
        <v>26</v>
      </c>
      <c r="D82">
        <v>14.742</v>
      </c>
      <c r="E82">
        <v>6.78</v>
      </c>
      <c r="F82">
        <v>3.56</v>
      </c>
      <c r="G82">
        <v>6.89</v>
      </c>
      <c r="H82">
        <v>0.12</v>
      </c>
      <c r="I82">
        <v>31</v>
      </c>
      <c r="J82">
        <v>150.44</v>
      </c>
      <c r="K82">
        <v>49.1</v>
      </c>
      <c r="L82">
        <v>1</v>
      </c>
      <c r="M82">
        <v>29</v>
      </c>
      <c r="N82">
        <v>25.34</v>
      </c>
      <c r="O82">
        <v>18787.76</v>
      </c>
      <c r="P82">
        <v>41.57</v>
      </c>
      <c r="Q82">
        <v>212.16</v>
      </c>
      <c r="R82">
        <v>35.75</v>
      </c>
      <c r="S82">
        <v>13.78</v>
      </c>
      <c r="T82">
        <v>9384.57</v>
      </c>
      <c r="U82">
        <v>0.39</v>
      </c>
      <c r="V82">
        <v>0.64</v>
      </c>
      <c r="W82">
        <v>0.7</v>
      </c>
      <c r="X82">
        <v>0.6</v>
      </c>
      <c r="Y82">
        <v>2</v>
      </c>
      <c r="Z82">
        <v>10</v>
      </c>
    </row>
    <row r="83" spans="1:26">
      <c r="A83">
        <v>1</v>
      </c>
      <c r="B83">
        <v>75</v>
      </c>
      <c r="C83" t="s">
        <v>26</v>
      </c>
      <c r="D83">
        <v>16.7201</v>
      </c>
      <c r="E83">
        <v>5.98</v>
      </c>
      <c r="F83">
        <v>3.25</v>
      </c>
      <c r="G83">
        <v>12.98</v>
      </c>
      <c r="H83">
        <v>0.23</v>
      </c>
      <c r="I83">
        <v>15</v>
      </c>
      <c r="J83">
        <v>151.83</v>
      </c>
      <c r="K83">
        <v>49.1</v>
      </c>
      <c r="L83">
        <v>2</v>
      </c>
      <c r="M83">
        <v>13</v>
      </c>
      <c r="N83">
        <v>25.73</v>
      </c>
      <c r="O83">
        <v>18959.54</v>
      </c>
      <c r="P83">
        <v>36.76</v>
      </c>
      <c r="Q83">
        <v>211.97</v>
      </c>
      <c r="R83">
        <v>26</v>
      </c>
      <c r="S83">
        <v>13.78</v>
      </c>
      <c r="T83">
        <v>4592.97</v>
      </c>
      <c r="U83">
        <v>0.53</v>
      </c>
      <c r="V83">
        <v>0.7</v>
      </c>
      <c r="W83">
        <v>0.68</v>
      </c>
      <c r="X83">
        <v>0.29</v>
      </c>
      <c r="Y83">
        <v>2</v>
      </c>
      <c r="Z83">
        <v>10</v>
      </c>
    </row>
    <row r="84" spans="1:26">
      <c r="A84">
        <v>2</v>
      </c>
      <c r="B84">
        <v>75</v>
      </c>
      <c r="C84" t="s">
        <v>26</v>
      </c>
      <c r="D84">
        <v>17.4774</v>
      </c>
      <c r="E84">
        <v>5.72</v>
      </c>
      <c r="F84">
        <v>3.14</v>
      </c>
      <c r="G84">
        <v>18.84</v>
      </c>
      <c r="H84">
        <v>0.35</v>
      </c>
      <c r="I84">
        <v>10</v>
      </c>
      <c r="J84">
        <v>153.23</v>
      </c>
      <c r="K84">
        <v>49.1</v>
      </c>
      <c r="L84">
        <v>3</v>
      </c>
      <c r="M84">
        <v>8</v>
      </c>
      <c r="N84">
        <v>26.13</v>
      </c>
      <c r="O84">
        <v>19131.85</v>
      </c>
      <c r="P84">
        <v>34.43</v>
      </c>
      <c r="Q84">
        <v>211.94</v>
      </c>
      <c r="R84">
        <v>22.69</v>
      </c>
      <c r="S84">
        <v>13.78</v>
      </c>
      <c r="T84">
        <v>2963.3</v>
      </c>
      <c r="U84">
        <v>0.61</v>
      </c>
      <c r="V84">
        <v>0.72</v>
      </c>
      <c r="W84">
        <v>0.67</v>
      </c>
      <c r="X84">
        <v>0.18</v>
      </c>
      <c r="Y84">
        <v>2</v>
      </c>
      <c r="Z84">
        <v>10</v>
      </c>
    </row>
    <row r="85" spans="1:26">
      <c r="A85">
        <v>3</v>
      </c>
      <c r="B85">
        <v>75</v>
      </c>
      <c r="C85" t="s">
        <v>26</v>
      </c>
      <c r="D85">
        <v>17.9426</v>
      </c>
      <c r="E85">
        <v>5.57</v>
      </c>
      <c r="F85">
        <v>3.08</v>
      </c>
      <c r="G85">
        <v>26.43</v>
      </c>
      <c r="H85">
        <v>0.46</v>
      </c>
      <c r="I85">
        <v>7</v>
      </c>
      <c r="J85">
        <v>154.63</v>
      </c>
      <c r="K85">
        <v>49.1</v>
      </c>
      <c r="L85">
        <v>4</v>
      </c>
      <c r="M85">
        <v>5</v>
      </c>
      <c r="N85">
        <v>26.53</v>
      </c>
      <c r="O85">
        <v>19304.72</v>
      </c>
      <c r="P85">
        <v>32.6</v>
      </c>
      <c r="Q85">
        <v>211.94</v>
      </c>
      <c r="R85">
        <v>20.82</v>
      </c>
      <c r="S85">
        <v>13.78</v>
      </c>
      <c r="T85">
        <v>2042.54</v>
      </c>
      <c r="U85">
        <v>0.66</v>
      </c>
      <c r="V85">
        <v>0.73</v>
      </c>
      <c r="W85">
        <v>0.67</v>
      </c>
      <c r="X85">
        <v>0.12</v>
      </c>
      <c r="Y85">
        <v>2</v>
      </c>
      <c r="Z85">
        <v>10</v>
      </c>
    </row>
    <row r="86" spans="1:26">
      <c r="A86">
        <v>4</v>
      </c>
      <c r="B86">
        <v>75</v>
      </c>
      <c r="C86" t="s">
        <v>26</v>
      </c>
      <c r="D86">
        <v>18.1296</v>
      </c>
      <c r="E86">
        <v>5.52</v>
      </c>
      <c r="F86">
        <v>3.06</v>
      </c>
      <c r="G86">
        <v>30.56</v>
      </c>
      <c r="H86">
        <v>0.57</v>
      </c>
      <c r="I86">
        <v>6</v>
      </c>
      <c r="J86">
        <v>156.03</v>
      </c>
      <c r="K86">
        <v>49.1</v>
      </c>
      <c r="L86">
        <v>5</v>
      </c>
      <c r="M86">
        <v>4</v>
      </c>
      <c r="N86">
        <v>26.94</v>
      </c>
      <c r="O86">
        <v>19478.15</v>
      </c>
      <c r="P86">
        <v>31.15</v>
      </c>
      <c r="Q86">
        <v>212.01</v>
      </c>
      <c r="R86">
        <v>20.15</v>
      </c>
      <c r="S86">
        <v>13.78</v>
      </c>
      <c r="T86">
        <v>1709.38</v>
      </c>
      <c r="U86">
        <v>0.68</v>
      </c>
      <c r="V86">
        <v>0.74</v>
      </c>
      <c r="W86">
        <v>0.66</v>
      </c>
      <c r="X86">
        <v>0.1</v>
      </c>
      <c r="Y86">
        <v>2</v>
      </c>
      <c r="Z86">
        <v>10</v>
      </c>
    </row>
    <row r="87" spans="1:26">
      <c r="A87">
        <v>5</v>
      </c>
      <c r="B87">
        <v>75</v>
      </c>
      <c r="C87" t="s">
        <v>26</v>
      </c>
      <c r="D87">
        <v>18.2769</v>
      </c>
      <c r="E87">
        <v>5.47</v>
      </c>
      <c r="F87">
        <v>3.04</v>
      </c>
      <c r="G87">
        <v>36.51</v>
      </c>
      <c r="H87">
        <v>0.67</v>
      </c>
      <c r="I87">
        <v>5</v>
      </c>
      <c r="J87">
        <v>157.44</v>
      </c>
      <c r="K87">
        <v>49.1</v>
      </c>
      <c r="L87">
        <v>6</v>
      </c>
      <c r="M87">
        <v>3</v>
      </c>
      <c r="N87">
        <v>27.35</v>
      </c>
      <c r="O87">
        <v>19652.13</v>
      </c>
      <c r="P87">
        <v>29.79</v>
      </c>
      <c r="Q87">
        <v>211.94</v>
      </c>
      <c r="R87">
        <v>19.75</v>
      </c>
      <c r="S87">
        <v>13.78</v>
      </c>
      <c r="T87">
        <v>1517.58</v>
      </c>
      <c r="U87">
        <v>0.7</v>
      </c>
      <c r="V87">
        <v>0.74</v>
      </c>
      <c r="W87">
        <v>0.66</v>
      </c>
      <c r="X87">
        <v>0.08</v>
      </c>
      <c r="Y87">
        <v>2</v>
      </c>
      <c r="Z87">
        <v>10</v>
      </c>
    </row>
    <row r="88" spans="1:26">
      <c r="A88">
        <v>6</v>
      </c>
      <c r="B88">
        <v>75</v>
      </c>
      <c r="C88" t="s">
        <v>26</v>
      </c>
      <c r="D88">
        <v>18.4436</v>
      </c>
      <c r="E88">
        <v>5.42</v>
      </c>
      <c r="F88">
        <v>3.02</v>
      </c>
      <c r="G88">
        <v>45.35</v>
      </c>
      <c r="H88">
        <v>0.78</v>
      </c>
      <c r="I88">
        <v>4</v>
      </c>
      <c r="J88">
        <v>158.86</v>
      </c>
      <c r="K88">
        <v>49.1</v>
      </c>
      <c r="L88">
        <v>7</v>
      </c>
      <c r="M88">
        <v>0</v>
      </c>
      <c r="N88">
        <v>27.77</v>
      </c>
      <c r="O88">
        <v>19826.68</v>
      </c>
      <c r="P88">
        <v>27.97</v>
      </c>
      <c r="Q88">
        <v>211.94</v>
      </c>
      <c r="R88">
        <v>18.95</v>
      </c>
      <c r="S88">
        <v>13.78</v>
      </c>
      <c r="T88">
        <v>1121.42</v>
      </c>
      <c r="U88">
        <v>0.73</v>
      </c>
      <c r="V88">
        <v>0.75</v>
      </c>
      <c r="W88">
        <v>0.66</v>
      </c>
      <c r="X88">
        <v>0.06</v>
      </c>
      <c r="Y88">
        <v>2</v>
      </c>
      <c r="Z88">
        <v>10</v>
      </c>
    </row>
    <row r="89" spans="1:26">
      <c r="A89">
        <v>0</v>
      </c>
      <c r="B89">
        <v>95</v>
      </c>
      <c r="C89" t="s">
        <v>26</v>
      </c>
      <c r="D89">
        <v>13.2421</v>
      </c>
      <c r="E89">
        <v>7.55</v>
      </c>
      <c r="F89">
        <v>3.71</v>
      </c>
      <c r="G89">
        <v>6.01</v>
      </c>
      <c r="H89">
        <v>0.1</v>
      </c>
      <c r="I89">
        <v>37</v>
      </c>
      <c r="J89">
        <v>185.69</v>
      </c>
      <c r="K89">
        <v>53.44</v>
      </c>
      <c r="L89">
        <v>1</v>
      </c>
      <c r="M89">
        <v>35</v>
      </c>
      <c r="N89">
        <v>36.26</v>
      </c>
      <c r="O89">
        <v>23136.14</v>
      </c>
      <c r="P89">
        <v>49.85</v>
      </c>
      <c r="Q89">
        <v>212.01</v>
      </c>
      <c r="R89">
        <v>40.53</v>
      </c>
      <c r="S89">
        <v>13.78</v>
      </c>
      <c r="T89">
        <v>11748.81</v>
      </c>
      <c r="U89">
        <v>0.34</v>
      </c>
      <c r="V89">
        <v>0.61</v>
      </c>
      <c r="W89">
        <v>0.7</v>
      </c>
      <c r="X89">
        <v>0.74</v>
      </c>
      <c r="Y89">
        <v>2</v>
      </c>
      <c r="Z89">
        <v>10</v>
      </c>
    </row>
    <row r="90" spans="1:26">
      <c r="A90">
        <v>1</v>
      </c>
      <c r="B90">
        <v>95</v>
      </c>
      <c r="C90" t="s">
        <v>26</v>
      </c>
      <c r="D90">
        <v>15.6719</v>
      </c>
      <c r="E90">
        <v>6.38</v>
      </c>
      <c r="F90">
        <v>3.28</v>
      </c>
      <c r="G90">
        <v>11.57</v>
      </c>
      <c r="H90">
        <v>0.19</v>
      </c>
      <c r="I90">
        <v>17</v>
      </c>
      <c r="J90">
        <v>187.21</v>
      </c>
      <c r="K90">
        <v>53.44</v>
      </c>
      <c r="L90">
        <v>2</v>
      </c>
      <c r="M90">
        <v>15</v>
      </c>
      <c r="N90">
        <v>36.77</v>
      </c>
      <c r="O90">
        <v>23322.88</v>
      </c>
      <c r="P90">
        <v>43.22</v>
      </c>
      <c r="Q90">
        <v>212.02</v>
      </c>
      <c r="R90">
        <v>27.14</v>
      </c>
      <c r="S90">
        <v>13.78</v>
      </c>
      <c r="T90">
        <v>5151.93</v>
      </c>
      <c r="U90">
        <v>0.51</v>
      </c>
      <c r="V90">
        <v>0.6899999999999999</v>
      </c>
      <c r="W90">
        <v>0.67</v>
      </c>
      <c r="X90">
        <v>0.32</v>
      </c>
      <c r="Y90">
        <v>2</v>
      </c>
      <c r="Z90">
        <v>10</v>
      </c>
    </row>
    <row r="91" spans="1:26">
      <c r="A91">
        <v>2</v>
      </c>
      <c r="B91">
        <v>95</v>
      </c>
      <c r="C91" t="s">
        <v>26</v>
      </c>
      <c r="D91">
        <v>16.5685</v>
      </c>
      <c r="E91">
        <v>6.04</v>
      </c>
      <c r="F91">
        <v>3.16</v>
      </c>
      <c r="G91">
        <v>17.22</v>
      </c>
      <c r="H91">
        <v>0.28</v>
      </c>
      <c r="I91">
        <v>11</v>
      </c>
      <c r="J91">
        <v>188.73</v>
      </c>
      <c r="K91">
        <v>53.44</v>
      </c>
      <c r="L91">
        <v>3</v>
      </c>
      <c r="M91">
        <v>9</v>
      </c>
      <c r="N91">
        <v>37.29</v>
      </c>
      <c r="O91">
        <v>23510.33</v>
      </c>
      <c r="P91">
        <v>40.87</v>
      </c>
      <c r="Q91">
        <v>212.12</v>
      </c>
      <c r="R91">
        <v>23.32</v>
      </c>
      <c r="S91">
        <v>13.78</v>
      </c>
      <c r="T91">
        <v>3270.46</v>
      </c>
      <c r="U91">
        <v>0.59</v>
      </c>
      <c r="V91">
        <v>0.72</v>
      </c>
      <c r="W91">
        <v>0.66</v>
      </c>
      <c r="X91">
        <v>0.2</v>
      </c>
      <c r="Y91">
        <v>2</v>
      </c>
      <c r="Z91">
        <v>10</v>
      </c>
    </row>
    <row r="92" spans="1:26">
      <c r="A92">
        <v>3</v>
      </c>
      <c r="B92">
        <v>95</v>
      </c>
      <c r="C92" t="s">
        <v>26</v>
      </c>
      <c r="D92">
        <v>17.0438</v>
      </c>
      <c r="E92">
        <v>5.87</v>
      </c>
      <c r="F92">
        <v>3.1</v>
      </c>
      <c r="G92">
        <v>23.26</v>
      </c>
      <c r="H92">
        <v>0.37</v>
      </c>
      <c r="I92">
        <v>8</v>
      </c>
      <c r="J92">
        <v>190.25</v>
      </c>
      <c r="K92">
        <v>53.44</v>
      </c>
      <c r="L92">
        <v>4</v>
      </c>
      <c r="M92">
        <v>6</v>
      </c>
      <c r="N92">
        <v>37.82</v>
      </c>
      <c r="O92">
        <v>23698.48</v>
      </c>
      <c r="P92">
        <v>39.06</v>
      </c>
      <c r="Q92">
        <v>211.98</v>
      </c>
      <c r="R92">
        <v>21.63</v>
      </c>
      <c r="S92">
        <v>13.78</v>
      </c>
      <c r="T92">
        <v>2439.89</v>
      </c>
      <c r="U92">
        <v>0.64</v>
      </c>
      <c r="V92">
        <v>0.73</v>
      </c>
      <c r="W92">
        <v>0.66</v>
      </c>
      <c r="X92">
        <v>0.14</v>
      </c>
      <c r="Y92">
        <v>2</v>
      </c>
      <c r="Z92">
        <v>10</v>
      </c>
    </row>
    <row r="93" spans="1:26">
      <c r="A93">
        <v>4</v>
      </c>
      <c r="B93">
        <v>95</v>
      </c>
      <c r="C93" t="s">
        <v>26</v>
      </c>
      <c r="D93">
        <v>17.2076</v>
      </c>
      <c r="E93">
        <v>5.81</v>
      </c>
      <c r="F93">
        <v>3.08</v>
      </c>
      <c r="G93">
        <v>26.42</v>
      </c>
      <c r="H93">
        <v>0.46</v>
      </c>
      <c r="I93">
        <v>7</v>
      </c>
      <c r="J93">
        <v>191.78</v>
      </c>
      <c r="K93">
        <v>53.44</v>
      </c>
      <c r="L93">
        <v>5</v>
      </c>
      <c r="M93">
        <v>5</v>
      </c>
      <c r="N93">
        <v>38.35</v>
      </c>
      <c r="O93">
        <v>23887.36</v>
      </c>
      <c r="P93">
        <v>38.13</v>
      </c>
      <c r="Q93">
        <v>211.94</v>
      </c>
      <c r="R93">
        <v>20.98</v>
      </c>
      <c r="S93">
        <v>13.78</v>
      </c>
      <c r="T93">
        <v>2121.56</v>
      </c>
      <c r="U93">
        <v>0.66</v>
      </c>
      <c r="V93">
        <v>0.73</v>
      </c>
      <c r="W93">
        <v>0.66</v>
      </c>
      <c r="X93">
        <v>0.12</v>
      </c>
      <c r="Y93">
        <v>2</v>
      </c>
      <c r="Z93">
        <v>10</v>
      </c>
    </row>
    <row r="94" spans="1:26">
      <c r="A94">
        <v>5</v>
      </c>
      <c r="B94">
        <v>95</v>
      </c>
      <c r="C94" t="s">
        <v>26</v>
      </c>
      <c r="D94">
        <v>17.3871</v>
      </c>
      <c r="E94">
        <v>5.75</v>
      </c>
      <c r="F94">
        <v>3.06</v>
      </c>
      <c r="G94">
        <v>30.59</v>
      </c>
      <c r="H94">
        <v>0.55</v>
      </c>
      <c r="I94">
        <v>6</v>
      </c>
      <c r="J94">
        <v>193.32</v>
      </c>
      <c r="K94">
        <v>53.44</v>
      </c>
      <c r="L94">
        <v>6</v>
      </c>
      <c r="M94">
        <v>4</v>
      </c>
      <c r="N94">
        <v>38.89</v>
      </c>
      <c r="O94">
        <v>24076.95</v>
      </c>
      <c r="P94">
        <v>36.93</v>
      </c>
      <c r="Q94">
        <v>211.95</v>
      </c>
      <c r="R94">
        <v>20.18</v>
      </c>
      <c r="S94">
        <v>13.78</v>
      </c>
      <c r="T94">
        <v>1725.55</v>
      </c>
      <c r="U94">
        <v>0.68</v>
      </c>
      <c r="V94">
        <v>0.74</v>
      </c>
      <c r="W94">
        <v>0.66</v>
      </c>
      <c r="X94">
        <v>0.1</v>
      </c>
      <c r="Y94">
        <v>2</v>
      </c>
      <c r="Z94">
        <v>10</v>
      </c>
    </row>
    <row r="95" spans="1:26">
      <c r="A95">
        <v>6</v>
      </c>
      <c r="B95">
        <v>95</v>
      </c>
      <c r="C95" t="s">
        <v>26</v>
      </c>
      <c r="D95">
        <v>17.5507</v>
      </c>
      <c r="E95">
        <v>5.7</v>
      </c>
      <c r="F95">
        <v>3.04</v>
      </c>
      <c r="G95">
        <v>36.52</v>
      </c>
      <c r="H95">
        <v>0.64</v>
      </c>
      <c r="I95">
        <v>5</v>
      </c>
      <c r="J95">
        <v>194.86</v>
      </c>
      <c r="K95">
        <v>53.44</v>
      </c>
      <c r="L95">
        <v>7</v>
      </c>
      <c r="M95">
        <v>3</v>
      </c>
      <c r="N95">
        <v>39.43</v>
      </c>
      <c r="O95">
        <v>24267.28</v>
      </c>
      <c r="P95">
        <v>36</v>
      </c>
      <c r="Q95">
        <v>211.94</v>
      </c>
      <c r="R95">
        <v>19.84</v>
      </c>
      <c r="S95">
        <v>13.78</v>
      </c>
      <c r="T95">
        <v>1562.58</v>
      </c>
      <c r="U95">
        <v>0.6899999999999999</v>
      </c>
      <c r="V95">
        <v>0.74</v>
      </c>
      <c r="W95">
        <v>0.65</v>
      </c>
      <c r="X95">
        <v>0.08</v>
      </c>
      <c r="Y95">
        <v>2</v>
      </c>
      <c r="Z95">
        <v>10</v>
      </c>
    </row>
    <row r="96" spans="1:26">
      <c r="A96">
        <v>7</v>
      </c>
      <c r="B96">
        <v>95</v>
      </c>
      <c r="C96" t="s">
        <v>26</v>
      </c>
      <c r="D96">
        <v>17.5773</v>
      </c>
      <c r="E96">
        <v>5.69</v>
      </c>
      <c r="F96">
        <v>3.03</v>
      </c>
      <c r="G96">
        <v>36.41</v>
      </c>
      <c r="H96">
        <v>0.72</v>
      </c>
      <c r="I96">
        <v>5</v>
      </c>
      <c r="J96">
        <v>196.41</v>
      </c>
      <c r="K96">
        <v>53.44</v>
      </c>
      <c r="L96">
        <v>8</v>
      </c>
      <c r="M96">
        <v>3</v>
      </c>
      <c r="N96">
        <v>39.98</v>
      </c>
      <c r="O96">
        <v>24458.36</v>
      </c>
      <c r="P96">
        <v>34.06</v>
      </c>
      <c r="Q96">
        <v>211.96</v>
      </c>
      <c r="R96">
        <v>19.53</v>
      </c>
      <c r="S96">
        <v>13.78</v>
      </c>
      <c r="T96">
        <v>1408.7</v>
      </c>
      <c r="U96">
        <v>0.71</v>
      </c>
      <c r="V96">
        <v>0.75</v>
      </c>
      <c r="W96">
        <v>0.65</v>
      </c>
      <c r="X96">
        <v>0.07000000000000001</v>
      </c>
      <c r="Y96">
        <v>2</v>
      </c>
      <c r="Z96">
        <v>10</v>
      </c>
    </row>
    <row r="97" spans="1:26">
      <c r="A97">
        <v>8</v>
      </c>
      <c r="B97">
        <v>95</v>
      </c>
      <c r="C97" t="s">
        <v>26</v>
      </c>
      <c r="D97">
        <v>17.748</v>
      </c>
      <c r="E97">
        <v>5.63</v>
      </c>
      <c r="F97">
        <v>3.02</v>
      </c>
      <c r="G97">
        <v>45.25</v>
      </c>
      <c r="H97">
        <v>0.8100000000000001</v>
      </c>
      <c r="I97">
        <v>4</v>
      </c>
      <c r="J97">
        <v>197.97</v>
      </c>
      <c r="K97">
        <v>53.44</v>
      </c>
      <c r="L97">
        <v>9</v>
      </c>
      <c r="M97">
        <v>2</v>
      </c>
      <c r="N97">
        <v>40.53</v>
      </c>
      <c r="O97">
        <v>24650.18</v>
      </c>
      <c r="P97">
        <v>33.46</v>
      </c>
      <c r="Q97">
        <v>211.94</v>
      </c>
      <c r="R97">
        <v>18.92</v>
      </c>
      <c r="S97">
        <v>13.78</v>
      </c>
      <c r="T97">
        <v>1106.84</v>
      </c>
      <c r="U97">
        <v>0.73</v>
      </c>
      <c r="V97">
        <v>0.75</v>
      </c>
      <c r="W97">
        <v>0.66</v>
      </c>
      <c r="X97">
        <v>0.06</v>
      </c>
      <c r="Y97">
        <v>2</v>
      </c>
      <c r="Z97">
        <v>10</v>
      </c>
    </row>
    <row r="98" spans="1:26">
      <c r="A98">
        <v>9</v>
      </c>
      <c r="B98">
        <v>95</v>
      </c>
      <c r="C98" t="s">
        <v>26</v>
      </c>
      <c r="D98">
        <v>17.769</v>
      </c>
      <c r="E98">
        <v>5.63</v>
      </c>
      <c r="F98">
        <v>3.01</v>
      </c>
      <c r="G98">
        <v>45.15</v>
      </c>
      <c r="H98">
        <v>0.89</v>
      </c>
      <c r="I98">
        <v>4</v>
      </c>
      <c r="J98">
        <v>199.53</v>
      </c>
      <c r="K98">
        <v>53.44</v>
      </c>
      <c r="L98">
        <v>10</v>
      </c>
      <c r="M98">
        <v>0</v>
      </c>
      <c r="N98">
        <v>41.1</v>
      </c>
      <c r="O98">
        <v>24842.77</v>
      </c>
      <c r="P98">
        <v>32.23</v>
      </c>
      <c r="Q98">
        <v>211.94</v>
      </c>
      <c r="R98">
        <v>18.55</v>
      </c>
      <c r="S98">
        <v>13.78</v>
      </c>
      <c r="T98">
        <v>921.72</v>
      </c>
      <c r="U98">
        <v>0.74</v>
      </c>
      <c r="V98">
        <v>0.75</v>
      </c>
      <c r="W98">
        <v>0.66</v>
      </c>
      <c r="X98">
        <v>0.05</v>
      </c>
      <c r="Y98">
        <v>2</v>
      </c>
      <c r="Z98">
        <v>10</v>
      </c>
    </row>
    <row r="99" spans="1:26">
      <c r="A99">
        <v>0</v>
      </c>
      <c r="B99">
        <v>55</v>
      </c>
      <c r="C99" t="s">
        <v>26</v>
      </c>
      <c r="D99">
        <v>16.3228</v>
      </c>
      <c r="E99">
        <v>6.13</v>
      </c>
      <c r="F99">
        <v>3.44</v>
      </c>
      <c r="G99">
        <v>8.27</v>
      </c>
      <c r="H99">
        <v>0.15</v>
      </c>
      <c r="I99">
        <v>25</v>
      </c>
      <c r="J99">
        <v>116.05</v>
      </c>
      <c r="K99">
        <v>43.4</v>
      </c>
      <c r="L99">
        <v>1</v>
      </c>
      <c r="M99">
        <v>23</v>
      </c>
      <c r="N99">
        <v>16.65</v>
      </c>
      <c r="O99">
        <v>14546.17</v>
      </c>
      <c r="P99">
        <v>33.47</v>
      </c>
      <c r="Q99">
        <v>212.18</v>
      </c>
      <c r="R99">
        <v>32.13</v>
      </c>
      <c r="S99">
        <v>13.78</v>
      </c>
      <c r="T99">
        <v>7608.24</v>
      </c>
      <c r="U99">
        <v>0.43</v>
      </c>
      <c r="V99">
        <v>0.66</v>
      </c>
      <c r="W99">
        <v>0.6899999999999999</v>
      </c>
      <c r="X99">
        <v>0.48</v>
      </c>
      <c r="Y99">
        <v>2</v>
      </c>
      <c r="Z99">
        <v>10</v>
      </c>
    </row>
    <row r="100" spans="1:26">
      <c r="A100">
        <v>1</v>
      </c>
      <c r="B100">
        <v>55</v>
      </c>
      <c r="C100" t="s">
        <v>26</v>
      </c>
      <c r="D100">
        <v>17.9928</v>
      </c>
      <c r="E100">
        <v>5.56</v>
      </c>
      <c r="F100">
        <v>3.19</v>
      </c>
      <c r="G100">
        <v>15.93</v>
      </c>
      <c r="H100">
        <v>0.3</v>
      </c>
      <c r="I100">
        <v>12</v>
      </c>
      <c r="J100">
        <v>117.34</v>
      </c>
      <c r="K100">
        <v>43.4</v>
      </c>
      <c r="L100">
        <v>2</v>
      </c>
      <c r="M100">
        <v>10</v>
      </c>
      <c r="N100">
        <v>16.94</v>
      </c>
      <c r="O100">
        <v>14705.49</v>
      </c>
      <c r="P100">
        <v>29.48</v>
      </c>
      <c r="Q100">
        <v>211.98</v>
      </c>
      <c r="R100">
        <v>24.13</v>
      </c>
      <c r="S100">
        <v>13.78</v>
      </c>
      <c r="T100">
        <v>3672.83</v>
      </c>
      <c r="U100">
        <v>0.57</v>
      </c>
      <c r="V100">
        <v>0.71</v>
      </c>
      <c r="W100">
        <v>0.67</v>
      </c>
      <c r="X100">
        <v>0.23</v>
      </c>
      <c r="Y100">
        <v>2</v>
      </c>
      <c r="Z100">
        <v>10</v>
      </c>
    </row>
    <row r="101" spans="1:26">
      <c r="A101">
        <v>2</v>
      </c>
      <c r="B101">
        <v>55</v>
      </c>
      <c r="C101" t="s">
        <v>26</v>
      </c>
      <c r="D101">
        <v>18.6018</v>
      </c>
      <c r="E101">
        <v>5.38</v>
      </c>
      <c r="F101">
        <v>3.1</v>
      </c>
      <c r="G101">
        <v>23.25</v>
      </c>
      <c r="H101">
        <v>0.45</v>
      </c>
      <c r="I101">
        <v>8</v>
      </c>
      <c r="J101">
        <v>118.63</v>
      </c>
      <c r="K101">
        <v>43.4</v>
      </c>
      <c r="L101">
        <v>3</v>
      </c>
      <c r="M101">
        <v>6</v>
      </c>
      <c r="N101">
        <v>17.23</v>
      </c>
      <c r="O101">
        <v>14865.24</v>
      </c>
      <c r="P101">
        <v>26.85</v>
      </c>
      <c r="Q101">
        <v>211.94</v>
      </c>
      <c r="R101">
        <v>21.4</v>
      </c>
      <c r="S101">
        <v>13.78</v>
      </c>
      <c r="T101">
        <v>2326.32</v>
      </c>
      <c r="U101">
        <v>0.64</v>
      </c>
      <c r="V101">
        <v>0.73</v>
      </c>
      <c r="W101">
        <v>0.67</v>
      </c>
      <c r="X101">
        <v>0.14</v>
      </c>
      <c r="Y101">
        <v>2</v>
      </c>
      <c r="Z101">
        <v>10</v>
      </c>
    </row>
    <row r="102" spans="1:26">
      <c r="A102">
        <v>3</v>
      </c>
      <c r="B102">
        <v>55</v>
      </c>
      <c r="C102" t="s">
        <v>26</v>
      </c>
      <c r="D102">
        <v>18.9225</v>
      </c>
      <c r="E102">
        <v>5.28</v>
      </c>
      <c r="F102">
        <v>3.06</v>
      </c>
      <c r="G102">
        <v>30.57</v>
      </c>
      <c r="H102">
        <v>0.59</v>
      </c>
      <c r="I102">
        <v>6</v>
      </c>
      <c r="J102">
        <v>119.93</v>
      </c>
      <c r="K102">
        <v>43.4</v>
      </c>
      <c r="L102">
        <v>4</v>
      </c>
      <c r="M102">
        <v>4</v>
      </c>
      <c r="N102">
        <v>17.53</v>
      </c>
      <c r="O102">
        <v>15025.44</v>
      </c>
      <c r="P102">
        <v>24.92</v>
      </c>
      <c r="Q102">
        <v>211.95</v>
      </c>
      <c r="R102">
        <v>20.14</v>
      </c>
      <c r="S102">
        <v>13.78</v>
      </c>
      <c r="T102">
        <v>1706.16</v>
      </c>
      <c r="U102">
        <v>0.68</v>
      </c>
      <c r="V102">
        <v>0.74</v>
      </c>
      <c r="W102">
        <v>0.66</v>
      </c>
      <c r="X102">
        <v>0.1</v>
      </c>
      <c r="Y102">
        <v>2</v>
      </c>
      <c r="Z102">
        <v>10</v>
      </c>
    </row>
    <row r="103" spans="1:26">
      <c r="A103">
        <v>4</v>
      </c>
      <c r="B103">
        <v>55</v>
      </c>
      <c r="C103" t="s">
        <v>26</v>
      </c>
      <c r="D103">
        <v>19.0517</v>
      </c>
      <c r="E103">
        <v>5.25</v>
      </c>
      <c r="F103">
        <v>3.05</v>
      </c>
      <c r="G103">
        <v>36.54</v>
      </c>
      <c r="H103">
        <v>0.73</v>
      </c>
      <c r="I103">
        <v>5</v>
      </c>
      <c r="J103">
        <v>121.23</v>
      </c>
      <c r="K103">
        <v>43.4</v>
      </c>
      <c r="L103">
        <v>5</v>
      </c>
      <c r="M103">
        <v>0</v>
      </c>
      <c r="N103">
        <v>17.83</v>
      </c>
      <c r="O103">
        <v>15186.08</v>
      </c>
      <c r="P103">
        <v>24.04</v>
      </c>
      <c r="Q103">
        <v>211.97</v>
      </c>
      <c r="R103">
        <v>19.58</v>
      </c>
      <c r="S103">
        <v>13.78</v>
      </c>
      <c r="T103">
        <v>1429.77</v>
      </c>
      <c r="U103">
        <v>0.7</v>
      </c>
      <c r="V103">
        <v>0.74</v>
      </c>
      <c r="W103">
        <v>0.66</v>
      </c>
      <c r="X103">
        <v>0.09</v>
      </c>
      <c r="Y103">
        <v>2</v>
      </c>
      <c r="Z1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INDEX(resultados!$A$2:$ZZ$103, 1, MATCH($B$1, resultados!$A$1:$ZZ$1, 0))</f>
        <v>0</v>
      </c>
      <c r="B7">
        <f>INDEX(resultados!$A$2:$ZZ$103, 1, MATCH($B$2, resultados!$A$1:$ZZ$1, 0))</f>
        <v>0</v>
      </c>
      <c r="C7">
        <f>INDEX(resultados!$A$2:$ZZ$103, 1, MATCH($B$3, resultados!$A$1:$ZZ$1, 0))</f>
        <v>0</v>
      </c>
    </row>
    <row r="8" spans="1:3">
      <c r="A8">
        <f>INDEX(resultados!$A$2:$ZZ$103, 2, MATCH($B$1, resultados!$A$1:$ZZ$1, 0))</f>
        <v>0</v>
      </c>
      <c r="B8">
        <f>INDEX(resultados!$A$2:$ZZ$103, 2, MATCH($B$2, resultados!$A$1:$ZZ$1, 0))</f>
        <v>0</v>
      </c>
      <c r="C8">
        <f>INDEX(resultados!$A$2:$ZZ$103, 2, MATCH($B$3, resultados!$A$1:$ZZ$1, 0))</f>
        <v>0</v>
      </c>
    </row>
    <row r="9" spans="1:3">
      <c r="A9">
        <f>INDEX(resultados!$A$2:$ZZ$103, 3, MATCH($B$1, resultados!$A$1:$ZZ$1, 0))</f>
        <v>0</v>
      </c>
      <c r="B9">
        <f>INDEX(resultados!$A$2:$ZZ$103, 3, MATCH($B$2, resultados!$A$1:$ZZ$1, 0))</f>
        <v>0</v>
      </c>
      <c r="C9">
        <f>INDEX(resultados!$A$2:$ZZ$103, 3, MATCH($B$3, resultados!$A$1:$ZZ$1, 0))</f>
        <v>0</v>
      </c>
    </row>
    <row r="10" spans="1:3">
      <c r="A10">
        <f>INDEX(resultados!$A$2:$ZZ$103, 4, MATCH($B$1, resultados!$A$1:$ZZ$1, 0))</f>
        <v>0</v>
      </c>
      <c r="B10">
        <f>INDEX(resultados!$A$2:$ZZ$103, 4, MATCH($B$2, resultados!$A$1:$ZZ$1, 0))</f>
        <v>0</v>
      </c>
      <c r="C10">
        <f>INDEX(resultados!$A$2:$ZZ$103, 4, MATCH($B$3, resultados!$A$1:$ZZ$1, 0))</f>
        <v>0</v>
      </c>
    </row>
    <row r="11" spans="1:3">
      <c r="A11">
        <f>INDEX(resultados!$A$2:$ZZ$103, 5, MATCH($B$1, resultados!$A$1:$ZZ$1, 0))</f>
        <v>0</v>
      </c>
      <c r="B11">
        <f>INDEX(resultados!$A$2:$ZZ$103, 5, MATCH($B$2, resultados!$A$1:$ZZ$1, 0))</f>
        <v>0</v>
      </c>
      <c r="C11">
        <f>INDEX(resultados!$A$2:$ZZ$103, 5, MATCH($B$3, resultados!$A$1:$ZZ$1, 0))</f>
        <v>0</v>
      </c>
    </row>
    <row r="12" spans="1:3">
      <c r="A12">
        <f>INDEX(resultados!$A$2:$ZZ$103, 6, MATCH($B$1, resultados!$A$1:$ZZ$1, 0))</f>
        <v>0</v>
      </c>
      <c r="B12">
        <f>INDEX(resultados!$A$2:$ZZ$103, 6, MATCH($B$2, resultados!$A$1:$ZZ$1, 0))</f>
        <v>0</v>
      </c>
      <c r="C12">
        <f>INDEX(resultados!$A$2:$ZZ$103, 6, MATCH($B$3, resultados!$A$1:$ZZ$1, 0))</f>
        <v>0</v>
      </c>
    </row>
    <row r="13" spans="1:3">
      <c r="A13">
        <f>INDEX(resultados!$A$2:$ZZ$103, 7, MATCH($B$1, resultados!$A$1:$ZZ$1, 0))</f>
        <v>0</v>
      </c>
      <c r="B13">
        <f>INDEX(resultados!$A$2:$ZZ$103, 7, MATCH($B$2, resultados!$A$1:$ZZ$1, 0))</f>
        <v>0</v>
      </c>
      <c r="C13">
        <f>INDEX(resultados!$A$2:$ZZ$103, 7, MATCH($B$3, resultados!$A$1:$ZZ$1, 0))</f>
        <v>0</v>
      </c>
    </row>
    <row r="14" spans="1:3">
      <c r="A14">
        <f>INDEX(resultados!$A$2:$ZZ$103, 8, MATCH($B$1, resultados!$A$1:$ZZ$1, 0))</f>
        <v>0</v>
      </c>
      <c r="B14">
        <f>INDEX(resultados!$A$2:$ZZ$103, 8, MATCH($B$2, resultados!$A$1:$ZZ$1, 0))</f>
        <v>0</v>
      </c>
      <c r="C14">
        <f>INDEX(resultados!$A$2:$ZZ$103, 8, MATCH($B$3, resultados!$A$1:$ZZ$1, 0))</f>
        <v>0</v>
      </c>
    </row>
    <row r="15" spans="1:3">
      <c r="A15">
        <f>INDEX(resultados!$A$2:$ZZ$103, 9, MATCH($B$1, resultados!$A$1:$ZZ$1, 0))</f>
        <v>0</v>
      </c>
      <c r="B15">
        <f>INDEX(resultados!$A$2:$ZZ$103, 9, MATCH($B$2, resultados!$A$1:$ZZ$1, 0))</f>
        <v>0</v>
      </c>
      <c r="C15">
        <f>INDEX(resultados!$A$2:$ZZ$103, 9, MATCH($B$3, resultados!$A$1:$ZZ$1, 0))</f>
        <v>0</v>
      </c>
    </row>
    <row r="16" spans="1:3">
      <c r="A16">
        <f>INDEX(resultados!$A$2:$ZZ$103, 10, MATCH($B$1, resultados!$A$1:$ZZ$1, 0))</f>
        <v>0</v>
      </c>
      <c r="B16">
        <f>INDEX(resultados!$A$2:$ZZ$103, 10, MATCH($B$2, resultados!$A$1:$ZZ$1, 0))</f>
        <v>0</v>
      </c>
      <c r="C16">
        <f>INDEX(resultados!$A$2:$ZZ$103, 10, MATCH($B$3, resultados!$A$1:$ZZ$1, 0))</f>
        <v>0</v>
      </c>
    </row>
    <row r="17" spans="1:3">
      <c r="A17">
        <f>INDEX(resultados!$A$2:$ZZ$103, 11, MATCH($B$1, resultados!$A$1:$ZZ$1, 0))</f>
        <v>0</v>
      </c>
      <c r="B17">
        <f>INDEX(resultados!$A$2:$ZZ$103, 11, MATCH($B$2, resultados!$A$1:$ZZ$1, 0))</f>
        <v>0</v>
      </c>
      <c r="C17">
        <f>INDEX(resultados!$A$2:$ZZ$103, 11, MATCH($B$3, resultados!$A$1:$ZZ$1, 0))</f>
        <v>0</v>
      </c>
    </row>
    <row r="18" spans="1:3">
      <c r="A18">
        <f>INDEX(resultados!$A$2:$ZZ$103, 12, MATCH($B$1, resultados!$A$1:$ZZ$1, 0))</f>
        <v>0</v>
      </c>
      <c r="B18">
        <f>INDEX(resultados!$A$2:$ZZ$103, 12, MATCH($B$2, resultados!$A$1:$ZZ$1, 0))</f>
        <v>0</v>
      </c>
      <c r="C18">
        <f>INDEX(resultados!$A$2:$ZZ$103, 12, MATCH($B$3, resultados!$A$1:$ZZ$1, 0))</f>
        <v>0</v>
      </c>
    </row>
    <row r="19" spans="1:3">
      <c r="A19">
        <f>INDEX(resultados!$A$2:$ZZ$103, 13, MATCH($B$1, resultados!$A$1:$ZZ$1, 0))</f>
        <v>0</v>
      </c>
      <c r="B19">
        <f>INDEX(resultados!$A$2:$ZZ$103, 13, MATCH($B$2, resultados!$A$1:$ZZ$1, 0))</f>
        <v>0</v>
      </c>
      <c r="C19">
        <f>INDEX(resultados!$A$2:$ZZ$103, 13, MATCH($B$3, resultados!$A$1:$ZZ$1, 0))</f>
        <v>0</v>
      </c>
    </row>
    <row r="20" spans="1:3">
      <c r="A20">
        <f>INDEX(resultados!$A$2:$ZZ$103, 14, MATCH($B$1, resultados!$A$1:$ZZ$1, 0))</f>
        <v>0</v>
      </c>
      <c r="B20">
        <f>INDEX(resultados!$A$2:$ZZ$103, 14, MATCH($B$2, resultados!$A$1:$ZZ$1, 0))</f>
        <v>0</v>
      </c>
      <c r="C20">
        <f>INDEX(resultados!$A$2:$ZZ$103, 14, MATCH($B$3, resultados!$A$1:$ZZ$1, 0))</f>
        <v>0</v>
      </c>
    </row>
    <row r="21" spans="1:3">
      <c r="A21">
        <f>INDEX(resultados!$A$2:$ZZ$103, 15, MATCH($B$1, resultados!$A$1:$ZZ$1, 0))</f>
        <v>0</v>
      </c>
      <c r="B21">
        <f>INDEX(resultados!$A$2:$ZZ$103, 15, MATCH($B$2, resultados!$A$1:$ZZ$1, 0))</f>
        <v>0</v>
      </c>
      <c r="C21">
        <f>INDEX(resultados!$A$2:$ZZ$103, 15, MATCH($B$3, resultados!$A$1:$ZZ$1, 0))</f>
        <v>0</v>
      </c>
    </row>
    <row r="22" spans="1:3">
      <c r="A22">
        <f>INDEX(resultados!$A$2:$ZZ$103, 16, MATCH($B$1, resultados!$A$1:$ZZ$1, 0))</f>
        <v>0</v>
      </c>
      <c r="B22">
        <f>INDEX(resultados!$A$2:$ZZ$103, 16, MATCH($B$2, resultados!$A$1:$ZZ$1, 0))</f>
        <v>0</v>
      </c>
      <c r="C22">
        <f>INDEX(resultados!$A$2:$ZZ$103, 16, MATCH($B$3, resultados!$A$1:$ZZ$1, 0))</f>
        <v>0</v>
      </c>
    </row>
    <row r="23" spans="1:3">
      <c r="A23">
        <f>INDEX(resultados!$A$2:$ZZ$103, 17, MATCH($B$1, resultados!$A$1:$ZZ$1, 0))</f>
        <v>0</v>
      </c>
      <c r="B23">
        <f>INDEX(resultados!$A$2:$ZZ$103, 17, MATCH($B$2, resultados!$A$1:$ZZ$1, 0))</f>
        <v>0</v>
      </c>
      <c r="C23">
        <f>INDEX(resultados!$A$2:$ZZ$103, 17, MATCH($B$3, resultados!$A$1:$ZZ$1, 0))</f>
        <v>0</v>
      </c>
    </row>
    <row r="24" spans="1:3">
      <c r="A24">
        <f>INDEX(resultados!$A$2:$ZZ$103, 18, MATCH($B$1, resultados!$A$1:$ZZ$1, 0))</f>
        <v>0</v>
      </c>
      <c r="B24">
        <f>INDEX(resultados!$A$2:$ZZ$103, 18, MATCH($B$2, resultados!$A$1:$ZZ$1, 0))</f>
        <v>0</v>
      </c>
      <c r="C24">
        <f>INDEX(resultados!$A$2:$ZZ$103, 18, MATCH($B$3, resultados!$A$1:$ZZ$1, 0))</f>
        <v>0</v>
      </c>
    </row>
    <row r="25" spans="1:3">
      <c r="A25">
        <f>INDEX(resultados!$A$2:$ZZ$103, 19, MATCH($B$1, resultados!$A$1:$ZZ$1, 0))</f>
        <v>0</v>
      </c>
      <c r="B25">
        <f>INDEX(resultados!$A$2:$ZZ$103, 19, MATCH($B$2, resultados!$A$1:$ZZ$1, 0))</f>
        <v>0</v>
      </c>
      <c r="C25">
        <f>INDEX(resultados!$A$2:$ZZ$103, 19, MATCH($B$3, resultados!$A$1:$ZZ$1, 0))</f>
        <v>0</v>
      </c>
    </row>
    <row r="26" spans="1:3">
      <c r="A26">
        <f>INDEX(resultados!$A$2:$ZZ$103, 20, MATCH($B$1, resultados!$A$1:$ZZ$1, 0))</f>
        <v>0</v>
      </c>
      <c r="B26">
        <f>INDEX(resultados!$A$2:$ZZ$103, 20, MATCH($B$2, resultados!$A$1:$ZZ$1, 0))</f>
        <v>0</v>
      </c>
      <c r="C26">
        <f>INDEX(resultados!$A$2:$ZZ$103, 20, MATCH($B$3, resultados!$A$1:$ZZ$1, 0))</f>
        <v>0</v>
      </c>
    </row>
    <row r="27" spans="1:3">
      <c r="A27">
        <f>INDEX(resultados!$A$2:$ZZ$103, 21, MATCH($B$1, resultados!$A$1:$ZZ$1, 0))</f>
        <v>0</v>
      </c>
      <c r="B27">
        <f>INDEX(resultados!$A$2:$ZZ$103, 21, MATCH($B$2, resultados!$A$1:$ZZ$1, 0))</f>
        <v>0</v>
      </c>
      <c r="C27">
        <f>INDEX(resultados!$A$2:$ZZ$103, 21, MATCH($B$3, resultados!$A$1:$ZZ$1, 0))</f>
        <v>0</v>
      </c>
    </row>
    <row r="28" spans="1:3">
      <c r="A28">
        <f>INDEX(resultados!$A$2:$ZZ$103, 22, MATCH($B$1, resultados!$A$1:$ZZ$1, 0))</f>
        <v>0</v>
      </c>
      <c r="B28">
        <f>INDEX(resultados!$A$2:$ZZ$103, 22, MATCH($B$2, resultados!$A$1:$ZZ$1, 0))</f>
        <v>0</v>
      </c>
      <c r="C28">
        <f>INDEX(resultados!$A$2:$ZZ$103, 22, MATCH($B$3, resultados!$A$1:$ZZ$1, 0))</f>
        <v>0</v>
      </c>
    </row>
    <row r="29" spans="1:3">
      <c r="A29">
        <f>INDEX(resultados!$A$2:$ZZ$103, 23, MATCH($B$1, resultados!$A$1:$ZZ$1, 0))</f>
        <v>0</v>
      </c>
      <c r="B29">
        <f>INDEX(resultados!$A$2:$ZZ$103, 23, MATCH($B$2, resultados!$A$1:$ZZ$1, 0))</f>
        <v>0</v>
      </c>
      <c r="C29">
        <f>INDEX(resultados!$A$2:$ZZ$103, 23, MATCH($B$3, resultados!$A$1:$ZZ$1, 0))</f>
        <v>0</v>
      </c>
    </row>
    <row r="30" spans="1:3">
      <c r="A30">
        <f>INDEX(resultados!$A$2:$ZZ$103, 24, MATCH($B$1, resultados!$A$1:$ZZ$1, 0))</f>
        <v>0</v>
      </c>
      <c r="B30">
        <f>INDEX(resultados!$A$2:$ZZ$103, 24, MATCH($B$2, resultados!$A$1:$ZZ$1, 0))</f>
        <v>0</v>
      </c>
      <c r="C30">
        <f>INDEX(resultados!$A$2:$ZZ$103, 24, MATCH($B$3, resultados!$A$1:$ZZ$1, 0))</f>
        <v>0</v>
      </c>
    </row>
    <row r="31" spans="1:3">
      <c r="A31">
        <f>INDEX(resultados!$A$2:$ZZ$103, 25, MATCH($B$1, resultados!$A$1:$ZZ$1, 0))</f>
        <v>0</v>
      </c>
      <c r="B31">
        <f>INDEX(resultados!$A$2:$ZZ$103, 25, MATCH($B$2, resultados!$A$1:$ZZ$1, 0))</f>
        <v>0</v>
      </c>
      <c r="C31">
        <f>INDEX(resultados!$A$2:$ZZ$103, 25, MATCH($B$3, resultados!$A$1:$ZZ$1, 0))</f>
        <v>0</v>
      </c>
    </row>
    <row r="32" spans="1:3">
      <c r="A32">
        <f>INDEX(resultados!$A$2:$ZZ$103, 26, MATCH($B$1, resultados!$A$1:$ZZ$1, 0))</f>
        <v>0</v>
      </c>
      <c r="B32">
        <f>INDEX(resultados!$A$2:$ZZ$103, 26, MATCH($B$2, resultados!$A$1:$ZZ$1, 0))</f>
        <v>0</v>
      </c>
      <c r="C32">
        <f>INDEX(resultados!$A$2:$ZZ$103, 26, MATCH($B$3, resultados!$A$1:$ZZ$1, 0))</f>
        <v>0</v>
      </c>
    </row>
    <row r="33" spans="1:3">
      <c r="A33">
        <f>INDEX(resultados!$A$2:$ZZ$103, 27, MATCH($B$1, resultados!$A$1:$ZZ$1, 0))</f>
        <v>0</v>
      </c>
      <c r="B33">
        <f>INDEX(resultados!$A$2:$ZZ$103, 27, MATCH($B$2, resultados!$A$1:$ZZ$1, 0))</f>
        <v>0</v>
      </c>
      <c r="C33">
        <f>INDEX(resultados!$A$2:$ZZ$103, 27, MATCH($B$3, resultados!$A$1:$ZZ$1, 0))</f>
        <v>0</v>
      </c>
    </row>
    <row r="34" spans="1:3">
      <c r="A34">
        <f>INDEX(resultados!$A$2:$ZZ$103, 28, MATCH($B$1, resultados!$A$1:$ZZ$1, 0))</f>
        <v>0</v>
      </c>
      <c r="B34">
        <f>INDEX(resultados!$A$2:$ZZ$103, 28, MATCH($B$2, resultados!$A$1:$ZZ$1, 0))</f>
        <v>0</v>
      </c>
      <c r="C34">
        <f>INDEX(resultados!$A$2:$ZZ$103, 28, MATCH($B$3, resultados!$A$1:$ZZ$1, 0))</f>
        <v>0</v>
      </c>
    </row>
    <row r="35" spans="1:3">
      <c r="A35">
        <f>INDEX(resultados!$A$2:$ZZ$103, 29, MATCH($B$1, resultados!$A$1:$ZZ$1, 0))</f>
        <v>0</v>
      </c>
      <c r="B35">
        <f>INDEX(resultados!$A$2:$ZZ$103, 29, MATCH($B$2, resultados!$A$1:$ZZ$1, 0))</f>
        <v>0</v>
      </c>
      <c r="C35">
        <f>INDEX(resultados!$A$2:$ZZ$103, 29, MATCH($B$3, resultados!$A$1:$ZZ$1, 0))</f>
        <v>0</v>
      </c>
    </row>
    <row r="36" spans="1:3">
      <c r="A36">
        <f>INDEX(resultados!$A$2:$ZZ$103, 30, MATCH($B$1, resultados!$A$1:$ZZ$1, 0))</f>
        <v>0</v>
      </c>
      <c r="B36">
        <f>INDEX(resultados!$A$2:$ZZ$103, 30, MATCH($B$2, resultados!$A$1:$ZZ$1, 0))</f>
        <v>0</v>
      </c>
      <c r="C36">
        <f>INDEX(resultados!$A$2:$ZZ$103, 30, MATCH($B$3, resultados!$A$1:$ZZ$1, 0))</f>
        <v>0</v>
      </c>
    </row>
    <row r="37" spans="1:3">
      <c r="A37">
        <f>INDEX(resultados!$A$2:$ZZ$103, 31, MATCH($B$1, resultados!$A$1:$ZZ$1, 0))</f>
        <v>0</v>
      </c>
      <c r="B37">
        <f>INDEX(resultados!$A$2:$ZZ$103, 31, MATCH($B$2, resultados!$A$1:$ZZ$1, 0))</f>
        <v>0</v>
      </c>
      <c r="C37">
        <f>INDEX(resultados!$A$2:$ZZ$103, 31, MATCH($B$3, resultados!$A$1:$ZZ$1, 0))</f>
        <v>0</v>
      </c>
    </row>
    <row r="38" spans="1:3">
      <c r="A38">
        <f>INDEX(resultados!$A$2:$ZZ$103, 32, MATCH($B$1, resultados!$A$1:$ZZ$1, 0))</f>
        <v>0</v>
      </c>
      <c r="B38">
        <f>INDEX(resultados!$A$2:$ZZ$103, 32, MATCH($B$2, resultados!$A$1:$ZZ$1, 0))</f>
        <v>0</v>
      </c>
      <c r="C38">
        <f>INDEX(resultados!$A$2:$ZZ$103, 32, MATCH($B$3, resultados!$A$1:$ZZ$1, 0))</f>
        <v>0</v>
      </c>
    </row>
    <row r="39" spans="1:3">
      <c r="A39">
        <f>INDEX(resultados!$A$2:$ZZ$103, 33, MATCH($B$1, resultados!$A$1:$ZZ$1, 0))</f>
        <v>0</v>
      </c>
      <c r="B39">
        <f>INDEX(resultados!$A$2:$ZZ$103, 33, MATCH($B$2, resultados!$A$1:$ZZ$1, 0))</f>
        <v>0</v>
      </c>
      <c r="C39">
        <f>INDEX(resultados!$A$2:$ZZ$103, 33, MATCH($B$3, resultados!$A$1:$ZZ$1, 0))</f>
        <v>0</v>
      </c>
    </row>
    <row r="40" spans="1:3">
      <c r="A40">
        <f>INDEX(resultados!$A$2:$ZZ$103, 34, MATCH($B$1, resultados!$A$1:$ZZ$1, 0))</f>
        <v>0</v>
      </c>
      <c r="B40">
        <f>INDEX(resultados!$A$2:$ZZ$103, 34, MATCH($B$2, resultados!$A$1:$ZZ$1, 0))</f>
        <v>0</v>
      </c>
      <c r="C40">
        <f>INDEX(resultados!$A$2:$ZZ$103, 34, MATCH($B$3, resultados!$A$1:$ZZ$1, 0))</f>
        <v>0</v>
      </c>
    </row>
    <row r="41" spans="1:3">
      <c r="A41">
        <f>INDEX(resultados!$A$2:$ZZ$103, 35, MATCH($B$1, resultados!$A$1:$ZZ$1, 0))</f>
        <v>0</v>
      </c>
      <c r="B41">
        <f>INDEX(resultados!$A$2:$ZZ$103, 35, MATCH($B$2, resultados!$A$1:$ZZ$1, 0))</f>
        <v>0</v>
      </c>
      <c r="C41">
        <f>INDEX(resultados!$A$2:$ZZ$103, 35, MATCH($B$3, resultados!$A$1:$ZZ$1, 0))</f>
        <v>0</v>
      </c>
    </row>
    <row r="42" spans="1:3">
      <c r="A42">
        <f>INDEX(resultados!$A$2:$ZZ$103, 36, MATCH($B$1, resultados!$A$1:$ZZ$1, 0))</f>
        <v>0</v>
      </c>
      <c r="B42">
        <f>INDEX(resultados!$A$2:$ZZ$103, 36, MATCH($B$2, resultados!$A$1:$ZZ$1, 0))</f>
        <v>0</v>
      </c>
      <c r="C42">
        <f>INDEX(resultados!$A$2:$ZZ$103, 36, MATCH($B$3, resultados!$A$1:$ZZ$1, 0))</f>
        <v>0</v>
      </c>
    </row>
    <row r="43" spans="1:3">
      <c r="A43">
        <f>INDEX(resultados!$A$2:$ZZ$103, 37, MATCH($B$1, resultados!$A$1:$ZZ$1, 0))</f>
        <v>0</v>
      </c>
      <c r="B43">
        <f>INDEX(resultados!$A$2:$ZZ$103, 37, MATCH($B$2, resultados!$A$1:$ZZ$1, 0))</f>
        <v>0</v>
      </c>
      <c r="C43">
        <f>INDEX(resultados!$A$2:$ZZ$103, 37, MATCH($B$3, resultados!$A$1:$ZZ$1, 0))</f>
        <v>0</v>
      </c>
    </row>
    <row r="44" spans="1:3">
      <c r="A44">
        <f>INDEX(resultados!$A$2:$ZZ$103, 38, MATCH($B$1, resultados!$A$1:$ZZ$1, 0))</f>
        <v>0</v>
      </c>
      <c r="B44">
        <f>INDEX(resultados!$A$2:$ZZ$103, 38, MATCH($B$2, resultados!$A$1:$ZZ$1, 0))</f>
        <v>0</v>
      </c>
      <c r="C44">
        <f>INDEX(resultados!$A$2:$ZZ$103, 38, MATCH($B$3, resultados!$A$1:$ZZ$1, 0))</f>
        <v>0</v>
      </c>
    </row>
    <row r="45" spans="1:3">
      <c r="A45">
        <f>INDEX(resultados!$A$2:$ZZ$103, 39, MATCH($B$1, resultados!$A$1:$ZZ$1, 0))</f>
        <v>0</v>
      </c>
      <c r="B45">
        <f>INDEX(resultados!$A$2:$ZZ$103, 39, MATCH($B$2, resultados!$A$1:$ZZ$1, 0))</f>
        <v>0</v>
      </c>
      <c r="C45">
        <f>INDEX(resultados!$A$2:$ZZ$103, 39, MATCH($B$3, resultados!$A$1:$ZZ$1, 0))</f>
        <v>0</v>
      </c>
    </row>
    <row r="46" spans="1:3">
      <c r="A46">
        <f>INDEX(resultados!$A$2:$ZZ$103, 40, MATCH($B$1, resultados!$A$1:$ZZ$1, 0))</f>
        <v>0</v>
      </c>
      <c r="B46">
        <f>INDEX(resultados!$A$2:$ZZ$103, 40, MATCH($B$2, resultados!$A$1:$ZZ$1, 0))</f>
        <v>0</v>
      </c>
      <c r="C46">
        <f>INDEX(resultados!$A$2:$ZZ$103, 40, MATCH($B$3, resultados!$A$1:$ZZ$1, 0))</f>
        <v>0</v>
      </c>
    </row>
    <row r="47" spans="1:3">
      <c r="A47">
        <f>INDEX(resultados!$A$2:$ZZ$103, 41, MATCH($B$1, resultados!$A$1:$ZZ$1, 0))</f>
        <v>0</v>
      </c>
      <c r="B47">
        <f>INDEX(resultados!$A$2:$ZZ$103, 41, MATCH($B$2, resultados!$A$1:$ZZ$1, 0))</f>
        <v>0</v>
      </c>
      <c r="C47">
        <f>INDEX(resultados!$A$2:$ZZ$103, 41, MATCH($B$3, resultados!$A$1:$ZZ$1, 0))</f>
        <v>0</v>
      </c>
    </row>
    <row r="48" spans="1:3">
      <c r="A48">
        <f>INDEX(resultados!$A$2:$ZZ$103, 42, MATCH($B$1, resultados!$A$1:$ZZ$1, 0))</f>
        <v>0</v>
      </c>
      <c r="B48">
        <f>INDEX(resultados!$A$2:$ZZ$103, 42, MATCH($B$2, resultados!$A$1:$ZZ$1, 0))</f>
        <v>0</v>
      </c>
      <c r="C48">
        <f>INDEX(resultados!$A$2:$ZZ$103, 42, MATCH($B$3, resultados!$A$1:$ZZ$1, 0))</f>
        <v>0</v>
      </c>
    </row>
    <row r="49" spans="1:3">
      <c r="A49">
        <f>INDEX(resultados!$A$2:$ZZ$103, 43, MATCH($B$1, resultados!$A$1:$ZZ$1, 0))</f>
        <v>0</v>
      </c>
      <c r="B49">
        <f>INDEX(resultados!$A$2:$ZZ$103, 43, MATCH($B$2, resultados!$A$1:$ZZ$1, 0))</f>
        <v>0</v>
      </c>
      <c r="C49">
        <f>INDEX(resultados!$A$2:$ZZ$103, 43, MATCH($B$3, resultados!$A$1:$ZZ$1, 0))</f>
        <v>0</v>
      </c>
    </row>
    <row r="50" spans="1:3">
      <c r="A50">
        <f>INDEX(resultados!$A$2:$ZZ$103, 44, MATCH($B$1, resultados!$A$1:$ZZ$1, 0))</f>
        <v>0</v>
      </c>
      <c r="B50">
        <f>INDEX(resultados!$A$2:$ZZ$103, 44, MATCH($B$2, resultados!$A$1:$ZZ$1, 0))</f>
        <v>0</v>
      </c>
      <c r="C50">
        <f>INDEX(resultados!$A$2:$ZZ$103, 44, MATCH($B$3, resultados!$A$1:$ZZ$1, 0))</f>
        <v>0</v>
      </c>
    </row>
    <row r="51" spans="1:3">
      <c r="A51">
        <f>INDEX(resultados!$A$2:$ZZ$103, 45, MATCH($B$1, resultados!$A$1:$ZZ$1, 0))</f>
        <v>0</v>
      </c>
      <c r="B51">
        <f>INDEX(resultados!$A$2:$ZZ$103, 45, MATCH($B$2, resultados!$A$1:$ZZ$1, 0))</f>
        <v>0</v>
      </c>
      <c r="C51">
        <f>INDEX(resultados!$A$2:$ZZ$103, 45, MATCH($B$3, resultados!$A$1:$ZZ$1, 0))</f>
        <v>0</v>
      </c>
    </row>
    <row r="52" spans="1:3">
      <c r="A52">
        <f>INDEX(resultados!$A$2:$ZZ$103, 46, MATCH($B$1, resultados!$A$1:$ZZ$1, 0))</f>
        <v>0</v>
      </c>
      <c r="B52">
        <f>INDEX(resultados!$A$2:$ZZ$103, 46, MATCH($B$2, resultados!$A$1:$ZZ$1, 0))</f>
        <v>0</v>
      </c>
      <c r="C52">
        <f>INDEX(resultados!$A$2:$ZZ$103, 46, MATCH($B$3, resultados!$A$1:$ZZ$1, 0))</f>
        <v>0</v>
      </c>
    </row>
    <row r="53" spans="1:3">
      <c r="A53">
        <f>INDEX(resultados!$A$2:$ZZ$103, 47, MATCH($B$1, resultados!$A$1:$ZZ$1, 0))</f>
        <v>0</v>
      </c>
      <c r="B53">
        <f>INDEX(resultados!$A$2:$ZZ$103, 47, MATCH($B$2, resultados!$A$1:$ZZ$1, 0))</f>
        <v>0</v>
      </c>
      <c r="C53">
        <f>INDEX(resultados!$A$2:$ZZ$103, 47, MATCH($B$3, resultados!$A$1:$ZZ$1, 0))</f>
        <v>0</v>
      </c>
    </row>
    <row r="54" spans="1:3">
      <c r="A54">
        <f>INDEX(resultados!$A$2:$ZZ$103, 48, MATCH($B$1, resultados!$A$1:$ZZ$1, 0))</f>
        <v>0</v>
      </c>
      <c r="B54">
        <f>INDEX(resultados!$A$2:$ZZ$103, 48, MATCH($B$2, resultados!$A$1:$ZZ$1, 0))</f>
        <v>0</v>
      </c>
      <c r="C54">
        <f>INDEX(resultados!$A$2:$ZZ$103, 48, MATCH($B$3, resultados!$A$1:$ZZ$1, 0))</f>
        <v>0</v>
      </c>
    </row>
    <row r="55" spans="1:3">
      <c r="A55">
        <f>INDEX(resultados!$A$2:$ZZ$103, 49, MATCH($B$1, resultados!$A$1:$ZZ$1, 0))</f>
        <v>0</v>
      </c>
      <c r="B55">
        <f>INDEX(resultados!$A$2:$ZZ$103, 49, MATCH($B$2, resultados!$A$1:$ZZ$1, 0))</f>
        <v>0</v>
      </c>
      <c r="C55">
        <f>INDEX(resultados!$A$2:$ZZ$103, 49, MATCH($B$3, resultados!$A$1:$ZZ$1, 0))</f>
        <v>0</v>
      </c>
    </row>
    <row r="56" spans="1:3">
      <c r="A56">
        <f>INDEX(resultados!$A$2:$ZZ$103, 50, MATCH($B$1, resultados!$A$1:$ZZ$1, 0))</f>
        <v>0</v>
      </c>
      <c r="B56">
        <f>INDEX(resultados!$A$2:$ZZ$103, 50, MATCH($B$2, resultados!$A$1:$ZZ$1, 0))</f>
        <v>0</v>
      </c>
      <c r="C56">
        <f>INDEX(resultados!$A$2:$ZZ$103, 50, MATCH($B$3, resultados!$A$1:$ZZ$1, 0))</f>
        <v>0</v>
      </c>
    </row>
    <row r="57" spans="1:3">
      <c r="A57">
        <f>INDEX(resultados!$A$2:$ZZ$103, 51, MATCH($B$1, resultados!$A$1:$ZZ$1, 0))</f>
        <v>0</v>
      </c>
      <c r="B57">
        <f>INDEX(resultados!$A$2:$ZZ$103, 51, MATCH($B$2, resultados!$A$1:$ZZ$1, 0))</f>
        <v>0</v>
      </c>
      <c r="C57">
        <f>INDEX(resultados!$A$2:$ZZ$103, 51, MATCH($B$3, resultados!$A$1:$ZZ$1, 0))</f>
        <v>0</v>
      </c>
    </row>
    <row r="58" spans="1:3">
      <c r="A58">
        <f>INDEX(resultados!$A$2:$ZZ$103, 52, MATCH($B$1, resultados!$A$1:$ZZ$1, 0))</f>
        <v>0</v>
      </c>
      <c r="B58">
        <f>INDEX(resultados!$A$2:$ZZ$103, 52, MATCH($B$2, resultados!$A$1:$ZZ$1, 0))</f>
        <v>0</v>
      </c>
      <c r="C58">
        <f>INDEX(resultados!$A$2:$ZZ$103, 52, MATCH($B$3, resultados!$A$1:$ZZ$1, 0))</f>
        <v>0</v>
      </c>
    </row>
    <row r="59" spans="1:3">
      <c r="A59">
        <f>INDEX(resultados!$A$2:$ZZ$103, 53, MATCH($B$1, resultados!$A$1:$ZZ$1, 0))</f>
        <v>0</v>
      </c>
      <c r="B59">
        <f>INDEX(resultados!$A$2:$ZZ$103, 53, MATCH($B$2, resultados!$A$1:$ZZ$1, 0))</f>
        <v>0</v>
      </c>
      <c r="C59">
        <f>INDEX(resultados!$A$2:$ZZ$103, 53, MATCH($B$3, resultados!$A$1:$ZZ$1, 0))</f>
        <v>0</v>
      </c>
    </row>
    <row r="60" spans="1:3">
      <c r="A60">
        <f>INDEX(resultados!$A$2:$ZZ$103, 54, MATCH($B$1, resultados!$A$1:$ZZ$1, 0))</f>
        <v>0</v>
      </c>
      <c r="B60">
        <f>INDEX(resultados!$A$2:$ZZ$103, 54, MATCH($B$2, resultados!$A$1:$ZZ$1, 0))</f>
        <v>0</v>
      </c>
      <c r="C60">
        <f>INDEX(resultados!$A$2:$ZZ$103, 54, MATCH($B$3, resultados!$A$1:$ZZ$1, 0))</f>
        <v>0</v>
      </c>
    </row>
    <row r="61" spans="1:3">
      <c r="A61">
        <f>INDEX(resultados!$A$2:$ZZ$103, 55, MATCH($B$1, resultados!$A$1:$ZZ$1, 0))</f>
        <v>0</v>
      </c>
      <c r="B61">
        <f>INDEX(resultados!$A$2:$ZZ$103, 55, MATCH($B$2, resultados!$A$1:$ZZ$1, 0))</f>
        <v>0</v>
      </c>
      <c r="C61">
        <f>INDEX(resultados!$A$2:$ZZ$103, 55, MATCH($B$3, resultados!$A$1:$ZZ$1, 0))</f>
        <v>0</v>
      </c>
    </row>
    <row r="62" spans="1:3">
      <c r="A62">
        <f>INDEX(resultados!$A$2:$ZZ$103, 56, MATCH($B$1, resultados!$A$1:$ZZ$1, 0))</f>
        <v>0</v>
      </c>
      <c r="B62">
        <f>INDEX(resultados!$A$2:$ZZ$103, 56, MATCH($B$2, resultados!$A$1:$ZZ$1, 0))</f>
        <v>0</v>
      </c>
      <c r="C62">
        <f>INDEX(resultados!$A$2:$ZZ$103, 56, MATCH($B$3, resultados!$A$1:$ZZ$1, 0))</f>
        <v>0</v>
      </c>
    </row>
    <row r="63" spans="1:3">
      <c r="A63">
        <f>INDEX(resultados!$A$2:$ZZ$103, 57, MATCH($B$1, resultados!$A$1:$ZZ$1, 0))</f>
        <v>0</v>
      </c>
      <c r="B63">
        <f>INDEX(resultados!$A$2:$ZZ$103, 57, MATCH($B$2, resultados!$A$1:$ZZ$1, 0))</f>
        <v>0</v>
      </c>
      <c r="C63">
        <f>INDEX(resultados!$A$2:$ZZ$103, 57, MATCH($B$3, resultados!$A$1:$ZZ$1, 0))</f>
        <v>0</v>
      </c>
    </row>
    <row r="64" spans="1:3">
      <c r="A64">
        <f>INDEX(resultados!$A$2:$ZZ$103, 58, MATCH($B$1, resultados!$A$1:$ZZ$1, 0))</f>
        <v>0</v>
      </c>
      <c r="B64">
        <f>INDEX(resultados!$A$2:$ZZ$103, 58, MATCH($B$2, resultados!$A$1:$ZZ$1, 0))</f>
        <v>0</v>
      </c>
      <c r="C64">
        <f>INDEX(resultados!$A$2:$ZZ$103, 58, MATCH($B$3, resultados!$A$1:$ZZ$1, 0))</f>
        <v>0</v>
      </c>
    </row>
    <row r="65" spans="1:3">
      <c r="A65">
        <f>INDEX(resultados!$A$2:$ZZ$103, 59, MATCH($B$1, resultados!$A$1:$ZZ$1, 0))</f>
        <v>0</v>
      </c>
      <c r="B65">
        <f>INDEX(resultados!$A$2:$ZZ$103, 59, MATCH($B$2, resultados!$A$1:$ZZ$1, 0))</f>
        <v>0</v>
      </c>
      <c r="C65">
        <f>INDEX(resultados!$A$2:$ZZ$103, 59, MATCH($B$3, resultados!$A$1:$ZZ$1, 0))</f>
        <v>0</v>
      </c>
    </row>
    <row r="66" spans="1:3">
      <c r="A66">
        <f>INDEX(resultados!$A$2:$ZZ$103, 60, MATCH($B$1, resultados!$A$1:$ZZ$1, 0))</f>
        <v>0</v>
      </c>
      <c r="B66">
        <f>INDEX(resultados!$A$2:$ZZ$103, 60, MATCH($B$2, resultados!$A$1:$ZZ$1, 0))</f>
        <v>0</v>
      </c>
      <c r="C66">
        <f>INDEX(resultados!$A$2:$ZZ$103, 60, MATCH($B$3, resultados!$A$1:$ZZ$1, 0))</f>
        <v>0</v>
      </c>
    </row>
    <row r="67" spans="1:3">
      <c r="A67">
        <f>INDEX(resultados!$A$2:$ZZ$103, 61, MATCH($B$1, resultados!$A$1:$ZZ$1, 0))</f>
        <v>0</v>
      </c>
      <c r="B67">
        <f>INDEX(resultados!$A$2:$ZZ$103, 61, MATCH($B$2, resultados!$A$1:$ZZ$1, 0))</f>
        <v>0</v>
      </c>
      <c r="C67">
        <f>INDEX(resultados!$A$2:$ZZ$103, 61, MATCH($B$3, resultados!$A$1:$ZZ$1, 0))</f>
        <v>0</v>
      </c>
    </row>
    <row r="68" spans="1:3">
      <c r="A68">
        <f>INDEX(resultados!$A$2:$ZZ$103, 62, MATCH($B$1, resultados!$A$1:$ZZ$1, 0))</f>
        <v>0</v>
      </c>
      <c r="B68">
        <f>INDEX(resultados!$A$2:$ZZ$103, 62, MATCH($B$2, resultados!$A$1:$ZZ$1, 0))</f>
        <v>0</v>
      </c>
      <c r="C68">
        <f>INDEX(resultados!$A$2:$ZZ$103, 62, MATCH($B$3, resultados!$A$1:$ZZ$1, 0))</f>
        <v>0</v>
      </c>
    </row>
    <row r="69" spans="1:3">
      <c r="A69">
        <f>INDEX(resultados!$A$2:$ZZ$103, 63, MATCH($B$1, resultados!$A$1:$ZZ$1, 0))</f>
        <v>0</v>
      </c>
      <c r="B69">
        <f>INDEX(resultados!$A$2:$ZZ$103, 63, MATCH($B$2, resultados!$A$1:$ZZ$1, 0))</f>
        <v>0</v>
      </c>
      <c r="C69">
        <f>INDEX(resultados!$A$2:$ZZ$103, 63, MATCH($B$3, resultados!$A$1:$ZZ$1, 0))</f>
        <v>0</v>
      </c>
    </row>
    <row r="70" spans="1:3">
      <c r="A70">
        <f>INDEX(resultados!$A$2:$ZZ$103, 64, MATCH($B$1, resultados!$A$1:$ZZ$1, 0))</f>
        <v>0</v>
      </c>
      <c r="B70">
        <f>INDEX(resultados!$A$2:$ZZ$103, 64, MATCH($B$2, resultados!$A$1:$ZZ$1, 0))</f>
        <v>0</v>
      </c>
      <c r="C70">
        <f>INDEX(resultados!$A$2:$ZZ$103, 64, MATCH($B$3, resultados!$A$1:$ZZ$1, 0))</f>
        <v>0</v>
      </c>
    </row>
    <row r="71" spans="1:3">
      <c r="A71">
        <f>INDEX(resultados!$A$2:$ZZ$103, 65, MATCH($B$1, resultados!$A$1:$ZZ$1, 0))</f>
        <v>0</v>
      </c>
      <c r="B71">
        <f>INDEX(resultados!$A$2:$ZZ$103, 65, MATCH($B$2, resultados!$A$1:$ZZ$1, 0))</f>
        <v>0</v>
      </c>
      <c r="C71">
        <f>INDEX(resultados!$A$2:$ZZ$103, 65, MATCH($B$3, resultados!$A$1:$ZZ$1, 0))</f>
        <v>0</v>
      </c>
    </row>
    <row r="72" spans="1:3">
      <c r="A72">
        <f>INDEX(resultados!$A$2:$ZZ$103, 66, MATCH($B$1, resultados!$A$1:$ZZ$1, 0))</f>
        <v>0</v>
      </c>
      <c r="B72">
        <f>INDEX(resultados!$A$2:$ZZ$103, 66, MATCH($B$2, resultados!$A$1:$ZZ$1, 0))</f>
        <v>0</v>
      </c>
      <c r="C72">
        <f>INDEX(resultados!$A$2:$ZZ$103, 66, MATCH($B$3, resultados!$A$1:$ZZ$1, 0))</f>
        <v>0</v>
      </c>
    </row>
    <row r="73" spans="1:3">
      <c r="A73">
        <f>INDEX(resultados!$A$2:$ZZ$103, 67, MATCH($B$1, resultados!$A$1:$ZZ$1, 0))</f>
        <v>0</v>
      </c>
      <c r="B73">
        <f>INDEX(resultados!$A$2:$ZZ$103, 67, MATCH($B$2, resultados!$A$1:$ZZ$1, 0))</f>
        <v>0</v>
      </c>
      <c r="C73">
        <f>INDEX(resultados!$A$2:$ZZ$103, 67, MATCH($B$3, resultados!$A$1:$ZZ$1, 0))</f>
        <v>0</v>
      </c>
    </row>
    <row r="74" spans="1:3">
      <c r="A74">
        <f>INDEX(resultados!$A$2:$ZZ$103, 68, MATCH($B$1, resultados!$A$1:$ZZ$1, 0))</f>
        <v>0</v>
      </c>
      <c r="B74">
        <f>INDEX(resultados!$A$2:$ZZ$103, 68, MATCH($B$2, resultados!$A$1:$ZZ$1, 0))</f>
        <v>0</v>
      </c>
      <c r="C74">
        <f>INDEX(resultados!$A$2:$ZZ$103, 68, MATCH($B$3, resultados!$A$1:$ZZ$1, 0))</f>
        <v>0</v>
      </c>
    </row>
    <row r="75" spans="1:3">
      <c r="A75">
        <f>INDEX(resultados!$A$2:$ZZ$103, 69, MATCH($B$1, resultados!$A$1:$ZZ$1, 0))</f>
        <v>0</v>
      </c>
      <c r="B75">
        <f>INDEX(resultados!$A$2:$ZZ$103, 69, MATCH($B$2, resultados!$A$1:$ZZ$1, 0))</f>
        <v>0</v>
      </c>
      <c r="C75">
        <f>INDEX(resultados!$A$2:$ZZ$103, 69, MATCH($B$3, resultados!$A$1:$ZZ$1, 0))</f>
        <v>0</v>
      </c>
    </row>
    <row r="76" spans="1:3">
      <c r="A76">
        <f>INDEX(resultados!$A$2:$ZZ$103, 70, MATCH($B$1, resultados!$A$1:$ZZ$1, 0))</f>
        <v>0</v>
      </c>
      <c r="B76">
        <f>INDEX(resultados!$A$2:$ZZ$103, 70, MATCH($B$2, resultados!$A$1:$ZZ$1, 0))</f>
        <v>0</v>
      </c>
      <c r="C76">
        <f>INDEX(resultados!$A$2:$ZZ$103, 70, MATCH($B$3, resultados!$A$1:$ZZ$1, 0))</f>
        <v>0</v>
      </c>
    </row>
    <row r="77" spans="1:3">
      <c r="A77">
        <f>INDEX(resultados!$A$2:$ZZ$103, 71, MATCH($B$1, resultados!$A$1:$ZZ$1, 0))</f>
        <v>0</v>
      </c>
      <c r="B77">
        <f>INDEX(resultados!$A$2:$ZZ$103, 71, MATCH($B$2, resultados!$A$1:$ZZ$1, 0))</f>
        <v>0</v>
      </c>
      <c r="C77">
        <f>INDEX(resultados!$A$2:$ZZ$103, 71, MATCH($B$3, resultados!$A$1:$ZZ$1, 0))</f>
        <v>0</v>
      </c>
    </row>
    <row r="78" spans="1:3">
      <c r="A78">
        <f>INDEX(resultados!$A$2:$ZZ$103, 72, MATCH($B$1, resultados!$A$1:$ZZ$1, 0))</f>
        <v>0</v>
      </c>
      <c r="B78">
        <f>INDEX(resultados!$A$2:$ZZ$103, 72, MATCH($B$2, resultados!$A$1:$ZZ$1, 0))</f>
        <v>0</v>
      </c>
      <c r="C78">
        <f>INDEX(resultados!$A$2:$ZZ$103, 72, MATCH($B$3, resultados!$A$1:$ZZ$1, 0))</f>
        <v>0</v>
      </c>
    </row>
    <row r="79" spans="1:3">
      <c r="A79">
        <f>INDEX(resultados!$A$2:$ZZ$103, 73, MATCH($B$1, resultados!$A$1:$ZZ$1, 0))</f>
        <v>0</v>
      </c>
      <c r="B79">
        <f>INDEX(resultados!$A$2:$ZZ$103, 73, MATCH($B$2, resultados!$A$1:$ZZ$1, 0))</f>
        <v>0</v>
      </c>
      <c r="C79">
        <f>INDEX(resultados!$A$2:$ZZ$103, 73, MATCH($B$3, resultados!$A$1:$ZZ$1, 0))</f>
        <v>0</v>
      </c>
    </row>
    <row r="80" spans="1:3">
      <c r="A80">
        <f>INDEX(resultados!$A$2:$ZZ$103, 74, MATCH($B$1, resultados!$A$1:$ZZ$1, 0))</f>
        <v>0</v>
      </c>
      <c r="B80">
        <f>INDEX(resultados!$A$2:$ZZ$103, 74, MATCH($B$2, resultados!$A$1:$ZZ$1, 0))</f>
        <v>0</v>
      </c>
      <c r="C80">
        <f>INDEX(resultados!$A$2:$ZZ$103, 74, MATCH($B$3, resultados!$A$1:$ZZ$1, 0))</f>
        <v>0</v>
      </c>
    </row>
    <row r="81" spans="1:3">
      <c r="A81">
        <f>INDEX(resultados!$A$2:$ZZ$103, 75, MATCH($B$1, resultados!$A$1:$ZZ$1, 0))</f>
        <v>0</v>
      </c>
      <c r="B81">
        <f>INDEX(resultados!$A$2:$ZZ$103, 75, MATCH($B$2, resultados!$A$1:$ZZ$1, 0))</f>
        <v>0</v>
      </c>
      <c r="C81">
        <f>INDEX(resultados!$A$2:$ZZ$103, 75, MATCH($B$3, resultados!$A$1:$ZZ$1, 0))</f>
        <v>0</v>
      </c>
    </row>
    <row r="82" spans="1:3">
      <c r="A82">
        <f>INDEX(resultados!$A$2:$ZZ$103, 76, MATCH($B$1, resultados!$A$1:$ZZ$1, 0))</f>
        <v>0</v>
      </c>
      <c r="B82">
        <f>INDEX(resultados!$A$2:$ZZ$103, 76, MATCH($B$2, resultados!$A$1:$ZZ$1, 0))</f>
        <v>0</v>
      </c>
      <c r="C82">
        <f>INDEX(resultados!$A$2:$ZZ$103, 76, MATCH($B$3, resultados!$A$1:$ZZ$1, 0))</f>
        <v>0</v>
      </c>
    </row>
    <row r="83" spans="1:3">
      <c r="A83">
        <f>INDEX(resultados!$A$2:$ZZ$103, 77, MATCH($B$1, resultados!$A$1:$ZZ$1, 0))</f>
        <v>0</v>
      </c>
      <c r="B83">
        <f>INDEX(resultados!$A$2:$ZZ$103, 77, MATCH($B$2, resultados!$A$1:$ZZ$1, 0))</f>
        <v>0</v>
      </c>
      <c r="C83">
        <f>INDEX(resultados!$A$2:$ZZ$103, 77, MATCH($B$3, resultados!$A$1:$ZZ$1, 0))</f>
        <v>0</v>
      </c>
    </row>
    <row r="84" spans="1:3">
      <c r="A84">
        <f>INDEX(resultados!$A$2:$ZZ$103, 78, MATCH($B$1, resultados!$A$1:$ZZ$1, 0))</f>
        <v>0</v>
      </c>
      <c r="B84">
        <f>INDEX(resultados!$A$2:$ZZ$103, 78, MATCH($B$2, resultados!$A$1:$ZZ$1, 0))</f>
        <v>0</v>
      </c>
      <c r="C84">
        <f>INDEX(resultados!$A$2:$ZZ$103, 78, MATCH($B$3, resultados!$A$1:$ZZ$1, 0))</f>
        <v>0</v>
      </c>
    </row>
    <row r="85" spans="1:3">
      <c r="A85">
        <f>INDEX(resultados!$A$2:$ZZ$103, 79, MATCH($B$1, resultados!$A$1:$ZZ$1, 0))</f>
        <v>0</v>
      </c>
      <c r="B85">
        <f>INDEX(resultados!$A$2:$ZZ$103, 79, MATCH($B$2, resultados!$A$1:$ZZ$1, 0))</f>
        <v>0</v>
      </c>
      <c r="C85">
        <f>INDEX(resultados!$A$2:$ZZ$103, 79, MATCH($B$3, resultados!$A$1:$ZZ$1, 0))</f>
        <v>0</v>
      </c>
    </row>
    <row r="86" spans="1:3">
      <c r="A86">
        <f>INDEX(resultados!$A$2:$ZZ$103, 80, MATCH($B$1, resultados!$A$1:$ZZ$1, 0))</f>
        <v>0</v>
      </c>
      <c r="B86">
        <f>INDEX(resultados!$A$2:$ZZ$103, 80, MATCH($B$2, resultados!$A$1:$ZZ$1, 0))</f>
        <v>0</v>
      </c>
      <c r="C86">
        <f>INDEX(resultados!$A$2:$ZZ$103, 80, MATCH($B$3, resultados!$A$1:$ZZ$1, 0))</f>
        <v>0</v>
      </c>
    </row>
    <row r="87" spans="1:3">
      <c r="A87">
        <f>INDEX(resultados!$A$2:$ZZ$103, 81, MATCH($B$1, resultados!$A$1:$ZZ$1, 0))</f>
        <v>0</v>
      </c>
      <c r="B87">
        <f>INDEX(resultados!$A$2:$ZZ$103, 81, MATCH($B$2, resultados!$A$1:$ZZ$1, 0))</f>
        <v>0</v>
      </c>
      <c r="C87">
        <f>INDEX(resultados!$A$2:$ZZ$103, 81, MATCH($B$3, resultados!$A$1:$ZZ$1, 0))</f>
        <v>0</v>
      </c>
    </row>
    <row r="88" spans="1:3">
      <c r="A88">
        <f>INDEX(resultados!$A$2:$ZZ$103, 82, MATCH($B$1, resultados!$A$1:$ZZ$1, 0))</f>
        <v>0</v>
      </c>
      <c r="B88">
        <f>INDEX(resultados!$A$2:$ZZ$103, 82, MATCH($B$2, resultados!$A$1:$ZZ$1, 0))</f>
        <v>0</v>
      </c>
      <c r="C88">
        <f>INDEX(resultados!$A$2:$ZZ$103, 82, MATCH($B$3, resultados!$A$1:$ZZ$1, 0))</f>
        <v>0</v>
      </c>
    </row>
    <row r="89" spans="1:3">
      <c r="A89">
        <f>INDEX(resultados!$A$2:$ZZ$103, 83, MATCH($B$1, resultados!$A$1:$ZZ$1, 0))</f>
        <v>0</v>
      </c>
      <c r="B89">
        <f>INDEX(resultados!$A$2:$ZZ$103, 83, MATCH($B$2, resultados!$A$1:$ZZ$1, 0))</f>
        <v>0</v>
      </c>
      <c r="C89">
        <f>INDEX(resultados!$A$2:$ZZ$103, 83, MATCH($B$3, resultados!$A$1:$ZZ$1, 0))</f>
        <v>0</v>
      </c>
    </row>
    <row r="90" spans="1:3">
      <c r="A90">
        <f>INDEX(resultados!$A$2:$ZZ$103, 84, MATCH($B$1, resultados!$A$1:$ZZ$1, 0))</f>
        <v>0</v>
      </c>
      <c r="B90">
        <f>INDEX(resultados!$A$2:$ZZ$103, 84, MATCH($B$2, resultados!$A$1:$ZZ$1, 0))</f>
        <v>0</v>
      </c>
      <c r="C90">
        <f>INDEX(resultados!$A$2:$ZZ$103, 84, MATCH($B$3, resultados!$A$1:$ZZ$1, 0))</f>
        <v>0</v>
      </c>
    </row>
    <row r="91" spans="1:3">
      <c r="A91">
        <f>INDEX(resultados!$A$2:$ZZ$103, 85, MATCH($B$1, resultados!$A$1:$ZZ$1, 0))</f>
        <v>0</v>
      </c>
      <c r="B91">
        <f>INDEX(resultados!$A$2:$ZZ$103, 85, MATCH($B$2, resultados!$A$1:$ZZ$1, 0))</f>
        <v>0</v>
      </c>
      <c r="C91">
        <f>INDEX(resultados!$A$2:$ZZ$103, 85, MATCH($B$3, resultados!$A$1:$ZZ$1, 0))</f>
        <v>0</v>
      </c>
    </row>
    <row r="92" spans="1:3">
      <c r="A92">
        <f>INDEX(resultados!$A$2:$ZZ$103, 86, MATCH($B$1, resultados!$A$1:$ZZ$1, 0))</f>
        <v>0</v>
      </c>
      <c r="B92">
        <f>INDEX(resultados!$A$2:$ZZ$103, 86, MATCH($B$2, resultados!$A$1:$ZZ$1, 0))</f>
        <v>0</v>
      </c>
      <c r="C92">
        <f>INDEX(resultados!$A$2:$ZZ$103, 86, MATCH($B$3, resultados!$A$1:$ZZ$1, 0))</f>
        <v>0</v>
      </c>
    </row>
    <row r="93" spans="1:3">
      <c r="A93">
        <f>INDEX(resultados!$A$2:$ZZ$103, 87, MATCH($B$1, resultados!$A$1:$ZZ$1, 0))</f>
        <v>0</v>
      </c>
      <c r="B93">
        <f>INDEX(resultados!$A$2:$ZZ$103, 87, MATCH($B$2, resultados!$A$1:$ZZ$1, 0))</f>
        <v>0</v>
      </c>
      <c r="C93">
        <f>INDEX(resultados!$A$2:$ZZ$103, 87, MATCH($B$3, resultados!$A$1:$ZZ$1, 0))</f>
        <v>0</v>
      </c>
    </row>
    <row r="94" spans="1:3">
      <c r="A94">
        <f>INDEX(resultados!$A$2:$ZZ$103, 88, MATCH($B$1, resultados!$A$1:$ZZ$1, 0))</f>
        <v>0</v>
      </c>
      <c r="B94">
        <f>INDEX(resultados!$A$2:$ZZ$103, 88, MATCH($B$2, resultados!$A$1:$ZZ$1, 0))</f>
        <v>0</v>
      </c>
      <c r="C94">
        <f>INDEX(resultados!$A$2:$ZZ$103, 88, MATCH($B$3, resultados!$A$1:$ZZ$1, 0))</f>
        <v>0</v>
      </c>
    </row>
    <row r="95" spans="1:3">
      <c r="A95">
        <f>INDEX(resultados!$A$2:$ZZ$103, 89, MATCH($B$1, resultados!$A$1:$ZZ$1, 0))</f>
        <v>0</v>
      </c>
      <c r="B95">
        <f>INDEX(resultados!$A$2:$ZZ$103, 89, MATCH($B$2, resultados!$A$1:$ZZ$1, 0))</f>
        <v>0</v>
      </c>
      <c r="C95">
        <f>INDEX(resultados!$A$2:$ZZ$103, 89, MATCH($B$3, resultados!$A$1:$ZZ$1, 0))</f>
        <v>0</v>
      </c>
    </row>
    <row r="96" spans="1:3">
      <c r="A96">
        <f>INDEX(resultados!$A$2:$ZZ$103, 90, MATCH($B$1, resultados!$A$1:$ZZ$1, 0))</f>
        <v>0</v>
      </c>
      <c r="B96">
        <f>INDEX(resultados!$A$2:$ZZ$103, 90, MATCH($B$2, resultados!$A$1:$ZZ$1, 0))</f>
        <v>0</v>
      </c>
      <c r="C96">
        <f>INDEX(resultados!$A$2:$ZZ$103, 90, MATCH($B$3, resultados!$A$1:$ZZ$1, 0))</f>
        <v>0</v>
      </c>
    </row>
    <row r="97" spans="1:3">
      <c r="A97">
        <f>INDEX(resultados!$A$2:$ZZ$103, 91, MATCH($B$1, resultados!$A$1:$ZZ$1, 0))</f>
        <v>0</v>
      </c>
      <c r="B97">
        <f>INDEX(resultados!$A$2:$ZZ$103, 91, MATCH($B$2, resultados!$A$1:$ZZ$1, 0))</f>
        <v>0</v>
      </c>
      <c r="C97">
        <f>INDEX(resultados!$A$2:$ZZ$103, 91, MATCH($B$3, resultados!$A$1:$ZZ$1, 0))</f>
        <v>0</v>
      </c>
    </row>
    <row r="98" spans="1:3">
      <c r="A98">
        <f>INDEX(resultados!$A$2:$ZZ$103, 92, MATCH($B$1, resultados!$A$1:$ZZ$1, 0))</f>
        <v>0</v>
      </c>
      <c r="B98">
        <f>INDEX(resultados!$A$2:$ZZ$103, 92, MATCH($B$2, resultados!$A$1:$ZZ$1, 0))</f>
        <v>0</v>
      </c>
      <c r="C98">
        <f>INDEX(resultados!$A$2:$ZZ$103, 92, MATCH($B$3, resultados!$A$1:$ZZ$1, 0))</f>
        <v>0</v>
      </c>
    </row>
    <row r="99" spans="1:3">
      <c r="A99">
        <f>INDEX(resultados!$A$2:$ZZ$103, 93, MATCH($B$1, resultados!$A$1:$ZZ$1, 0))</f>
        <v>0</v>
      </c>
      <c r="B99">
        <f>INDEX(resultados!$A$2:$ZZ$103, 93, MATCH($B$2, resultados!$A$1:$ZZ$1, 0))</f>
        <v>0</v>
      </c>
      <c r="C99">
        <f>INDEX(resultados!$A$2:$ZZ$103, 93, MATCH($B$3, resultados!$A$1:$ZZ$1, 0))</f>
        <v>0</v>
      </c>
    </row>
    <row r="100" spans="1:3">
      <c r="A100">
        <f>INDEX(resultados!$A$2:$ZZ$103, 94, MATCH($B$1, resultados!$A$1:$ZZ$1, 0))</f>
        <v>0</v>
      </c>
      <c r="B100">
        <f>INDEX(resultados!$A$2:$ZZ$103, 94, MATCH($B$2, resultados!$A$1:$ZZ$1, 0))</f>
        <v>0</v>
      </c>
      <c r="C100">
        <f>INDEX(resultados!$A$2:$ZZ$103, 94, MATCH($B$3, resultados!$A$1:$ZZ$1, 0))</f>
        <v>0</v>
      </c>
    </row>
    <row r="101" spans="1:3">
      <c r="A101">
        <f>INDEX(resultados!$A$2:$ZZ$103, 95, MATCH($B$1, resultados!$A$1:$ZZ$1, 0))</f>
        <v>0</v>
      </c>
      <c r="B101">
        <f>INDEX(resultados!$A$2:$ZZ$103, 95, MATCH($B$2, resultados!$A$1:$ZZ$1, 0))</f>
        <v>0</v>
      </c>
      <c r="C101">
        <f>INDEX(resultados!$A$2:$ZZ$103, 95, MATCH($B$3, resultados!$A$1:$ZZ$1, 0))</f>
        <v>0</v>
      </c>
    </row>
    <row r="102" spans="1:3">
      <c r="A102">
        <f>INDEX(resultados!$A$2:$ZZ$103, 96, MATCH($B$1, resultados!$A$1:$ZZ$1, 0))</f>
        <v>0</v>
      </c>
      <c r="B102">
        <f>INDEX(resultados!$A$2:$ZZ$103, 96, MATCH($B$2, resultados!$A$1:$ZZ$1, 0))</f>
        <v>0</v>
      </c>
      <c r="C102">
        <f>INDEX(resultados!$A$2:$ZZ$103, 96, MATCH($B$3, resultados!$A$1:$ZZ$1, 0))</f>
        <v>0</v>
      </c>
    </row>
    <row r="103" spans="1:3">
      <c r="A103">
        <f>INDEX(resultados!$A$2:$ZZ$103, 97, MATCH($B$1, resultados!$A$1:$ZZ$1, 0))</f>
        <v>0</v>
      </c>
      <c r="B103">
        <f>INDEX(resultados!$A$2:$ZZ$103, 97, MATCH($B$2, resultados!$A$1:$ZZ$1, 0))</f>
        <v>0</v>
      </c>
      <c r="C103">
        <f>INDEX(resultados!$A$2:$ZZ$103, 97, MATCH($B$3, resultados!$A$1:$ZZ$1, 0))</f>
        <v>0</v>
      </c>
    </row>
    <row r="104" spans="1:3">
      <c r="A104">
        <f>INDEX(resultados!$A$2:$ZZ$103, 98, MATCH($B$1, resultados!$A$1:$ZZ$1, 0))</f>
        <v>0</v>
      </c>
      <c r="B104">
        <f>INDEX(resultados!$A$2:$ZZ$103, 98, MATCH($B$2, resultados!$A$1:$ZZ$1, 0))</f>
        <v>0</v>
      </c>
      <c r="C104">
        <f>INDEX(resultados!$A$2:$ZZ$103, 98, MATCH($B$3, resultados!$A$1:$ZZ$1, 0))</f>
        <v>0</v>
      </c>
    </row>
    <row r="105" spans="1:3">
      <c r="A105">
        <f>INDEX(resultados!$A$2:$ZZ$103, 99, MATCH($B$1, resultados!$A$1:$ZZ$1, 0))</f>
        <v>0</v>
      </c>
      <c r="B105">
        <f>INDEX(resultados!$A$2:$ZZ$103, 99, MATCH($B$2, resultados!$A$1:$ZZ$1, 0))</f>
        <v>0</v>
      </c>
      <c r="C105">
        <f>INDEX(resultados!$A$2:$ZZ$103, 99, MATCH($B$3, resultados!$A$1:$ZZ$1, 0))</f>
        <v>0</v>
      </c>
    </row>
    <row r="106" spans="1:3">
      <c r="A106">
        <f>INDEX(resultados!$A$2:$ZZ$103, 100, MATCH($B$1, resultados!$A$1:$ZZ$1, 0))</f>
        <v>0</v>
      </c>
      <c r="B106">
        <f>INDEX(resultados!$A$2:$ZZ$103, 100, MATCH($B$2, resultados!$A$1:$ZZ$1, 0))</f>
        <v>0</v>
      </c>
      <c r="C106">
        <f>INDEX(resultados!$A$2:$ZZ$103, 100, MATCH($B$3, resultados!$A$1:$ZZ$1, 0))</f>
        <v>0</v>
      </c>
    </row>
    <row r="107" spans="1:3">
      <c r="A107">
        <f>INDEX(resultados!$A$2:$ZZ$103, 101, MATCH($B$1, resultados!$A$1:$ZZ$1, 0))</f>
        <v>0</v>
      </c>
      <c r="B107">
        <f>INDEX(resultados!$A$2:$ZZ$103, 101, MATCH($B$2, resultados!$A$1:$ZZ$1, 0))</f>
        <v>0</v>
      </c>
      <c r="C107">
        <f>INDEX(resultados!$A$2:$ZZ$103, 101, MATCH($B$3, resultados!$A$1:$ZZ$1, 0))</f>
        <v>0</v>
      </c>
    </row>
    <row r="108" spans="1:3">
      <c r="A108">
        <f>INDEX(resultados!$A$2:$ZZ$103, 102, MATCH($B$1, resultados!$A$1:$ZZ$1, 0))</f>
        <v>0</v>
      </c>
      <c r="B108">
        <f>INDEX(resultados!$A$2:$ZZ$103, 102, MATCH($B$2, resultados!$A$1:$ZZ$1, 0))</f>
        <v>0</v>
      </c>
      <c r="C108">
        <f>INDEX(resultados!$A$2:$ZZ$103, 102,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18.5624</v>
      </c>
      <c r="E2">
        <v>5.39</v>
      </c>
      <c r="F2">
        <v>3.28</v>
      </c>
      <c r="G2">
        <v>11.57</v>
      </c>
      <c r="H2">
        <v>0.24</v>
      </c>
      <c r="I2">
        <v>17</v>
      </c>
      <c r="J2">
        <v>71.52</v>
      </c>
      <c r="K2">
        <v>32.27</v>
      </c>
      <c r="L2">
        <v>1</v>
      </c>
      <c r="M2">
        <v>15</v>
      </c>
      <c r="N2">
        <v>8.25</v>
      </c>
      <c r="O2">
        <v>9054.6</v>
      </c>
      <c r="P2">
        <v>21.6</v>
      </c>
      <c r="Q2">
        <v>211.94</v>
      </c>
      <c r="R2">
        <v>27.2</v>
      </c>
      <c r="S2">
        <v>13.78</v>
      </c>
      <c r="T2">
        <v>5180.41</v>
      </c>
      <c r="U2">
        <v>0.51</v>
      </c>
      <c r="V2">
        <v>0.6899999999999999</v>
      </c>
      <c r="W2">
        <v>0.67</v>
      </c>
      <c r="X2">
        <v>0.32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19.5408</v>
      </c>
      <c r="E3">
        <v>5.12</v>
      </c>
      <c r="F3">
        <v>3.13</v>
      </c>
      <c r="G3">
        <v>20.89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18.47</v>
      </c>
      <c r="Q3">
        <v>212.18</v>
      </c>
      <c r="R3">
        <v>22.19</v>
      </c>
      <c r="S3">
        <v>13.78</v>
      </c>
      <c r="T3">
        <v>2716.11</v>
      </c>
      <c r="U3">
        <v>0.62</v>
      </c>
      <c r="V3">
        <v>0.72</v>
      </c>
      <c r="W3">
        <v>0.67</v>
      </c>
      <c r="X3">
        <v>0.17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19.3705</v>
      </c>
      <c r="E2">
        <v>5.16</v>
      </c>
      <c r="F2">
        <v>3.29</v>
      </c>
      <c r="G2">
        <v>12.32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</v>
      </c>
      <c r="Q2">
        <v>212.09</v>
      </c>
      <c r="R2">
        <v>26.57</v>
      </c>
      <c r="S2">
        <v>13.78</v>
      </c>
      <c r="T2">
        <v>4869.53</v>
      </c>
      <c r="U2">
        <v>0.52</v>
      </c>
      <c r="V2">
        <v>0.6899999999999999</v>
      </c>
      <c r="W2">
        <v>0.7</v>
      </c>
      <c r="X2">
        <v>0.33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15.0294</v>
      </c>
      <c r="E2">
        <v>6.65</v>
      </c>
      <c r="F2">
        <v>3.56</v>
      </c>
      <c r="G2">
        <v>7.12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28</v>
      </c>
      <c r="N2">
        <v>22.98</v>
      </c>
      <c r="O2">
        <v>17723.39</v>
      </c>
      <c r="P2">
        <v>39.88</v>
      </c>
      <c r="Q2">
        <v>212.13</v>
      </c>
      <c r="R2">
        <v>35.69</v>
      </c>
      <c r="S2">
        <v>13.78</v>
      </c>
      <c r="T2">
        <v>9363.129999999999</v>
      </c>
      <c r="U2">
        <v>0.39</v>
      </c>
      <c r="V2">
        <v>0.64</v>
      </c>
      <c r="W2">
        <v>0.7</v>
      </c>
      <c r="X2">
        <v>0.6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17.1046</v>
      </c>
      <c r="E3">
        <v>5.85</v>
      </c>
      <c r="F3">
        <v>3.21</v>
      </c>
      <c r="G3">
        <v>13.77</v>
      </c>
      <c r="H3">
        <v>0.25</v>
      </c>
      <c r="I3">
        <v>14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34.74</v>
      </c>
      <c r="Q3">
        <v>211.95</v>
      </c>
      <c r="R3">
        <v>25.03</v>
      </c>
      <c r="S3">
        <v>13.78</v>
      </c>
      <c r="T3">
        <v>4113.34</v>
      </c>
      <c r="U3">
        <v>0.55</v>
      </c>
      <c r="V3">
        <v>0.7</v>
      </c>
      <c r="W3">
        <v>0.67</v>
      </c>
      <c r="X3">
        <v>0.25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17.8492</v>
      </c>
      <c r="E4">
        <v>5.6</v>
      </c>
      <c r="F4">
        <v>3.11</v>
      </c>
      <c r="G4">
        <v>20.76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32.57</v>
      </c>
      <c r="Q4">
        <v>211.94</v>
      </c>
      <c r="R4">
        <v>21.95</v>
      </c>
      <c r="S4">
        <v>13.78</v>
      </c>
      <c r="T4">
        <v>2596.5</v>
      </c>
      <c r="U4">
        <v>0.63</v>
      </c>
      <c r="V4">
        <v>0.73</v>
      </c>
      <c r="W4">
        <v>0.66</v>
      </c>
      <c r="X4">
        <v>0.15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18.1378</v>
      </c>
      <c r="E5">
        <v>5.51</v>
      </c>
      <c r="F5">
        <v>3.08</v>
      </c>
      <c r="G5">
        <v>26.42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31.05</v>
      </c>
      <c r="Q5">
        <v>211.98</v>
      </c>
      <c r="R5">
        <v>20.98</v>
      </c>
      <c r="S5">
        <v>13.78</v>
      </c>
      <c r="T5">
        <v>2119.5</v>
      </c>
      <c r="U5">
        <v>0.66</v>
      </c>
      <c r="V5">
        <v>0.73</v>
      </c>
      <c r="W5">
        <v>0.66</v>
      </c>
      <c r="X5">
        <v>0.12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18.3187</v>
      </c>
      <c r="E6">
        <v>5.46</v>
      </c>
      <c r="F6">
        <v>3.06</v>
      </c>
      <c r="G6">
        <v>30.57</v>
      </c>
      <c r="H6">
        <v>0.6</v>
      </c>
      <c r="I6">
        <v>6</v>
      </c>
      <c r="J6">
        <v>147.3</v>
      </c>
      <c r="K6">
        <v>47.83</v>
      </c>
      <c r="L6">
        <v>5</v>
      </c>
      <c r="M6">
        <v>4</v>
      </c>
      <c r="N6">
        <v>24.47</v>
      </c>
      <c r="O6">
        <v>18400.38</v>
      </c>
      <c r="P6">
        <v>29.24</v>
      </c>
      <c r="Q6">
        <v>211.94</v>
      </c>
      <c r="R6">
        <v>20.13</v>
      </c>
      <c r="S6">
        <v>13.78</v>
      </c>
      <c r="T6">
        <v>1699.89</v>
      </c>
      <c r="U6">
        <v>0.68</v>
      </c>
      <c r="V6">
        <v>0.74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18.4805</v>
      </c>
      <c r="E7">
        <v>5.41</v>
      </c>
      <c r="F7">
        <v>3.04</v>
      </c>
      <c r="G7">
        <v>36.46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18570.94</v>
      </c>
      <c r="P7">
        <v>27.33</v>
      </c>
      <c r="Q7">
        <v>211.94</v>
      </c>
      <c r="R7">
        <v>19.55</v>
      </c>
      <c r="S7">
        <v>13.78</v>
      </c>
      <c r="T7">
        <v>1416.38</v>
      </c>
      <c r="U7">
        <v>0.71</v>
      </c>
      <c r="V7">
        <v>0.75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18.4871</v>
      </c>
      <c r="E8">
        <v>5.41</v>
      </c>
      <c r="F8">
        <v>3.04</v>
      </c>
      <c r="G8">
        <v>36.44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</v>
      </c>
      <c r="Q8">
        <v>211.94</v>
      </c>
      <c r="R8">
        <v>19.36</v>
      </c>
      <c r="S8">
        <v>13.78</v>
      </c>
      <c r="T8">
        <v>1323.25</v>
      </c>
      <c r="U8">
        <v>0.71</v>
      </c>
      <c r="V8">
        <v>0.75</v>
      </c>
      <c r="W8">
        <v>0.66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13.5287</v>
      </c>
      <c r="E2">
        <v>7.39</v>
      </c>
      <c r="F2">
        <v>3.69</v>
      </c>
      <c r="G2">
        <v>6.15</v>
      </c>
      <c r="H2">
        <v>0.1</v>
      </c>
      <c r="I2">
        <v>36</v>
      </c>
      <c r="J2">
        <v>176.73</v>
      </c>
      <c r="K2">
        <v>52.44</v>
      </c>
      <c r="L2">
        <v>1</v>
      </c>
      <c r="M2">
        <v>34</v>
      </c>
      <c r="N2">
        <v>33.29</v>
      </c>
      <c r="O2">
        <v>22031.19</v>
      </c>
      <c r="P2">
        <v>48.06</v>
      </c>
      <c r="Q2">
        <v>212.16</v>
      </c>
      <c r="R2">
        <v>39.77</v>
      </c>
      <c r="S2">
        <v>13.78</v>
      </c>
      <c r="T2">
        <v>11372.11</v>
      </c>
      <c r="U2">
        <v>0.35</v>
      </c>
      <c r="V2">
        <v>0.61</v>
      </c>
      <c r="W2">
        <v>0.71</v>
      </c>
      <c r="X2">
        <v>0.73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16.0107</v>
      </c>
      <c r="E3">
        <v>6.25</v>
      </c>
      <c r="F3">
        <v>3.26</v>
      </c>
      <c r="G3">
        <v>12.21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41.49</v>
      </c>
      <c r="Q3">
        <v>212.08</v>
      </c>
      <c r="R3">
        <v>26.31</v>
      </c>
      <c r="S3">
        <v>13.78</v>
      </c>
      <c r="T3">
        <v>4742.05</v>
      </c>
      <c r="U3">
        <v>0.52</v>
      </c>
      <c r="V3">
        <v>0.7</v>
      </c>
      <c r="W3">
        <v>0.68</v>
      </c>
      <c r="X3">
        <v>0.3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16.7613</v>
      </c>
      <c r="E4">
        <v>5.97</v>
      </c>
      <c r="F4">
        <v>3.15</v>
      </c>
      <c r="G4">
        <v>17.21</v>
      </c>
      <c r="H4">
        <v>0.3</v>
      </c>
      <c r="I4">
        <v>11</v>
      </c>
      <c r="J4">
        <v>179.7</v>
      </c>
      <c r="K4">
        <v>52.44</v>
      </c>
      <c r="L4">
        <v>3</v>
      </c>
      <c r="M4">
        <v>9</v>
      </c>
      <c r="N4">
        <v>34.26</v>
      </c>
      <c r="O4">
        <v>22397.24</v>
      </c>
      <c r="P4">
        <v>39.28</v>
      </c>
      <c r="Q4">
        <v>212.01</v>
      </c>
      <c r="R4">
        <v>23.12</v>
      </c>
      <c r="S4">
        <v>13.78</v>
      </c>
      <c r="T4">
        <v>3171.75</v>
      </c>
      <c r="U4">
        <v>0.6</v>
      </c>
      <c r="V4">
        <v>0.72</v>
      </c>
      <c r="W4">
        <v>0.67</v>
      </c>
      <c r="X4">
        <v>0.19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17.2645</v>
      </c>
      <c r="E5">
        <v>5.79</v>
      </c>
      <c r="F5">
        <v>3.09</v>
      </c>
      <c r="G5">
        <v>23.15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37.44</v>
      </c>
      <c r="Q5">
        <v>211.96</v>
      </c>
      <c r="R5">
        <v>21.06</v>
      </c>
      <c r="S5">
        <v>13.78</v>
      </c>
      <c r="T5">
        <v>2157.85</v>
      </c>
      <c r="U5">
        <v>0.65</v>
      </c>
      <c r="V5">
        <v>0.73</v>
      </c>
      <c r="W5">
        <v>0.66</v>
      </c>
      <c r="X5">
        <v>0.13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17.3837</v>
      </c>
      <c r="E6">
        <v>5.75</v>
      </c>
      <c r="F6">
        <v>3.08</v>
      </c>
      <c r="G6">
        <v>26.43</v>
      </c>
      <c r="H6">
        <v>0.49</v>
      </c>
      <c r="I6">
        <v>7</v>
      </c>
      <c r="J6">
        <v>182.69</v>
      </c>
      <c r="K6">
        <v>52.44</v>
      </c>
      <c r="L6">
        <v>5</v>
      </c>
      <c r="M6">
        <v>5</v>
      </c>
      <c r="N6">
        <v>35.25</v>
      </c>
      <c r="O6">
        <v>22766.06</v>
      </c>
      <c r="P6">
        <v>36.4</v>
      </c>
      <c r="Q6">
        <v>211.94</v>
      </c>
      <c r="R6">
        <v>20.96</v>
      </c>
      <c r="S6">
        <v>13.78</v>
      </c>
      <c r="T6">
        <v>2112.5</v>
      </c>
      <c r="U6">
        <v>0.66</v>
      </c>
      <c r="V6">
        <v>0.73</v>
      </c>
      <c r="W6">
        <v>0.66</v>
      </c>
      <c r="X6">
        <v>0.12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17.5713</v>
      </c>
      <c r="E7">
        <v>5.69</v>
      </c>
      <c r="F7">
        <v>3.06</v>
      </c>
      <c r="G7">
        <v>30.57</v>
      </c>
      <c r="H7">
        <v>0.58</v>
      </c>
      <c r="I7">
        <v>6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35.13</v>
      </c>
      <c r="Q7">
        <v>211.94</v>
      </c>
      <c r="R7">
        <v>19.99</v>
      </c>
      <c r="S7">
        <v>13.78</v>
      </c>
      <c r="T7">
        <v>1632.24</v>
      </c>
      <c r="U7">
        <v>0.6899999999999999</v>
      </c>
      <c r="V7">
        <v>0.74</v>
      </c>
      <c r="W7">
        <v>0.66</v>
      </c>
      <c r="X7">
        <v>0.1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17.7419</v>
      </c>
      <c r="E8">
        <v>5.64</v>
      </c>
      <c r="F8">
        <v>3.04</v>
      </c>
      <c r="G8">
        <v>36.46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34.02</v>
      </c>
      <c r="Q8">
        <v>211.97</v>
      </c>
      <c r="R8">
        <v>19.5</v>
      </c>
      <c r="S8">
        <v>13.78</v>
      </c>
      <c r="T8">
        <v>1394</v>
      </c>
      <c r="U8">
        <v>0.71</v>
      </c>
      <c r="V8">
        <v>0.75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17.9185</v>
      </c>
      <c r="E9">
        <v>5.58</v>
      </c>
      <c r="F9">
        <v>3.02</v>
      </c>
      <c r="G9">
        <v>45.27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32.4</v>
      </c>
      <c r="Q9">
        <v>212.1</v>
      </c>
      <c r="R9">
        <v>19.01</v>
      </c>
      <c r="S9">
        <v>13.78</v>
      </c>
      <c r="T9">
        <v>1149.79</v>
      </c>
      <c r="U9">
        <v>0.73</v>
      </c>
      <c r="V9">
        <v>0.75</v>
      </c>
      <c r="W9">
        <v>0.65</v>
      </c>
      <c r="X9">
        <v>0.06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17.9122</v>
      </c>
      <c r="E10">
        <v>5.58</v>
      </c>
      <c r="F10">
        <v>3.02</v>
      </c>
      <c r="G10">
        <v>45.3</v>
      </c>
      <c r="H10">
        <v>0.85</v>
      </c>
      <c r="I10">
        <v>4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31.72</v>
      </c>
      <c r="Q10">
        <v>211.94</v>
      </c>
      <c r="R10">
        <v>18.91</v>
      </c>
      <c r="S10">
        <v>13.78</v>
      </c>
      <c r="T10">
        <v>1102.52</v>
      </c>
      <c r="U10">
        <v>0.73</v>
      </c>
      <c r="V10">
        <v>0.75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17.9096</v>
      </c>
      <c r="E11">
        <v>5.58</v>
      </c>
      <c r="F11">
        <v>3.02</v>
      </c>
      <c r="G11">
        <v>45.31</v>
      </c>
      <c r="H11">
        <v>0.93</v>
      </c>
      <c r="I11">
        <v>4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31.9</v>
      </c>
      <c r="Q11">
        <v>211.94</v>
      </c>
      <c r="R11">
        <v>18.85</v>
      </c>
      <c r="S11">
        <v>13.78</v>
      </c>
      <c r="T11">
        <v>1073.04</v>
      </c>
      <c r="U11">
        <v>0.73</v>
      </c>
      <c r="V11">
        <v>0.75</v>
      </c>
      <c r="W11">
        <v>0.66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18.7882</v>
      </c>
      <c r="E2">
        <v>5.32</v>
      </c>
      <c r="F2">
        <v>3.42</v>
      </c>
      <c r="G2">
        <v>8.92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9.99</v>
      </c>
      <c r="Q2">
        <v>212.09</v>
      </c>
      <c r="R2">
        <v>30.35</v>
      </c>
      <c r="S2">
        <v>13.78</v>
      </c>
      <c r="T2">
        <v>6727.06</v>
      </c>
      <c r="U2">
        <v>0.45</v>
      </c>
      <c r="V2">
        <v>0.66</v>
      </c>
      <c r="W2">
        <v>0.72</v>
      </c>
      <c r="X2">
        <v>0.46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17.1396</v>
      </c>
      <c r="E2">
        <v>5.83</v>
      </c>
      <c r="F2">
        <v>3.39</v>
      </c>
      <c r="G2">
        <v>9.26</v>
      </c>
      <c r="H2">
        <v>0.18</v>
      </c>
      <c r="I2">
        <v>22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29.22</v>
      </c>
      <c r="Q2">
        <v>211.97</v>
      </c>
      <c r="R2">
        <v>30.49</v>
      </c>
      <c r="S2">
        <v>13.78</v>
      </c>
      <c r="T2">
        <v>6803.66</v>
      </c>
      <c r="U2">
        <v>0.45</v>
      </c>
      <c r="V2">
        <v>0.67</v>
      </c>
      <c r="W2">
        <v>0.6899999999999999</v>
      </c>
      <c r="X2">
        <v>0.43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18.7451</v>
      </c>
      <c r="E3">
        <v>5.33</v>
      </c>
      <c r="F3">
        <v>3.14</v>
      </c>
      <c r="G3">
        <v>18.85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25.05</v>
      </c>
      <c r="Q3">
        <v>212.05</v>
      </c>
      <c r="R3">
        <v>22.8</v>
      </c>
      <c r="S3">
        <v>13.78</v>
      </c>
      <c r="T3">
        <v>3014.4</v>
      </c>
      <c r="U3">
        <v>0.6</v>
      </c>
      <c r="V3">
        <v>0.72</v>
      </c>
      <c r="W3">
        <v>0.66</v>
      </c>
      <c r="X3">
        <v>0.18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19.1734</v>
      </c>
      <c r="E4">
        <v>5.22</v>
      </c>
      <c r="F4">
        <v>3.08</v>
      </c>
      <c r="G4">
        <v>26.43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22.69</v>
      </c>
      <c r="Q4">
        <v>211.94</v>
      </c>
      <c r="R4">
        <v>21.03</v>
      </c>
      <c r="S4">
        <v>13.78</v>
      </c>
      <c r="T4">
        <v>2146.4</v>
      </c>
      <c r="U4">
        <v>0.66</v>
      </c>
      <c r="V4">
        <v>0.73</v>
      </c>
      <c r="W4">
        <v>0.66</v>
      </c>
      <c r="X4">
        <v>0.12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19.3061</v>
      </c>
      <c r="E5">
        <v>5.18</v>
      </c>
      <c r="F5">
        <v>3.07</v>
      </c>
      <c r="G5">
        <v>30.68</v>
      </c>
      <c r="H5">
        <v>0.6899999999999999</v>
      </c>
      <c r="I5">
        <v>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22.16</v>
      </c>
      <c r="Q5">
        <v>211.95</v>
      </c>
      <c r="R5">
        <v>20.32</v>
      </c>
      <c r="S5">
        <v>13.78</v>
      </c>
      <c r="T5">
        <v>1796.83</v>
      </c>
      <c r="U5">
        <v>0.68</v>
      </c>
      <c r="V5">
        <v>0.74</v>
      </c>
      <c r="W5">
        <v>0.67</v>
      </c>
      <c r="X5">
        <v>0.11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15.8318</v>
      </c>
      <c r="E2">
        <v>6.32</v>
      </c>
      <c r="F2">
        <v>3.49</v>
      </c>
      <c r="G2">
        <v>7.76</v>
      </c>
      <c r="H2">
        <v>0.14</v>
      </c>
      <c r="I2">
        <v>27</v>
      </c>
      <c r="J2">
        <v>124.63</v>
      </c>
      <c r="K2">
        <v>45</v>
      </c>
      <c r="L2">
        <v>1</v>
      </c>
      <c r="M2">
        <v>25</v>
      </c>
      <c r="N2">
        <v>18.64</v>
      </c>
      <c r="O2">
        <v>15605.44</v>
      </c>
      <c r="P2">
        <v>35.78</v>
      </c>
      <c r="Q2">
        <v>212.09</v>
      </c>
      <c r="R2">
        <v>33.57</v>
      </c>
      <c r="S2">
        <v>13.78</v>
      </c>
      <c r="T2">
        <v>8315.129999999999</v>
      </c>
      <c r="U2">
        <v>0.41</v>
      </c>
      <c r="V2">
        <v>0.65</v>
      </c>
      <c r="W2">
        <v>0.7</v>
      </c>
      <c r="X2">
        <v>0.53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17.6332</v>
      </c>
      <c r="E3">
        <v>5.67</v>
      </c>
      <c r="F3">
        <v>3.21</v>
      </c>
      <c r="G3">
        <v>14.8</v>
      </c>
      <c r="H3">
        <v>0.28</v>
      </c>
      <c r="I3">
        <v>13</v>
      </c>
      <c r="J3">
        <v>125.95</v>
      </c>
      <c r="K3">
        <v>45</v>
      </c>
      <c r="L3">
        <v>2</v>
      </c>
      <c r="M3">
        <v>11</v>
      </c>
      <c r="N3">
        <v>18.95</v>
      </c>
      <c r="O3">
        <v>15767.7</v>
      </c>
      <c r="P3">
        <v>31.45</v>
      </c>
      <c r="Q3">
        <v>212.01</v>
      </c>
      <c r="R3">
        <v>24.99</v>
      </c>
      <c r="S3">
        <v>13.78</v>
      </c>
      <c r="T3">
        <v>4098.75</v>
      </c>
      <c r="U3">
        <v>0.55</v>
      </c>
      <c r="V3">
        <v>0.71</v>
      </c>
      <c r="W3">
        <v>0.66</v>
      </c>
      <c r="X3">
        <v>0.25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18.3908</v>
      </c>
      <c r="E4">
        <v>5.44</v>
      </c>
      <c r="F4">
        <v>3.1</v>
      </c>
      <c r="G4">
        <v>23.26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28.84</v>
      </c>
      <c r="Q4">
        <v>211.96</v>
      </c>
      <c r="R4">
        <v>21.51</v>
      </c>
      <c r="S4">
        <v>13.78</v>
      </c>
      <c r="T4">
        <v>2383.16</v>
      </c>
      <c r="U4">
        <v>0.64</v>
      </c>
      <c r="V4">
        <v>0.73</v>
      </c>
      <c r="W4">
        <v>0.66</v>
      </c>
      <c r="X4">
        <v>0.14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18.712</v>
      </c>
      <c r="E5">
        <v>5.34</v>
      </c>
      <c r="F5">
        <v>3.06</v>
      </c>
      <c r="G5">
        <v>30.59</v>
      </c>
      <c r="H5">
        <v>0.55</v>
      </c>
      <c r="I5">
        <v>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27</v>
      </c>
      <c r="Q5">
        <v>211.94</v>
      </c>
      <c r="R5">
        <v>20.11</v>
      </c>
      <c r="S5">
        <v>13.78</v>
      </c>
      <c r="T5">
        <v>1690.21</v>
      </c>
      <c r="U5">
        <v>0.6899999999999999</v>
      </c>
      <c r="V5">
        <v>0.74</v>
      </c>
      <c r="W5">
        <v>0.66</v>
      </c>
      <c r="X5">
        <v>0.1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18.8571</v>
      </c>
      <c r="E6">
        <v>5.3</v>
      </c>
      <c r="F6">
        <v>3.04</v>
      </c>
      <c r="G6">
        <v>36.52</v>
      </c>
      <c r="H6">
        <v>0.68</v>
      </c>
      <c r="I6">
        <v>5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25.5</v>
      </c>
      <c r="Q6">
        <v>211.94</v>
      </c>
      <c r="R6">
        <v>19.69</v>
      </c>
      <c r="S6">
        <v>13.78</v>
      </c>
      <c r="T6">
        <v>1484.38</v>
      </c>
      <c r="U6">
        <v>0.7</v>
      </c>
      <c r="V6">
        <v>0.74</v>
      </c>
      <c r="W6">
        <v>0.66</v>
      </c>
      <c r="X6">
        <v>0.08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18.8492</v>
      </c>
      <c r="E7">
        <v>5.31</v>
      </c>
      <c r="F7">
        <v>3.05</v>
      </c>
      <c r="G7">
        <v>36.54</v>
      </c>
      <c r="H7">
        <v>0.8100000000000001</v>
      </c>
      <c r="I7">
        <v>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25.71</v>
      </c>
      <c r="Q7">
        <v>211.94</v>
      </c>
      <c r="R7">
        <v>19.64</v>
      </c>
      <c r="S7">
        <v>13.78</v>
      </c>
      <c r="T7">
        <v>1461.6</v>
      </c>
      <c r="U7">
        <v>0.7</v>
      </c>
      <c r="V7">
        <v>0.74</v>
      </c>
      <c r="W7">
        <v>0.66</v>
      </c>
      <c r="X7">
        <v>0.09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2024-09-25T23:47:09Z</dcterms:created>
  <dcterms:modified xsi:type="dcterms:W3CDTF">2024-09-25T23:47:09Z</dcterms:modified>
</cp:coreProperties>
</file>