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xVal>
          <yVal>
            <numRef>
              <f>gráficos!$B$7:$B$124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  <c r="AA2" t="n">
        <v>2741.898713541969</v>
      </c>
      <c r="AB2" t="n">
        <v>3751.586783902365</v>
      </c>
      <c r="AC2" t="n">
        <v>3393.540606631702</v>
      </c>
      <c r="AD2" t="n">
        <v>2741898.713541969</v>
      </c>
      <c r="AE2" t="n">
        <v>3751586.783902365</v>
      </c>
      <c r="AF2" t="n">
        <v>1.00966612276483e-06</v>
      </c>
      <c r="AG2" t="n">
        <v>31</v>
      </c>
      <c r="AH2" t="n">
        <v>3393540.606631702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  <c r="AA3" t="n">
        <v>943.3081258115701</v>
      </c>
      <c r="AB3" t="n">
        <v>1290.675793552805</v>
      </c>
      <c r="AC3" t="n">
        <v>1167.495507290978</v>
      </c>
      <c r="AD3" t="n">
        <v>943308.1258115701</v>
      </c>
      <c r="AE3" t="n">
        <v>1290675.793552805</v>
      </c>
      <c r="AF3" t="n">
        <v>1.899123477265216e-06</v>
      </c>
      <c r="AG3" t="n">
        <v>17</v>
      </c>
      <c r="AH3" t="n">
        <v>1167495.507290978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  <c r="AA4" t="n">
        <v>726.010552505361</v>
      </c>
      <c r="AB4" t="n">
        <v>993.359667262896</v>
      </c>
      <c r="AC4" t="n">
        <v>898.554814808374</v>
      </c>
      <c r="AD4" t="n">
        <v>726010.552505361</v>
      </c>
      <c r="AE4" t="n">
        <v>993359.667262896</v>
      </c>
      <c r="AF4" t="n">
        <v>2.219923333349577e-06</v>
      </c>
      <c r="AG4" t="n">
        <v>14</v>
      </c>
      <c r="AH4" t="n">
        <v>898554.8148083739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  <c r="AA5" t="n">
        <v>640.9324546505277</v>
      </c>
      <c r="AB5" t="n">
        <v>876.9520603971359</v>
      </c>
      <c r="AC5" t="n">
        <v>793.2569865627795</v>
      </c>
      <c r="AD5" t="n">
        <v>640932.4546505277</v>
      </c>
      <c r="AE5" t="n">
        <v>876952.0603971359</v>
      </c>
      <c r="AF5" t="n">
        <v>2.388711615973317e-06</v>
      </c>
      <c r="AG5" t="n">
        <v>13</v>
      </c>
      <c r="AH5" t="n">
        <v>793256.9865627795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  <c r="AA6" t="n">
        <v>596.206724960583</v>
      </c>
      <c r="AB6" t="n">
        <v>815.7563438754183</v>
      </c>
      <c r="AC6" t="n">
        <v>737.9017033371671</v>
      </c>
      <c r="AD6" t="n">
        <v>596206.7249605829</v>
      </c>
      <c r="AE6" t="n">
        <v>815756.3438754183</v>
      </c>
      <c r="AF6" t="n">
        <v>2.495207248052255e-06</v>
      </c>
      <c r="AG6" t="n">
        <v>13</v>
      </c>
      <c r="AH6" t="n">
        <v>737901.703337167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  <c r="AA7" t="n">
        <v>557.6980023462467</v>
      </c>
      <c r="AB7" t="n">
        <v>763.0670107095428</v>
      </c>
      <c r="AC7" t="n">
        <v>690.2409661786994</v>
      </c>
      <c r="AD7" t="n">
        <v>557698.0023462466</v>
      </c>
      <c r="AE7" t="n">
        <v>763067.0107095429</v>
      </c>
      <c r="AF7" t="n">
        <v>2.566836501957403e-06</v>
      </c>
      <c r="AG7" t="n">
        <v>12</v>
      </c>
      <c r="AH7" t="n">
        <v>690240.9661786994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  <c r="AA8" t="n">
        <v>534.1476963925649</v>
      </c>
      <c r="AB8" t="n">
        <v>730.8444431375433</v>
      </c>
      <c r="AC8" t="n">
        <v>661.0936752311138</v>
      </c>
      <c r="AD8" t="n">
        <v>534147.6963925648</v>
      </c>
      <c r="AE8" t="n">
        <v>730844.4431375433</v>
      </c>
      <c r="AF8" t="n">
        <v>2.621689046699431e-06</v>
      </c>
      <c r="AG8" t="n">
        <v>12</v>
      </c>
      <c r="AH8" t="n">
        <v>661093.6752311138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  <c r="AA9" t="n">
        <v>513.9118506440864</v>
      </c>
      <c r="AB9" t="n">
        <v>703.1568662419674</v>
      </c>
      <c r="AC9" t="n">
        <v>636.0485618146932</v>
      </c>
      <c r="AD9" t="n">
        <v>513911.8506440864</v>
      </c>
      <c r="AE9" t="n">
        <v>703156.8662419673</v>
      </c>
      <c r="AF9" t="n">
        <v>2.664141415103501e-06</v>
      </c>
      <c r="AG9" t="n">
        <v>12</v>
      </c>
      <c r="AH9" t="n">
        <v>636048.5618146933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  <c r="AA10" t="n">
        <v>492.141760538905</v>
      </c>
      <c r="AB10" t="n">
        <v>673.3700685314664</v>
      </c>
      <c r="AC10" t="n">
        <v>609.1045742716493</v>
      </c>
      <c r="AD10" t="n">
        <v>492141.760538905</v>
      </c>
      <c r="AE10" t="n">
        <v>673370.0685314664</v>
      </c>
      <c r="AF10" t="n">
        <v>2.710386778622711e-06</v>
      </c>
      <c r="AG10" t="n">
        <v>12</v>
      </c>
      <c r="AH10" t="n">
        <v>609104.5742716494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  <c r="AA11" t="n">
        <v>483.8331005737704</v>
      </c>
      <c r="AB11" t="n">
        <v>662.0017934149614</v>
      </c>
      <c r="AC11" t="n">
        <v>598.8212713767894</v>
      </c>
      <c r="AD11" t="n">
        <v>483833.1005737704</v>
      </c>
      <c r="AE11" t="n">
        <v>662001.7934149614</v>
      </c>
      <c r="AF11" t="n">
        <v>2.712866813890302e-06</v>
      </c>
      <c r="AG11" t="n">
        <v>12</v>
      </c>
      <c r="AH11" t="n">
        <v>598821.2713767893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  <c r="AA12" t="n">
        <v>477.1293054476026</v>
      </c>
      <c r="AB12" t="n">
        <v>652.829365172771</v>
      </c>
      <c r="AC12" t="n">
        <v>590.5242468124495</v>
      </c>
      <c r="AD12" t="n">
        <v>477129.3054476026</v>
      </c>
      <c r="AE12" t="n">
        <v>652829.3651727709</v>
      </c>
      <c r="AF12" t="n">
        <v>2.723954030380712e-06</v>
      </c>
      <c r="AG12" t="n">
        <v>12</v>
      </c>
      <c r="AH12" t="n">
        <v>590524.2468124495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  <c r="AA13" t="n">
        <v>477.4661659956249</v>
      </c>
      <c r="AB13" t="n">
        <v>653.2902726358135</v>
      </c>
      <c r="AC13" t="n">
        <v>590.941165914107</v>
      </c>
      <c r="AD13" t="n">
        <v>477466.1659956248</v>
      </c>
      <c r="AE13" t="n">
        <v>653290.2726358135</v>
      </c>
      <c r="AF13" t="n">
        <v>2.729351754198412e-06</v>
      </c>
      <c r="AG13" t="n">
        <v>12</v>
      </c>
      <c r="AH13" t="n">
        <v>590941.165914107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0.8829</v>
      </c>
      <c r="E2" t="n">
        <v>113.27</v>
      </c>
      <c r="F2" t="n">
        <v>86.23</v>
      </c>
      <c r="G2" t="n">
        <v>6.75</v>
      </c>
      <c r="H2" t="n">
        <v>0.11</v>
      </c>
      <c r="I2" t="n">
        <v>767</v>
      </c>
      <c r="J2" t="n">
        <v>159.12</v>
      </c>
      <c r="K2" t="n">
        <v>50.28</v>
      </c>
      <c r="L2" t="n">
        <v>1</v>
      </c>
      <c r="M2" t="n">
        <v>765</v>
      </c>
      <c r="N2" t="n">
        <v>27.84</v>
      </c>
      <c r="O2" t="n">
        <v>19859.16</v>
      </c>
      <c r="P2" t="n">
        <v>1042.5</v>
      </c>
      <c r="Q2" t="n">
        <v>3550.3</v>
      </c>
      <c r="R2" t="n">
        <v>1392.19</v>
      </c>
      <c r="S2" t="n">
        <v>84.39</v>
      </c>
      <c r="T2" t="n">
        <v>650263.2</v>
      </c>
      <c r="U2" t="n">
        <v>0.06</v>
      </c>
      <c r="V2" t="n">
        <v>0.55</v>
      </c>
      <c r="W2" t="n">
        <v>1.37</v>
      </c>
      <c r="X2" t="n">
        <v>38.39</v>
      </c>
      <c r="Y2" t="n">
        <v>0.5</v>
      </c>
      <c r="Z2" t="n">
        <v>10</v>
      </c>
      <c r="AA2" t="n">
        <v>1660.413508396171</v>
      </c>
      <c r="AB2" t="n">
        <v>2271.851014461745</v>
      </c>
      <c r="AC2" t="n">
        <v>2055.02874220444</v>
      </c>
      <c r="AD2" t="n">
        <v>1660413.508396171</v>
      </c>
      <c r="AE2" t="n">
        <v>2271851.014461745</v>
      </c>
      <c r="AF2" t="n">
        <v>1.332432059632039e-06</v>
      </c>
      <c r="AG2" t="n">
        <v>24</v>
      </c>
      <c r="AH2" t="n">
        <v>2055028.74220444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1.4208</v>
      </c>
      <c r="E3" t="n">
        <v>70.38</v>
      </c>
      <c r="F3" t="n">
        <v>59.84</v>
      </c>
      <c r="G3" t="n">
        <v>14.08</v>
      </c>
      <c r="H3" t="n">
        <v>0.22</v>
      </c>
      <c r="I3" t="n">
        <v>255</v>
      </c>
      <c r="J3" t="n">
        <v>160.54</v>
      </c>
      <c r="K3" t="n">
        <v>50.28</v>
      </c>
      <c r="L3" t="n">
        <v>2</v>
      </c>
      <c r="M3" t="n">
        <v>253</v>
      </c>
      <c r="N3" t="n">
        <v>28.26</v>
      </c>
      <c r="O3" t="n">
        <v>20034.4</v>
      </c>
      <c r="P3" t="n">
        <v>700.67</v>
      </c>
      <c r="Q3" t="n">
        <v>3549.45</v>
      </c>
      <c r="R3" t="n">
        <v>492.32</v>
      </c>
      <c r="S3" t="n">
        <v>84.39</v>
      </c>
      <c r="T3" t="n">
        <v>202890.25</v>
      </c>
      <c r="U3" t="n">
        <v>0.17</v>
      </c>
      <c r="V3" t="n">
        <v>0.79</v>
      </c>
      <c r="W3" t="n">
        <v>0.55</v>
      </c>
      <c r="X3" t="n">
        <v>12.01</v>
      </c>
      <c r="Y3" t="n">
        <v>0.5</v>
      </c>
      <c r="Z3" t="n">
        <v>10</v>
      </c>
      <c r="AA3" t="n">
        <v>742.4358362131334</v>
      </c>
      <c r="AB3" t="n">
        <v>1015.833465064245</v>
      </c>
      <c r="AC3" t="n">
        <v>918.8837448897356</v>
      </c>
      <c r="AD3" t="n">
        <v>742435.8362131334</v>
      </c>
      <c r="AE3" t="n">
        <v>1015833.465064245</v>
      </c>
      <c r="AF3" t="n">
        <v>2.144205991986862e-06</v>
      </c>
      <c r="AG3" t="n">
        <v>15</v>
      </c>
      <c r="AH3" t="n">
        <v>918883.7448897356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1.615</v>
      </c>
      <c r="E4" t="n">
        <v>61.92</v>
      </c>
      <c r="F4" t="n">
        <v>54.76</v>
      </c>
      <c r="G4" t="n">
        <v>21.91</v>
      </c>
      <c r="H4" t="n">
        <v>0.33</v>
      </c>
      <c r="I4" t="n">
        <v>150</v>
      </c>
      <c r="J4" t="n">
        <v>161.97</v>
      </c>
      <c r="K4" t="n">
        <v>50.28</v>
      </c>
      <c r="L4" t="n">
        <v>3</v>
      </c>
      <c r="M4" t="n">
        <v>148</v>
      </c>
      <c r="N4" t="n">
        <v>28.69</v>
      </c>
      <c r="O4" t="n">
        <v>20210.21</v>
      </c>
      <c r="P4" t="n">
        <v>620.1799999999999</v>
      </c>
      <c r="Q4" t="n">
        <v>3549.43</v>
      </c>
      <c r="R4" t="n">
        <v>319.94</v>
      </c>
      <c r="S4" t="n">
        <v>84.39</v>
      </c>
      <c r="T4" t="n">
        <v>117222.73</v>
      </c>
      <c r="U4" t="n">
        <v>0.26</v>
      </c>
      <c r="V4" t="n">
        <v>0.87</v>
      </c>
      <c r="W4" t="n">
        <v>0.38</v>
      </c>
      <c r="X4" t="n">
        <v>6.93</v>
      </c>
      <c r="Y4" t="n">
        <v>0.5</v>
      </c>
      <c r="Z4" t="n">
        <v>10</v>
      </c>
      <c r="AA4" t="n">
        <v>594.5259820010391</v>
      </c>
      <c r="AB4" t="n">
        <v>813.4566772090241</v>
      </c>
      <c r="AC4" t="n">
        <v>735.8215136298111</v>
      </c>
      <c r="AD4" t="n">
        <v>594525.9820010391</v>
      </c>
      <c r="AE4" t="n">
        <v>813456.6772090241</v>
      </c>
      <c r="AF4" t="n">
        <v>2.437283697254211e-06</v>
      </c>
      <c r="AG4" t="n">
        <v>13</v>
      </c>
      <c r="AH4" t="n">
        <v>735821.5136298111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1.7137</v>
      </c>
      <c r="E5" t="n">
        <v>58.35</v>
      </c>
      <c r="F5" t="n">
        <v>52.65</v>
      </c>
      <c r="G5" t="n">
        <v>30.08</v>
      </c>
      <c r="H5" t="n">
        <v>0.43</v>
      </c>
      <c r="I5" t="n">
        <v>105</v>
      </c>
      <c r="J5" t="n">
        <v>163.4</v>
      </c>
      <c r="K5" t="n">
        <v>50.28</v>
      </c>
      <c r="L5" t="n">
        <v>4</v>
      </c>
      <c r="M5" t="n">
        <v>103</v>
      </c>
      <c r="N5" t="n">
        <v>29.12</v>
      </c>
      <c r="O5" t="n">
        <v>20386.62</v>
      </c>
      <c r="P5" t="n">
        <v>575.23</v>
      </c>
      <c r="Q5" t="n">
        <v>3549.37</v>
      </c>
      <c r="R5" t="n">
        <v>248.04</v>
      </c>
      <c r="S5" t="n">
        <v>84.39</v>
      </c>
      <c r="T5" t="n">
        <v>81500.13</v>
      </c>
      <c r="U5" t="n">
        <v>0.34</v>
      </c>
      <c r="V5" t="n">
        <v>0.9</v>
      </c>
      <c r="W5" t="n">
        <v>0.3</v>
      </c>
      <c r="X5" t="n">
        <v>4.81</v>
      </c>
      <c r="Y5" t="n">
        <v>0.5</v>
      </c>
      <c r="Z5" t="n">
        <v>10</v>
      </c>
      <c r="AA5" t="n">
        <v>538.5159149761128</v>
      </c>
      <c r="AB5" t="n">
        <v>736.8212325157565</v>
      </c>
      <c r="AC5" t="n">
        <v>666.5000482195469</v>
      </c>
      <c r="AD5" t="n">
        <v>538515.9149761128</v>
      </c>
      <c r="AE5" t="n">
        <v>736821.2325157565</v>
      </c>
      <c r="AF5" t="n">
        <v>2.586237196275257e-06</v>
      </c>
      <c r="AG5" t="n">
        <v>13</v>
      </c>
      <c r="AH5" t="n">
        <v>666500.0482195469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1.7764</v>
      </c>
      <c r="E6" t="n">
        <v>56.29</v>
      </c>
      <c r="F6" t="n">
        <v>51.42</v>
      </c>
      <c r="G6" t="n">
        <v>39.05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539.28</v>
      </c>
      <c r="Q6" t="n">
        <v>3549.33</v>
      </c>
      <c r="R6" t="n">
        <v>206.64</v>
      </c>
      <c r="S6" t="n">
        <v>84.39</v>
      </c>
      <c r="T6" t="n">
        <v>60929.02</v>
      </c>
      <c r="U6" t="n">
        <v>0.41</v>
      </c>
      <c r="V6" t="n">
        <v>0.92</v>
      </c>
      <c r="W6" t="n">
        <v>0.26</v>
      </c>
      <c r="X6" t="n">
        <v>3.59</v>
      </c>
      <c r="Y6" t="n">
        <v>0.5</v>
      </c>
      <c r="Z6" t="n">
        <v>10</v>
      </c>
      <c r="AA6" t="n">
        <v>494.312057272704</v>
      </c>
      <c r="AB6" t="n">
        <v>676.3395642693847</v>
      </c>
      <c r="AC6" t="n">
        <v>611.7906655040541</v>
      </c>
      <c r="AD6" t="n">
        <v>494312.057272704</v>
      </c>
      <c r="AE6" t="n">
        <v>676339.5642693847</v>
      </c>
      <c r="AF6" t="n">
        <v>2.680861151580421e-06</v>
      </c>
      <c r="AG6" t="n">
        <v>12</v>
      </c>
      <c r="AH6" t="n">
        <v>611790.6655040542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1.8198</v>
      </c>
      <c r="E7" t="n">
        <v>54.95</v>
      </c>
      <c r="F7" t="n">
        <v>50.63</v>
      </c>
      <c r="G7" t="n">
        <v>49</v>
      </c>
      <c r="H7" t="n">
        <v>0.64</v>
      </c>
      <c r="I7" t="n">
        <v>62</v>
      </c>
      <c r="J7" t="n">
        <v>166.27</v>
      </c>
      <c r="K7" t="n">
        <v>50.28</v>
      </c>
      <c r="L7" t="n">
        <v>6</v>
      </c>
      <c r="M7" t="n">
        <v>60</v>
      </c>
      <c r="N7" t="n">
        <v>29.99</v>
      </c>
      <c r="O7" t="n">
        <v>20741.2</v>
      </c>
      <c r="P7" t="n">
        <v>505.93</v>
      </c>
      <c r="Q7" t="n">
        <v>3549.32</v>
      </c>
      <c r="R7" t="n">
        <v>179.68</v>
      </c>
      <c r="S7" t="n">
        <v>84.39</v>
      </c>
      <c r="T7" t="n">
        <v>47536.58</v>
      </c>
      <c r="U7" t="n">
        <v>0.47</v>
      </c>
      <c r="V7" t="n">
        <v>0.9399999999999999</v>
      </c>
      <c r="W7" t="n">
        <v>0.24</v>
      </c>
      <c r="X7" t="n">
        <v>2.8</v>
      </c>
      <c r="Y7" t="n">
        <v>0.5</v>
      </c>
      <c r="Z7" t="n">
        <v>10</v>
      </c>
      <c r="AA7" t="n">
        <v>467.1376836320084</v>
      </c>
      <c r="AB7" t="n">
        <v>639.1583874054304</v>
      </c>
      <c r="AC7" t="n">
        <v>578.1580079758861</v>
      </c>
      <c r="AD7" t="n">
        <v>467137.6836320084</v>
      </c>
      <c r="AE7" t="n">
        <v>639158.3874054304</v>
      </c>
      <c r="AF7" t="n">
        <v>2.746358434837903e-06</v>
      </c>
      <c r="AG7" t="n">
        <v>12</v>
      </c>
      <c r="AH7" t="n">
        <v>578158.0079758861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1.8521</v>
      </c>
      <c r="E8" t="n">
        <v>53.99</v>
      </c>
      <c r="F8" t="n">
        <v>50.06</v>
      </c>
      <c r="G8" t="n">
        <v>60.07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472.68</v>
      </c>
      <c r="Q8" t="n">
        <v>3549.29</v>
      </c>
      <c r="R8" t="n">
        <v>160.04</v>
      </c>
      <c r="S8" t="n">
        <v>84.39</v>
      </c>
      <c r="T8" t="n">
        <v>37773.91</v>
      </c>
      <c r="U8" t="n">
        <v>0.53</v>
      </c>
      <c r="V8" t="n">
        <v>0.95</v>
      </c>
      <c r="W8" t="n">
        <v>0.23</v>
      </c>
      <c r="X8" t="n">
        <v>2.23</v>
      </c>
      <c r="Y8" t="n">
        <v>0.5</v>
      </c>
      <c r="Z8" t="n">
        <v>10</v>
      </c>
      <c r="AA8" t="n">
        <v>443.8194561908461</v>
      </c>
      <c r="AB8" t="n">
        <v>607.2533598928414</v>
      </c>
      <c r="AC8" t="n">
        <v>549.2979515101114</v>
      </c>
      <c r="AD8" t="n">
        <v>443819.4561908461</v>
      </c>
      <c r="AE8" t="n">
        <v>607253.3598928414</v>
      </c>
      <c r="AF8" t="n">
        <v>2.795104108782987e-06</v>
      </c>
      <c r="AG8" t="n">
        <v>12</v>
      </c>
      <c r="AH8" t="n">
        <v>549297.9515101113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1.8626</v>
      </c>
      <c r="E9" t="n">
        <v>53.69</v>
      </c>
      <c r="F9" t="n">
        <v>49.88</v>
      </c>
      <c r="G9" t="n">
        <v>65.06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464.43</v>
      </c>
      <c r="Q9" t="n">
        <v>3549.31</v>
      </c>
      <c r="R9" t="n">
        <v>152.35</v>
      </c>
      <c r="S9" t="n">
        <v>84.39</v>
      </c>
      <c r="T9" t="n">
        <v>33950.05</v>
      </c>
      <c r="U9" t="n">
        <v>0.55</v>
      </c>
      <c r="V9" t="n">
        <v>0.95</v>
      </c>
      <c r="W9" t="n">
        <v>0.27</v>
      </c>
      <c r="X9" t="n">
        <v>2.05</v>
      </c>
      <c r="Y9" t="n">
        <v>0.5</v>
      </c>
      <c r="Z9" t="n">
        <v>10</v>
      </c>
      <c r="AA9" t="n">
        <v>437.6220093678287</v>
      </c>
      <c r="AB9" t="n">
        <v>598.7737397375316</v>
      </c>
      <c r="AC9" t="n">
        <v>541.6276144012029</v>
      </c>
      <c r="AD9" t="n">
        <v>437622.0093678287</v>
      </c>
      <c r="AE9" t="n">
        <v>598773.7397375316</v>
      </c>
      <c r="AF9" t="n">
        <v>2.810950225700119e-06</v>
      </c>
      <c r="AG9" t="n">
        <v>12</v>
      </c>
      <c r="AH9" t="n">
        <v>541627.6144012029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1.8622</v>
      </c>
      <c r="E10" t="n">
        <v>53.7</v>
      </c>
      <c r="F10" t="n">
        <v>49.89</v>
      </c>
      <c r="G10" t="n">
        <v>65.08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468.16</v>
      </c>
      <c r="Q10" t="n">
        <v>3549.31</v>
      </c>
      <c r="R10" t="n">
        <v>152.76</v>
      </c>
      <c r="S10" t="n">
        <v>84.39</v>
      </c>
      <c r="T10" t="n">
        <v>34155.95</v>
      </c>
      <c r="U10" t="n">
        <v>0.55</v>
      </c>
      <c r="V10" t="n">
        <v>0.95</v>
      </c>
      <c r="W10" t="n">
        <v>0.27</v>
      </c>
      <c r="X10" t="n">
        <v>2.06</v>
      </c>
      <c r="Y10" t="n">
        <v>0.5</v>
      </c>
      <c r="Z10" t="n">
        <v>10</v>
      </c>
      <c r="AA10" t="n">
        <v>439.4612907654317</v>
      </c>
      <c r="AB10" t="n">
        <v>601.2903256891004</v>
      </c>
      <c r="AC10" t="n">
        <v>543.9040209216045</v>
      </c>
      <c r="AD10" t="n">
        <v>439461.2907654317</v>
      </c>
      <c r="AE10" t="n">
        <v>601290.3256891004</v>
      </c>
      <c r="AF10" t="n">
        <v>2.810346564103276e-06</v>
      </c>
      <c r="AG10" t="n">
        <v>12</v>
      </c>
      <c r="AH10" t="n">
        <v>543904.0209216045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1.3902</v>
      </c>
      <c r="E2" t="n">
        <v>71.93000000000001</v>
      </c>
      <c r="F2" t="n">
        <v>64.15000000000001</v>
      </c>
      <c r="G2" t="n">
        <v>11.25</v>
      </c>
      <c r="H2" t="n">
        <v>0.22</v>
      </c>
      <c r="I2" t="n">
        <v>342</v>
      </c>
      <c r="J2" t="n">
        <v>80.84</v>
      </c>
      <c r="K2" t="n">
        <v>35.1</v>
      </c>
      <c r="L2" t="n">
        <v>1</v>
      </c>
      <c r="M2" t="n">
        <v>340</v>
      </c>
      <c r="N2" t="n">
        <v>9.74</v>
      </c>
      <c r="O2" t="n">
        <v>10204.21</v>
      </c>
      <c r="P2" t="n">
        <v>469.43</v>
      </c>
      <c r="Q2" t="n">
        <v>3549.49</v>
      </c>
      <c r="R2" t="n">
        <v>639.17</v>
      </c>
      <c r="S2" t="n">
        <v>84.39</v>
      </c>
      <c r="T2" t="n">
        <v>275879.25</v>
      </c>
      <c r="U2" t="n">
        <v>0.13</v>
      </c>
      <c r="V2" t="n">
        <v>0.74</v>
      </c>
      <c r="W2" t="n">
        <v>0.6899999999999999</v>
      </c>
      <c r="X2" t="n">
        <v>16.32</v>
      </c>
      <c r="Y2" t="n">
        <v>0.5</v>
      </c>
      <c r="Z2" t="n">
        <v>10</v>
      </c>
      <c r="AA2" t="n">
        <v>557.7267479178524</v>
      </c>
      <c r="AB2" t="n">
        <v>763.1063416687791</v>
      </c>
      <c r="AC2" t="n">
        <v>690.2765434463874</v>
      </c>
      <c r="AD2" t="n">
        <v>557726.7479178525</v>
      </c>
      <c r="AE2" t="n">
        <v>763106.3416687791</v>
      </c>
      <c r="AF2" t="n">
        <v>2.3410912464e-06</v>
      </c>
      <c r="AG2" t="n">
        <v>15</v>
      </c>
      <c r="AH2" t="n">
        <v>690276.5434463874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1.7341</v>
      </c>
      <c r="E3" t="n">
        <v>57.67</v>
      </c>
      <c r="F3" t="n">
        <v>53.62</v>
      </c>
      <c r="G3" t="n">
        <v>25.74</v>
      </c>
      <c r="H3" t="n">
        <v>0.43</v>
      </c>
      <c r="I3" t="n">
        <v>125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342.79</v>
      </c>
      <c r="Q3" t="n">
        <v>3549.38</v>
      </c>
      <c r="R3" t="n">
        <v>281.29</v>
      </c>
      <c r="S3" t="n">
        <v>84.39</v>
      </c>
      <c r="T3" t="n">
        <v>98027.17999999999</v>
      </c>
      <c r="U3" t="n">
        <v>0.3</v>
      </c>
      <c r="V3" t="n">
        <v>0.88</v>
      </c>
      <c r="W3" t="n">
        <v>0.34</v>
      </c>
      <c r="X3" t="n">
        <v>5.79</v>
      </c>
      <c r="Y3" t="n">
        <v>0.5</v>
      </c>
      <c r="Z3" t="n">
        <v>10</v>
      </c>
      <c r="AA3" t="n">
        <v>372.4666555031134</v>
      </c>
      <c r="AB3" t="n">
        <v>509.6253101284843</v>
      </c>
      <c r="AC3" t="n">
        <v>460.9873857934361</v>
      </c>
      <c r="AD3" t="n">
        <v>372466.6555031134</v>
      </c>
      <c r="AE3" t="n">
        <v>509625.3101284843</v>
      </c>
      <c r="AF3" t="n">
        <v>2.920217472581097e-06</v>
      </c>
      <c r="AG3" t="n">
        <v>13</v>
      </c>
      <c r="AH3" t="n">
        <v>460987.3857934361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1.775</v>
      </c>
      <c r="E4" t="n">
        <v>56.34</v>
      </c>
      <c r="F4" t="n">
        <v>52.66</v>
      </c>
      <c r="G4" t="n">
        <v>30.38</v>
      </c>
      <c r="H4" t="n">
        <v>0.63</v>
      </c>
      <c r="I4" t="n">
        <v>104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325.86</v>
      </c>
      <c r="Q4" t="n">
        <v>3549.52</v>
      </c>
      <c r="R4" t="n">
        <v>243.72</v>
      </c>
      <c r="S4" t="n">
        <v>84.39</v>
      </c>
      <c r="T4" t="n">
        <v>79346.11</v>
      </c>
      <c r="U4" t="n">
        <v>0.35</v>
      </c>
      <c r="V4" t="n">
        <v>0.9</v>
      </c>
      <c r="W4" t="n">
        <v>0.44</v>
      </c>
      <c r="X4" t="n">
        <v>4.82</v>
      </c>
      <c r="Y4" t="n">
        <v>0.5</v>
      </c>
      <c r="Z4" t="n">
        <v>10</v>
      </c>
      <c r="AA4" t="n">
        <v>348.4195237370083</v>
      </c>
      <c r="AB4" t="n">
        <v>476.7229635615192</v>
      </c>
      <c r="AC4" t="n">
        <v>431.2251930040887</v>
      </c>
      <c r="AD4" t="n">
        <v>348419.5237370083</v>
      </c>
      <c r="AE4" t="n">
        <v>476722.9635615192</v>
      </c>
      <c r="AF4" t="n">
        <v>2.989092909192922e-06</v>
      </c>
      <c r="AG4" t="n">
        <v>12</v>
      </c>
      <c r="AH4" t="n">
        <v>431225.1930040887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1.7774</v>
      </c>
      <c r="E5" t="n">
        <v>56.26</v>
      </c>
      <c r="F5" t="n">
        <v>52.6</v>
      </c>
      <c r="G5" t="n">
        <v>30.64</v>
      </c>
      <c r="H5" t="n">
        <v>0.83</v>
      </c>
      <c r="I5" t="n">
        <v>103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329.66</v>
      </c>
      <c r="Q5" t="n">
        <v>3549.52</v>
      </c>
      <c r="R5" t="n">
        <v>241.69</v>
      </c>
      <c r="S5" t="n">
        <v>84.39</v>
      </c>
      <c r="T5" t="n">
        <v>78333.17</v>
      </c>
      <c r="U5" t="n">
        <v>0.35</v>
      </c>
      <c r="V5" t="n">
        <v>0.9</v>
      </c>
      <c r="W5" t="n">
        <v>0.44</v>
      </c>
      <c r="X5" t="n">
        <v>4.76</v>
      </c>
      <c r="Y5" t="n">
        <v>0.5</v>
      </c>
      <c r="Z5" t="n">
        <v>10</v>
      </c>
      <c r="AA5" t="n">
        <v>349.8341312181389</v>
      </c>
      <c r="AB5" t="n">
        <v>478.6584919252796</v>
      </c>
      <c r="AC5" t="n">
        <v>432.9759972573429</v>
      </c>
      <c r="AD5" t="n">
        <v>349834.1312181388</v>
      </c>
      <c r="AE5" t="n">
        <v>478658.4919252796</v>
      </c>
      <c r="AF5" t="n">
        <v>2.993134499605353e-06</v>
      </c>
      <c r="AG5" t="n">
        <v>12</v>
      </c>
      <c r="AH5" t="n">
        <v>432975.9972573429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1.2007</v>
      </c>
      <c r="E2" t="n">
        <v>83.29000000000001</v>
      </c>
      <c r="F2" t="n">
        <v>70.73999999999999</v>
      </c>
      <c r="G2" t="n">
        <v>8.970000000000001</v>
      </c>
      <c r="H2" t="n">
        <v>0.16</v>
      </c>
      <c r="I2" t="n">
        <v>473</v>
      </c>
      <c r="J2" t="n">
        <v>107.41</v>
      </c>
      <c r="K2" t="n">
        <v>41.65</v>
      </c>
      <c r="L2" t="n">
        <v>1</v>
      </c>
      <c r="M2" t="n">
        <v>471</v>
      </c>
      <c r="N2" t="n">
        <v>14.77</v>
      </c>
      <c r="O2" t="n">
        <v>13481.73</v>
      </c>
      <c r="P2" t="n">
        <v>647.0700000000001</v>
      </c>
      <c r="Q2" t="n">
        <v>3549.55</v>
      </c>
      <c r="R2" t="n">
        <v>863.4400000000001</v>
      </c>
      <c r="S2" t="n">
        <v>84.39</v>
      </c>
      <c r="T2" t="n">
        <v>387359.74</v>
      </c>
      <c r="U2" t="n">
        <v>0.1</v>
      </c>
      <c r="V2" t="n">
        <v>0.67</v>
      </c>
      <c r="W2" t="n">
        <v>0.9</v>
      </c>
      <c r="X2" t="n">
        <v>22.9</v>
      </c>
      <c r="Y2" t="n">
        <v>0.5</v>
      </c>
      <c r="Z2" t="n">
        <v>10</v>
      </c>
      <c r="AA2" t="n">
        <v>829.6042101702081</v>
      </c>
      <c r="AB2" t="n">
        <v>1135.101079909565</v>
      </c>
      <c r="AC2" t="n">
        <v>1026.768625967367</v>
      </c>
      <c r="AD2" t="n">
        <v>829604.2101702081</v>
      </c>
      <c r="AE2" t="n">
        <v>1135101.079909565</v>
      </c>
      <c r="AF2" t="n">
        <v>1.934358367022874e-06</v>
      </c>
      <c r="AG2" t="n">
        <v>18</v>
      </c>
      <c r="AH2" t="n">
        <v>1026768.625967367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1.6192</v>
      </c>
      <c r="E3" t="n">
        <v>61.76</v>
      </c>
      <c r="F3" t="n">
        <v>55.88</v>
      </c>
      <c r="G3" t="n">
        <v>19.38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477.32</v>
      </c>
      <c r="Q3" t="n">
        <v>3549.33</v>
      </c>
      <c r="R3" t="n">
        <v>358.09</v>
      </c>
      <c r="S3" t="n">
        <v>84.39</v>
      </c>
      <c r="T3" t="n">
        <v>136184.03</v>
      </c>
      <c r="U3" t="n">
        <v>0.24</v>
      </c>
      <c r="V3" t="n">
        <v>0.85</v>
      </c>
      <c r="W3" t="n">
        <v>0.41</v>
      </c>
      <c r="X3" t="n">
        <v>8.050000000000001</v>
      </c>
      <c r="Y3" t="n">
        <v>0.5</v>
      </c>
      <c r="Z3" t="n">
        <v>10</v>
      </c>
      <c r="AA3" t="n">
        <v>488.2841382634929</v>
      </c>
      <c r="AB3" t="n">
        <v>668.0918995479641</v>
      </c>
      <c r="AC3" t="n">
        <v>604.3301463279757</v>
      </c>
      <c r="AD3" t="n">
        <v>488284.138263493</v>
      </c>
      <c r="AE3" t="n">
        <v>668091.8995479641</v>
      </c>
      <c r="AF3" t="n">
        <v>2.608572555911916e-06</v>
      </c>
      <c r="AG3" t="n">
        <v>13</v>
      </c>
      <c r="AH3" t="n">
        <v>604330.1463279758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1.7643</v>
      </c>
      <c r="E4" t="n">
        <v>56.68</v>
      </c>
      <c r="F4" t="n">
        <v>52.42</v>
      </c>
      <c r="G4" t="n">
        <v>31.45</v>
      </c>
      <c r="H4" t="n">
        <v>0.48</v>
      </c>
      <c r="I4" t="n">
        <v>100</v>
      </c>
      <c r="J4" t="n">
        <v>109.96</v>
      </c>
      <c r="K4" t="n">
        <v>41.65</v>
      </c>
      <c r="L4" t="n">
        <v>3</v>
      </c>
      <c r="M4" t="n">
        <v>98</v>
      </c>
      <c r="N4" t="n">
        <v>15.31</v>
      </c>
      <c r="O4" t="n">
        <v>13795.21</v>
      </c>
      <c r="P4" t="n">
        <v>411.21</v>
      </c>
      <c r="Q4" t="n">
        <v>3549.38</v>
      </c>
      <c r="R4" t="n">
        <v>240.54</v>
      </c>
      <c r="S4" t="n">
        <v>84.39</v>
      </c>
      <c r="T4" t="n">
        <v>77775.82000000001</v>
      </c>
      <c r="U4" t="n">
        <v>0.35</v>
      </c>
      <c r="V4" t="n">
        <v>0.9</v>
      </c>
      <c r="W4" t="n">
        <v>0.3</v>
      </c>
      <c r="X4" t="n">
        <v>4.59</v>
      </c>
      <c r="Y4" t="n">
        <v>0.5</v>
      </c>
      <c r="Z4" t="n">
        <v>10</v>
      </c>
      <c r="AA4" t="n">
        <v>409.0912772011683</v>
      </c>
      <c r="AB4" t="n">
        <v>559.7367333000375</v>
      </c>
      <c r="AC4" t="n">
        <v>506.3162450693203</v>
      </c>
      <c r="AD4" t="n">
        <v>409091.2772011684</v>
      </c>
      <c r="AE4" t="n">
        <v>559736.7333000374</v>
      </c>
      <c r="AF4" t="n">
        <v>2.842332361904269e-06</v>
      </c>
      <c r="AG4" t="n">
        <v>12</v>
      </c>
      <c r="AH4" t="n">
        <v>506316.2450693203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1.8199</v>
      </c>
      <c r="E5" t="n">
        <v>54.95</v>
      </c>
      <c r="F5" t="n">
        <v>51.27</v>
      </c>
      <c r="G5" t="n">
        <v>41.57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10</v>
      </c>
      <c r="N5" t="n">
        <v>15.58</v>
      </c>
      <c r="O5" t="n">
        <v>13952.52</v>
      </c>
      <c r="P5" t="n">
        <v>374.2</v>
      </c>
      <c r="Q5" t="n">
        <v>3549.34</v>
      </c>
      <c r="R5" t="n">
        <v>198.77</v>
      </c>
      <c r="S5" t="n">
        <v>84.39</v>
      </c>
      <c r="T5" t="n">
        <v>57021.8</v>
      </c>
      <c r="U5" t="n">
        <v>0.42</v>
      </c>
      <c r="V5" t="n">
        <v>0.92</v>
      </c>
      <c r="W5" t="n">
        <v>0.34</v>
      </c>
      <c r="X5" t="n">
        <v>3.44</v>
      </c>
      <c r="Y5" t="n">
        <v>0.5</v>
      </c>
      <c r="Z5" t="n">
        <v>10</v>
      </c>
      <c r="AA5" t="n">
        <v>379.618282709167</v>
      </c>
      <c r="AB5" t="n">
        <v>519.4104819793318</v>
      </c>
      <c r="AC5" t="n">
        <v>469.8386745764137</v>
      </c>
      <c r="AD5" t="n">
        <v>379618.282709167</v>
      </c>
      <c r="AE5" t="n">
        <v>519410.4819793318</v>
      </c>
      <c r="AF5" t="n">
        <v>2.931905381981284e-06</v>
      </c>
      <c r="AG5" t="n">
        <v>12</v>
      </c>
      <c r="AH5" t="n">
        <v>469838.6745764137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1.8223</v>
      </c>
      <c r="E6" t="n">
        <v>54.88</v>
      </c>
      <c r="F6" t="n">
        <v>51.22</v>
      </c>
      <c r="G6" t="n">
        <v>42.1</v>
      </c>
      <c r="H6" t="n">
        <v>0.78</v>
      </c>
      <c r="I6" t="n">
        <v>73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376.23</v>
      </c>
      <c r="Q6" t="n">
        <v>3549.45</v>
      </c>
      <c r="R6" t="n">
        <v>196.5</v>
      </c>
      <c r="S6" t="n">
        <v>84.39</v>
      </c>
      <c r="T6" t="n">
        <v>55887.83</v>
      </c>
      <c r="U6" t="n">
        <v>0.43</v>
      </c>
      <c r="V6" t="n">
        <v>0.93</v>
      </c>
      <c r="W6" t="n">
        <v>0.35</v>
      </c>
      <c r="X6" t="n">
        <v>3.39</v>
      </c>
      <c r="Y6" t="n">
        <v>0.5</v>
      </c>
      <c r="Z6" t="n">
        <v>10</v>
      </c>
      <c r="AA6" t="n">
        <v>380.119127450541</v>
      </c>
      <c r="AB6" t="n">
        <v>520.0957598501903</v>
      </c>
      <c r="AC6" t="n">
        <v>470.4585504890708</v>
      </c>
      <c r="AD6" t="n">
        <v>380119.127450541</v>
      </c>
      <c r="AE6" t="n">
        <v>520095.7598501904</v>
      </c>
      <c r="AF6" t="n">
        <v>2.935771843279572e-06</v>
      </c>
      <c r="AG6" t="n">
        <v>12</v>
      </c>
      <c r="AH6" t="n">
        <v>470458.5504890708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1.825</v>
      </c>
      <c r="E7" t="n">
        <v>54.79</v>
      </c>
      <c r="F7" t="n">
        <v>51.16</v>
      </c>
      <c r="G7" t="n">
        <v>42.63</v>
      </c>
      <c r="H7" t="n">
        <v>0.93</v>
      </c>
      <c r="I7" t="n">
        <v>72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378.95</v>
      </c>
      <c r="Q7" t="n">
        <v>3549.45</v>
      </c>
      <c r="R7" t="n">
        <v>194.4</v>
      </c>
      <c r="S7" t="n">
        <v>84.39</v>
      </c>
      <c r="T7" t="n">
        <v>54843.16</v>
      </c>
      <c r="U7" t="n">
        <v>0.43</v>
      </c>
      <c r="V7" t="n">
        <v>0.93</v>
      </c>
      <c r="W7" t="n">
        <v>0.35</v>
      </c>
      <c r="X7" t="n">
        <v>3.33</v>
      </c>
      <c r="Y7" t="n">
        <v>0.5</v>
      </c>
      <c r="Z7" t="n">
        <v>10</v>
      </c>
      <c r="AA7" t="n">
        <v>380.8817111982375</v>
      </c>
      <c r="AB7" t="n">
        <v>521.1391605766091</v>
      </c>
      <c r="AC7" t="n">
        <v>471.4023705145824</v>
      </c>
      <c r="AD7" t="n">
        <v>380881.7111982375</v>
      </c>
      <c r="AE7" t="n">
        <v>521139.1605766091</v>
      </c>
      <c r="AF7" t="n">
        <v>2.940121612240147e-06</v>
      </c>
      <c r="AG7" t="n">
        <v>12</v>
      </c>
      <c r="AH7" t="n">
        <v>471402.3705145824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1.5437</v>
      </c>
      <c r="E2" t="n">
        <v>64.78</v>
      </c>
      <c r="F2" t="n">
        <v>59.54</v>
      </c>
      <c r="G2" t="n">
        <v>14.4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341.29</v>
      </c>
      <c r="Q2" t="n">
        <v>3549.56</v>
      </c>
      <c r="R2" t="n">
        <v>482.18</v>
      </c>
      <c r="S2" t="n">
        <v>84.39</v>
      </c>
      <c r="T2" t="n">
        <v>197853.04</v>
      </c>
      <c r="U2" t="n">
        <v>0.18</v>
      </c>
      <c r="V2" t="n">
        <v>0.8</v>
      </c>
      <c r="W2" t="n">
        <v>0.54</v>
      </c>
      <c r="X2" t="n">
        <v>11.71</v>
      </c>
      <c r="Y2" t="n">
        <v>0.5</v>
      </c>
      <c r="Z2" t="n">
        <v>10</v>
      </c>
      <c r="AA2" t="n">
        <v>406.404388553283</v>
      </c>
      <c r="AB2" t="n">
        <v>556.0604137148395</v>
      </c>
      <c r="AC2" t="n">
        <v>502.9907882655867</v>
      </c>
      <c r="AD2" t="n">
        <v>406404.388553283</v>
      </c>
      <c r="AE2" t="n">
        <v>556060.4137148395</v>
      </c>
      <c r="AF2" t="n">
        <v>2.699887377061246e-06</v>
      </c>
      <c r="AG2" t="n">
        <v>14</v>
      </c>
      <c r="AH2" t="n">
        <v>502990.7882655867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1.7148</v>
      </c>
      <c r="E3" t="n">
        <v>58.32</v>
      </c>
      <c r="F3" t="n">
        <v>54.52</v>
      </c>
      <c r="G3" t="n">
        <v>22.72</v>
      </c>
      <c r="H3" t="n">
        <v>0.55</v>
      </c>
      <c r="I3" t="n">
        <v>144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285.57</v>
      </c>
      <c r="Q3" t="n">
        <v>3549.5</v>
      </c>
      <c r="R3" t="n">
        <v>305.03</v>
      </c>
      <c r="S3" t="n">
        <v>84.39</v>
      </c>
      <c r="T3" t="n">
        <v>109799.08</v>
      </c>
      <c r="U3" t="n">
        <v>0.28</v>
      </c>
      <c r="V3" t="n">
        <v>0.87</v>
      </c>
      <c r="W3" t="n">
        <v>0.5600000000000001</v>
      </c>
      <c r="X3" t="n">
        <v>6.69</v>
      </c>
      <c r="Y3" t="n">
        <v>0.5</v>
      </c>
      <c r="Z3" t="n">
        <v>10</v>
      </c>
      <c r="AA3" t="n">
        <v>332.7394340234886</v>
      </c>
      <c r="AB3" t="n">
        <v>455.2687730587452</v>
      </c>
      <c r="AC3" t="n">
        <v>411.818560331754</v>
      </c>
      <c r="AD3" t="n">
        <v>332739.4340234886</v>
      </c>
      <c r="AE3" t="n">
        <v>455268.7730587452</v>
      </c>
      <c r="AF3" t="n">
        <v>2.999136408748218e-06</v>
      </c>
      <c r="AG3" t="n">
        <v>13</v>
      </c>
      <c r="AH3" t="n">
        <v>411818.560331754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1.7171</v>
      </c>
      <c r="E4" t="n">
        <v>58.24</v>
      </c>
      <c r="F4" t="n">
        <v>54.46</v>
      </c>
      <c r="G4" t="n">
        <v>22.85</v>
      </c>
      <c r="H4" t="n">
        <v>0.8100000000000001</v>
      </c>
      <c r="I4" t="n">
        <v>143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289.46</v>
      </c>
      <c r="Q4" t="n">
        <v>3549.5</v>
      </c>
      <c r="R4" t="n">
        <v>302.83</v>
      </c>
      <c r="S4" t="n">
        <v>84.39</v>
      </c>
      <c r="T4" t="n">
        <v>108704.92</v>
      </c>
      <c r="U4" t="n">
        <v>0.28</v>
      </c>
      <c r="V4" t="n">
        <v>0.87</v>
      </c>
      <c r="W4" t="n">
        <v>0.5600000000000001</v>
      </c>
      <c r="X4" t="n">
        <v>6.62</v>
      </c>
      <c r="Y4" t="n">
        <v>0.5</v>
      </c>
      <c r="Z4" t="n">
        <v>10</v>
      </c>
      <c r="AA4" t="n">
        <v>334.3058491709476</v>
      </c>
      <c r="AB4" t="n">
        <v>457.4120113688577</v>
      </c>
      <c r="AC4" t="n">
        <v>413.7572509856032</v>
      </c>
      <c r="AD4" t="n">
        <v>334305.8491709476</v>
      </c>
      <c r="AE4" t="n">
        <v>457412.0113688577</v>
      </c>
      <c r="AF4" t="n">
        <v>3.003159043306254e-06</v>
      </c>
      <c r="AG4" t="n">
        <v>13</v>
      </c>
      <c r="AH4" t="n">
        <v>413757.2509856031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0.8339</v>
      </c>
      <c r="E2" t="n">
        <v>119.92</v>
      </c>
      <c r="F2" t="n">
        <v>89.52</v>
      </c>
      <c r="G2" t="n">
        <v>6.49</v>
      </c>
      <c r="H2" t="n">
        <v>0.11</v>
      </c>
      <c r="I2" t="n">
        <v>827</v>
      </c>
      <c r="J2" t="n">
        <v>167.88</v>
      </c>
      <c r="K2" t="n">
        <v>51.39</v>
      </c>
      <c r="L2" t="n">
        <v>1</v>
      </c>
      <c r="M2" t="n">
        <v>825</v>
      </c>
      <c r="N2" t="n">
        <v>30.49</v>
      </c>
      <c r="O2" t="n">
        <v>20939.59</v>
      </c>
      <c r="P2" t="n">
        <v>1122.37</v>
      </c>
      <c r="Q2" t="n">
        <v>3549.96</v>
      </c>
      <c r="R2" t="n">
        <v>1504.27</v>
      </c>
      <c r="S2" t="n">
        <v>84.39</v>
      </c>
      <c r="T2" t="n">
        <v>706003.37</v>
      </c>
      <c r="U2" t="n">
        <v>0.06</v>
      </c>
      <c r="V2" t="n">
        <v>0.53</v>
      </c>
      <c r="W2" t="n">
        <v>1.47</v>
      </c>
      <c r="X2" t="n">
        <v>41.68</v>
      </c>
      <c r="Y2" t="n">
        <v>0.5</v>
      </c>
      <c r="Z2" t="n">
        <v>10</v>
      </c>
      <c r="AA2" t="n">
        <v>1868.073103459956</v>
      </c>
      <c r="AB2" t="n">
        <v>2555.980033722779</v>
      </c>
      <c r="AC2" t="n">
        <v>2312.040886644784</v>
      </c>
      <c r="AD2" t="n">
        <v>1868073.103459956</v>
      </c>
      <c r="AE2" t="n">
        <v>2555980.033722779</v>
      </c>
      <c r="AF2" t="n">
        <v>1.247178646907986e-06</v>
      </c>
      <c r="AG2" t="n">
        <v>25</v>
      </c>
      <c r="AH2" t="n">
        <v>2312040.886644784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1.3903</v>
      </c>
      <c r="E3" t="n">
        <v>71.93000000000001</v>
      </c>
      <c r="F3" t="n">
        <v>60.47</v>
      </c>
      <c r="G3" t="n">
        <v>13.54</v>
      </c>
      <c r="H3" t="n">
        <v>0.21</v>
      </c>
      <c r="I3" t="n">
        <v>268</v>
      </c>
      <c r="J3" t="n">
        <v>169.33</v>
      </c>
      <c r="K3" t="n">
        <v>51.39</v>
      </c>
      <c r="L3" t="n">
        <v>2</v>
      </c>
      <c r="M3" t="n">
        <v>266</v>
      </c>
      <c r="N3" t="n">
        <v>30.94</v>
      </c>
      <c r="O3" t="n">
        <v>21118.46</v>
      </c>
      <c r="P3" t="n">
        <v>736.64</v>
      </c>
      <c r="Q3" t="n">
        <v>3549.56</v>
      </c>
      <c r="R3" t="n">
        <v>513.79</v>
      </c>
      <c r="S3" t="n">
        <v>84.39</v>
      </c>
      <c r="T3" t="n">
        <v>213560.83</v>
      </c>
      <c r="U3" t="n">
        <v>0.16</v>
      </c>
      <c r="V3" t="n">
        <v>0.78</v>
      </c>
      <c r="W3" t="n">
        <v>0.57</v>
      </c>
      <c r="X3" t="n">
        <v>12.64</v>
      </c>
      <c r="Y3" t="n">
        <v>0.5</v>
      </c>
      <c r="Z3" t="n">
        <v>10</v>
      </c>
      <c r="AA3" t="n">
        <v>785.9568704923109</v>
      </c>
      <c r="AB3" t="n">
        <v>1075.380864177541</v>
      </c>
      <c r="AC3" t="n">
        <v>972.7480238069578</v>
      </c>
      <c r="AD3" t="n">
        <v>785956.870492311</v>
      </c>
      <c r="AE3" t="n">
        <v>1075380.864177541</v>
      </c>
      <c r="AF3" t="n">
        <v>2.079329023619346e-06</v>
      </c>
      <c r="AG3" t="n">
        <v>15</v>
      </c>
      <c r="AH3" t="n">
        <v>972748.0238069578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1.5904</v>
      </c>
      <c r="E4" t="n">
        <v>62.88</v>
      </c>
      <c r="F4" t="n">
        <v>55.15</v>
      </c>
      <c r="G4" t="n">
        <v>20.94</v>
      </c>
      <c r="H4" t="n">
        <v>0.31</v>
      </c>
      <c r="I4" t="n">
        <v>158</v>
      </c>
      <c r="J4" t="n">
        <v>170.79</v>
      </c>
      <c r="K4" t="n">
        <v>51.39</v>
      </c>
      <c r="L4" t="n">
        <v>3</v>
      </c>
      <c r="M4" t="n">
        <v>156</v>
      </c>
      <c r="N4" t="n">
        <v>31.4</v>
      </c>
      <c r="O4" t="n">
        <v>21297.94</v>
      </c>
      <c r="P4" t="n">
        <v>652.02</v>
      </c>
      <c r="Q4" t="n">
        <v>3549.57</v>
      </c>
      <c r="R4" t="n">
        <v>332.88</v>
      </c>
      <c r="S4" t="n">
        <v>84.39</v>
      </c>
      <c r="T4" t="n">
        <v>123655.88</v>
      </c>
      <c r="U4" t="n">
        <v>0.25</v>
      </c>
      <c r="V4" t="n">
        <v>0.86</v>
      </c>
      <c r="W4" t="n">
        <v>0.39</v>
      </c>
      <c r="X4" t="n">
        <v>7.32</v>
      </c>
      <c r="Y4" t="n">
        <v>0.5</v>
      </c>
      <c r="Z4" t="n">
        <v>10</v>
      </c>
      <c r="AA4" t="n">
        <v>633.5413877549065</v>
      </c>
      <c r="AB4" t="n">
        <v>866.8392765996887</v>
      </c>
      <c r="AC4" t="n">
        <v>784.1093526575795</v>
      </c>
      <c r="AD4" t="n">
        <v>633541.3877549066</v>
      </c>
      <c r="AE4" t="n">
        <v>866839.2765996887</v>
      </c>
      <c r="AF4" t="n">
        <v>2.37859805737194e-06</v>
      </c>
      <c r="AG4" t="n">
        <v>14</v>
      </c>
      <c r="AH4" t="n">
        <v>784109.3526575795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1.696</v>
      </c>
      <c r="E5" t="n">
        <v>58.96</v>
      </c>
      <c r="F5" t="n">
        <v>52.86</v>
      </c>
      <c r="G5" t="n">
        <v>28.83</v>
      </c>
      <c r="H5" t="n">
        <v>0.41</v>
      </c>
      <c r="I5" t="n">
        <v>110</v>
      </c>
      <c r="J5" t="n">
        <v>172.25</v>
      </c>
      <c r="K5" t="n">
        <v>51.39</v>
      </c>
      <c r="L5" t="n">
        <v>4</v>
      </c>
      <c r="M5" t="n">
        <v>108</v>
      </c>
      <c r="N5" t="n">
        <v>31.86</v>
      </c>
      <c r="O5" t="n">
        <v>21478.05</v>
      </c>
      <c r="P5" t="n">
        <v>605.12</v>
      </c>
      <c r="Q5" t="n">
        <v>3549.35</v>
      </c>
      <c r="R5" t="n">
        <v>255.77</v>
      </c>
      <c r="S5" t="n">
        <v>84.39</v>
      </c>
      <c r="T5" t="n">
        <v>85340.89999999999</v>
      </c>
      <c r="U5" t="n">
        <v>0.33</v>
      </c>
      <c r="V5" t="n">
        <v>0.9</v>
      </c>
      <c r="W5" t="n">
        <v>0.31</v>
      </c>
      <c r="X5" t="n">
        <v>5.03</v>
      </c>
      <c r="Y5" t="n">
        <v>0.5</v>
      </c>
      <c r="Z5" t="n">
        <v>10</v>
      </c>
      <c r="AA5" t="n">
        <v>562.9629883515472</v>
      </c>
      <c r="AB5" t="n">
        <v>770.2707968367847</v>
      </c>
      <c r="AC5" t="n">
        <v>696.7572330685344</v>
      </c>
      <c r="AD5" t="n">
        <v>562962.9883515472</v>
      </c>
      <c r="AE5" t="n">
        <v>770270.7968367847</v>
      </c>
      <c r="AF5" t="n">
        <v>2.536533139652169e-06</v>
      </c>
      <c r="AG5" t="n">
        <v>13</v>
      </c>
      <c r="AH5" t="n">
        <v>696757.2330685344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1.7625</v>
      </c>
      <c r="E6" t="n">
        <v>56.74</v>
      </c>
      <c r="F6" t="n">
        <v>51.55</v>
      </c>
      <c r="G6" t="n">
        <v>37.27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569.48</v>
      </c>
      <c r="Q6" t="n">
        <v>3549.3</v>
      </c>
      <c r="R6" t="n">
        <v>211.09</v>
      </c>
      <c r="S6" t="n">
        <v>84.39</v>
      </c>
      <c r="T6" t="n">
        <v>63136.52</v>
      </c>
      <c r="U6" t="n">
        <v>0.4</v>
      </c>
      <c r="V6" t="n">
        <v>0.92</v>
      </c>
      <c r="W6" t="n">
        <v>0.27</v>
      </c>
      <c r="X6" t="n">
        <v>3.72</v>
      </c>
      <c r="Y6" t="n">
        <v>0.5</v>
      </c>
      <c r="Z6" t="n">
        <v>10</v>
      </c>
      <c r="AA6" t="n">
        <v>516.4810643475308</v>
      </c>
      <c r="AB6" t="n">
        <v>706.6721777767291</v>
      </c>
      <c r="AC6" t="n">
        <v>639.228376950348</v>
      </c>
      <c r="AD6" t="n">
        <v>516481.0643475308</v>
      </c>
      <c r="AE6" t="n">
        <v>706672.1777767291</v>
      </c>
      <c r="AF6" t="n">
        <v>2.635990364762352e-06</v>
      </c>
      <c r="AG6" t="n">
        <v>12</v>
      </c>
      <c r="AH6" t="n">
        <v>639228.376950348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1.8054</v>
      </c>
      <c r="E7" t="n">
        <v>55.39</v>
      </c>
      <c r="F7" t="n">
        <v>50.78</v>
      </c>
      <c r="G7" t="n">
        <v>46.16</v>
      </c>
      <c r="H7" t="n">
        <v>0.61</v>
      </c>
      <c r="I7" t="n">
        <v>66</v>
      </c>
      <c r="J7" t="n">
        <v>175.18</v>
      </c>
      <c r="K7" t="n">
        <v>51.39</v>
      </c>
      <c r="L7" t="n">
        <v>6</v>
      </c>
      <c r="M7" t="n">
        <v>64</v>
      </c>
      <c r="N7" t="n">
        <v>32.79</v>
      </c>
      <c r="O7" t="n">
        <v>21840.16</v>
      </c>
      <c r="P7" t="n">
        <v>537.59</v>
      </c>
      <c r="Q7" t="n">
        <v>3549.25</v>
      </c>
      <c r="R7" t="n">
        <v>185.13</v>
      </c>
      <c r="S7" t="n">
        <v>84.39</v>
      </c>
      <c r="T7" t="n">
        <v>50239.7</v>
      </c>
      <c r="U7" t="n">
        <v>0.46</v>
      </c>
      <c r="V7" t="n">
        <v>0.93</v>
      </c>
      <c r="W7" t="n">
        <v>0.23</v>
      </c>
      <c r="X7" t="n">
        <v>2.95</v>
      </c>
      <c r="Y7" t="n">
        <v>0.5</v>
      </c>
      <c r="Z7" t="n">
        <v>10</v>
      </c>
      <c r="AA7" t="n">
        <v>489.3939894523705</v>
      </c>
      <c r="AB7" t="n">
        <v>669.6104469077651</v>
      </c>
      <c r="AC7" t="n">
        <v>605.703765659052</v>
      </c>
      <c r="AD7" t="n">
        <v>489393.9894523705</v>
      </c>
      <c r="AE7" t="n">
        <v>669610.4469077651</v>
      </c>
      <c r="AF7" t="n">
        <v>2.700151491938695e-06</v>
      </c>
      <c r="AG7" t="n">
        <v>12</v>
      </c>
      <c r="AH7" t="n">
        <v>605703.7656590521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1.8402</v>
      </c>
      <c r="E8" t="n">
        <v>54.34</v>
      </c>
      <c r="F8" t="n">
        <v>50.17</v>
      </c>
      <c r="G8" t="n">
        <v>56.8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507.25</v>
      </c>
      <c r="Q8" t="n">
        <v>3549.33</v>
      </c>
      <c r="R8" t="n">
        <v>164.17</v>
      </c>
      <c r="S8" t="n">
        <v>84.39</v>
      </c>
      <c r="T8" t="n">
        <v>39826.32</v>
      </c>
      <c r="U8" t="n">
        <v>0.51</v>
      </c>
      <c r="V8" t="n">
        <v>0.9399999999999999</v>
      </c>
      <c r="W8" t="n">
        <v>0.22</v>
      </c>
      <c r="X8" t="n">
        <v>2.34</v>
      </c>
      <c r="Y8" t="n">
        <v>0.5</v>
      </c>
      <c r="Z8" t="n">
        <v>10</v>
      </c>
      <c r="AA8" t="n">
        <v>466.268993437215</v>
      </c>
      <c r="AB8" t="n">
        <v>637.9698071570075</v>
      </c>
      <c r="AC8" t="n">
        <v>577.08286415819</v>
      </c>
      <c r="AD8" t="n">
        <v>466268.993437215</v>
      </c>
      <c r="AE8" t="n">
        <v>637969.8071570075</v>
      </c>
      <c r="AF8" t="n">
        <v>2.752198280417407e-06</v>
      </c>
      <c r="AG8" t="n">
        <v>12</v>
      </c>
      <c r="AH8" t="n">
        <v>577082.86415819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1.867</v>
      </c>
      <c r="E9" t="n">
        <v>53.56</v>
      </c>
      <c r="F9" t="n">
        <v>49.66</v>
      </c>
      <c r="G9" t="n">
        <v>66.22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480.17</v>
      </c>
      <c r="Q9" t="n">
        <v>3549.36</v>
      </c>
      <c r="R9" t="n">
        <v>145.43</v>
      </c>
      <c r="S9" t="n">
        <v>84.39</v>
      </c>
      <c r="T9" t="n">
        <v>30497.06</v>
      </c>
      <c r="U9" t="n">
        <v>0.58</v>
      </c>
      <c r="V9" t="n">
        <v>0.95</v>
      </c>
      <c r="W9" t="n">
        <v>0.25</v>
      </c>
      <c r="X9" t="n">
        <v>1.83</v>
      </c>
      <c r="Y9" t="n">
        <v>0.5</v>
      </c>
      <c r="Z9" t="n">
        <v>10</v>
      </c>
      <c r="AA9" t="n">
        <v>447.2187560600713</v>
      </c>
      <c r="AB9" t="n">
        <v>611.9044319404413</v>
      </c>
      <c r="AC9" t="n">
        <v>553.5051317693091</v>
      </c>
      <c r="AD9" t="n">
        <v>447218.7560600713</v>
      </c>
      <c r="AE9" t="n">
        <v>611904.4319404414</v>
      </c>
      <c r="AF9" t="n">
        <v>2.792280289935495e-06</v>
      </c>
      <c r="AG9" t="n">
        <v>12</v>
      </c>
      <c r="AH9" t="n">
        <v>553505.1317693091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1.8734</v>
      </c>
      <c r="E10" t="n">
        <v>53.38</v>
      </c>
      <c r="F10" t="n">
        <v>49.52</v>
      </c>
      <c r="G10" t="n">
        <v>67.52</v>
      </c>
      <c r="H10" t="n">
        <v>0.89</v>
      </c>
      <c r="I10" t="n">
        <v>44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475.92</v>
      </c>
      <c r="Q10" t="n">
        <v>3549.32</v>
      </c>
      <c r="R10" t="n">
        <v>138.94</v>
      </c>
      <c r="S10" t="n">
        <v>84.39</v>
      </c>
      <c r="T10" t="n">
        <v>27256.12</v>
      </c>
      <c r="U10" t="n">
        <v>0.61</v>
      </c>
      <c r="V10" t="n">
        <v>0.96</v>
      </c>
      <c r="W10" t="n">
        <v>0.28</v>
      </c>
      <c r="X10" t="n">
        <v>1.69</v>
      </c>
      <c r="Y10" t="n">
        <v>0.5</v>
      </c>
      <c r="Z10" t="n">
        <v>10</v>
      </c>
      <c r="AA10" t="n">
        <v>443.7368917071679</v>
      </c>
      <c r="AB10" t="n">
        <v>607.140391523785</v>
      </c>
      <c r="AC10" t="n">
        <v>549.1957646836457</v>
      </c>
      <c r="AD10" t="n">
        <v>443736.8917071679</v>
      </c>
      <c r="AE10" t="n">
        <v>607140.391523785</v>
      </c>
      <c r="AF10" t="n">
        <v>2.801852113103994e-06</v>
      </c>
      <c r="AG10" t="n">
        <v>12</v>
      </c>
      <c r="AH10" t="n">
        <v>549195.7646836457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1.8767</v>
      </c>
      <c r="E11" t="n">
        <v>53.28</v>
      </c>
      <c r="F11" t="n">
        <v>49.46</v>
      </c>
      <c r="G11" t="n">
        <v>69.01000000000001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478.43</v>
      </c>
      <c r="Q11" t="n">
        <v>3549.32</v>
      </c>
      <c r="R11" t="n">
        <v>136.9</v>
      </c>
      <c r="S11" t="n">
        <v>84.39</v>
      </c>
      <c r="T11" t="n">
        <v>26240.49</v>
      </c>
      <c r="U11" t="n">
        <v>0.62</v>
      </c>
      <c r="V11" t="n">
        <v>0.96</v>
      </c>
      <c r="W11" t="n">
        <v>0.28</v>
      </c>
      <c r="X11" t="n">
        <v>1.62</v>
      </c>
      <c r="Y11" t="n">
        <v>0.5</v>
      </c>
      <c r="Z11" t="n">
        <v>10</v>
      </c>
      <c r="AA11" t="n">
        <v>444.1611785067515</v>
      </c>
      <c r="AB11" t="n">
        <v>607.7209194411878</v>
      </c>
      <c r="AC11" t="n">
        <v>549.7208878313875</v>
      </c>
      <c r="AD11" t="n">
        <v>444161.1785067515</v>
      </c>
      <c r="AE11" t="n">
        <v>607720.9194411878</v>
      </c>
      <c r="AF11" t="n">
        <v>2.806787584425251e-06</v>
      </c>
      <c r="AG11" t="n">
        <v>12</v>
      </c>
      <c r="AH11" t="n">
        <v>549720.8878313875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1.6287</v>
      </c>
      <c r="E2" t="n">
        <v>61.4</v>
      </c>
      <c r="F2" t="n">
        <v>57.21</v>
      </c>
      <c r="G2" t="n">
        <v>17.16</v>
      </c>
      <c r="H2" t="n">
        <v>0.34</v>
      </c>
      <c r="I2" t="n">
        <v>200</v>
      </c>
      <c r="J2" t="n">
        <v>51.33</v>
      </c>
      <c r="K2" t="n">
        <v>24.83</v>
      </c>
      <c r="L2" t="n">
        <v>1</v>
      </c>
      <c r="M2" t="n">
        <v>133</v>
      </c>
      <c r="N2" t="n">
        <v>5.51</v>
      </c>
      <c r="O2" t="n">
        <v>6564.78</v>
      </c>
      <c r="P2" t="n">
        <v>269.32</v>
      </c>
      <c r="Q2" t="n">
        <v>3549.39</v>
      </c>
      <c r="R2" t="n">
        <v>399.94</v>
      </c>
      <c r="S2" t="n">
        <v>84.39</v>
      </c>
      <c r="T2" t="n">
        <v>156974.14</v>
      </c>
      <c r="U2" t="n">
        <v>0.21</v>
      </c>
      <c r="V2" t="n">
        <v>0.83</v>
      </c>
      <c r="W2" t="n">
        <v>0.54</v>
      </c>
      <c r="X2" t="n">
        <v>9.369999999999999</v>
      </c>
      <c r="Y2" t="n">
        <v>0.5</v>
      </c>
      <c r="Z2" t="n">
        <v>10</v>
      </c>
      <c r="AA2" t="n">
        <v>330.956782539631</v>
      </c>
      <c r="AB2" t="n">
        <v>452.8296706534983</v>
      </c>
      <c r="AC2" t="n">
        <v>409.612242436762</v>
      </c>
      <c r="AD2" t="n">
        <v>330956.782539631</v>
      </c>
      <c r="AE2" t="n">
        <v>452829.6706534983</v>
      </c>
      <c r="AF2" t="n">
        <v>2.915154204945728e-06</v>
      </c>
      <c r="AG2" t="n">
        <v>13</v>
      </c>
      <c r="AH2" t="n">
        <v>409612.242436762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1.6648</v>
      </c>
      <c r="E3" t="n">
        <v>60.07</v>
      </c>
      <c r="F3" t="n">
        <v>56.13</v>
      </c>
      <c r="G3" t="n">
        <v>18.82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263.57</v>
      </c>
      <c r="Q3" t="n">
        <v>3549.49</v>
      </c>
      <c r="R3" t="n">
        <v>358.02</v>
      </c>
      <c r="S3" t="n">
        <v>84.39</v>
      </c>
      <c r="T3" t="n">
        <v>136119.77</v>
      </c>
      <c r="U3" t="n">
        <v>0.24</v>
      </c>
      <c r="V3" t="n">
        <v>0.84</v>
      </c>
      <c r="W3" t="n">
        <v>0.66</v>
      </c>
      <c r="X3" t="n">
        <v>8.300000000000001</v>
      </c>
      <c r="Y3" t="n">
        <v>0.5</v>
      </c>
      <c r="Z3" t="n">
        <v>10</v>
      </c>
      <c r="AA3" t="n">
        <v>321.3040391474698</v>
      </c>
      <c r="AB3" t="n">
        <v>439.6223612953598</v>
      </c>
      <c r="AC3" t="n">
        <v>397.6654201471893</v>
      </c>
      <c r="AD3" t="n">
        <v>321304.0391474698</v>
      </c>
      <c r="AE3" t="n">
        <v>439622.3612953598</v>
      </c>
      <c r="AF3" t="n">
        <v>2.979768355371553e-06</v>
      </c>
      <c r="AG3" t="n">
        <v>13</v>
      </c>
      <c r="AH3" t="n">
        <v>397665.4201471892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1.0349</v>
      </c>
      <c r="E2" t="n">
        <v>96.63</v>
      </c>
      <c r="F2" t="n">
        <v>77.84</v>
      </c>
      <c r="G2" t="n">
        <v>7.66</v>
      </c>
      <c r="H2" t="n">
        <v>0.13</v>
      </c>
      <c r="I2" t="n">
        <v>610</v>
      </c>
      <c r="J2" t="n">
        <v>133.21</v>
      </c>
      <c r="K2" t="n">
        <v>46.47</v>
      </c>
      <c r="L2" t="n">
        <v>1</v>
      </c>
      <c r="M2" t="n">
        <v>608</v>
      </c>
      <c r="N2" t="n">
        <v>20.75</v>
      </c>
      <c r="O2" t="n">
        <v>16663.42</v>
      </c>
      <c r="P2" t="n">
        <v>832.1</v>
      </c>
      <c r="Q2" t="n">
        <v>3549.78</v>
      </c>
      <c r="R2" t="n">
        <v>1105.34</v>
      </c>
      <c r="S2" t="n">
        <v>84.39</v>
      </c>
      <c r="T2" t="n">
        <v>507625.67</v>
      </c>
      <c r="U2" t="n">
        <v>0.08</v>
      </c>
      <c r="V2" t="n">
        <v>0.61</v>
      </c>
      <c r="W2" t="n">
        <v>1.13</v>
      </c>
      <c r="X2" t="n">
        <v>30.01</v>
      </c>
      <c r="Y2" t="n">
        <v>0.5</v>
      </c>
      <c r="Z2" t="n">
        <v>10</v>
      </c>
      <c r="AA2" t="n">
        <v>1178.499374797404</v>
      </c>
      <c r="AB2" t="n">
        <v>1612.474836320832</v>
      </c>
      <c r="AC2" t="n">
        <v>1458.582501065018</v>
      </c>
      <c r="AD2" t="n">
        <v>1178499.374797404</v>
      </c>
      <c r="AE2" t="n">
        <v>1612474.836320832</v>
      </c>
      <c r="AF2" t="n">
        <v>1.609162136187691e-06</v>
      </c>
      <c r="AG2" t="n">
        <v>21</v>
      </c>
      <c r="AH2" t="n">
        <v>1458582.501065018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1.5168</v>
      </c>
      <c r="E3" t="n">
        <v>65.93000000000001</v>
      </c>
      <c r="F3" t="n">
        <v>57.89</v>
      </c>
      <c r="G3" t="n">
        <v>16.16</v>
      </c>
      <c r="H3" t="n">
        <v>0.26</v>
      </c>
      <c r="I3" t="n">
        <v>215</v>
      </c>
      <c r="J3" t="n">
        <v>134.55</v>
      </c>
      <c r="K3" t="n">
        <v>46.47</v>
      </c>
      <c r="L3" t="n">
        <v>2</v>
      </c>
      <c r="M3" t="n">
        <v>213</v>
      </c>
      <c r="N3" t="n">
        <v>21.09</v>
      </c>
      <c r="O3" t="n">
        <v>16828.84</v>
      </c>
      <c r="P3" t="n">
        <v>592.01</v>
      </c>
      <c r="Q3" t="n">
        <v>3549.39</v>
      </c>
      <c r="R3" t="n">
        <v>426.31</v>
      </c>
      <c r="S3" t="n">
        <v>84.39</v>
      </c>
      <c r="T3" t="n">
        <v>170085.89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611.136395644805</v>
      </c>
      <c r="AB3" t="n">
        <v>836.1837779561564</v>
      </c>
      <c r="AC3" t="n">
        <v>756.3795717793233</v>
      </c>
      <c r="AD3" t="n">
        <v>611136.395644805</v>
      </c>
      <c r="AE3" t="n">
        <v>836183.7779561564</v>
      </c>
      <c r="AF3" t="n">
        <v>2.358466642351425e-06</v>
      </c>
      <c r="AG3" t="n">
        <v>14</v>
      </c>
      <c r="AH3" t="n">
        <v>756379.5717793233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1.6847</v>
      </c>
      <c r="E4" t="n">
        <v>59.36</v>
      </c>
      <c r="F4" t="n">
        <v>53.72</v>
      </c>
      <c r="G4" t="n">
        <v>25.38</v>
      </c>
      <c r="H4" t="n">
        <v>0.39</v>
      </c>
      <c r="I4" t="n">
        <v>127</v>
      </c>
      <c r="J4" t="n">
        <v>135.9</v>
      </c>
      <c r="K4" t="n">
        <v>46.47</v>
      </c>
      <c r="L4" t="n">
        <v>3</v>
      </c>
      <c r="M4" t="n">
        <v>125</v>
      </c>
      <c r="N4" t="n">
        <v>21.43</v>
      </c>
      <c r="O4" t="n">
        <v>16994.64</v>
      </c>
      <c r="P4" t="n">
        <v>523.26</v>
      </c>
      <c r="Q4" t="n">
        <v>3549.43</v>
      </c>
      <c r="R4" t="n">
        <v>284.84</v>
      </c>
      <c r="S4" t="n">
        <v>84.39</v>
      </c>
      <c r="T4" t="n">
        <v>99788.8</v>
      </c>
      <c r="U4" t="n">
        <v>0.3</v>
      </c>
      <c r="V4" t="n">
        <v>0.88</v>
      </c>
      <c r="W4" t="n">
        <v>0.34</v>
      </c>
      <c r="X4" t="n">
        <v>5.89</v>
      </c>
      <c r="Y4" t="n">
        <v>0.5</v>
      </c>
      <c r="Z4" t="n">
        <v>10</v>
      </c>
      <c r="AA4" t="n">
        <v>508.1836688405606</v>
      </c>
      <c r="AB4" t="n">
        <v>695.3193151888375</v>
      </c>
      <c r="AC4" t="n">
        <v>628.9590156340023</v>
      </c>
      <c r="AD4" t="n">
        <v>508183.6688405607</v>
      </c>
      <c r="AE4" t="n">
        <v>695319.3151888376</v>
      </c>
      <c r="AF4" t="n">
        <v>2.619533723872262e-06</v>
      </c>
      <c r="AG4" t="n">
        <v>13</v>
      </c>
      <c r="AH4" t="n">
        <v>628959.0156340023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1.7763</v>
      </c>
      <c r="E5" t="n">
        <v>56.3</v>
      </c>
      <c r="F5" t="n">
        <v>51.75</v>
      </c>
      <c r="G5" t="n">
        <v>35.69</v>
      </c>
      <c r="H5" t="n">
        <v>0.52</v>
      </c>
      <c r="I5" t="n">
        <v>87</v>
      </c>
      <c r="J5" t="n">
        <v>137.25</v>
      </c>
      <c r="K5" t="n">
        <v>46.47</v>
      </c>
      <c r="L5" t="n">
        <v>4</v>
      </c>
      <c r="M5" t="n">
        <v>85</v>
      </c>
      <c r="N5" t="n">
        <v>21.78</v>
      </c>
      <c r="O5" t="n">
        <v>17160.92</v>
      </c>
      <c r="P5" t="n">
        <v>475.45</v>
      </c>
      <c r="Q5" t="n">
        <v>3549.35</v>
      </c>
      <c r="R5" t="n">
        <v>217.67</v>
      </c>
      <c r="S5" t="n">
        <v>84.39</v>
      </c>
      <c r="T5" t="n">
        <v>66403.14</v>
      </c>
      <c r="U5" t="n">
        <v>0.39</v>
      </c>
      <c r="V5" t="n">
        <v>0.92</v>
      </c>
      <c r="W5" t="n">
        <v>0.28</v>
      </c>
      <c r="X5" t="n">
        <v>3.92</v>
      </c>
      <c r="Y5" t="n">
        <v>0.5</v>
      </c>
      <c r="Z5" t="n">
        <v>10</v>
      </c>
      <c r="AA5" t="n">
        <v>451.4186707201998</v>
      </c>
      <c r="AB5" t="n">
        <v>617.650940465587</v>
      </c>
      <c r="AC5" t="n">
        <v>558.7032015860901</v>
      </c>
      <c r="AD5" t="n">
        <v>451418.6707201998</v>
      </c>
      <c r="AE5" t="n">
        <v>617650.9404655871</v>
      </c>
      <c r="AF5" t="n">
        <v>2.761962220997387e-06</v>
      </c>
      <c r="AG5" t="n">
        <v>12</v>
      </c>
      <c r="AH5" t="n">
        <v>558703.2015860901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1.8299</v>
      </c>
      <c r="E6" t="n">
        <v>54.65</v>
      </c>
      <c r="F6" t="n">
        <v>50.73</v>
      </c>
      <c r="G6" t="n">
        <v>47.56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432.62</v>
      </c>
      <c r="Q6" t="n">
        <v>3549.25</v>
      </c>
      <c r="R6" t="n">
        <v>183.04</v>
      </c>
      <c r="S6" t="n">
        <v>84.39</v>
      </c>
      <c r="T6" t="n">
        <v>49205.27</v>
      </c>
      <c r="U6" t="n">
        <v>0.46</v>
      </c>
      <c r="V6" t="n">
        <v>0.93</v>
      </c>
      <c r="W6" t="n">
        <v>0.24</v>
      </c>
      <c r="X6" t="n">
        <v>2.9</v>
      </c>
      <c r="Y6" t="n">
        <v>0.5</v>
      </c>
      <c r="Z6" t="n">
        <v>10</v>
      </c>
      <c r="AA6" t="n">
        <v>418.5431160530745</v>
      </c>
      <c r="AB6" t="n">
        <v>572.6691562029163</v>
      </c>
      <c r="AC6" t="n">
        <v>518.014415681118</v>
      </c>
      <c r="AD6" t="n">
        <v>418543.1160530745</v>
      </c>
      <c r="AE6" t="n">
        <v>572669.1562029163</v>
      </c>
      <c r="AF6" t="n">
        <v>2.845304660363181e-06</v>
      </c>
      <c r="AG6" t="n">
        <v>12</v>
      </c>
      <c r="AH6" t="n">
        <v>518014.4156811179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1.8461</v>
      </c>
      <c r="E7" t="n">
        <v>54.17</v>
      </c>
      <c r="F7" t="n">
        <v>50.44</v>
      </c>
      <c r="G7" t="n">
        <v>53.09</v>
      </c>
      <c r="H7" t="n">
        <v>0.76</v>
      </c>
      <c r="I7" t="n">
        <v>57</v>
      </c>
      <c r="J7" t="n">
        <v>139.95</v>
      </c>
      <c r="K7" t="n">
        <v>46.47</v>
      </c>
      <c r="L7" t="n">
        <v>6</v>
      </c>
      <c r="M7" t="n">
        <v>3</v>
      </c>
      <c r="N7" t="n">
        <v>22.49</v>
      </c>
      <c r="O7" t="n">
        <v>17494.97</v>
      </c>
      <c r="P7" t="n">
        <v>419.02</v>
      </c>
      <c r="Q7" t="n">
        <v>3549.29</v>
      </c>
      <c r="R7" t="n">
        <v>170.82</v>
      </c>
      <c r="S7" t="n">
        <v>84.39</v>
      </c>
      <c r="T7" t="n">
        <v>43130.58</v>
      </c>
      <c r="U7" t="n">
        <v>0.49</v>
      </c>
      <c r="V7" t="n">
        <v>0.9399999999999999</v>
      </c>
      <c r="W7" t="n">
        <v>0.3</v>
      </c>
      <c r="X7" t="n">
        <v>2.6</v>
      </c>
      <c r="Y7" t="n">
        <v>0.5</v>
      </c>
      <c r="Z7" t="n">
        <v>10</v>
      </c>
      <c r="AA7" t="n">
        <v>408.7133491373505</v>
      </c>
      <c r="AB7" t="n">
        <v>559.2196354501123</v>
      </c>
      <c r="AC7" t="n">
        <v>505.8484983124407</v>
      </c>
      <c r="AD7" t="n">
        <v>408713.3491373505</v>
      </c>
      <c r="AE7" t="n">
        <v>559219.6354501123</v>
      </c>
      <c r="AF7" t="n">
        <v>2.870493979723738e-06</v>
      </c>
      <c r="AG7" t="n">
        <v>12</v>
      </c>
      <c r="AH7" t="n">
        <v>505848.4983124407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1.8491</v>
      </c>
      <c r="E8" t="n">
        <v>54.08</v>
      </c>
      <c r="F8" t="n">
        <v>50.38</v>
      </c>
      <c r="G8" t="n">
        <v>53.97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421.95</v>
      </c>
      <c r="Q8" t="n">
        <v>3549.3</v>
      </c>
      <c r="R8" t="n">
        <v>168.72</v>
      </c>
      <c r="S8" t="n">
        <v>84.39</v>
      </c>
      <c r="T8" t="n">
        <v>42086.97</v>
      </c>
      <c r="U8" t="n">
        <v>0.5</v>
      </c>
      <c r="V8" t="n">
        <v>0.9399999999999999</v>
      </c>
      <c r="W8" t="n">
        <v>0.3</v>
      </c>
      <c r="X8" t="n">
        <v>2.55</v>
      </c>
      <c r="Y8" t="n">
        <v>0.5</v>
      </c>
      <c r="Z8" t="n">
        <v>10</v>
      </c>
      <c r="AA8" t="n">
        <v>409.4638647797359</v>
      </c>
      <c r="AB8" t="n">
        <v>560.2465240624375</v>
      </c>
      <c r="AC8" t="n">
        <v>506.7773821168527</v>
      </c>
      <c r="AD8" t="n">
        <v>409463.8647797359</v>
      </c>
      <c r="AE8" t="n">
        <v>560246.5240624375</v>
      </c>
      <c r="AF8" t="n">
        <v>2.875158668494212e-06</v>
      </c>
      <c r="AG8" t="n">
        <v>12</v>
      </c>
      <c r="AH8" t="n">
        <v>506777.3821168527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0.9320000000000001</v>
      </c>
      <c r="E2" t="n">
        <v>107.29</v>
      </c>
      <c r="F2" t="n">
        <v>83.26000000000001</v>
      </c>
      <c r="G2" t="n">
        <v>7.02</v>
      </c>
      <c r="H2" t="n">
        <v>0.12</v>
      </c>
      <c r="I2" t="n">
        <v>712</v>
      </c>
      <c r="J2" t="n">
        <v>150.44</v>
      </c>
      <c r="K2" t="n">
        <v>49.1</v>
      </c>
      <c r="L2" t="n">
        <v>1</v>
      </c>
      <c r="M2" t="n">
        <v>710</v>
      </c>
      <c r="N2" t="n">
        <v>25.34</v>
      </c>
      <c r="O2" t="n">
        <v>18787.76</v>
      </c>
      <c r="P2" t="n">
        <v>968.67</v>
      </c>
      <c r="Q2" t="n">
        <v>3549.9</v>
      </c>
      <c r="R2" t="n">
        <v>1290.55</v>
      </c>
      <c r="S2" t="n">
        <v>84.39</v>
      </c>
      <c r="T2" t="n">
        <v>599718.3</v>
      </c>
      <c r="U2" t="n">
        <v>0.07000000000000001</v>
      </c>
      <c r="V2" t="n">
        <v>0.57</v>
      </c>
      <c r="W2" t="n">
        <v>1.28</v>
      </c>
      <c r="X2" t="n">
        <v>35.42</v>
      </c>
      <c r="Y2" t="n">
        <v>0.5</v>
      </c>
      <c r="Z2" t="n">
        <v>10</v>
      </c>
      <c r="AA2" t="n">
        <v>1480.977366604133</v>
      </c>
      <c r="AB2" t="n">
        <v>2026.338569097998</v>
      </c>
      <c r="AC2" t="n">
        <v>1832.947660047328</v>
      </c>
      <c r="AD2" t="n">
        <v>1480977.366604133</v>
      </c>
      <c r="AE2" t="n">
        <v>2026338.569097998</v>
      </c>
      <c r="AF2" t="n">
        <v>1.419891329374718e-06</v>
      </c>
      <c r="AG2" t="n">
        <v>23</v>
      </c>
      <c r="AH2" t="n">
        <v>1832947.660047328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1.454</v>
      </c>
      <c r="E3" t="n">
        <v>68.78</v>
      </c>
      <c r="F3" t="n">
        <v>59.14</v>
      </c>
      <c r="G3" t="n">
        <v>14.72</v>
      </c>
      <c r="H3" t="n">
        <v>0.23</v>
      </c>
      <c r="I3" t="n">
        <v>241</v>
      </c>
      <c r="J3" t="n">
        <v>151.83</v>
      </c>
      <c r="K3" t="n">
        <v>49.1</v>
      </c>
      <c r="L3" t="n">
        <v>2</v>
      </c>
      <c r="M3" t="n">
        <v>239</v>
      </c>
      <c r="N3" t="n">
        <v>25.73</v>
      </c>
      <c r="O3" t="n">
        <v>18959.54</v>
      </c>
      <c r="P3" t="n">
        <v>663.92</v>
      </c>
      <c r="Q3" t="n">
        <v>3549.64</v>
      </c>
      <c r="R3" t="n">
        <v>468.33</v>
      </c>
      <c r="S3" t="n">
        <v>84.39</v>
      </c>
      <c r="T3" t="n">
        <v>190965.75</v>
      </c>
      <c r="U3" t="n">
        <v>0.18</v>
      </c>
      <c r="V3" t="n">
        <v>0.8</v>
      </c>
      <c r="W3" t="n">
        <v>0.53</v>
      </c>
      <c r="X3" t="n">
        <v>11.3</v>
      </c>
      <c r="Y3" t="n">
        <v>0.5</v>
      </c>
      <c r="Z3" t="n">
        <v>10</v>
      </c>
      <c r="AA3" t="n">
        <v>698.8668456182347</v>
      </c>
      <c r="AB3" t="n">
        <v>956.2204500040966</v>
      </c>
      <c r="AC3" t="n">
        <v>864.9601123195356</v>
      </c>
      <c r="AD3" t="n">
        <v>698866.8456182347</v>
      </c>
      <c r="AE3" t="n">
        <v>956220.4500040966</v>
      </c>
      <c r="AF3" t="n">
        <v>2.215152352908626e-06</v>
      </c>
      <c r="AG3" t="n">
        <v>15</v>
      </c>
      <c r="AH3" t="n">
        <v>864960.1123195356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1.6372</v>
      </c>
      <c r="E4" t="n">
        <v>61.08</v>
      </c>
      <c r="F4" t="n">
        <v>54.44</v>
      </c>
      <c r="G4" t="n">
        <v>22.84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588.78</v>
      </c>
      <c r="Q4" t="n">
        <v>3549.42</v>
      </c>
      <c r="R4" t="n">
        <v>309.04</v>
      </c>
      <c r="S4" t="n">
        <v>84.39</v>
      </c>
      <c r="T4" t="n">
        <v>111811.37</v>
      </c>
      <c r="U4" t="n">
        <v>0.27</v>
      </c>
      <c r="V4" t="n">
        <v>0.87</v>
      </c>
      <c r="W4" t="n">
        <v>0.36</v>
      </c>
      <c r="X4" t="n">
        <v>6.6</v>
      </c>
      <c r="Y4" t="n">
        <v>0.5</v>
      </c>
      <c r="Z4" t="n">
        <v>10</v>
      </c>
      <c r="AA4" t="n">
        <v>565.9296863542124</v>
      </c>
      <c r="AB4" t="n">
        <v>774.3299639255097</v>
      </c>
      <c r="AC4" t="n">
        <v>700.4289989473882</v>
      </c>
      <c r="AD4" t="n">
        <v>565929.6863542125</v>
      </c>
      <c r="AE4" t="n">
        <v>774329.9639255097</v>
      </c>
      <c r="AF4" t="n">
        <v>2.49425545542091e-06</v>
      </c>
      <c r="AG4" t="n">
        <v>13</v>
      </c>
      <c r="AH4" t="n">
        <v>700428.9989473883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1.7342</v>
      </c>
      <c r="E5" t="n">
        <v>57.66</v>
      </c>
      <c r="F5" t="n">
        <v>52.36</v>
      </c>
      <c r="G5" t="n">
        <v>31.74</v>
      </c>
      <c r="H5" t="n">
        <v>0.46</v>
      </c>
      <c r="I5" t="n">
        <v>99</v>
      </c>
      <c r="J5" t="n">
        <v>154.63</v>
      </c>
      <c r="K5" t="n">
        <v>49.1</v>
      </c>
      <c r="L5" t="n">
        <v>4</v>
      </c>
      <c r="M5" t="n">
        <v>97</v>
      </c>
      <c r="N5" t="n">
        <v>26.53</v>
      </c>
      <c r="O5" t="n">
        <v>19304.72</v>
      </c>
      <c r="P5" t="n">
        <v>543.3099999999999</v>
      </c>
      <c r="Q5" t="n">
        <v>3549.36</v>
      </c>
      <c r="R5" t="n">
        <v>238.62</v>
      </c>
      <c r="S5" t="n">
        <v>84.39</v>
      </c>
      <c r="T5" t="n">
        <v>76821.97</v>
      </c>
      <c r="U5" t="n">
        <v>0.35</v>
      </c>
      <c r="V5" t="n">
        <v>0.9</v>
      </c>
      <c r="W5" t="n">
        <v>0.29</v>
      </c>
      <c r="X5" t="n">
        <v>4.53</v>
      </c>
      <c r="Y5" t="n">
        <v>0.5</v>
      </c>
      <c r="Z5" t="n">
        <v>10</v>
      </c>
      <c r="AA5" t="n">
        <v>512.5605691263853</v>
      </c>
      <c r="AB5" t="n">
        <v>701.3079832551156</v>
      </c>
      <c r="AC5" t="n">
        <v>634.376133625183</v>
      </c>
      <c r="AD5" t="n">
        <v>512560.5691263853</v>
      </c>
      <c r="AE5" t="n">
        <v>701307.9832551156</v>
      </c>
      <c r="AF5" t="n">
        <v>2.64203384485154e-06</v>
      </c>
      <c r="AG5" t="n">
        <v>13</v>
      </c>
      <c r="AH5" t="n">
        <v>634376.133625183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1.7945</v>
      </c>
      <c r="E6" t="n">
        <v>55.73</v>
      </c>
      <c r="F6" t="n">
        <v>51.19</v>
      </c>
      <c r="G6" t="n">
        <v>41.5</v>
      </c>
      <c r="H6" t="n">
        <v>0.57</v>
      </c>
      <c r="I6" t="n">
        <v>74</v>
      </c>
      <c r="J6" t="n">
        <v>156.03</v>
      </c>
      <c r="K6" t="n">
        <v>49.1</v>
      </c>
      <c r="L6" t="n">
        <v>5</v>
      </c>
      <c r="M6" t="n">
        <v>72</v>
      </c>
      <c r="N6" t="n">
        <v>26.94</v>
      </c>
      <c r="O6" t="n">
        <v>19478.15</v>
      </c>
      <c r="P6" t="n">
        <v>505.6</v>
      </c>
      <c r="Q6" t="n">
        <v>3549.31</v>
      </c>
      <c r="R6" t="n">
        <v>198.67</v>
      </c>
      <c r="S6" t="n">
        <v>84.39</v>
      </c>
      <c r="T6" t="n">
        <v>56967.77</v>
      </c>
      <c r="U6" t="n">
        <v>0.42</v>
      </c>
      <c r="V6" t="n">
        <v>0.93</v>
      </c>
      <c r="W6" t="n">
        <v>0.26</v>
      </c>
      <c r="X6" t="n">
        <v>3.36</v>
      </c>
      <c r="Y6" t="n">
        <v>0.5</v>
      </c>
      <c r="Z6" t="n">
        <v>10</v>
      </c>
      <c r="AA6" t="n">
        <v>469.5579359124275</v>
      </c>
      <c r="AB6" t="n">
        <v>642.4698833494947</v>
      </c>
      <c r="AC6" t="n">
        <v>581.1534593947628</v>
      </c>
      <c r="AD6" t="n">
        <v>469557.9359124275</v>
      </c>
      <c r="AE6" t="n">
        <v>642469.8833494947</v>
      </c>
      <c r="AF6" t="n">
        <v>2.733900204466664e-06</v>
      </c>
      <c r="AG6" t="n">
        <v>12</v>
      </c>
      <c r="AH6" t="n">
        <v>581153.4593947628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1.835</v>
      </c>
      <c r="E7" t="n">
        <v>54.5</v>
      </c>
      <c r="F7" t="n">
        <v>50.45</v>
      </c>
      <c r="G7" t="n">
        <v>52.19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469.68</v>
      </c>
      <c r="Q7" t="n">
        <v>3549.34</v>
      </c>
      <c r="R7" t="n">
        <v>173.43</v>
      </c>
      <c r="S7" t="n">
        <v>84.39</v>
      </c>
      <c r="T7" t="n">
        <v>44429.27</v>
      </c>
      <c r="U7" t="n">
        <v>0.49</v>
      </c>
      <c r="V7" t="n">
        <v>0.9399999999999999</v>
      </c>
      <c r="W7" t="n">
        <v>0.24</v>
      </c>
      <c r="X7" t="n">
        <v>2.62</v>
      </c>
      <c r="Y7" t="n">
        <v>0.5</v>
      </c>
      <c r="Z7" t="n">
        <v>10</v>
      </c>
      <c r="AA7" t="n">
        <v>442.7019167678451</v>
      </c>
      <c r="AB7" t="n">
        <v>605.7242931519318</v>
      </c>
      <c r="AC7" t="n">
        <v>547.9148167528955</v>
      </c>
      <c r="AD7" t="n">
        <v>442701.9167678451</v>
      </c>
      <c r="AE7" t="n">
        <v>605724.2931519317</v>
      </c>
      <c r="AF7" t="n">
        <v>2.795601490775329e-06</v>
      </c>
      <c r="AG7" t="n">
        <v>12</v>
      </c>
      <c r="AH7" t="n">
        <v>547914.8167528955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1.8551</v>
      </c>
      <c r="E8" t="n">
        <v>53.91</v>
      </c>
      <c r="F8" t="n">
        <v>50.1</v>
      </c>
      <c r="G8" t="n">
        <v>60.12</v>
      </c>
      <c r="H8" t="n">
        <v>0.78</v>
      </c>
      <c r="I8" t="n">
        <v>50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449.21</v>
      </c>
      <c r="Q8" t="n">
        <v>3549.26</v>
      </c>
      <c r="R8" t="n">
        <v>160.16</v>
      </c>
      <c r="S8" t="n">
        <v>84.39</v>
      </c>
      <c r="T8" t="n">
        <v>37836.28</v>
      </c>
      <c r="U8" t="n">
        <v>0.53</v>
      </c>
      <c r="V8" t="n">
        <v>0.95</v>
      </c>
      <c r="W8" t="n">
        <v>0.27</v>
      </c>
      <c r="X8" t="n">
        <v>2.27</v>
      </c>
      <c r="Y8" t="n">
        <v>0.5</v>
      </c>
      <c r="Z8" t="n">
        <v>10</v>
      </c>
      <c r="AA8" t="n">
        <v>428.607842443512</v>
      </c>
      <c r="AB8" t="n">
        <v>586.4401588747036</v>
      </c>
      <c r="AC8" t="n">
        <v>530.4711331856334</v>
      </c>
      <c r="AD8" t="n">
        <v>428607.8424435121</v>
      </c>
      <c r="AE8" t="n">
        <v>586440.1588747036</v>
      </c>
      <c r="AF8" t="n">
        <v>2.826223610647037e-06</v>
      </c>
      <c r="AG8" t="n">
        <v>12</v>
      </c>
      <c r="AH8" t="n">
        <v>530471.1331856335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1.8561</v>
      </c>
      <c r="E9" t="n">
        <v>53.88</v>
      </c>
      <c r="F9" t="n">
        <v>50.1</v>
      </c>
      <c r="G9" t="n">
        <v>61.35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451.48</v>
      </c>
      <c r="Q9" t="n">
        <v>3549.25</v>
      </c>
      <c r="R9" t="n">
        <v>159.8</v>
      </c>
      <c r="S9" t="n">
        <v>84.39</v>
      </c>
      <c r="T9" t="n">
        <v>37659.62</v>
      </c>
      <c r="U9" t="n">
        <v>0.53</v>
      </c>
      <c r="V9" t="n">
        <v>0.95</v>
      </c>
      <c r="W9" t="n">
        <v>0.28</v>
      </c>
      <c r="X9" t="n">
        <v>2.27</v>
      </c>
      <c r="Y9" t="n">
        <v>0.5</v>
      </c>
      <c r="Z9" t="n">
        <v>10</v>
      </c>
      <c r="AA9" t="n">
        <v>429.4971790867141</v>
      </c>
      <c r="AB9" t="n">
        <v>587.6569885046963</v>
      </c>
      <c r="AC9" t="n">
        <v>531.5718303035709</v>
      </c>
      <c r="AD9" t="n">
        <v>429497.1790867142</v>
      </c>
      <c r="AE9" t="n">
        <v>587656.9885046963</v>
      </c>
      <c r="AF9" t="n">
        <v>2.827747099197868e-06</v>
      </c>
      <c r="AG9" t="n">
        <v>12</v>
      </c>
      <c r="AH9" t="n">
        <v>531571.8303035708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0.7389</v>
      </c>
      <c r="E2" t="n">
        <v>135.34</v>
      </c>
      <c r="F2" t="n">
        <v>97.06</v>
      </c>
      <c r="G2" t="n">
        <v>6.05</v>
      </c>
      <c r="H2" t="n">
        <v>0.1</v>
      </c>
      <c r="I2" t="n">
        <v>962</v>
      </c>
      <c r="J2" t="n">
        <v>185.69</v>
      </c>
      <c r="K2" t="n">
        <v>53.44</v>
      </c>
      <c r="L2" t="n">
        <v>1</v>
      </c>
      <c r="M2" t="n">
        <v>960</v>
      </c>
      <c r="N2" t="n">
        <v>36.26</v>
      </c>
      <c r="O2" t="n">
        <v>23136.14</v>
      </c>
      <c r="P2" t="n">
        <v>1302.2</v>
      </c>
      <c r="Q2" t="n">
        <v>3550.4</v>
      </c>
      <c r="R2" t="n">
        <v>1762.35</v>
      </c>
      <c r="S2" t="n">
        <v>84.39</v>
      </c>
      <c r="T2" t="n">
        <v>834372.01</v>
      </c>
      <c r="U2" t="n">
        <v>0.05</v>
      </c>
      <c r="V2" t="n">
        <v>0.49</v>
      </c>
      <c r="W2" t="n">
        <v>1.7</v>
      </c>
      <c r="X2" t="n">
        <v>49.22</v>
      </c>
      <c r="Y2" t="n">
        <v>0.5</v>
      </c>
      <c r="Z2" t="n">
        <v>10</v>
      </c>
      <c r="AA2" t="n">
        <v>2402.509715128037</v>
      </c>
      <c r="AB2" t="n">
        <v>3287.219783486512</v>
      </c>
      <c r="AC2" t="n">
        <v>2973.492140992377</v>
      </c>
      <c r="AD2" t="n">
        <v>2402509.715128037</v>
      </c>
      <c r="AE2" t="n">
        <v>3287219.783486512</v>
      </c>
      <c r="AF2" t="n">
        <v>1.086557126142418e-06</v>
      </c>
      <c r="AG2" t="n">
        <v>29</v>
      </c>
      <c r="AH2" t="n">
        <v>2973492.140992377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</v>
      </c>
      <c r="E3" t="n">
        <v>75.13</v>
      </c>
      <c r="F3" t="n">
        <v>61.72</v>
      </c>
      <c r="G3" t="n">
        <v>12.6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807.8099999999999</v>
      </c>
      <c r="Q3" t="n">
        <v>3549.45</v>
      </c>
      <c r="R3" t="n">
        <v>556.36</v>
      </c>
      <c r="S3" t="n">
        <v>84.39</v>
      </c>
      <c r="T3" t="n">
        <v>234714.79</v>
      </c>
      <c r="U3" t="n">
        <v>0.15</v>
      </c>
      <c r="V3" t="n">
        <v>0.77</v>
      </c>
      <c r="W3" t="n">
        <v>0.61</v>
      </c>
      <c r="X3" t="n">
        <v>13.89</v>
      </c>
      <c r="Y3" t="n">
        <v>0.5</v>
      </c>
      <c r="Z3" t="n">
        <v>10</v>
      </c>
      <c r="AA3" t="n">
        <v>885.7641682899816</v>
      </c>
      <c r="AB3" t="n">
        <v>1211.941612211531</v>
      </c>
      <c r="AC3" t="n">
        <v>1096.275605712798</v>
      </c>
      <c r="AD3" t="n">
        <v>885764.1682899817</v>
      </c>
      <c r="AE3" t="n">
        <v>1211941.612211531</v>
      </c>
      <c r="AF3" t="n">
        <v>1.9572439232583e-06</v>
      </c>
      <c r="AG3" t="n">
        <v>16</v>
      </c>
      <c r="AH3" t="n">
        <v>1096275.605712798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1.5438</v>
      </c>
      <c r="E4" t="n">
        <v>64.77</v>
      </c>
      <c r="F4" t="n">
        <v>55.87</v>
      </c>
      <c r="G4" t="n">
        <v>19.38</v>
      </c>
      <c r="H4" t="n">
        <v>0.28</v>
      </c>
      <c r="I4" t="n">
        <v>173</v>
      </c>
      <c r="J4" t="n">
        <v>188.73</v>
      </c>
      <c r="K4" t="n">
        <v>53.44</v>
      </c>
      <c r="L4" t="n">
        <v>3</v>
      </c>
      <c r="M4" t="n">
        <v>171</v>
      </c>
      <c r="N4" t="n">
        <v>37.29</v>
      </c>
      <c r="O4" t="n">
        <v>23510.33</v>
      </c>
      <c r="P4" t="n">
        <v>713.9</v>
      </c>
      <c r="Q4" t="n">
        <v>3549.45</v>
      </c>
      <c r="R4" t="n">
        <v>357.48</v>
      </c>
      <c r="S4" t="n">
        <v>84.39</v>
      </c>
      <c r="T4" t="n">
        <v>135879.54</v>
      </c>
      <c r="U4" t="n">
        <v>0.24</v>
      </c>
      <c r="V4" t="n">
        <v>0.85</v>
      </c>
      <c r="W4" t="n">
        <v>0.41</v>
      </c>
      <c r="X4" t="n">
        <v>8.029999999999999</v>
      </c>
      <c r="Y4" t="n">
        <v>0.5</v>
      </c>
      <c r="Z4" t="n">
        <v>10</v>
      </c>
      <c r="AA4" t="n">
        <v>694.9384220502362</v>
      </c>
      <c r="AB4" t="n">
        <v>950.8454075685451</v>
      </c>
      <c r="AC4" t="n">
        <v>860.0980563901135</v>
      </c>
      <c r="AD4" t="n">
        <v>694938.4220502363</v>
      </c>
      <c r="AE4" t="n">
        <v>950845.4075685451</v>
      </c>
      <c r="AF4" t="n">
        <v>2.270167669967065e-06</v>
      </c>
      <c r="AG4" t="n">
        <v>14</v>
      </c>
      <c r="AH4" t="n">
        <v>860098.0563901134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1.6559</v>
      </c>
      <c r="E5" t="n">
        <v>60.39</v>
      </c>
      <c r="F5" t="n">
        <v>53.42</v>
      </c>
      <c r="G5" t="n">
        <v>26.49</v>
      </c>
      <c r="H5" t="n">
        <v>0.37</v>
      </c>
      <c r="I5" t="n">
        <v>121</v>
      </c>
      <c r="J5" t="n">
        <v>190.25</v>
      </c>
      <c r="K5" t="n">
        <v>53.44</v>
      </c>
      <c r="L5" t="n">
        <v>4</v>
      </c>
      <c r="M5" t="n">
        <v>119</v>
      </c>
      <c r="N5" t="n">
        <v>37.82</v>
      </c>
      <c r="O5" t="n">
        <v>23698.48</v>
      </c>
      <c r="P5" t="n">
        <v>665.05</v>
      </c>
      <c r="Q5" t="n">
        <v>3549.48</v>
      </c>
      <c r="R5" t="n">
        <v>274.07</v>
      </c>
      <c r="S5" t="n">
        <v>84.39</v>
      </c>
      <c r="T5" t="n">
        <v>94433.92</v>
      </c>
      <c r="U5" t="n">
        <v>0.31</v>
      </c>
      <c r="V5" t="n">
        <v>0.89</v>
      </c>
      <c r="W5" t="n">
        <v>0.34</v>
      </c>
      <c r="X5" t="n">
        <v>5.58</v>
      </c>
      <c r="Y5" t="n">
        <v>0.5</v>
      </c>
      <c r="Z5" t="n">
        <v>10</v>
      </c>
      <c r="AA5" t="n">
        <v>614.9232896136851</v>
      </c>
      <c r="AB5" t="n">
        <v>841.365173350349</v>
      </c>
      <c r="AC5" t="n">
        <v>761.0664620692282</v>
      </c>
      <c r="AD5" t="n">
        <v>614923.2896136851</v>
      </c>
      <c r="AE5" t="n">
        <v>841365.173350349</v>
      </c>
      <c r="AF5" t="n">
        <v>2.435011429394004e-06</v>
      </c>
      <c r="AG5" t="n">
        <v>13</v>
      </c>
      <c r="AH5" t="n">
        <v>761066.4620692283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1.7265</v>
      </c>
      <c r="E6" t="n">
        <v>57.92</v>
      </c>
      <c r="F6" t="n">
        <v>52.03</v>
      </c>
      <c r="G6" t="n">
        <v>33.93</v>
      </c>
      <c r="H6" t="n">
        <v>0.46</v>
      </c>
      <c r="I6" t="n">
        <v>92</v>
      </c>
      <c r="J6" t="n">
        <v>191.78</v>
      </c>
      <c r="K6" t="n">
        <v>53.44</v>
      </c>
      <c r="L6" t="n">
        <v>5</v>
      </c>
      <c r="M6" t="n">
        <v>90</v>
      </c>
      <c r="N6" t="n">
        <v>38.35</v>
      </c>
      <c r="O6" t="n">
        <v>23887.36</v>
      </c>
      <c r="P6" t="n">
        <v>630.67</v>
      </c>
      <c r="Q6" t="n">
        <v>3549.31</v>
      </c>
      <c r="R6" t="n">
        <v>227.1</v>
      </c>
      <c r="S6" t="n">
        <v>84.39</v>
      </c>
      <c r="T6" t="n">
        <v>71096.71000000001</v>
      </c>
      <c r="U6" t="n">
        <v>0.37</v>
      </c>
      <c r="V6" t="n">
        <v>0.91</v>
      </c>
      <c r="W6" t="n">
        <v>0.29</v>
      </c>
      <c r="X6" t="n">
        <v>4.2</v>
      </c>
      <c r="Y6" t="n">
        <v>0.5</v>
      </c>
      <c r="Z6" t="n">
        <v>10</v>
      </c>
      <c r="AA6" t="n">
        <v>573.3358700725397</v>
      </c>
      <c r="AB6" t="n">
        <v>784.4634312266909</v>
      </c>
      <c r="AC6" t="n">
        <v>709.5953423517553</v>
      </c>
      <c r="AD6" t="n">
        <v>573335.8700725397</v>
      </c>
      <c r="AE6" t="n">
        <v>784463.4312266909</v>
      </c>
      <c r="AF6" t="n">
        <v>2.538829176187419e-06</v>
      </c>
      <c r="AG6" t="n">
        <v>13</v>
      </c>
      <c r="AH6" t="n">
        <v>709595.3423517554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1.7758</v>
      </c>
      <c r="E7" t="n">
        <v>56.31</v>
      </c>
      <c r="F7" t="n">
        <v>51.13</v>
      </c>
      <c r="G7" t="n">
        <v>42.02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600.88</v>
      </c>
      <c r="Q7" t="n">
        <v>3549.32</v>
      </c>
      <c r="R7" t="n">
        <v>196.74</v>
      </c>
      <c r="S7" t="n">
        <v>84.39</v>
      </c>
      <c r="T7" t="n">
        <v>56008.36</v>
      </c>
      <c r="U7" t="n">
        <v>0.43</v>
      </c>
      <c r="V7" t="n">
        <v>0.93</v>
      </c>
      <c r="W7" t="n">
        <v>0.25</v>
      </c>
      <c r="X7" t="n">
        <v>3.3</v>
      </c>
      <c r="Y7" t="n">
        <v>0.5</v>
      </c>
      <c r="Z7" t="n">
        <v>10</v>
      </c>
      <c r="AA7" t="n">
        <v>534.9400290388427</v>
      </c>
      <c r="AB7" t="n">
        <v>731.9285476194299</v>
      </c>
      <c r="AC7" t="n">
        <v>662.0743143027993</v>
      </c>
      <c r="AD7" t="n">
        <v>534940.0290388427</v>
      </c>
      <c r="AE7" t="n">
        <v>731928.5476194299</v>
      </c>
      <c r="AF7" t="n">
        <v>2.611325138183388e-06</v>
      </c>
      <c r="AG7" t="n">
        <v>12</v>
      </c>
      <c r="AH7" t="n">
        <v>662074.3143027993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50.53</v>
      </c>
      <c r="G8" t="n">
        <v>50.53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575.01</v>
      </c>
      <c r="Q8" t="n">
        <v>3549.34</v>
      </c>
      <c r="R8" t="n">
        <v>176.46</v>
      </c>
      <c r="S8" t="n">
        <v>84.39</v>
      </c>
      <c r="T8" t="n">
        <v>45936.22</v>
      </c>
      <c r="U8" t="n">
        <v>0.48</v>
      </c>
      <c r="V8" t="n">
        <v>0.9399999999999999</v>
      </c>
      <c r="W8" t="n">
        <v>0.23</v>
      </c>
      <c r="X8" t="n">
        <v>2.7</v>
      </c>
      <c r="Y8" t="n">
        <v>0.5</v>
      </c>
      <c r="Z8" t="n">
        <v>10</v>
      </c>
      <c r="AA8" t="n">
        <v>512.7151917977261</v>
      </c>
      <c r="AB8" t="n">
        <v>701.5195448155148</v>
      </c>
      <c r="AC8" t="n">
        <v>634.5675040471864</v>
      </c>
      <c r="AD8" t="n">
        <v>512715.1917977261</v>
      </c>
      <c r="AE8" t="n">
        <v>701519.5448155148</v>
      </c>
      <c r="AF8" t="n">
        <v>2.662351707782984e-06</v>
      </c>
      <c r="AG8" t="n">
        <v>12</v>
      </c>
      <c r="AH8" t="n">
        <v>634567.5040471863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1.8364</v>
      </c>
      <c r="E9" t="n">
        <v>54.45</v>
      </c>
      <c r="F9" t="n">
        <v>50.09</v>
      </c>
      <c r="G9" t="n">
        <v>58.93</v>
      </c>
      <c r="H9" t="n">
        <v>0.72</v>
      </c>
      <c r="I9" t="n">
        <v>51</v>
      </c>
      <c r="J9" t="n">
        <v>196.41</v>
      </c>
      <c r="K9" t="n">
        <v>53.44</v>
      </c>
      <c r="L9" t="n">
        <v>8</v>
      </c>
      <c r="M9" t="n">
        <v>49</v>
      </c>
      <c r="N9" t="n">
        <v>39.98</v>
      </c>
      <c r="O9" t="n">
        <v>24458.36</v>
      </c>
      <c r="P9" t="n">
        <v>548.21</v>
      </c>
      <c r="Q9" t="n">
        <v>3549.29</v>
      </c>
      <c r="R9" t="n">
        <v>161.34</v>
      </c>
      <c r="S9" t="n">
        <v>84.39</v>
      </c>
      <c r="T9" t="n">
        <v>38420.6</v>
      </c>
      <c r="U9" t="n">
        <v>0.52</v>
      </c>
      <c r="V9" t="n">
        <v>0.95</v>
      </c>
      <c r="W9" t="n">
        <v>0.22</v>
      </c>
      <c r="X9" t="n">
        <v>2.26</v>
      </c>
      <c r="Y9" t="n">
        <v>0.5</v>
      </c>
      <c r="Z9" t="n">
        <v>10</v>
      </c>
      <c r="AA9" t="n">
        <v>493.1423798822242</v>
      </c>
      <c r="AB9" t="n">
        <v>674.7391600612056</v>
      </c>
      <c r="AC9" t="n">
        <v>610.3430016273223</v>
      </c>
      <c r="AD9" t="n">
        <v>493142.3798822243</v>
      </c>
      <c r="AE9" t="n">
        <v>674739.1600612055</v>
      </c>
      <c r="AF9" t="n">
        <v>2.700437821691617e-06</v>
      </c>
      <c r="AG9" t="n">
        <v>12</v>
      </c>
      <c r="AH9" t="n">
        <v>610343.0016273223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1.849</v>
      </c>
      <c r="E10" t="n">
        <v>54.08</v>
      </c>
      <c r="F10" t="n">
        <v>50.02</v>
      </c>
      <c r="G10" t="n">
        <v>69.79000000000001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526.09</v>
      </c>
      <c r="Q10" t="n">
        <v>3549.27</v>
      </c>
      <c r="R10" t="n">
        <v>160.49</v>
      </c>
      <c r="S10" t="n">
        <v>84.39</v>
      </c>
      <c r="T10" t="n">
        <v>38036.81</v>
      </c>
      <c r="U10" t="n">
        <v>0.53</v>
      </c>
      <c r="V10" t="n">
        <v>0.95</v>
      </c>
      <c r="W10" t="n">
        <v>0.18</v>
      </c>
      <c r="X10" t="n">
        <v>2.18</v>
      </c>
      <c r="Y10" t="n">
        <v>0.5</v>
      </c>
      <c r="Z10" t="n">
        <v>10</v>
      </c>
      <c r="AA10" t="n">
        <v>479.9067317989321</v>
      </c>
      <c r="AB10" t="n">
        <v>656.6295624380626</v>
      </c>
      <c r="AC10" t="n">
        <v>593.9617585843522</v>
      </c>
      <c r="AD10" t="n">
        <v>479906.7317989321</v>
      </c>
      <c r="AE10" t="n">
        <v>656629.5624380626</v>
      </c>
      <c r="AF10" t="n">
        <v>2.718966201430952e-06</v>
      </c>
      <c r="AG10" t="n">
        <v>12</v>
      </c>
      <c r="AH10" t="n">
        <v>593961.7585843522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1.8679</v>
      </c>
      <c r="E11" t="n">
        <v>53.53</v>
      </c>
      <c r="F11" t="n">
        <v>49.61</v>
      </c>
      <c r="G11" t="n">
        <v>76.33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507.36</v>
      </c>
      <c r="Q11" t="n">
        <v>3549.26</v>
      </c>
      <c r="R11" t="n">
        <v>144.07</v>
      </c>
      <c r="S11" t="n">
        <v>84.39</v>
      </c>
      <c r="T11" t="n">
        <v>29845.25</v>
      </c>
      <c r="U11" t="n">
        <v>0.59</v>
      </c>
      <c r="V11" t="n">
        <v>0.96</v>
      </c>
      <c r="W11" t="n">
        <v>0.24</v>
      </c>
      <c r="X11" t="n">
        <v>1.78</v>
      </c>
      <c r="Y11" t="n">
        <v>0.5</v>
      </c>
      <c r="Z11" t="n">
        <v>10</v>
      </c>
      <c r="AA11" t="n">
        <v>466.3591417073743</v>
      </c>
      <c r="AB11" t="n">
        <v>638.0931519973003</v>
      </c>
      <c r="AC11" t="n">
        <v>577.1944371400408</v>
      </c>
      <c r="AD11" t="n">
        <v>466359.1417073743</v>
      </c>
      <c r="AE11" t="n">
        <v>638093.1519973003</v>
      </c>
      <c r="AF11" t="n">
        <v>2.746758771039953e-06</v>
      </c>
      <c r="AG11" t="n">
        <v>12</v>
      </c>
      <c r="AH11" t="n">
        <v>577194.4371400408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1.8674</v>
      </c>
      <c r="E12" t="n">
        <v>53.55</v>
      </c>
      <c r="F12" t="n">
        <v>49.63</v>
      </c>
      <c r="G12" t="n">
        <v>76.36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510.39</v>
      </c>
      <c r="Q12" t="n">
        <v>3549.25</v>
      </c>
      <c r="R12" t="n">
        <v>144.38</v>
      </c>
      <c r="S12" t="n">
        <v>84.39</v>
      </c>
      <c r="T12" t="n">
        <v>30001.59</v>
      </c>
      <c r="U12" t="n">
        <v>0.58</v>
      </c>
      <c r="V12" t="n">
        <v>0.95</v>
      </c>
      <c r="W12" t="n">
        <v>0.25</v>
      </c>
      <c r="X12" t="n">
        <v>1.8</v>
      </c>
      <c r="Y12" t="n">
        <v>0.5</v>
      </c>
      <c r="Z12" t="n">
        <v>10</v>
      </c>
      <c r="AA12" t="n">
        <v>467.918729870555</v>
      </c>
      <c r="AB12" t="n">
        <v>640.227049326338</v>
      </c>
      <c r="AC12" t="n">
        <v>579.1246783029388</v>
      </c>
      <c r="AD12" t="n">
        <v>467918.729870555</v>
      </c>
      <c r="AE12" t="n">
        <v>640227.049326338</v>
      </c>
      <c r="AF12" t="n">
        <v>2.746023517875695e-06</v>
      </c>
      <c r="AG12" t="n">
        <v>12</v>
      </c>
      <c r="AH12" t="n">
        <v>579124.6783029388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1.1438</v>
      </c>
      <c r="E2" t="n">
        <v>87.43000000000001</v>
      </c>
      <c r="F2" t="n">
        <v>72.98999999999999</v>
      </c>
      <c r="G2" t="n">
        <v>8.470000000000001</v>
      </c>
      <c r="H2" t="n">
        <v>0.15</v>
      </c>
      <c r="I2" t="n">
        <v>517</v>
      </c>
      <c r="J2" t="n">
        <v>116.05</v>
      </c>
      <c r="K2" t="n">
        <v>43.4</v>
      </c>
      <c r="L2" t="n">
        <v>1</v>
      </c>
      <c r="M2" t="n">
        <v>515</v>
      </c>
      <c r="N2" t="n">
        <v>16.65</v>
      </c>
      <c r="O2" t="n">
        <v>14546.17</v>
      </c>
      <c r="P2" t="n">
        <v>706.79</v>
      </c>
      <c r="Q2" t="n">
        <v>3549.63</v>
      </c>
      <c r="R2" t="n">
        <v>940.09</v>
      </c>
      <c r="S2" t="n">
        <v>84.39</v>
      </c>
      <c r="T2" t="n">
        <v>425465.71</v>
      </c>
      <c r="U2" t="n">
        <v>0.09</v>
      </c>
      <c r="V2" t="n">
        <v>0.65</v>
      </c>
      <c r="W2" t="n">
        <v>0.97</v>
      </c>
      <c r="X2" t="n">
        <v>25.16</v>
      </c>
      <c r="Y2" t="n">
        <v>0.5</v>
      </c>
      <c r="Z2" t="n">
        <v>10</v>
      </c>
      <c r="AA2" t="n">
        <v>934.6762058741739</v>
      </c>
      <c r="AB2" t="n">
        <v>1278.865219881028</v>
      </c>
      <c r="AC2" t="n">
        <v>1156.812118194191</v>
      </c>
      <c r="AD2" t="n">
        <v>934676.2058741739</v>
      </c>
      <c r="AE2" t="n">
        <v>1278865.219881028</v>
      </c>
      <c r="AF2" t="n">
        <v>1.819628994600325e-06</v>
      </c>
      <c r="AG2" t="n">
        <v>19</v>
      </c>
      <c r="AH2" t="n">
        <v>1156812.118194191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1.583</v>
      </c>
      <c r="E3" t="n">
        <v>63.17</v>
      </c>
      <c r="F3" t="n">
        <v>56.6</v>
      </c>
      <c r="G3" t="n">
        <v>18.06</v>
      </c>
      <c r="H3" t="n">
        <v>0.3</v>
      </c>
      <c r="I3" t="n">
        <v>188</v>
      </c>
      <c r="J3" t="n">
        <v>117.34</v>
      </c>
      <c r="K3" t="n">
        <v>43.4</v>
      </c>
      <c r="L3" t="n">
        <v>2</v>
      </c>
      <c r="M3" t="n">
        <v>186</v>
      </c>
      <c r="N3" t="n">
        <v>16.94</v>
      </c>
      <c r="O3" t="n">
        <v>14705.49</v>
      </c>
      <c r="P3" t="n">
        <v>517.39</v>
      </c>
      <c r="Q3" t="n">
        <v>3549.44</v>
      </c>
      <c r="R3" t="n">
        <v>382.19</v>
      </c>
      <c r="S3" t="n">
        <v>84.39</v>
      </c>
      <c r="T3" t="n">
        <v>148159.16</v>
      </c>
      <c r="U3" t="n">
        <v>0.22</v>
      </c>
      <c r="V3" t="n">
        <v>0.84</v>
      </c>
      <c r="W3" t="n">
        <v>0.44</v>
      </c>
      <c r="X3" t="n">
        <v>8.76</v>
      </c>
      <c r="Y3" t="n">
        <v>0.5</v>
      </c>
      <c r="Z3" t="n">
        <v>10</v>
      </c>
      <c r="AA3" t="n">
        <v>534.9046870831712</v>
      </c>
      <c r="AB3" t="n">
        <v>731.8801911965035</v>
      </c>
      <c r="AC3" t="n">
        <v>662.0305729490082</v>
      </c>
      <c r="AD3" t="n">
        <v>534904.6870831712</v>
      </c>
      <c r="AE3" t="n">
        <v>731880.1911965035</v>
      </c>
      <c r="AF3" t="n">
        <v>2.518335983959009e-06</v>
      </c>
      <c r="AG3" t="n">
        <v>14</v>
      </c>
      <c r="AH3" t="n">
        <v>662030.5729490082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1.7389</v>
      </c>
      <c r="E4" t="n">
        <v>57.51</v>
      </c>
      <c r="F4" t="n">
        <v>52.82</v>
      </c>
      <c r="G4" t="n">
        <v>29.08</v>
      </c>
      <c r="H4" t="n">
        <v>0.45</v>
      </c>
      <c r="I4" t="n">
        <v>109</v>
      </c>
      <c r="J4" t="n">
        <v>118.63</v>
      </c>
      <c r="K4" t="n">
        <v>43.4</v>
      </c>
      <c r="L4" t="n">
        <v>3</v>
      </c>
      <c r="M4" t="n">
        <v>107</v>
      </c>
      <c r="N4" t="n">
        <v>17.23</v>
      </c>
      <c r="O4" t="n">
        <v>14865.24</v>
      </c>
      <c r="P4" t="n">
        <v>450.15</v>
      </c>
      <c r="Q4" t="n">
        <v>3549.26</v>
      </c>
      <c r="R4" t="n">
        <v>253.98</v>
      </c>
      <c r="S4" t="n">
        <v>84.39</v>
      </c>
      <c r="T4" t="n">
        <v>84450.35000000001</v>
      </c>
      <c r="U4" t="n">
        <v>0.33</v>
      </c>
      <c r="V4" t="n">
        <v>0.9</v>
      </c>
      <c r="W4" t="n">
        <v>0.32</v>
      </c>
      <c r="X4" t="n">
        <v>4.99</v>
      </c>
      <c r="Y4" t="n">
        <v>0.5</v>
      </c>
      <c r="Z4" t="n">
        <v>10</v>
      </c>
      <c r="AA4" t="n">
        <v>439.1504110802343</v>
      </c>
      <c r="AB4" t="n">
        <v>600.8649663887695</v>
      </c>
      <c r="AC4" t="n">
        <v>543.5192573159015</v>
      </c>
      <c r="AD4" t="n">
        <v>439150.4110802343</v>
      </c>
      <c r="AE4" t="n">
        <v>600864.9663887696</v>
      </c>
      <c r="AF4" t="n">
        <v>2.766351511374807e-06</v>
      </c>
      <c r="AG4" t="n">
        <v>12</v>
      </c>
      <c r="AH4" t="n">
        <v>543519.2573159016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1.8165</v>
      </c>
      <c r="E5" t="n">
        <v>55.05</v>
      </c>
      <c r="F5" t="n">
        <v>51.2</v>
      </c>
      <c r="G5" t="n">
        <v>41.51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400.48</v>
      </c>
      <c r="Q5" t="n">
        <v>3549.37</v>
      </c>
      <c r="R5" t="n">
        <v>198.76</v>
      </c>
      <c r="S5" t="n">
        <v>84.39</v>
      </c>
      <c r="T5" t="n">
        <v>57015.85</v>
      </c>
      <c r="U5" t="n">
        <v>0.42</v>
      </c>
      <c r="V5" t="n">
        <v>0.93</v>
      </c>
      <c r="W5" t="n">
        <v>0.27</v>
      </c>
      <c r="X5" t="n">
        <v>3.37</v>
      </c>
      <c r="Y5" t="n">
        <v>0.5</v>
      </c>
      <c r="Z5" t="n">
        <v>10</v>
      </c>
      <c r="AA5" t="n">
        <v>397.4874231557165</v>
      </c>
      <c r="AB5" t="n">
        <v>543.8598282691396</v>
      </c>
      <c r="AC5" t="n">
        <v>491.9546095711953</v>
      </c>
      <c r="AD5" t="n">
        <v>397487.4231557165</v>
      </c>
      <c r="AE5" t="n">
        <v>543859.8282691396</v>
      </c>
      <c r="AF5" t="n">
        <v>2.889802473064775e-06</v>
      </c>
      <c r="AG5" t="n">
        <v>12</v>
      </c>
      <c r="AH5" t="n">
        <v>491954.6095711953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1.8319</v>
      </c>
      <c r="E6" t="n">
        <v>54.59</v>
      </c>
      <c r="F6" t="n">
        <v>50.9</v>
      </c>
      <c r="G6" t="n">
        <v>45.58</v>
      </c>
      <c r="H6" t="n">
        <v>0.73</v>
      </c>
      <c r="I6" t="n">
        <v>67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389.29</v>
      </c>
      <c r="Q6" t="n">
        <v>3549.36</v>
      </c>
      <c r="R6" t="n">
        <v>186.13</v>
      </c>
      <c r="S6" t="n">
        <v>84.39</v>
      </c>
      <c r="T6" t="n">
        <v>50732.9</v>
      </c>
      <c r="U6" t="n">
        <v>0.45</v>
      </c>
      <c r="V6" t="n">
        <v>0.93</v>
      </c>
      <c r="W6" t="n">
        <v>0.33</v>
      </c>
      <c r="X6" t="n">
        <v>3.07</v>
      </c>
      <c r="Y6" t="n">
        <v>0.5</v>
      </c>
      <c r="Z6" t="n">
        <v>10</v>
      </c>
      <c r="AA6" t="n">
        <v>389.049591106885</v>
      </c>
      <c r="AB6" t="n">
        <v>532.3148142090506</v>
      </c>
      <c r="AC6" t="n">
        <v>481.5114354494722</v>
      </c>
      <c r="AD6" t="n">
        <v>389049.5911068851</v>
      </c>
      <c r="AE6" t="n">
        <v>532314.8142090506</v>
      </c>
      <c r="AF6" t="n">
        <v>2.914301761853764e-06</v>
      </c>
      <c r="AG6" t="n">
        <v>12</v>
      </c>
      <c r="AH6" t="n">
        <v>481511.4354494722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1.8348</v>
      </c>
      <c r="E7" t="n">
        <v>54.5</v>
      </c>
      <c r="F7" t="n">
        <v>50.84</v>
      </c>
      <c r="G7" t="n">
        <v>46.22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392.63</v>
      </c>
      <c r="Q7" t="n">
        <v>3549.36</v>
      </c>
      <c r="R7" t="n">
        <v>184.11</v>
      </c>
      <c r="S7" t="n">
        <v>84.39</v>
      </c>
      <c r="T7" t="n">
        <v>49730.36</v>
      </c>
      <c r="U7" t="n">
        <v>0.46</v>
      </c>
      <c r="V7" t="n">
        <v>0.93</v>
      </c>
      <c r="W7" t="n">
        <v>0.33</v>
      </c>
      <c r="X7" t="n">
        <v>3.01</v>
      </c>
      <c r="Y7" t="n">
        <v>0.5</v>
      </c>
      <c r="Z7" t="n">
        <v>10</v>
      </c>
      <c r="AA7" t="n">
        <v>390.0543162147933</v>
      </c>
      <c r="AB7" t="n">
        <v>533.6895234270343</v>
      </c>
      <c r="AC7" t="n">
        <v>482.7549443491079</v>
      </c>
      <c r="AD7" t="n">
        <v>390054.3162147934</v>
      </c>
      <c r="AE7" t="n">
        <v>533689.5234270343</v>
      </c>
      <c r="AF7" t="n">
        <v>2.918915264288054e-06</v>
      </c>
      <c r="AG7" t="n">
        <v>12</v>
      </c>
      <c r="AH7" t="n">
        <v>482754.9443491079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1.3233</v>
      </c>
      <c r="E2" t="n">
        <v>75.56999999999999</v>
      </c>
      <c r="F2" t="n">
        <v>66.34</v>
      </c>
      <c r="G2" t="n">
        <v>10.31</v>
      </c>
      <c r="H2" t="n">
        <v>0.2</v>
      </c>
      <c r="I2" t="n">
        <v>386</v>
      </c>
      <c r="J2" t="n">
        <v>89.87</v>
      </c>
      <c r="K2" t="n">
        <v>37.55</v>
      </c>
      <c r="L2" t="n">
        <v>1</v>
      </c>
      <c r="M2" t="n">
        <v>384</v>
      </c>
      <c r="N2" t="n">
        <v>11.32</v>
      </c>
      <c r="O2" t="n">
        <v>11317.98</v>
      </c>
      <c r="P2" t="n">
        <v>529.33</v>
      </c>
      <c r="Q2" t="n">
        <v>3549.54</v>
      </c>
      <c r="R2" t="n">
        <v>713.45</v>
      </c>
      <c r="S2" t="n">
        <v>84.39</v>
      </c>
      <c r="T2" t="n">
        <v>312797.73</v>
      </c>
      <c r="U2" t="n">
        <v>0.12</v>
      </c>
      <c r="V2" t="n">
        <v>0.71</v>
      </c>
      <c r="W2" t="n">
        <v>0.76</v>
      </c>
      <c r="X2" t="n">
        <v>18.5</v>
      </c>
      <c r="Y2" t="n">
        <v>0.5</v>
      </c>
      <c r="Z2" t="n">
        <v>10</v>
      </c>
      <c r="AA2" t="n">
        <v>642.4809632533933</v>
      </c>
      <c r="AB2" t="n">
        <v>879.0707981829548</v>
      </c>
      <c r="AC2" t="n">
        <v>795.173514987987</v>
      </c>
      <c r="AD2" t="n">
        <v>642480.9632533933</v>
      </c>
      <c r="AE2" t="n">
        <v>879070.7981829548</v>
      </c>
      <c r="AF2" t="n">
        <v>2.192908976506516e-06</v>
      </c>
      <c r="AG2" t="n">
        <v>16</v>
      </c>
      <c r="AH2" t="n">
        <v>795173.514987987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1.6922</v>
      </c>
      <c r="E3" t="n">
        <v>59.1</v>
      </c>
      <c r="F3" t="n">
        <v>54.45</v>
      </c>
      <c r="G3" t="n">
        <v>22.85</v>
      </c>
      <c r="H3" t="n">
        <v>0.39</v>
      </c>
      <c r="I3" t="n">
        <v>143</v>
      </c>
      <c r="J3" t="n">
        <v>91.09999999999999</v>
      </c>
      <c r="K3" t="n">
        <v>37.55</v>
      </c>
      <c r="L3" t="n">
        <v>2</v>
      </c>
      <c r="M3" t="n">
        <v>141</v>
      </c>
      <c r="N3" t="n">
        <v>11.54</v>
      </c>
      <c r="O3" t="n">
        <v>11468.97</v>
      </c>
      <c r="P3" t="n">
        <v>392.86</v>
      </c>
      <c r="Q3" t="n">
        <v>3549.37</v>
      </c>
      <c r="R3" t="n">
        <v>309.55</v>
      </c>
      <c r="S3" t="n">
        <v>84.39</v>
      </c>
      <c r="T3" t="n">
        <v>112062.63</v>
      </c>
      <c r="U3" t="n">
        <v>0.27</v>
      </c>
      <c r="V3" t="n">
        <v>0.87</v>
      </c>
      <c r="W3" t="n">
        <v>0.37</v>
      </c>
      <c r="X3" t="n">
        <v>6.62</v>
      </c>
      <c r="Y3" t="n">
        <v>0.5</v>
      </c>
      <c r="Z3" t="n">
        <v>10</v>
      </c>
      <c r="AA3" t="n">
        <v>413.1805793194446</v>
      </c>
      <c r="AB3" t="n">
        <v>565.33189686554</v>
      </c>
      <c r="AC3" t="n">
        <v>511.3774140769927</v>
      </c>
      <c r="AD3" t="n">
        <v>413180.5793194447</v>
      </c>
      <c r="AE3" t="n">
        <v>565331.89686554</v>
      </c>
      <c r="AF3" t="n">
        <v>2.804232275405673e-06</v>
      </c>
      <c r="AG3" t="n">
        <v>13</v>
      </c>
      <c r="AH3" t="n">
        <v>511377.4140769928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1.7962</v>
      </c>
      <c r="E4" t="n">
        <v>55.67</v>
      </c>
      <c r="F4" t="n">
        <v>52.01</v>
      </c>
      <c r="G4" t="n">
        <v>34.3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</v>
      </c>
      <c r="N4" t="n">
        <v>11.77</v>
      </c>
      <c r="O4" t="n">
        <v>11620.34</v>
      </c>
      <c r="P4" t="n">
        <v>341.38</v>
      </c>
      <c r="Q4" t="n">
        <v>3549.34</v>
      </c>
      <c r="R4" t="n">
        <v>223.09</v>
      </c>
      <c r="S4" t="n">
        <v>84.39</v>
      </c>
      <c r="T4" t="n">
        <v>69093.88</v>
      </c>
      <c r="U4" t="n">
        <v>0.38</v>
      </c>
      <c r="V4" t="n">
        <v>0.91</v>
      </c>
      <c r="W4" t="n">
        <v>0.39</v>
      </c>
      <c r="X4" t="n">
        <v>4.18</v>
      </c>
      <c r="Y4" t="n">
        <v>0.5</v>
      </c>
      <c r="Z4" t="n">
        <v>10</v>
      </c>
      <c r="AA4" t="n">
        <v>357.9344778496236</v>
      </c>
      <c r="AB4" t="n">
        <v>489.741743548549</v>
      </c>
      <c r="AC4" t="n">
        <v>443.0014789011288</v>
      </c>
      <c r="AD4" t="n">
        <v>357934.4778496236</v>
      </c>
      <c r="AE4" t="n">
        <v>489741.743548549</v>
      </c>
      <c r="AF4" t="n">
        <v>2.976576062571605e-06</v>
      </c>
      <c r="AG4" t="n">
        <v>12</v>
      </c>
      <c r="AH4" t="n">
        <v>443001.4789011289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1.796</v>
      </c>
      <c r="E5" t="n">
        <v>55.68</v>
      </c>
      <c r="F5" t="n">
        <v>52.02</v>
      </c>
      <c r="G5" t="n">
        <v>34.3</v>
      </c>
      <c r="H5" t="n">
        <v>0.75</v>
      </c>
      <c r="I5" t="n">
        <v>91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344.78</v>
      </c>
      <c r="Q5" t="n">
        <v>3549.3</v>
      </c>
      <c r="R5" t="n">
        <v>223</v>
      </c>
      <c r="S5" t="n">
        <v>84.39</v>
      </c>
      <c r="T5" t="n">
        <v>69049</v>
      </c>
      <c r="U5" t="n">
        <v>0.38</v>
      </c>
      <c r="V5" t="n">
        <v>0.91</v>
      </c>
      <c r="W5" t="n">
        <v>0.4</v>
      </c>
      <c r="X5" t="n">
        <v>4.19</v>
      </c>
      <c r="Y5" t="n">
        <v>0.5</v>
      </c>
      <c r="Z5" t="n">
        <v>10</v>
      </c>
      <c r="AA5" t="n">
        <v>359.6302991794844</v>
      </c>
      <c r="AB5" t="n">
        <v>492.0620411064216</v>
      </c>
      <c r="AC5" t="n">
        <v>445.1003305166361</v>
      </c>
      <c r="AD5" t="n">
        <v>359630.2991794844</v>
      </c>
      <c r="AE5" t="n">
        <v>492062.0411064216</v>
      </c>
      <c r="AF5" t="n">
        <v>2.97624463221167e-06</v>
      </c>
      <c r="AG5" t="n">
        <v>12</v>
      </c>
      <c r="AH5" t="n">
        <v>445100.3305166361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1.7985</v>
      </c>
      <c r="E6" t="n">
        <v>55.6</v>
      </c>
      <c r="F6" t="n">
        <v>51.96</v>
      </c>
      <c r="G6" t="n">
        <v>34.64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348.48</v>
      </c>
      <c r="Q6" t="n">
        <v>3549.3</v>
      </c>
      <c r="R6" t="n">
        <v>220.98</v>
      </c>
      <c r="S6" t="n">
        <v>84.39</v>
      </c>
      <c r="T6" t="n">
        <v>68046.72</v>
      </c>
      <c r="U6" t="n">
        <v>0.38</v>
      </c>
      <c r="V6" t="n">
        <v>0.91</v>
      </c>
      <c r="W6" t="n">
        <v>0.4</v>
      </c>
      <c r="X6" t="n">
        <v>4.13</v>
      </c>
      <c r="Y6" t="n">
        <v>0.5</v>
      </c>
      <c r="Z6" t="n">
        <v>10</v>
      </c>
      <c r="AA6" t="n">
        <v>360.9459980470654</v>
      </c>
      <c r="AB6" t="n">
        <v>493.8622383415833</v>
      </c>
      <c r="AC6" t="n">
        <v>446.7287194542667</v>
      </c>
      <c r="AD6" t="n">
        <v>360945.9980470654</v>
      </c>
      <c r="AE6" t="n">
        <v>493862.2383415833</v>
      </c>
      <c r="AF6" t="n">
        <v>2.980387511710851e-06</v>
      </c>
      <c r="AG6" t="n">
        <v>12</v>
      </c>
      <c r="AH6" t="n">
        <v>446728.7194542667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1.3233</v>
      </c>
      <c r="E14" t="n">
        <v>75.56999999999999</v>
      </c>
      <c r="F14" t="n">
        <v>66.34</v>
      </c>
      <c r="G14" t="n">
        <v>10.31</v>
      </c>
      <c r="H14" t="n">
        <v>0.2</v>
      </c>
      <c r="I14" t="n">
        <v>386</v>
      </c>
      <c r="J14" t="n">
        <v>89.87</v>
      </c>
      <c r="K14" t="n">
        <v>37.55</v>
      </c>
      <c r="L14" t="n">
        <v>1</v>
      </c>
      <c r="M14" t="n">
        <v>384</v>
      </c>
      <c r="N14" t="n">
        <v>11.32</v>
      </c>
      <c r="O14" t="n">
        <v>11317.98</v>
      </c>
      <c r="P14" t="n">
        <v>529.33</v>
      </c>
      <c r="Q14" t="n">
        <v>3549.54</v>
      </c>
      <c r="R14" t="n">
        <v>713.45</v>
      </c>
      <c r="S14" t="n">
        <v>84.39</v>
      </c>
      <c r="T14" t="n">
        <v>312797.73</v>
      </c>
      <c r="U14" t="n">
        <v>0.12</v>
      </c>
      <c r="V14" t="n">
        <v>0.71</v>
      </c>
      <c r="W14" t="n">
        <v>0.76</v>
      </c>
      <c r="X14" t="n">
        <v>18.5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1.6922</v>
      </c>
      <c r="E15" t="n">
        <v>59.1</v>
      </c>
      <c r="F15" t="n">
        <v>54.45</v>
      </c>
      <c r="G15" t="n">
        <v>22.85</v>
      </c>
      <c r="H15" t="n">
        <v>0.39</v>
      </c>
      <c r="I15" t="n">
        <v>143</v>
      </c>
      <c r="J15" t="n">
        <v>91.09999999999999</v>
      </c>
      <c r="K15" t="n">
        <v>37.55</v>
      </c>
      <c r="L15" t="n">
        <v>2</v>
      </c>
      <c r="M15" t="n">
        <v>141</v>
      </c>
      <c r="N15" t="n">
        <v>11.54</v>
      </c>
      <c r="O15" t="n">
        <v>11468.97</v>
      </c>
      <c r="P15" t="n">
        <v>392.86</v>
      </c>
      <c r="Q15" t="n">
        <v>3549.37</v>
      </c>
      <c r="R15" t="n">
        <v>309.55</v>
      </c>
      <c r="S15" t="n">
        <v>84.39</v>
      </c>
      <c r="T15" t="n">
        <v>112062.63</v>
      </c>
      <c r="U15" t="n">
        <v>0.27</v>
      </c>
      <c r="V15" t="n">
        <v>0.87</v>
      </c>
      <c r="W15" t="n">
        <v>0.37</v>
      </c>
      <c r="X15" t="n">
        <v>6.62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1.7962</v>
      </c>
      <c r="E16" t="n">
        <v>55.67</v>
      </c>
      <c r="F16" t="n">
        <v>52.01</v>
      </c>
      <c r="G16" t="n">
        <v>34.3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8</v>
      </c>
      <c r="N16" t="n">
        <v>11.77</v>
      </c>
      <c r="O16" t="n">
        <v>11620.34</v>
      </c>
      <c r="P16" t="n">
        <v>341.38</v>
      </c>
      <c r="Q16" t="n">
        <v>3549.34</v>
      </c>
      <c r="R16" t="n">
        <v>223.09</v>
      </c>
      <c r="S16" t="n">
        <v>84.39</v>
      </c>
      <c r="T16" t="n">
        <v>69093.88</v>
      </c>
      <c r="U16" t="n">
        <v>0.38</v>
      </c>
      <c r="V16" t="n">
        <v>0.91</v>
      </c>
      <c r="W16" t="n">
        <v>0.39</v>
      </c>
      <c r="X16" t="n">
        <v>4.18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1.796</v>
      </c>
      <c r="E17" t="n">
        <v>55.68</v>
      </c>
      <c r="F17" t="n">
        <v>52.02</v>
      </c>
      <c r="G17" t="n">
        <v>34.3</v>
      </c>
      <c r="H17" t="n">
        <v>0.75</v>
      </c>
      <c r="I17" t="n">
        <v>91</v>
      </c>
      <c r="J17" t="n">
        <v>93.55</v>
      </c>
      <c r="K17" t="n">
        <v>37.55</v>
      </c>
      <c r="L17" t="n">
        <v>4</v>
      </c>
      <c r="M17" t="n">
        <v>1</v>
      </c>
      <c r="N17" t="n">
        <v>12</v>
      </c>
      <c r="O17" t="n">
        <v>11772.07</v>
      </c>
      <c r="P17" t="n">
        <v>344.78</v>
      </c>
      <c r="Q17" t="n">
        <v>3549.3</v>
      </c>
      <c r="R17" t="n">
        <v>223</v>
      </c>
      <c r="S17" t="n">
        <v>84.39</v>
      </c>
      <c r="T17" t="n">
        <v>69049</v>
      </c>
      <c r="U17" t="n">
        <v>0.38</v>
      </c>
      <c r="V17" t="n">
        <v>0.91</v>
      </c>
      <c r="W17" t="n">
        <v>0.4</v>
      </c>
      <c r="X17" t="n">
        <v>4.19</v>
      </c>
      <c r="Y17" t="n">
        <v>0.5</v>
      </c>
      <c r="Z17" t="n">
        <v>10</v>
      </c>
    </row>
    <row r="18">
      <c r="A18" t="n">
        <v>4</v>
      </c>
      <c r="B18" t="n">
        <v>40</v>
      </c>
      <c r="C18" t="inlineStr">
        <is>
          <t xml:space="preserve">CONCLUIDO	</t>
        </is>
      </c>
      <c r="D18" t="n">
        <v>1.7985</v>
      </c>
      <c r="E18" t="n">
        <v>55.6</v>
      </c>
      <c r="F18" t="n">
        <v>51.96</v>
      </c>
      <c r="G18" t="n">
        <v>34.64</v>
      </c>
      <c r="H18" t="n">
        <v>0.93</v>
      </c>
      <c r="I18" t="n">
        <v>90</v>
      </c>
      <c r="J18" t="n">
        <v>94.79000000000001</v>
      </c>
      <c r="K18" t="n">
        <v>37.55</v>
      </c>
      <c r="L18" t="n">
        <v>5</v>
      </c>
      <c r="M18" t="n">
        <v>0</v>
      </c>
      <c r="N18" t="n">
        <v>12.23</v>
      </c>
      <c r="O18" t="n">
        <v>11924.18</v>
      </c>
      <c r="P18" t="n">
        <v>348.48</v>
      </c>
      <c r="Q18" t="n">
        <v>3549.3</v>
      </c>
      <c r="R18" t="n">
        <v>220.98</v>
      </c>
      <c r="S18" t="n">
        <v>84.39</v>
      </c>
      <c r="T18" t="n">
        <v>68046.72</v>
      </c>
      <c r="U18" t="n">
        <v>0.38</v>
      </c>
      <c r="V18" t="n">
        <v>0.91</v>
      </c>
      <c r="W18" t="n">
        <v>0.4</v>
      </c>
      <c r="X18" t="n">
        <v>4.13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1.4622</v>
      </c>
      <c r="E19" t="n">
        <v>68.39</v>
      </c>
      <c r="F19" t="n">
        <v>61.93</v>
      </c>
      <c r="G19" t="n">
        <v>12.51</v>
      </c>
      <c r="H19" t="n">
        <v>0.24</v>
      </c>
      <c r="I19" t="n">
        <v>297</v>
      </c>
      <c r="J19" t="n">
        <v>71.52</v>
      </c>
      <c r="K19" t="n">
        <v>32.27</v>
      </c>
      <c r="L19" t="n">
        <v>1</v>
      </c>
      <c r="M19" t="n">
        <v>295</v>
      </c>
      <c r="N19" t="n">
        <v>8.25</v>
      </c>
      <c r="O19" t="n">
        <v>9054.6</v>
      </c>
      <c r="P19" t="n">
        <v>407.86</v>
      </c>
      <c r="Q19" t="n">
        <v>3549.5</v>
      </c>
      <c r="R19" t="n">
        <v>563.45</v>
      </c>
      <c r="S19" t="n">
        <v>84.39</v>
      </c>
      <c r="T19" t="n">
        <v>238244.4</v>
      </c>
      <c r="U19" t="n">
        <v>0.15</v>
      </c>
      <c r="V19" t="n">
        <v>0.77</v>
      </c>
      <c r="W19" t="n">
        <v>0.62</v>
      </c>
      <c r="X19" t="n">
        <v>14.09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1.7467</v>
      </c>
      <c r="E20" t="n">
        <v>57.25</v>
      </c>
      <c r="F20" t="n">
        <v>53.51</v>
      </c>
      <c r="G20" t="n">
        <v>26.32</v>
      </c>
      <c r="H20" t="n">
        <v>0.48</v>
      </c>
      <c r="I20" t="n">
        <v>122</v>
      </c>
      <c r="J20" t="n">
        <v>72.7</v>
      </c>
      <c r="K20" t="n">
        <v>32.27</v>
      </c>
      <c r="L20" t="n">
        <v>2</v>
      </c>
      <c r="M20" t="n">
        <v>14</v>
      </c>
      <c r="N20" t="n">
        <v>8.43</v>
      </c>
      <c r="O20" t="n">
        <v>9200.25</v>
      </c>
      <c r="P20" t="n">
        <v>305.84</v>
      </c>
      <c r="Q20" t="n">
        <v>3549.38</v>
      </c>
      <c r="R20" t="n">
        <v>272.23</v>
      </c>
      <c r="S20" t="n">
        <v>84.39</v>
      </c>
      <c r="T20" t="n">
        <v>93508.19</v>
      </c>
      <c r="U20" t="n">
        <v>0.31</v>
      </c>
      <c r="V20" t="n">
        <v>0.89</v>
      </c>
      <c r="W20" t="n">
        <v>0.48</v>
      </c>
      <c r="X20" t="n">
        <v>5.68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1.7512</v>
      </c>
      <c r="E21" t="n">
        <v>57.1</v>
      </c>
      <c r="F21" t="n">
        <v>53.39</v>
      </c>
      <c r="G21" t="n">
        <v>26.7</v>
      </c>
      <c r="H21" t="n">
        <v>0.71</v>
      </c>
      <c r="I21" t="n">
        <v>120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309.04</v>
      </c>
      <c r="Q21" t="n">
        <v>3549.38</v>
      </c>
      <c r="R21" t="n">
        <v>267.83</v>
      </c>
      <c r="S21" t="n">
        <v>84.39</v>
      </c>
      <c r="T21" t="n">
        <v>91318.89999999999</v>
      </c>
      <c r="U21" t="n">
        <v>0.32</v>
      </c>
      <c r="V21" t="n">
        <v>0.89</v>
      </c>
      <c r="W21" t="n">
        <v>0.49</v>
      </c>
      <c r="X21" t="n">
        <v>5.56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1.5795</v>
      </c>
      <c r="E22" t="n">
        <v>63.31</v>
      </c>
      <c r="F22" t="n">
        <v>58.96</v>
      </c>
      <c r="G22" t="n">
        <v>14.8</v>
      </c>
      <c r="H22" t="n">
        <v>0.43</v>
      </c>
      <c r="I22" t="n">
        <v>239</v>
      </c>
      <c r="J22" t="n">
        <v>39.78</v>
      </c>
      <c r="K22" t="n">
        <v>19.54</v>
      </c>
      <c r="L22" t="n">
        <v>1</v>
      </c>
      <c r="M22" t="n">
        <v>2</v>
      </c>
      <c r="N22" t="n">
        <v>4.24</v>
      </c>
      <c r="O22" t="n">
        <v>5140</v>
      </c>
      <c r="P22" t="n">
        <v>229.85</v>
      </c>
      <c r="Q22" t="n">
        <v>3549.48</v>
      </c>
      <c r="R22" t="n">
        <v>450.96</v>
      </c>
      <c r="S22" t="n">
        <v>84.39</v>
      </c>
      <c r="T22" t="n">
        <v>182291.23</v>
      </c>
      <c r="U22" t="n">
        <v>0.19</v>
      </c>
      <c r="V22" t="n">
        <v>0.8</v>
      </c>
      <c r="W22" t="n">
        <v>0.83</v>
      </c>
      <c r="X22" t="n">
        <v>11.13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1.5813</v>
      </c>
      <c r="E23" t="n">
        <v>63.24</v>
      </c>
      <c r="F23" t="n">
        <v>58.9</v>
      </c>
      <c r="G23" t="n">
        <v>14.85</v>
      </c>
      <c r="H23" t="n">
        <v>0.84</v>
      </c>
      <c r="I23" t="n">
        <v>238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235.32</v>
      </c>
      <c r="Q23" t="n">
        <v>3549.48</v>
      </c>
      <c r="R23" t="n">
        <v>448.8</v>
      </c>
      <c r="S23" t="n">
        <v>84.39</v>
      </c>
      <c r="T23" t="n">
        <v>181214.75</v>
      </c>
      <c r="U23" t="n">
        <v>0.19</v>
      </c>
      <c r="V23" t="n">
        <v>0.8</v>
      </c>
      <c r="W23" t="n">
        <v>0.83</v>
      </c>
      <c r="X23" t="n">
        <v>11.06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0.9825</v>
      </c>
      <c r="E24" t="n">
        <v>101.78</v>
      </c>
      <c r="F24" t="n">
        <v>80.48999999999999</v>
      </c>
      <c r="G24" t="n">
        <v>7.32</v>
      </c>
      <c r="H24" t="n">
        <v>0.12</v>
      </c>
      <c r="I24" t="n">
        <v>660</v>
      </c>
      <c r="J24" t="n">
        <v>141.81</v>
      </c>
      <c r="K24" t="n">
        <v>47.83</v>
      </c>
      <c r="L24" t="n">
        <v>1</v>
      </c>
      <c r="M24" t="n">
        <v>658</v>
      </c>
      <c r="N24" t="n">
        <v>22.98</v>
      </c>
      <c r="O24" t="n">
        <v>17723.39</v>
      </c>
      <c r="P24" t="n">
        <v>898.92</v>
      </c>
      <c r="Q24" t="n">
        <v>3550.01</v>
      </c>
      <c r="R24" t="n">
        <v>1195.68</v>
      </c>
      <c r="S24" t="n">
        <v>84.39</v>
      </c>
      <c r="T24" t="n">
        <v>552542.62</v>
      </c>
      <c r="U24" t="n">
        <v>0.07000000000000001</v>
      </c>
      <c r="V24" t="n">
        <v>0.59</v>
      </c>
      <c r="W24" t="n">
        <v>1.2</v>
      </c>
      <c r="X24" t="n">
        <v>32.65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1.4859</v>
      </c>
      <c r="E25" t="n">
        <v>67.3</v>
      </c>
      <c r="F25" t="n">
        <v>58.48</v>
      </c>
      <c r="G25" t="n">
        <v>15.39</v>
      </c>
      <c r="H25" t="n">
        <v>0.25</v>
      </c>
      <c r="I25" t="n">
        <v>228</v>
      </c>
      <c r="J25" t="n">
        <v>143.17</v>
      </c>
      <c r="K25" t="n">
        <v>47.83</v>
      </c>
      <c r="L25" t="n">
        <v>2</v>
      </c>
      <c r="M25" t="n">
        <v>226</v>
      </c>
      <c r="N25" t="n">
        <v>23.34</v>
      </c>
      <c r="O25" t="n">
        <v>17891.86</v>
      </c>
      <c r="P25" t="n">
        <v>628</v>
      </c>
      <c r="Q25" t="n">
        <v>3549.42</v>
      </c>
      <c r="R25" t="n">
        <v>446.3</v>
      </c>
      <c r="S25" t="n">
        <v>84.39</v>
      </c>
      <c r="T25" t="n">
        <v>180015.95</v>
      </c>
      <c r="U25" t="n">
        <v>0.19</v>
      </c>
      <c r="V25" t="n">
        <v>0.8100000000000001</v>
      </c>
      <c r="W25" t="n">
        <v>0.5</v>
      </c>
      <c r="X25" t="n">
        <v>10.65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1.6627</v>
      </c>
      <c r="E26" t="n">
        <v>60.14</v>
      </c>
      <c r="F26" t="n">
        <v>54.01</v>
      </c>
      <c r="G26" t="n">
        <v>24.01</v>
      </c>
      <c r="H26" t="n">
        <v>0.37</v>
      </c>
      <c r="I26" t="n">
        <v>135</v>
      </c>
      <c r="J26" t="n">
        <v>144.54</v>
      </c>
      <c r="K26" t="n">
        <v>47.83</v>
      </c>
      <c r="L26" t="n">
        <v>3</v>
      </c>
      <c r="M26" t="n">
        <v>133</v>
      </c>
      <c r="N26" t="n">
        <v>23.71</v>
      </c>
      <c r="O26" t="n">
        <v>18060.85</v>
      </c>
      <c r="P26" t="n">
        <v>555.53</v>
      </c>
      <c r="Q26" t="n">
        <v>3549.31</v>
      </c>
      <c r="R26" t="n">
        <v>294.36</v>
      </c>
      <c r="S26" t="n">
        <v>84.39</v>
      </c>
      <c r="T26" t="n">
        <v>104510.09</v>
      </c>
      <c r="U26" t="n">
        <v>0.29</v>
      </c>
      <c r="V26" t="n">
        <v>0.88</v>
      </c>
      <c r="W26" t="n">
        <v>0.36</v>
      </c>
      <c r="X26" t="n">
        <v>6.18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1.7545</v>
      </c>
      <c r="E27" t="n">
        <v>57</v>
      </c>
      <c r="F27" t="n">
        <v>52.08</v>
      </c>
      <c r="G27" t="n">
        <v>33.6</v>
      </c>
      <c r="H27" t="n">
        <v>0.49</v>
      </c>
      <c r="I27" t="n">
        <v>93</v>
      </c>
      <c r="J27" t="n">
        <v>145.92</v>
      </c>
      <c r="K27" t="n">
        <v>47.83</v>
      </c>
      <c r="L27" t="n">
        <v>4</v>
      </c>
      <c r="M27" t="n">
        <v>91</v>
      </c>
      <c r="N27" t="n">
        <v>24.09</v>
      </c>
      <c r="O27" t="n">
        <v>18230.35</v>
      </c>
      <c r="P27" t="n">
        <v>509.83</v>
      </c>
      <c r="Q27" t="n">
        <v>3549.34</v>
      </c>
      <c r="R27" t="n">
        <v>228.87</v>
      </c>
      <c r="S27" t="n">
        <v>84.39</v>
      </c>
      <c r="T27" t="n">
        <v>71973.59</v>
      </c>
      <c r="U27" t="n">
        <v>0.37</v>
      </c>
      <c r="V27" t="n">
        <v>0.91</v>
      </c>
      <c r="W27" t="n">
        <v>0.29</v>
      </c>
      <c r="X27" t="n">
        <v>4.25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1.8126</v>
      </c>
      <c r="E28" t="n">
        <v>55.17</v>
      </c>
      <c r="F28" t="n">
        <v>50.95</v>
      </c>
      <c r="G28" t="n">
        <v>44.3</v>
      </c>
      <c r="H28" t="n">
        <v>0.6</v>
      </c>
      <c r="I28" t="n">
        <v>69</v>
      </c>
      <c r="J28" t="n">
        <v>147.3</v>
      </c>
      <c r="K28" t="n">
        <v>47.83</v>
      </c>
      <c r="L28" t="n">
        <v>5</v>
      </c>
      <c r="M28" t="n">
        <v>67</v>
      </c>
      <c r="N28" t="n">
        <v>24.47</v>
      </c>
      <c r="O28" t="n">
        <v>18400.38</v>
      </c>
      <c r="P28" t="n">
        <v>471.34</v>
      </c>
      <c r="Q28" t="n">
        <v>3549.28</v>
      </c>
      <c r="R28" t="n">
        <v>190.62</v>
      </c>
      <c r="S28" t="n">
        <v>84.39</v>
      </c>
      <c r="T28" t="n">
        <v>52969.64</v>
      </c>
      <c r="U28" t="n">
        <v>0.44</v>
      </c>
      <c r="V28" t="n">
        <v>0.93</v>
      </c>
      <c r="W28" t="n">
        <v>0.25</v>
      </c>
      <c r="X28" t="n">
        <v>3.12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1.8465</v>
      </c>
      <c r="E29" t="n">
        <v>54.16</v>
      </c>
      <c r="F29" t="n">
        <v>50.34</v>
      </c>
      <c r="G29" t="n">
        <v>54.92</v>
      </c>
      <c r="H29" t="n">
        <v>0.71</v>
      </c>
      <c r="I29" t="n">
        <v>55</v>
      </c>
      <c r="J29" t="n">
        <v>148.68</v>
      </c>
      <c r="K29" t="n">
        <v>47.83</v>
      </c>
      <c r="L29" t="n">
        <v>6</v>
      </c>
      <c r="M29" t="n">
        <v>32</v>
      </c>
      <c r="N29" t="n">
        <v>24.85</v>
      </c>
      <c r="O29" t="n">
        <v>18570.94</v>
      </c>
      <c r="P29" t="n">
        <v>437.25</v>
      </c>
      <c r="Q29" t="n">
        <v>3549.31</v>
      </c>
      <c r="R29" t="n">
        <v>169.09</v>
      </c>
      <c r="S29" t="n">
        <v>84.39</v>
      </c>
      <c r="T29" t="n">
        <v>42276.66</v>
      </c>
      <c r="U29" t="n">
        <v>0.5</v>
      </c>
      <c r="V29" t="n">
        <v>0.9399999999999999</v>
      </c>
      <c r="W29" t="n">
        <v>0.25</v>
      </c>
      <c r="X29" t="n">
        <v>2.51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1.8511</v>
      </c>
      <c r="E30" t="n">
        <v>54.02</v>
      </c>
      <c r="F30" t="n">
        <v>50.26</v>
      </c>
      <c r="G30" t="n">
        <v>56.9</v>
      </c>
      <c r="H30" t="n">
        <v>0.83</v>
      </c>
      <c r="I30" t="n">
        <v>53</v>
      </c>
      <c r="J30" t="n">
        <v>150.07</v>
      </c>
      <c r="K30" t="n">
        <v>47.83</v>
      </c>
      <c r="L30" t="n">
        <v>7</v>
      </c>
      <c r="M30" t="n">
        <v>1</v>
      </c>
      <c r="N30" t="n">
        <v>25.24</v>
      </c>
      <c r="O30" t="n">
        <v>18742.03</v>
      </c>
      <c r="P30" t="n">
        <v>434.92</v>
      </c>
      <c r="Q30" t="n">
        <v>3549.3</v>
      </c>
      <c r="R30" t="n">
        <v>165</v>
      </c>
      <c r="S30" t="n">
        <v>84.39</v>
      </c>
      <c r="T30" t="n">
        <v>40241.5</v>
      </c>
      <c r="U30" t="n">
        <v>0.51</v>
      </c>
      <c r="V30" t="n">
        <v>0.9399999999999999</v>
      </c>
      <c r="W30" t="n">
        <v>0.29</v>
      </c>
      <c r="X30" t="n">
        <v>2.43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1.8542</v>
      </c>
      <c r="E31" t="n">
        <v>53.93</v>
      </c>
      <c r="F31" t="n">
        <v>50.2</v>
      </c>
      <c r="G31" t="n">
        <v>57.92</v>
      </c>
      <c r="H31" t="n">
        <v>0.9399999999999999</v>
      </c>
      <c r="I31" t="n">
        <v>52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437.73</v>
      </c>
      <c r="Q31" t="n">
        <v>3549.3</v>
      </c>
      <c r="R31" t="n">
        <v>162.97</v>
      </c>
      <c r="S31" t="n">
        <v>84.39</v>
      </c>
      <c r="T31" t="n">
        <v>39229.27</v>
      </c>
      <c r="U31" t="n">
        <v>0.52</v>
      </c>
      <c r="V31" t="n">
        <v>0.9399999999999999</v>
      </c>
      <c r="W31" t="n">
        <v>0.29</v>
      </c>
      <c r="X31" t="n">
        <v>2.37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0.7863</v>
      </c>
      <c r="E32" t="n">
        <v>127.17</v>
      </c>
      <c r="F32" t="n">
        <v>93.06999999999999</v>
      </c>
      <c r="G32" t="n">
        <v>6.27</v>
      </c>
      <c r="H32" t="n">
        <v>0.1</v>
      </c>
      <c r="I32" t="n">
        <v>891</v>
      </c>
      <c r="J32" t="n">
        <v>176.73</v>
      </c>
      <c r="K32" t="n">
        <v>52.44</v>
      </c>
      <c r="L32" t="n">
        <v>1</v>
      </c>
      <c r="M32" t="n">
        <v>889</v>
      </c>
      <c r="N32" t="n">
        <v>33.29</v>
      </c>
      <c r="O32" t="n">
        <v>22031.19</v>
      </c>
      <c r="P32" t="n">
        <v>1208.02</v>
      </c>
      <c r="Q32" t="n">
        <v>3550.35</v>
      </c>
      <c r="R32" t="n">
        <v>1625.77</v>
      </c>
      <c r="S32" t="n">
        <v>84.39</v>
      </c>
      <c r="T32" t="n">
        <v>766433.92</v>
      </c>
      <c r="U32" t="n">
        <v>0.05</v>
      </c>
      <c r="V32" t="n">
        <v>0.51</v>
      </c>
      <c r="W32" t="n">
        <v>1.57</v>
      </c>
      <c r="X32" t="n">
        <v>45.23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1.3602</v>
      </c>
      <c r="E33" t="n">
        <v>73.52</v>
      </c>
      <c r="F33" t="n">
        <v>61.11</v>
      </c>
      <c r="G33" t="n">
        <v>13.05</v>
      </c>
      <c r="H33" t="n">
        <v>0.2</v>
      </c>
      <c r="I33" t="n">
        <v>281</v>
      </c>
      <c r="J33" t="n">
        <v>178.21</v>
      </c>
      <c r="K33" t="n">
        <v>52.44</v>
      </c>
      <c r="L33" t="n">
        <v>2</v>
      </c>
      <c r="M33" t="n">
        <v>279</v>
      </c>
      <c r="N33" t="n">
        <v>33.77</v>
      </c>
      <c r="O33" t="n">
        <v>22213.89</v>
      </c>
      <c r="P33" t="n">
        <v>772.22</v>
      </c>
      <c r="Q33" t="n">
        <v>3549.65</v>
      </c>
      <c r="R33" t="n">
        <v>535.0700000000001</v>
      </c>
      <c r="S33" t="n">
        <v>84.39</v>
      </c>
      <c r="T33" t="n">
        <v>224134.9</v>
      </c>
      <c r="U33" t="n">
        <v>0.16</v>
      </c>
      <c r="V33" t="n">
        <v>0.78</v>
      </c>
      <c r="W33" t="n">
        <v>0.6</v>
      </c>
      <c r="X33" t="n">
        <v>13.27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1.5681</v>
      </c>
      <c r="E34" t="n">
        <v>63.77</v>
      </c>
      <c r="F34" t="n">
        <v>55.48</v>
      </c>
      <c r="G34" t="n">
        <v>20.18</v>
      </c>
      <c r="H34" t="n">
        <v>0.3</v>
      </c>
      <c r="I34" t="n">
        <v>165</v>
      </c>
      <c r="J34" t="n">
        <v>179.7</v>
      </c>
      <c r="K34" t="n">
        <v>52.44</v>
      </c>
      <c r="L34" t="n">
        <v>3</v>
      </c>
      <c r="M34" t="n">
        <v>163</v>
      </c>
      <c r="N34" t="n">
        <v>34.26</v>
      </c>
      <c r="O34" t="n">
        <v>22397.24</v>
      </c>
      <c r="P34" t="n">
        <v>682.5700000000001</v>
      </c>
      <c r="Q34" t="n">
        <v>3549.42</v>
      </c>
      <c r="R34" t="n">
        <v>344.48</v>
      </c>
      <c r="S34" t="n">
        <v>84.39</v>
      </c>
      <c r="T34" t="n">
        <v>129420.16</v>
      </c>
      <c r="U34" t="n">
        <v>0.24</v>
      </c>
      <c r="V34" t="n">
        <v>0.85</v>
      </c>
      <c r="W34" t="n">
        <v>0.4</v>
      </c>
      <c r="X34" t="n">
        <v>7.65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1.6745</v>
      </c>
      <c r="E35" t="n">
        <v>59.72</v>
      </c>
      <c r="F35" t="n">
        <v>53.17</v>
      </c>
      <c r="G35" t="n">
        <v>27.5</v>
      </c>
      <c r="H35" t="n">
        <v>0.39</v>
      </c>
      <c r="I35" t="n">
        <v>116</v>
      </c>
      <c r="J35" t="n">
        <v>181.19</v>
      </c>
      <c r="K35" t="n">
        <v>52.44</v>
      </c>
      <c r="L35" t="n">
        <v>4</v>
      </c>
      <c r="M35" t="n">
        <v>114</v>
      </c>
      <c r="N35" t="n">
        <v>34.75</v>
      </c>
      <c r="O35" t="n">
        <v>22581.25</v>
      </c>
      <c r="P35" t="n">
        <v>635.53</v>
      </c>
      <c r="Q35" t="n">
        <v>3549.44</v>
      </c>
      <c r="R35" t="n">
        <v>265.95</v>
      </c>
      <c r="S35" t="n">
        <v>84.39</v>
      </c>
      <c r="T35" t="n">
        <v>90402.17999999999</v>
      </c>
      <c r="U35" t="n">
        <v>0.32</v>
      </c>
      <c r="V35" t="n">
        <v>0.89</v>
      </c>
      <c r="W35" t="n">
        <v>0.33</v>
      </c>
      <c r="X35" t="n">
        <v>5.34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1.741</v>
      </c>
      <c r="E36" t="n">
        <v>57.44</v>
      </c>
      <c r="F36" t="n">
        <v>51.89</v>
      </c>
      <c r="G36" t="n">
        <v>35.38</v>
      </c>
      <c r="H36" t="n">
        <v>0.49</v>
      </c>
      <c r="I36" t="n">
        <v>88</v>
      </c>
      <c r="J36" t="n">
        <v>182.69</v>
      </c>
      <c r="K36" t="n">
        <v>52.44</v>
      </c>
      <c r="L36" t="n">
        <v>5</v>
      </c>
      <c r="M36" t="n">
        <v>86</v>
      </c>
      <c r="N36" t="n">
        <v>35.25</v>
      </c>
      <c r="O36" t="n">
        <v>22766.06</v>
      </c>
      <c r="P36" t="n">
        <v>601.33</v>
      </c>
      <c r="Q36" t="n">
        <v>3549.38</v>
      </c>
      <c r="R36" t="n">
        <v>222.66</v>
      </c>
      <c r="S36" t="n">
        <v>84.39</v>
      </c>
      <c r="T36" t="n">
        <v>68894.46000000001</v>
      </c>
      <c r="U36" t="n">
        <v>0.38</v>
      </c>
      <c r="V36" t="n">
        <v>0.91</v>
      </c>
      <c r="W36" t="n">
        <v>0.28</v>
      </c>
      <c r="X36" t="n">
        <v>4.06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1.7885</v>
      </c>
      <c r="E37" t="n">
        <v>55.91</v>
      </c>
      <c r="F37" t="n">
        <v>51</v>
      </c>
      <c r="G37" t="n">
        <v>43.72</v>
      </c>
      <c r="H37" t="n">
        <v>0.58</v>
      </c>
      <c r="I37" t="n">
        <v>70</v>
      </c>
      <c r="J37" t="n">
        <v>184.19</v>
      </c>
      <c r="K37" t="n">
        <v>52.44</v>
      </c>
      <c r="L37" t="n">
        <v>6</v>
      </c>
      <c r="M37" t="n">
        <v>68</v>
      </c>
      <c r="N37" t="n">
        <v>35.75</v>
      </c>
      <c r="O37" t="n">
        <v>22951.43</v>
      </c>
      <c r="P37" t="n">
        <v>570.9</v>
      </c>
      <c r="Q37" t="n">
        <v>3549.27</v>
      </c>
      <c r="R37" t="n">
        <v>192.42</v>
      </c>
      <c r="S37" t="n">
        <v>84.39</v>
      </c>
      <c r="T37" t="n">
        <v>53865.81</v>
      </c>
      <c r="U37" t="n">
        <v>0.44</v>
      </c>
      <c r="V37" t="n">
        <v>0.93</v>
      </c>
      <c r="W37" t="n">
        <v>0.25</v>
      </c>
      <c r="X37" t="n">
        <v>3.17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1.824</v>
      </c>
      <c r="E38" t="n">
        <v>54.82</v>
      </c>
      <c r="F38" t="n">
        <v>50.38</v>
      </c>
      <c r="G38" t="n">
        <v>53.03</v>
      </c>
      <c r="H38" t="n">
        <v>0.67</v>
      </c>
      <c r="I38" t="n">
        <v>57</v>
      </c>
      <c r="J38" t="n">
        <v>185.7</v>
      </c>
      <c r="K38" t="n">
        <v>52.44</v>
      </c>
      <c r="L38" t="n">
        <v>7</v>
      </c>
      <c r="M38" t="n">
        <v>55</v>
      </c>
      <c r="N38" t="n">
        <v>36.26</v>
      </c>
      <c r="O38" t="n">
        <v>23137.49</v>
      </c>
      <c r="P38" t="n">
        <v>541.08</v>
      </c>
      <c r="Q38" t="n">
        <v>3549.27</v>
      </c>
      <c r="R38" t="n">
        <v>171.4</v>
      </c>
      <c r="S38" t="n">
        <v>84.39</v>
      </c>
      <c r="T38" t="n">
        <v>43417.61</v>
      </c>
      <c r="U38" t="n">
        <v>0.49</v>
      </c>
      <c r="V38" t="n">
        <v>0.9399999999999999</v>
      </c>
      <c r="W38" t="n">
        <v>0.23</v>
      </c>
      <c r="X38" t="n">
        <v>2.55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1.8499</v>
      </c>
      <c r="E39" t="n">
        <v>54.06</v>
      </c>
      <c r="F39" t="n">
        <v>49.93</v>
      </c>
      <c r="G39" t="n">
        <v>62.41</v>
      </c>
      <c r="H39" t="n">
        <v>0.76</v>
      </c>
      <c r="I39" t="n">
        <v>48</v>
      </c>
      <c r="J39" t="n">
        <v>187.22</v>
      </c>
      <c r="K39" t="n">
        <v>52.44</v>
      </c>
      <c r="L39" t="n">
        <v>8</v>
      </c>
      <c r="M39" t="n">
        <v>44</v>
      </c>
      <c r="N39" t="n">
        <v>36.78</v>
      </c>
      <c r="O39" t="n">
        <v>23324.24</v>
      </c>
      <c r="P39" t="n">
        <v>514.59</v>
      </c>
      <c r="Q39" t="n">
        <v>3549.3</v>
      </c>
      <c r="R39" t="n">
        <v>155.87</v>
      </c>
      <c r="S39" t="n">
        <v>84.39</v>
      </c>
      <c r="T39" t="n">
        <v>35701.58</v>
      </c>
      <c r="U39" t="n">
        <v>0.54</v>
      </c>
      <c r="V39" t="n">
        <v>0.95</v>
      </c>
      <c r="W39" t="n">
        <v>0.22</v>
      </c>
      <c r="X39" t="n">
        <v>2.1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1.8605</v>
      </c>
      <c r="E40" t="n">
        <v>53.75</v>
      </c>
      <c r="F40" t="n">
        <v>49.84</v>
      </c>
      <c r="G40" t="n">
        <v>71.19</v>
      </c>
      <c r="H40" t="n">
        <v>0.85</v>
      </c>
      <c r="I40" t="n">
        <v>42</v>
      </c>
      <c r="J40" t="n">
        <v>188.74</v>
      </c>
      <c r="K40" t="n">
        <v>52.44</v>
      </c>
      <c r="L40" t="n">
        <v>9</v>
      </c>
      <c r="M40" t="n">
        <v>13</v>
      </c>
      <c r="N40" t="n">
        <v>37.3</v>
      </c>
      <c r="O40" t="n">
        <v>23511.69</v>
      </c>
      <c r="P40" t="n">
        <v>495.76</v>
      </c>
      <c r="Q40" t="n">
        <v>3549.35</v>
      </c>
      <c r="R40" t="n">
        <v>151.96</v>
      </c>
      <c r="S40" t="n">
        <v>84.39</v>
      </c>
      <c r="T40" t="n">
        <v>33775.47</v>
      </c>
      <c r="U40" t="n">
        <v>0.5600000000000001</v>
      </c>
      <c r="V40" t="n">
        <v>0.95</v>
      </c>
      <c r="W40" t="n">
        <v>0.24</v>
      </c>
      <c r="X40" t="n">
        <v>2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1.8661</v>
      </c>
      <c r="E41" t="n">
        <v>53.59</v>
      </c>
      <c r="F41" t="n">
        <v>49.71</v>
      </c>
      <c r="G41" t="n">
        <v>72.73999999999999</v>
      </c>
      <c r="H41" t="n">
        <v>0.93</v>
      </c>
      <c r="I41" t="n">
        <v>41</v>
      </c>
      <c r="J41" t="n">
        <v>190.26</v>
      </c>
      <c r="K41" t="n">
        <v>52.44</v>
      </c>
      <c r="L41" t="n">
        <v>10</v>
      </c>
      <c r="M41" t="n">
        <v>0</v>
      </c>
      <c r="N41" t="n">
        <v>37.82</v>
      </c>
      <c r="O41" t="n">
        <v>23699.85</v>
      </c>
      <c r="P41" t="n">
        <v>495.69</v>
      </c>
      <c r="Q41" t="n">
        <v>3549.35</v>
      </c>
      <c r="R41" t="n">
        <v>146.83</v>
      </c>
      <c r="S41" t="n">
        <v>84.39</v>
      </c>
      <c r="T41" t="n">
        <v>31214.11</v>
      </c>
      <c r="U41" t="n">
        <v>0.57</v>
      </c>
      <c r="V41" t="n">
        <v>0.95</v>
      </c>
      <c r="W41" t="n">
        <v>0.26</v>
      </c>
      <c r="X41" t="n">
        <v>1.88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1.4287</v>
      </c>
      <c r="E42" t="n">
        <v>69.98999999999999</v>
      </c>
      <c r="F42" t="n">
        <v>64.39</v>
      </c>
      <c r="G42" t="n">
        <v>10.85</v>
      </c>
      <c r="H42" t="n">
        <v>0.64</v>
      </c>
      <c r="I42" t="n">
        <v>356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186.58</v>
      </c>
      <c r="Q42" t="n">
        <v>3549.67</v>
      </c>
      <c r="R42" t="n">
        <v>629.45</v>
      </c>
      <c r="S42" t="n">
        <v>84.39</v>
      </c>
      <c r="T42" t="n">
        <v>270949.47</v>
      </c>
      <c r="U42" t="n">
        <v>0.13</v>
      </c>
      <c r="V42" t="n">
        <v>0.74</v>
      </c>
      <c r="W42" t="n">
        <v>1.18</v>
      </c>
      <c r="X42" t="n">
        <v>16.56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1.261</v>
      </c>
      <c r="E43" t="n">
        <v>79.3</v>
      </c>
      <c r="F43" t="n">
        <v>68.5</v>
      </c>
      <c r="G43" t="n">
        <v>9.58</v>
      </c>
      <c r="H43" t="n">
        <v>0.18</v>
      </c>
      <c r="I43" t="n">
        <v>429</v>
      </c>
      <c r="J43" t="n">
        <v>98.70999999999999</v>
      </c>
      <c r="K43" t="n">
        <v>39.72</v>
      </c>
      <c r="L43" t="n">
        <v>1</v>
      </c>
      <c r="M43" t="n">
        <v>427</v>
      </c>
      <c r="N43" t="n">
        <v>12.99</v>
      </c>
      <c r="O43" t="n">
        <v>12407.75</v>
      </c>
      <c r="P43" t="n">
        <v>587.75</v>
      </c>
      <c r="Q43" t="n">
        <v>3549.53</v>
      </c>
      <c r="R43" t="n">
        <v>787.05</v>
      </c>
      <c r="S43" t="n">
        <v>84.39</v>
      </c>
      <c r="T43" t="n">
        <v>349386.94</v>
      </c>
      <c r="U43" t="n">
        <v>0.11</v>
      </c>
      <c r="V43" t="n">
        <v>0.6899999999999999</v>
      </c>
      <c r="W43" t="n">
        <v>0.82</v>
      </c>
      <c r="X43" t="n">
        <v>20.66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1.6562</v>
      </c>
      <c r="E44" t="n">
        <v>60.38</v>
      </c>
      <c r="F44" t="n">
        <v>55.14</v>
      </c>
      <c r="G44" t="n">
        <v>20.94</v>
      </c>
      <c r="H44" t="n">
        <v>0.35</v>
      </c>
      <c r="I44" t="n">
        <v>158</v>
      </c>
      <c r="J44" t="n">
        <v>99.95</v>
      </c>
      <c r="K44" t="n">
        <v>39.72</v>
      </c>
      <c r="L44" t="n">
        <v>2</v>
      </c>
      <c r="M44" t="n">
        <v>156</v>
      </c>
      <c r="N44" t="n">
        <v>13.24</v>
      </c>
      <c r="O44" t="n">
        <v>12561.45</v>
      </c>
      <c r="P44" t="n">
        <v>435.9</v>
      </c>
      <c r="Q44" t="n">
        <v>3549.39</v>
      </c>
      <c r="R44" t="n">
        <v>332.95</v>
      </c>
      <c r="S44" t="n">
        <v>84.39</v>
      </c>
      <c r="T44" t="n">
        <v>123688.94</v>
      </c>
      <c r="U44" t="n">
        <v>0.25</v>
      </c>
      <c r="V44" t="n">
        <v>0.86</v>
      </c>
      <c r="W44" t="n">
        <v>0.39</v>
      </c>
      <c r="X44" t="n">
        <v>7.31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1.7927</v>
      </c>
      <c r="E45" t="n">
        <v>55.78</v>
      </c>
      <c r="F45" t="n">
        <v>51.94</v>
      </c>
      <c r="G45" t="n">
        <v>34.63</v>
      </c>
      <c r="H45" t="n">
        <v>0.52</v>
      </c>
      <c r="I45" t="n">
        <v>90</v>
      </c>
      <c r="J45" t="n">
        <v>101.2</v>
      </c>
      <c r="K45" t="n">
        <v>39.72</v>
      </c>
      <c r="L45" t="n">
        <v>3</v>
      </c>
      <c r="M45" t="n">
        <v>73</v>
      </c>
      <c r="N45" t="n">
        <v>13.49</v>
      </c>
      <c r="O45" t="n">
        <v>12715.54</v>
      </c>
      <c r="P45" t="n">
        <v>369.73</v>
      </c>
      <c r="Q45" t="n">
        <v>3549.26</v>
      </c>
      <c r="R45" t="n">
        <v>223.7</v>
      </c>
      <c r="S45" t="n">
        <v>84.39</v>
      </c>
      <c r="T45" t="n">
        <v>69403.52</v>
      </c>
      <c r="U45" t="n">
        <v>0.38</v>
      </c>
      <c r="V45" t="n">
        <v>0.91</v>
      </c>
      <c r="W45" t="n">
        <v>0.3</v>
      </c>
      <c r="X45" t="n">
        <v>4.11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1.8106</v>
      </c>
      <c r="E46" t="n">
        <v>55.23</v>
      </c>
      <c r="F46" t="n">
        <v>51.58</v>
      </c>
      <c r="G46" t="n">
        <v>38.21</v>
      </c>
      <c r="H46" t="n">
        <v>0.6899999999999999</v>
      </c>
      <c r="I46" t="n">
        <v>81</v>
      </c>
      <c r="J46" t="n">
        <v>102.45</v>
      </c>
      <c r="K46" t="n">
        <v>39.72</v>
      </c>
      <c r="L46" t="n">
        <v>4</v>
      </c>
      <c r="M46" t="n">
        <v>1</v>
      </c>
      <c r="N46" t="n">
        <v>13.74</v>
      </c>
      <c r="O46" t="n">
        <v>12870.03</v>
      </c>
      <c r="P46" t="n">
        <v>359.37</v>
      </c>
      <c r="Q46" t="n">
        <v>3549.33</v>
      </c>
      <c r="R46" t="n">
        <v>208.3</v>
      </c>
      <c r="S46" t="n">
        <v>84.39</v>
      </c>
      <c r="T46" t="n">
        <v>61748.74</v>
      </c>
      <c r="U46" t="n">
        <v>0.41</v>
      </c>
      <c r="V46" t="n">
        <v>0.92</v>
      </c>
      <c r="W46" t="n">
        <v>0.37</v>
      </c>
      <c r="X46" t="n">
        <v>3.75</v>
      </c>
      <c r="Y46" t="n">
        <v>0.5</v>
      </c>
      <c r="Z46" t="n">
        <v>10</v>
      </c>
    </row>
    <row r="47">
      <c r="A47" t="n">
        <v>4</v>
      </c>
      <c r="B47" t="n">
        <v>45</v>
      </c>
      <c r="C47" t="inlineStr">
        <is>
          <t xml:space="preserve">CONCLUIDO	</t>
        </is>
      </c>
      <c r="D47" t="n">
        <v>1.8133</v>
      </c>
      <c r="E47" t="n">
        <v>55.15</v>
      </c>
      <c r="F47" t="n">
        <v>51.52</v>
      </c>
      <c r="G47" t="n">
        <v>38.64</v>
      </c>
      <c r="H47" t="n">
        <v>0.85</v>
      </c>
      <c r="I47" t="n">
        <v>80</v>
      </c>
      <c r="J47" t="n">
        <v>103.71</v>
      </c>
      <c r="K47" t="n">
        <v>39.72</v>
      </c>
      <c r="L47" t="n">
        <v>5</v>
      </c>
      <c r="M47" t="n">
        <v>0</v>
      </c>
      <c r="N47" t="n">
        <v>14</v>
      </c>
      <c r="O47" t="n">
        <v>13024.91</v>
      </c>
      <c r="P47" t="n">
        <v>362.23</v>
      </c>
      <c r="Q47" t="n">
        <v>3549.33</v>
      </c>
      <c r="R47" t="n">
        <v>206.16</v>
      </c>
      <c r="S47" t="n">
        <v>84.39</v>
      </c>
      <c r="T47" t="n">
        <v>60683.41</v>
      </c>
      <c r="U47" t="n">
        <v>0.41</v>
      </c>
      <c r="V47" t="n">
        <v>0.92</v>
      </c>
      <c r="W47" t="n">
        <v>0.37</v>
      </c>
      <c r="X47" t="n">
        <v>3.68</v>
      </c>
      <c r="Y47" t="n">
        <v>0.5</v>
      </c>
      <c r="Z47" t="n">
        <v>10</v>
      </c>
    </row>
    <row r="48">
      <c r="A48" t="n">
        <v>0</v>
      </c>
      <c r="B48" t="n">
        <v>60</v>
      </c>
      <c r="C48" t="inlineStr">
        <is>
          <t xml:space="preserve">CONCLUIDO	</t>
        </is>
      </c>
      <c r="D48" t="n">
        <v>1.0882</v>
      </c>
      <c r="E48" t="n">
        <v>91.89</v>
      </c>
      <c r="F48" t="n">
        <v>75.37</v>
      </c>
      <c r="G48" t="n">
        <v>8.029999999999999</v>
      </c>
      <c r="H48" t="n">
        <v>0.14</v>
      </c>
      <c r="I48" t="n">
        <v>563</v>
      </c>
      <c r="J48" t="n">
        <v>124.63</v>
      </c>
      <c r="K48" t="n">
        <v>45</v>
      </c>
      <c r="L48" t="n">
        <v>1</v>
      </c>
      <c r="M48" t="n">
        <v>561</v>
      </c>
      <c r="N48" t="n">
        <v>18.64</v>
      </c>
      <c r="O48" t="n">
        <v>15605.44</v>
      </c>
      <c r="P48" t="n">
        <v>768.61</v>
      </c>
      <c r="Q48" t="n">
        <v>3549.86</v>
      </c>
      <c r="R48" t="n">
        <v>1021.49</v>
      </c>
      <c r="S48" t="n">
        <v>84.39</v>
      </c>
      <c r="T48" t="n">
        <v>465934.11</v>
      </c>
      <c r="U48" t="n">
        <v>0.08</v>
      </c>
      <c r="V48" t="n">
        <v>0.63</v>
      </c>
      <c r="W48" t="n">
        <v>1.04</v>
      </c>
      <c r="X48" t="n">
        <v>27.54</v>
      </c>
      <c r="Y48" t="n">
        <v>0.5</v>
      </c>
      <c r="Z48" t="n">
        <v>10</v>
      </c>
    </row>
    <row r="49">
      <c r="A49" t="n">
        <v>1</v>
      </c>
      <c r="B49" t="n">
        <v>60</v>
      </c>
      <c r="C49" t="inlineStr">
        <is>
          <t xml:space="preserve">CONCLUIDO	</t>
        </is>
      </c>
      <c r="D49" t="n">
        <v>1.5486</v>
      </c>
      <c r="E49" t="n">
        <v>64.56999999999999</v>
      </c>
      <c r="F49" t="n">
        <v>57.28</v>
      </c>
      <c r="G49" t="n">
        <v>17.01</v>
      </c>
      <c r="H49" t="n">
        <v>0.28</v>
      </c>
      <c r="I49" t="n">
        <v>202</v>
      </c>
      <c r="J49" t="n">
        <v>125.95</v>
      </c>
      <c r="K49" t="n">
        <v>45</v>
      </c>
      <c r="L49" t="n">
        <v>2</v>
      </c>
      <c r="M49" t="n">
        <v>200</v>
      </c>
      <c r="N49" t="n">
        <v>18.95</v>
      </c>
      <c r="O49" t="n">
        <v>15767.7</v>
      </c>
      <c r="P49" t="n">
        <v>555.4299999999999</v>
      </c>
      <c r="Q49" t="n">
        <v>3549.44</v>
      </c>
      <c r="R49" t="n">
        <v>405.29</v>
      </c>
      <c r="S49" t="n">
        <v>84.39</v>
      </c>
      <c r="T49" t="n">
        <v>159640.1</v>
      </c>
      <c r="U49" t="n">
        <v>0.21</v>
      </c>
      <c r="V49" t="n">
        <v>0.83</v>
      </c>
      <c r="W49" t="n">
        <v>0.47</v>
      </c>
      <c r="X49" t="n">
        <v>9.449999999999999</v>
      </c>
      <c r="Y49" t="n">
        <v>0.5</v>
      </c>
      <c r="Z49" t="n">
        <v>10</v>
      </c>
    </row>
    <row r="50">
      <c r="A50" t="n">
        <v>2</v>
      </c>
      <c r="B50" t="n">
        <v>60</v>
      </c>
      <c r="C50" t="inlineStr">
        <is>
          <t xml:space="preserve">CONCLUIDO	</t>
        </is>
      </c>
      <c r="D50" t="n">
        <v>1.712</v>
      </c>
      <c r="E50" t="n">
        <v>58.41</v>
      </c>
      <c r="F50" t="n">
        <v>53.26</v>
      </c>
      <c r="G50" t="n">
        <v>27.08</v>
      </c>
      <c r="H50" t="n">
        <v>0.42</v>
      </c>
      <c r="I50" t="n">
        <v>118</v>
      </c>
      <c r="J50" t="n">
        <v>127.27</v>
      </c>
      <c r="K50" t="n">
        <v>45</v>
      </c>
      <c r="L50" t="n">
        <v>3</v>
      </c>
      <c r="M50" t="n">
        <v>116</v>
      </c>
      <c r="N50" t="n">
        <v>19.27</v>
      </c>
      <c r="O50" t="n">
        <v>15930.42</v>
      </c>
      <c r="P50" t="n">
        <v>487.67</v>
      </c>
      <c r="Q50" t="n">
        <v>3549.44</v>
      </c>
      <c r="R50" t="n">
        <v>269.31</v>
      </c>
      <c r="S50" t="n">
        <v>84.39</v>
      </c>
      <c r="T50" t="n">
        <v>92072.5</v>
      </c>
      <c r="U50" t="n">
        <v>0.31</v>
      </c>
      <c r="V50" t="n">
        <v>0.89</v>
      </c>
      <c r="W50" t="n">
        <v>0.32</v>
      </c>
      <c r="X50" t="n">
        <v>5.43</v>
      </c>
      <c r="Y50" t="n">
        <v>0.5</v>
      </c>
      <c r="Z50" t="n">
        <v>10</v>
      </c>
    </row>
    <row r="51">
      <c r="A51" t="n">
        <v>3</v>
      </c>
      <c r="B51" t="n">
        <v>60</v>
      </c>
      <c r="C51" t="inlineStr">
        <is>
          <t xml:space="preserve">CONCLUIDO	</t>
        </is>
      </c>
      <c r="D51" t="n">
        <v>1.7974</v>
      </c>
      <c r="E51" t="n">
        <v>55.64</v>
      </c>
      <c r="F51" t="n">
        <v>51.46</v>
      </c>
      <c r="G51" t="n">
        <v>38.59</v>
      </c>
      <c r="H51" t="n">
        <v>0.55</v>
      </c>
      <c r="I51" t="n">
        <v>80</v>
      </c>
      <c r="J51" t="n">
        <v>128.59</v>
      </c>
      <c r="K51" t="n">
        <v>45</v>
      </c>
      <c r="L51" t="n">
        <v>4</v>
      </c>
      <c r="M51" t="n">
        <v>78</v>
      </c>
      <c r="N51" t="n">
        <v>19.59</v>
      </c>
      <c r="O51" t="n">
        <v>16093.6</v>
      </c>
      <c r="P51" t="n">
        <v>438.15</v>
      </c>
      <c r="Q51" t="n">
        <v>3549.34</v>
      </c>
      <c r="R51" t="n">
        <v>207.91</v>
      </c>
      <c r="S51" t="n">
        <v>84.39</v>
      </c>
      <c r="T51" t="n">
        <v>61562.48</v>
      </c>
      <c r="U51" t="n">
        <v>0.41</v>
      </c>
      <c r="V51" t="n">
        <v>0.92</v>
      </c>
      <c r="W51" t="n">
        <v>0.26</v>
      </c>
      <c r="X51" t="n">
        <v>3.63</v>
      </c>
      <c r="Y51" t="n">
        <v>0.5</v>
      </c>
      <c r="Z51" t="n">
        <v>10</v>
      </c>
    </row>
    <row r="52">
      <c r="A52" t="n">
        <v>4</v>
      </c>
      <c r="B52" t="n">
        <v>60</v>
      </c>
      <c r="C52" t="inlineStr">
        <is>
          <t xml:space="preserve">CONCLUIDO	</t>
        </is>
      </c>
      <c r="D52" t="n">
        <v>1.8386</v>
      </c>
      <c r="E52" t="n">
        <v>54.39</v>
      </c>
      <c r="F52" t="n">
        <v>50.67</v>
      </c>
      <c r="G52" t="n">
        <v>49.04</v>
      </c>
      <c r="H52" t="n">
        <v>0.68</v>
      </c>
      <c r="I52" t="n">
        <v>62</v>
      </c>
      <c r="J52" t="n">
        <v>129.92</v>
      </c>
      <c r="K52" t="n">
        <v>45</v>
      </c>
      <c r="L52" t="n">
        <v>5</v>
      </c>
      <c r="M52" t="n">
        <v>14</v>
      </c>
      <c r="N52" t="n">
        <v>19.92</v>
      </c>
      <c r="O52" t="n">
        <v>16257.24</v>
      </c>
      <c r="P52" t="n">
        <v>405.32</v>
      </c>
      <c r="Q52" t="n">
        <v>3549.25</v>
      </c>
      <c r="R52" t="n">
        <v>179.19</v>
      </c>
      <c r="S52" t="n">
        <v>84.39</v>
      </c>
      <c r="T52" t="n">
        <v>47289.01</v>
      </c>
      <c r="U52" t="n">
        <v>0.47</v>
      </c>
      <c r="V52" t="n">
        <v>0.9399999999999999</v>
      </c>
      <c r="W52" t="n">
        <v>0.3</v>
      </c>
      <c r="X52" t="n">
        <v>2.84</v>
      </c>
      <c r="Y52" t="n">
        <v>0.5</v>
      </c>
      <c r="Z52" t="n">
        <v>10</v>
      </c>
    </row>
    <row r="53">
      <c r="A53" t="n">
        <v>5</v>
      </c>
      <c r="B53" t="n">
        <v>60</v>
      </c>
      <c r="C53" t="inlineStr">
        <is>
          <t xml:space="preserve">CONCLUIDO	</t>
        </is>
      </c>
      <c r="D53" t="n">
        <v>1.8403</v>
      </c>
      <c r="E53" t="n">
        <v>54.34</v>
      </c>
      <c r="F53" t="n">
        <v>50.65</v>
      </c>
      <c r="G53" t="n">
        <v>49.82</v>
      </c>
      <c r="H53" t="n">
        <v>0.8100000000000001</v>
      </c>
      <c r="I53" t="n">
        <v>61</v>
      </c>
      <c r="J53" t="n">
        <v>131.25</v>
      </c>
      <c r="K53" t="n">
        <v>45</v>
      </c>
      <c r="L53" t="n">
        <v>6</v>
      </c>
      <c r="M53" t="n">
        <v>0</v>
      </c>
      <c r="N53" t="n">
        <v>20.25</v>
      </c>
      <c r="O53" t="n">
        <v>16421.36</v>
      </c>
      <c r="P53" t="n">
        <v>407.16</v>
      </c>
      <c r="Q53" t="n">
        <v>3549.38</v>
      </c>
      <c r="R53" t="n">
        <v>177.7</v>
      </c>
      <c r="S53" t="n">
        <v>84.39</v>
      </c>
      <c r="T53" t="n">
        <v>46549.84</v>
      </c>
      <c r="U53" t="n">
        <v>0.47</v>
      </c>
      <c r="V53" t="n">
        <v>0.9399999999999999</v>
      </c>
      <c r="W53" t="n">
        <v>0.32</v>
      </c>
      <c r="X53" t="n">
        <v>2.82</v>
      </c>
      <c r="Y53" t="n">
        <v>0.5</v>
      </c>
      <c r="Z53" t="n">
        <v>10</v>
      </c>
    </row>
    <row r="54">
      <c r="A54" t="n">
        <v>0</v>
      </c>
      <c r="B54" t="n">
        <v>80</v>
      </c>
      <c r="C54" t="inlineStr">
        <is>
          <t xml:space="preserve">CONCLUIDO	</t>
        </is>
      </c>
      <c r="D54" t="n">
        <v>0.8829</v>
      </c>
      <c r="E54" t="n">
        <v>113.27</v>
      </c>
      <c r="F54" t="n">
        <v>86.23</v>
      </c>
      <c r="G54" t="n">
        <v>6.75</v>
      </c>
      <c r="H54" t="n">
        <v>0.11</v>
      </c>
      <c r="I54" t="n">
        <v>767</v>
      </c>
      <c r="J54" t="n">
        <v>159.12</v>
      </c>
      <c r="K54" t="n">
        <v>50.28</v>
      </c>
      <c r="L54" t="n">
        <v>1</v>
      </c>
      <c r="M54" t="n">
        <v>765</v>
      </c>
      <c r="N54" t="n">
        <v>27.84</v>
      </c>
      <c r="O54" t="n">
        <v>19859.16</v>
      </c>
      <c r="P54" t="n">
        <v>1042.5</v>
      </c>
      <c r="Q54" t="n">
        <v>3550.3</v>
      </c>
      <c r="R54" t="n">
        <v>1392.19</v>
      </c>
      <c r="S54" t="n">
        <v>84.39</v>
      </c>
      <c r="T54" t="n">
        <v>650263.2</v>
      </c>
      <c r="U54" t="n">
        <v>0.06</v>
      </c>
      <c r="V54" t="n">
        <v>0.55</v>
      </c>
      <c r="W54" t="n">
        <v>1.37</v>
      </c>
      <c r="X54" t="n">
        <v>38.39</v>
      </c>
      <c r="Y54" t="n">
        <v>0.5</v>
      </c>
      <c r="Z54" t="n">
        <v>10</v>
      </c>
    </row>
    <row r="55">
      <c r="A55" t="n">
        <v>1</v>
      </c>
      <c r="B55" t="n">
        <v>80</v>
      </c>
      <c r="C55" t="inlineStr">
        <is>
          <t xml:space="preserve">CONCLUIDO	</t>
        </is>
      </c>
      <c r="D55" t="n">
        <v>1.4208</v>
      </c>
      <c r="E55" t="n">
        <v>70.38</v>
      </c>
      <c r="F55" t="n">
        <v>59.84</v>
      </c>
      <c r="G55" t="n">
        <v>14.08</v>
      </c>
      <c r="H55" t="n">
        <v>0.22</v>
      </c>
      <c r="I55" t="n">
        <v>255</v>
      </c>
      <c r="J55" t="n">
        <v>160.54</v>
      </c>
      <c r="K55" t="n">
        <v>50.28</v>
      </c>
      <c r="L55" t="n">
        <v>2</v>
      </c>
      <c r="M55" t="n">
        <v>253</v>
      </c>
      <c r="N55" t="n">
        <v>28.26</v>
      </c>
      <c r="O55" t="n">
        <v>20034.4</v>
      </c>
      <c r="P55" t="n">
        <v>700.67</v>
      </c>
      <c r="Q55" t="n">
        <v>3549.45</v>
      </c>
      <c r="R55" t="n">
        <v>492.32</v>
      </c>
      <c r="S55" t="n">
        <v>84.39</v>
      </c>
      <c r="T55" t="n">
        <v>202890.25</v>
      </c>
      <c r="U55" t="n">
        <v>0.17</v>
      </c>
      <c r="V55" t="n">
        <v>0.79</v>
      </c>
      <c r="W55" t="n">
        <v>0.55</v>
      </c>
      <c r="X55" t="n">
        <v>12.01</v>
      </c>
      <c r="Y55" t="n">
        <v>0.5</v>
      </c>
      <c r="Z55" t="n">
        <v>10</v>
      </c>
    </row>
    <row r="56">
      <c r="A56" t="n">
        <v>2</v>
      </c>
      <c r="B56" t="n">
        <v>80</v>
      </c>
      <c r="C56" t="inlineStr">
        <is>
          <t xml:space="preserve">CONCLUIDO	</t>
        </is>
      </c>
      <c r="D56" t="n">
        <v>1.615</v>
      </c>
      <c r="E56" t="n">
        <v>61.92</v>
      </c>
      <c r="F56" t="n">
        <v>54.76</v>
      </c>
      <c r="G56" t="n">
        <v>21.91</v>
      </c>
      <c r="H56" t="n">
        <v>0.33</v>
      </c>
      <c r="I56" t="n">
        <v>150</v>
      </c>
      <c r="J56" t="n">
        <v>161.97</v>
      </c>
      <c r="K56" t="n">
        <v>50.28</v>
      </c>
      <c r="L56" t="n">
        <v>3</v>
      </c>
      <c r="M56" t="n">
        <v>148</v>
      </c>
      <c r="N56" t="n">
        <v>28.69</v>
      </c>
      <c r="O56" t="n">
        <v>20210.21</v>
      </c>
      <c r="P56" t="n">
        <v>620.1799999999999</v>
      </c>
      <c r="Q56" t="n">
        <v>3549.43</v>
      </c>
      <c r="R56" t="n">
        <v>319.94</v>
      </c>
      <c r="S56" t="n">
        <v>84.39</v>
      </c>
      <c r="T56" t="n">
        <v>117222.73</v>
      </c>
      <c r="U56" t="n">
        <v>0.26</v>
      </c>
      <c r="V56" t="n">
        <v>0.87</v>
      </c>
      <c r="W56" t="n">
        <v>0.38</v>
      </c>
      <c r="X56" t="n">
        <v>6.93</v>
      </c>
      <c r="Y56" t="n">
        <v>0.5</v>
      </c>
      <c r="Z56" t="n">
        <v>10</v>
      </c>
    </row>
    <row r="57">
      <c r="A57" t="n">
        <v>3</v>
      </c>
      <c r="B57" t="n">
        <v>80</v>
      </c>
      <c r="C57" t="inlineStr">
        <is>
          <t xml:space="preserve">CONCLUIDO	</t>
        </is>
      </c>
      <c r="D57" t="n">
        <v>1.7137</v>
      </c>
      <c r="E57" t="n">
        <v>58.35</v>
      </c>
      <c r="F57" t="n">
        <v>52.65</v>
      </c>
      <c r="G57" t="n">
        <v>30.08</v>
      </c>
      <c r="H57" t="n">
        <v>0.43</v>
      </c>
      <c r="I57" t="n">
        <v>105</v>
      </c>
      <c r="J57" t="n">
        <v>163.4</v>
      </c>
      <c r="K57" t="n">
        <v>50.28</v>
      </c>
      <c r="L57" t="n">
        <v>4</v>
      </c>
      <c r="M57" t="n">
        <v>103</v>
      </c>
      <c r="N57" t="n">
        <v>29.12</v>
      </c>
      <c r="O57" t="n">
        <v>20386.62</v>
      </c>
      <c r="P57" t="n">
        <v>575.23</v>
      </c>
      <c r="Q57" t="n">
        <v>3549.37</v>
      </c>
      <c r="R57" t="n">
        <v>248.04</v>
      </c>
      <c r="S57" t="n">
        <v>84.39</v>
      </c>
      <c r="T57" t="n">
        <v>81500.13</v>
      </c>
      <c r="U57" t="n">
        <v>0.34</v>
      </c>
      <c r="V57" t="n">
        <v>0.9</v>
      </c>
      <c r="W57" t="n">
        <v>0.3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80</v>
      </c>
      <c r="C58" t="inlineStr">
        <is>
          <t xml:space="preserve">CONCLUIDO	</t>
        </is>
      </c>
      <c r="D58" t="n">
        <v>1.7764</v>
      </c>
      <c r="E58" t="n">
        <v>56.29</v>
      </c>
      <c r="F58" t="n">
        <v>51.42</v>
      </c>
      <c r="G58" t="n">
        <v>39.05</v>
      </c>
      <c r="H58" t="n">
        <v>0.54</v>
      </c>
      <c r="I58" t="n">
        <v>79</v>
      </c>
      <c r="J58" t="n">
        <v>164.83</v>
      </c>
      <c r="K58" t="n">
        <v>50.28</v>
      </c>
      <c r="L58" t="n">
        <v>5</v>
      </c>
      <c r="M58" t="n">
        <v>77</v>
      </c>
      <c r="N58" t="n">
        <v>29.55</v>
      </c>
      <c r="O58" t="n">
        <v>20563.61</v>
      </c>
      <c r="P58" t="n">
        <v>539.28</v>
      </c>
      <c r="Q58" t="n">
        <v>3549.33</v>
      </c>
      <c r="R58" t="n">
        <v>206.64</v>
      </c>
      <c r="S58" t="n">
        <v>84.39</v>
      </c>
      <c r="T58" t="n">
        <v>60929.02</v>
      </c>
      <c r="U58" t="n">
        <v>0.41</v>
      </c>
      <c r="V58" t="n">
        <v>0.92</v>
      </c>
      <c r="W58" t="n">
        <v>0.26</v>
      </c>
      <c r="X58" t="n">
        <v>3.59</v>
      </c>
      <c r="Y58" t="n">
        <v>0.5</v>
      </c>
      <c r="Z58" t="n">
        <v>10</v>
      </c>
    </row>
    <row r="59">
      <c r="A59" t="n">
        <v>5</v>
      </c>
      <c r="B59" t="n">
        <v>80</v>
      </c>
      <c r="C59" t="inlineStr">
        <is>
          <t xml:space="preserve">CONCLUIDO	</t>
        </is>
      </c>
      <c r="D59" t="n">
        <v>1.8198</v>
      </c>
      <c r="E59" t="n">
        <v>54.95</v>
      </c>
      <c r="F59" t="n">
        <v>50.63</v>
      </c>
      <c r="G59" t="n">
        <v>49</v>
      </c>
      <c r="H59" t="n">
        <v>0.64</v>
      </c>
      <c r="I59" t="n">
        <v>62</v>
      </c>
      <c r="J59" t="n">
        <v>166.27</v>
      </c>
      <c r="K59" t="n">
        <v>50.28</v>
      </c>
      <c r="L59" t="n">
        <v>6</v>
      </c>
      <c r="M59" t="n">
        <v>60</v>
      </c>
      <c r="N59" t="n">
        <v>29.99</v>
      </c>
      <c r="O59" t="n">
        <v>20741.2</v>
      </c>
      <c r="P59" t="n">
        <v>505.93</v>
      </c>
      <c r="Q59" t="n">
        <v>3549.32</v>
      </c>
      <c r="R59" t="n">
        <v>179.68</v>
      </c>
      <c r="S59" t="n">
        <v>84.39</v>
      </c>
      <c r="T59" t="n">
        <v>47536.58</v>
      </c>
      <c r="U59" t="n">
        <v>0.47</v>
      </c>
      <c r="V59" t="n">
        <v>0.9399999999999999</v>
      </c>
      <c r="W59" t="n">
        <v>0.24</v>
      </c>
      <c r="X59" t="n">
        <v>2.8</v>
      </c>
      <c r="Y59" t="n">
        <v>0.5</v>
      </c>
      <c r="Z59" t="n">
        <v>10</v>
      </c>
    </row>
    <row r="60">
      <c r="A60" t="n">
        <v>6</v>
      </c>
      <c r="B60" t="n">
        <v>80</v>
      </c>
      <c r="C60" t="inlineStr">
        <is>
          <t xml:space="preserve">CONCLUIDO	</t>
        </is>
      </c>
      <c r="D60" t="n">
        <v>1.8521</v>
      </c>
      <c r="E60" t="n">
        <v>53.99</v>
      </c>
      <c r="F60" t="n">
        <v>50.06</v>
      </c>
      <c r="G60" t="n">
        <v>60.07</v>
      </c>
      <c r="H60" t="n">
        <v>0.74</v>
      </c>
      <c r="I60" t="n">
        <v>50</v>
      </c>
      <c r="J60" t="n">
        <v>167.72</v>
      </c>
      <c r="K60" t="n">
        <v>50.28</v>
      </c>
      <c r="L60" t="n">
        <v>7</v>
      </c>
      <c r="M60" t="n">
        <v>40</v>
      </c>
      <c r="N60" t="n">
        <v>30.44</v>
      </c>
      <c r="O60" t="n">
        <v>20919.39</v>
      </c>
      <c r="P60" t="n">
        <v>472.68</v>
      </c>
      <c r="Q60" t="n">
        <v>3549.29</v>
      </c>
      <c r="R60" t="n">
        <v>160.04</v>
      </c>
      <c r="S60" t="n">
        <v>84.39</v>
      </c>
      <c r="T60" t="n">
        <v>37773.91</v>
      </c>
      <c r="U60" t="n">
        <v>0.53</v>
      </c>
      <c r="V60" t="n">
        <v>0.95</v>
      </c>
      <c r="W60" t="n">
        <v>0.23</v>
      </c>
      <c r="X60" t="n">
        <v>2.23</v>
      </c>
      <c r="Y60" t="n">
        <v>0.5</v>
      </c>
      <c r="Z60" t="n">
        <v>10</v>
      </c>
    </row>
    <row r="61">
      <c r="A61" t="n">
        <v>7</v>
      </c>
      <c r="B61" t="n">
        <v>80</v>
      </c>
      <c r="C61" t="inlineStr">
        <is>
          <t xml:space="preserve">CONCLUIDO	</t>
        </is>
      </c>
      <c r="D61" t="n">
        <v>1.8626</v>
      </c>
      <c r="E61" t="n">
        <v>53.69</v>
      </c>
      <c r="F61" t="n">
        <v>49.88</v>
      </c>
      <c r="G61" t="n">
        <v>65.06</v>
      </c>
      <c r="H61" t="n">
        <v>0.84</v>
      </c>
      <c r="I61" t="n">
        <v>46</v>
      </c>
      <c r="J61" t="n">
        <v>169.17</v>
      </c>
      <c r="K61" t="n">
        <v>50.28</v>
      </c>
      <c r="L61" t="n">
        <v>8</v>
      </c>
      <c r="M61" t="n">
        <v>1</v>
      </c>
      <c r="N61" t="n">
        <v>30.89</v>
      </c>
      <c r="O61" t="n">
        <v>21098.19</v>
      </c>
      <c r="P61" t="n">
        <v>464.43</v>
      </c>
      <c r="Q61" t="n">
        <v>3549.31</v>
      </c>
      <c r="R61" t="n">
        <v>152.35</v>
      </c>
      <c r="S61" t="n">
        <v>84.39</v>
      </c>
      <c r="T61" t="n">
        <v>33950.05</v>
      </c>
      <c r="U61" t="n">
        <v>0.55</v>
      </c>
      <c r="V61" t="n">
        <v>0.95</v>
      </c>
      <c r="W61" t="n">
        <v>0.27</v>
      </c>
      <c r="X61" t="n">
        <v>2.05</v>
      </c>
      <c r="Y61" t="n">
        <v>0.5</v>
      </c>
      <c r="Z61" t="n">
        <v>10</v>
      </c>
    </row>
    <row r="62">
      <c r="A62" t="n">
        <v>8</v>
      </c>
      <c r="B62" t="n">
        <v>80</v>
      </c>
      <c r="C62" t="inlineStr">
        <is>
          <t xml:space="preserve">CONCLUIDO	</t>
        </is>
      </c>
      <c r="D62" t="n">
        <v>1.8622</v>
      </c>
      <c r="E62" t="n">
        <v>53.7</v>
      </c>
      <c r="F62" t="n">
        <v>49.89</v>
      </c>
      <c r="G62" t="n">
        <v>65.08</v>
      </c>
      <c r="H62" t="n">
        <v>0.9399999999999999</v>
      </c>
      <c r="I62" t="n">
        <v>46</v>
      </c>
      <c r="J62" t="n">
        <v>170.62</v>
      </c>
      <c r="K62" t="n">
        <v>50.28</v>
      </c>
      <c r="L62" t="n">
        <v>9</v>
      </c>
      <c r="M62" t="n">
        <v>0</v>
      </c>
      <c r="N62" t="n">
        <v>31.34</v>
      </c>
      <c r="O62" t="n">
        <v>21277.6</v>
      </c>
      <c r="P62" t="n">
        <v>468.16</v>
      </c>
      <c r="Q62" t="n">
        <v>3549.31</v>
      </c>
      <c r="R62" t="n">
        <v>152.76</v>
      </c>
      <c r="S62" t="n">
        <v>84.39</v>
      </c>
      <c r="T62" t="n">
        <v>34155.95</v>
      </c>
      <c r="U62" t="n">
        <v>0.55</v>
      </c>
      <c r="V62" t="n">
        <v>0.95</v>
      </c>
      <c r="W62" t="n">
        <v>0.27</v>
      </c>
      <c r="X62" t="n">
        <v>2.06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1.3902</v>
      </c>
      <c r="E63" t="n">
        <v>71.93000000000001</v>
      </c>
      <c r="F63" t="n">
        <v>64.15000000000001</v>
      </c>
      <c r="G63" t="n">
        <v>11.25</v>
      </c>
      <c r="H63" t="n">
        <v>0.22</v>
      </c>
      <c r="I63" t="n">
        <v>342</v>
      </c>
      <c r="J63" t="n">
        <v>80.84</v>
      </c>
      <c r="K63" t="n">
        <v>35.1</v>
      </c>
      <c r="L63" t="n">
        <v>1</v>
      </c>
      <c r="M63" t="n">
        <v>340</v>
      </c>
      <c r="N63" t="n">
        <v>9.74</v>
      </c>
      <c r="O63" t="n">
        <v>10204.21</v>
      </c>
      <c r="P63" t="n">
        <v>469.43</v>
      </c>
      <c r="Q63" t="n">
        <v>3549.49</v>
      </c>
      <c r="R63" t="n">
        <v>639.17</v>
      </c>
      <c r="S63" t="n">
        <v>84.39</v>
      </c>
      <c r="T63" t="n">
        <v>275879.25</v>
      </c>
      <c r="U63" t="n">
        <v>0.13</v>
      </c>
      <c r="V63" t="n">
        <v>0.74</v>
      </c>
      <c r="W63" t="n">
        <v>0.6899999999999999</v>
      </c>
      <c r="X63" t="n">
        <v>16.32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1.7341</v>
      </c>
      <c r="E64" t="n">
        <v>57.67</v>
      </c>
      <c r="F64" t="n">
        <v>53.62</v>
      </c>
      <c r="G64" t="n">
        <v>25.74</v>
      </c>
      <c r="H64" t="n">
        <v>0.43</v>
      </c>
      <c r="I64" t="n">
        <v>125</v>
      </c>
      <c r="J64" t="n">
        <v>82.04000000000001</v>
      </c>
      <c r="K64" t="n">
        <v>35.1</v>
      </c>
      <c r="L64" t="n">
        <v>2</v>
      </c>
      <c r="M64" t="n">
        <v>116</v>
      </c>
      <c r="N64" t="n">
        <v>9.94</v>
      </c>
      <c r="O64" t="n">
        <v>10352.53</v>
      </c>
      <c r="P64" t="n">
        <v>342.79</v>
      </c>
      <c r="Q64" t="n">
        <v>3549.38</v>
      </c>
      <c r="R64" t="n">
        <v>281.29</v>
      </c>
      <c r="S64" t="n">
        <v>84.39</v>
      </c>
      <c r="T64" t="n">
        <v>98027.17999999999</v>
      </c>
      <c r="U64" t="n">
        <v>0.3</v>
      </c>
      <c r="V64" t="n">
        <v>0.88</v>
      </c>
      <c r="W64" t="n">
        <v>0.34</v>
      </c>
      <c r="X64" t="n">
        <v>5.79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1.775</v>
      </c>
      <c r="E65" t="n">
        <v>56.34</v>
      </c>
      <c r="F65" t="n">
        <v>52.66</v>
      </c>
      <c r="G65" t="n">
        <v>30.38</v>
      </c>
      <c r="H65" t="n">
        <v>0.63</v>
      </c>
      <c r="I65" t="n">
        <v>104</v>
      </c>
      <c r="J65" t="n">
        <v>83.25</v>
      </c>
      <c r="K65" t="n">
        <v>35.1</v>
      </c>
      <c r="L65" t="n">
        <v>3</v>
      </c>
      <c r="M65" t="n">
        <v>1</v>
      </c>
      <c r="N65" t="n">
        <v>10.15</v>
      </c>
      <c r="O65" t="n">
        <v>10501.19</v>
      </c>
      <c r="P65" t="n">
        <v>325.86</v>
      </c>
      <c r="Q65" t="n">
        <v>3549.52</v>
      </c>
      <c r="R65" t="n">
        <v>243.72</v>
      </c>
      <c r="S65" t="n">
        <v>84.39</v>
      </c>
      <c r="T65" t="n">
        <v>79346.11</v>
      </c>
      <c r="U65" t="n">
        <v>0.35</v>
      </c>
      <c r="V65" t="n">
        <v>0.9</v>
      </c>
      <c r="W65" t="n">
        <v>0.44</v>
      </c>
      <c r="X65" t="n">
        <v>4.82</v>
      </c>
      <c r="Y65" t="n">
        <v>0.5</v>
      </c>
      <c r="Z65" t="n">
        <v>10</v>
      </c>
    </row>
    <row r="66">
      <c r="A66" t="n">
        <v>3</v>
      </c>
      <c r="B66" t="n">
        <v>35</v>
      </c>
      <c r="C66" t="inlineStr">
        <is>
          <t xml:space="preserve">CONCLUIDO	</t>
        </is>
      </c>
      <c r="D66" t="n">
        <v>1.7774</v>
      </c>
      <c r="E66" t="n">
        <v>56.26</v>
      </c>
      <c r="F66" t="n">
        <v>52.6</v>
      </c>
      <c r="G66" t="n">
        <v>30.64</v>
      </c>
      <c r="H66" t="n">
        <v>0.83</v>
      </c>
      <c r="I66" t="n">
        <v>103</v>
      </c>
      <c r="J66" t="n">
        <v>84.45999999999999</v>
      </c>
      <c r="K66" t="n">
        <v>35.1</v>
      </c>
      <c r="L66" t="n">
        <v>4</v>
      </c>
      <c r="M66" t="n">
        <v>0</v>
      </c>
      <c r="N66" t="n">
        <v>10.36</v>
      </c>
      <c r="O66" t="n">
        <v>10650.22</v>
      </c>
      <c r="P66" t="n">
        <v>329.66</v>
      </c>
      <c r="Q66" t="n">
        <v>3549.52</v>
      </c>
      <c r="R66" t="n">
        <v>241.69</v>
      </c>
      <c r="S66" t="n">
        <v>84.39</v>
      </c>
      <c r="T66" t="n">
        <v>78333.17</v>
      </c>
      <c r="U66" t="n">
        <v>0.35</v>
      </c>
      <c r="V66" t="n">
        <v>0.9</v>
      </c>
      <c r="W66" t="n">
        <v>0.44</v>
      </c>
      <c r="X66" t="n">
        <v>4.76</v>
      </c>
      <c r="Y66" t="n">
        <v>0.5</v>
      </c>
      <c r="Z66" t="n">
        <v>10</v>
      </c>
    </row>
    <row r="67">
      <c r="A67" t="n">
        <v>0</v>
      </c>
      <c r="B67" t="n">
        <v>50</v>
      </c>
      <c r="C67" t="inlineStr">
        <is>
          <t xml:space="preserve">CONCLUIDO	</t>
        </is>
      </c>
      <c r="D67" t="n">
        <v>1.2007</v>
      </c>
      <c r="E67" t="n">
        <v>83.29000000000001</v>
      </c>
      <c r="F67" t="n">
        <v>70.73999999999999</v>
      </c>
      <c r="G67" t="n">
        <v>8.970000000000001</v>
      </c>
      <c r="H67" t="n">
        <v>0.16</v>
      </c>
      <c r="I67" t="n">
        <v>473</v>
      </c>
      <c r="J67" t="n">
        <v>107.41</v>
      </c>
      <c r="K67" t="n">
        <v>41.65</v>
      </c>
      <c r="L67" t="n">
        <v>1</v>
      </c>
      <c r="M67" t="n">
        <v>471</v>
      </c>
      <c r="N67" t="n">
        <v>14.77</v>
      </c>
      <c r="O67" t="n">
        <v>13481.73</v>
      </c>
      <c r="P67" t="n">
        <v>647.0700000000001</v>
      </c>
      <c r="Q67" t="n">
        <v>3549.55</v>
      </c>
      <c r="R67" t="n">
        <v>863.4400000000001</v>
      </c>
      <c r="S67" t="n">
        <v>84.39</v>
      </c>
      <c r="T67" t="n">
        <v>387359.74</v>
      </c>
      <c r="U67" t="n">
        <v>0.1</v>
      </c>
      <c r="V67" t="n">
        <v>0.67</v>
      </c>
      <c r="W67" t="n">
        <v>0.9</v>
      </c>
      <c r="X67" t="n">
        <v>22.9</v>
      </c>
      <c r="Y67" t="n">
        <v>0.5</v>
      </c>
      <c r="Z67" t="n">
        <v>10</v>
      </c>
    </row>
    <row r="68">
      <c r="A68" t="n">
        <v>1</v>
      </c>
      <c r="B68" t="n">
        <v>50</v>
      </c>
      <c r="C68" t="inlineStr">
        <is>
          <t xml:space="preserve">CONCLUIDO	</t>
        </is>
      </c>
      <c r="D68" t="n">
        <v>1.6192</v>
      </c>
      <c r="E68" t="n">
        <v>61.76</v>
      </c>
      <c r="F68" t="n">
        <v>55.88</v>
      </c>
      <c r="G68" t="n">
        <v>19.38</v>
      </c>
      <c r="H68" t="n">
        <v>0.32</v>
      </c>
      <c r="I68" t="n">
        <v>173</v>
      </c>
      <c r="J68" t="n">
        <v>108.68</v>
      </c>
      <c r="K68" t="n">
        <v>41.65</v>
      </c>
      <c r="L68" t="n">
        <v>2</v>
      </c>
      <c r="M68" t="n">
        <v>171</v>
      </c>
      <c r="N68" t="n">
        <v>15.03</v>
      </c>
      <c r="O68" t="n">
        <v>13638.32</v>
      </c>
      <c r="P68" t="n">
        <v>477.32</v>
      </c>
      <c r="Q68" t="n">
        <v>3549.33</v>
      </c>
      <c r="R68" t="n">
        <v>358.09</v>
      </c>
      <c r="S68" t="n">
        <v>84.39</v>
      </c>
      <c r="T68" t="n">
        <v>136184.03</v>
      </c>
      <c r="U68" t="n">
        <v>0.24</v>
      </c>
      <c r="V68" t="n">
        <v>0.85</v>
      </c>
      <c r="W68" t="n">
        <v>0.41</v>
      </c>
      <c r="X68" t="n">
        <v>8.050000000000001</v>
      </c>
      <c r="Y68" t="n">
        <v>0.5</v>
      </c>
      <c r="Z68" t="n">
        <v>10</v>
      </c>
    </row>
    <row r="69">
      <c r="A69" t="n">
        <v>2</v>
      </c>
      <c r="B69" t="n">
        <v>50</v>
      </c>
      <c r="C69" t="inlineStr">
        <is>
          <t xml:space="preserve">CONCLUIDO	</t>
        </is>
      </c>
      <c r="D69" t="n">
        <v>1.7643</v>
      </c>
      <c r="E69" t="n">
        <v>56.68</v>
      </c>
      <c r="F69" t="n">
        <v>52.42</v>
      </c>
      <c r="G69" t="n">
        <v>31.45</v>
      </c>
      <c r="H69" t="n">
        <v>0.48</v>
      </c>
      <c r="I69" t="n">
        <v>100</v>
      </c>
      <c r="J69" t="n">
        <v>109.96</v>
      </c>
      <c r="K69" t="n">
        <v>41.65</v>
      </c>
      <c r="L69" t="n">
        <v>3</v>
      </c>
      <c r="M69" t="n">
        <v>98</v>
      </c>
      <c r="N69" t="n">
        <v>15.31</v>
      </c>
      <c r="O69" t="n">
        <v>13795.21</v>
      </c>
      <c r="P69" t="n">
        <v>411.21</v>
      </c>
      <c r="Q69" t="n">
        <v>3549.38</v>
      </c>
      <c r="R69" t="n">
        <v>240.54</v>
      </c>
      <c r="S69" t="n">
        <v>84.39</v>
      </c>
      <c r="T69" t="n">
        <v>77775.82000000001</v>
      </c>
      <c r="U69" t="n">
        <v>0.35</v>
      </c>
      <c r="V69" t="n">
        <v>0.9</v>
      </c>
      <c r="W69" t="n">
        <v>0.3</v>
      </c>
      <c r="X69" t="n">
        <v>4.59</v>
      </c>
      <c r="Y69" t="n">
        <v>0.5</v>
      </c>
      <c r="Z69" t="n">
        <v>10</v>
      </c>
    </row>
    <row r="70">
      <c r="A70" t="n">
        <v>3</v>
      </c>
      <c r="B70" t="n">
        <v>50</v>
      </c>
      <c r="C70" t="inlineStr">
        <is>
          <t xml:space="preserve">CONCLUIDO	</t>
        </is>
      </c>
      <c r="D70" t="n">
        <v>1.8199</v>
      </c>
      <c r="E70" t="n">
        <v>54.95</v>
      </c>
      <c r="F70" t="n">
        <v>51.27</v>
      </c>
      <c r="G70" t="n">
        <v>41.57</v>
      </c>
      <c r="H70" t="n">
        <v>0.63</v>
      </c>
      <c r="I70" t="n">
        <v>74</v>
      </c>
      <c r="J70" t="n">
        <v>111.23</v>
      </c>
      <c r="K70" t="n">
        <v>41.65</v>
      </c>
      <c r="L70" t="n">
        <v>4</v>
      </c>
      <c r="M70" t="n">
        <v>10</v>
      </c>
      <c r="N70" t="n">
        <v>15.58</v>
      </c>
      <c r="O70" t="n">
        <v>13952.52</v>
      </c>
      <c r="P70" t="n">
        <v>374.2</v>
      </c>
      <c r="Q70" t="n">
        <v>3549.34</v>
      </c>
      <c r="R70" t="n">
        <v>198.77</v>
      </c>
      <c r="S70" t="n">
        <v>84.39</v>
      </c>
      <c r="T70" t="n">
        <v>57021.8</v>
      </c>
      <c r="U70" t="n">
        <v>0.42</v>
      </c>
      <c r="V70" t="n">
        <v>0.92</v>
      </c>
      <c r="W70" t="n">
        <v>0.34</v>
      </c>
      <c r="X70" t="n">
        <v>3.44</v>
      </c>
      <c r="Y70" t="n">
        <v>0.5</v>
      </c>
      <c r="Z70" t="n">
        <v>10</v>
      </c>
    </row>
    <row r="71">
      <c r="A71" t="n">
        <v>4</v>
      </c>
      <c r="B71" t="n">
        <v>50</v>
      </c>
      <c r="C71" t="inlineStr">
        <is>
          <t xml:space="preserve">CONCLUIDO	</t>
        </is>
      </c>
      <c r="D71" t="n">
        <v>1.8223</v>
      </c>
      <c r="E71" t="n">
        <v>54.88</v>
      </c>
      <c r="F71" t="n">
        <v>51.22</v>
      </c>
      <c r="G71" t="n">
        <v>42.1</v>
      </c>
      <c r="H71" t="n">
        <v>0.78</v>
      </c>
      <c r="I71" t="n">
        <v>73</v>
      </c>
      <c r="J71" t="n">
        <v>112.51</v>
      </c>
      <c r="K71" t="n">
        <v>41.65</v>
      </c>
      <c r="L71" t="n">
        <v>5</v>
      </c>
      <c r="M71" t="n">
        <v>1</v>
      </c>
      <c r="N71" t="n">
        <v>15.86</v>
      </c>
      <c r="O71" t="n">
        <v>14110.24</v>
      </c>
      <c r="P71" t="n">
        <v>376.23</v>
      </c>
      <c r="Q71" t="n">
        <v>3549.45</v>
      </c>
      <c r="R71" t="n">
        <v>196.5</v>
      </c>
      <c r="S71" t="n">
        <v>84.39</v>
      </c>
      <c r="T71" t="n">
        <v>55887.83</v>
      </c>
      <c r="U71" t="n">
        <v>0.43</v>
      </c>
      <c r="V71" t="n">
        <v>0.93</v>
      </c>
      <c r="W71" t="n">
        <v>0.35</v>
      </c>
      <c r="X71" t="n">
        <v>3.39</v>
      </c>
      <c r="Y71" t="n">
        <v>0.5</v>
      </c>
      <c r="Z71" t="n">
        <v>10</v>
      </c>
    </row>
    <row r="72">
      <c r="A72" t="n">
        <v>5</v>
      </c>
      <c r="B72" t="n">
        <v>50</v>
      </c>
      <c r="C72" t="inlineStr">
        <is>
          <t xml:space="preserve">CONCLUIDO	</t>
        </is>
      </c>
      <c r="D72" t="n">
        <v>1.825</v>
      </c>
      <c r="E72" t="n">
        <v>54.79</v>
      </c>
      <c r="F72" t="n">
        <v>51.16</v>
      </c>
      <c r="G72" t="n">
        <v>42.63</v>
      </c>
      <c r="H72" t="n">
        <v>0.93</v>
      </c>
      <c r="I72" t="n">
        <v>72</v>
      </c>
      <c r="J72" t="n">
        <v>113.79</v>
      </c>
      <c r="K72" t="n">
        <v>41.65</v>
      </c>
      <c r="L72" t="n">
        <v>6</v>
      </c>
      <c r="M72" t="n">
        <v>0</v>
      </c>
      <c r="N72" t="n">
        <v>16.14</v>
      </c>
      <c r="O72" t="n">
        <v>14268.39</v>
      </c>
      <c r="P72" t="n">
        <v>378.95</v>
      </c>
      <c r="Q72" t="n">
        <v>3549.45</v>
      </c>
      <c r="R72" t="n">
        <v>194.4</v>
      </c>
      <c r="S72" t="n">
        <v>84.39</v>
      </c>
      <c r="T72" t="n">
        <v>54843.16</v>
      </c>
      <c r="U72" t="n">
        <v>0.43</v>
      </c>
      <c r="V72" t="n">
        <v>0.93</v>
      </c>
      <c r="W72" t="n">
        <v>0.35</v>
      </c>
      <c r="X72" t="n">
        <v>3.33</v>
      </c>
      <c r="Y72" t="n">
        <v>0.5</v>
      </c>
      <c r="Z72" t="n">
        <v>10</v>
      </c>
    </row>
    <row r="73">
      <c r="A73" t="n">
        <v>0</v>
      </c>
      <c r="B73" t="n">
        <v>25</v>
      </c>
      <c r="C73" t="inlineStr">
        <is>
          <t xml:space="preserve">CONCLUIDO	</t>
        </is>
      </c>
      <c r="D73" t="n">
        <v>1.5437</v>
      </c>
      <c r="E73" t="n">
        <v>64.78</v>
      </c>
      <c r="F73" t="n">
        <v>59.54</v>
      </c>
      <c r="G73" t="n">
        <v>14.4</v>
      </c>
      <c r="H73" t="n">
        <v>0.28</v>
      </c>
      <c r="I73" t="n">
        <v>248</v>
      </c>
      <c r="J73" t="n">
        <v>61.76</v>
      </c>
      <c r="K73" t="n">
        <v>28.92</v>
      </c>
      <c r="L73" t="n">
        <v>1</v>
      </c>
      <c r="M73" t="n">
        <v>246</v>
      </c>
      <c r="N73" t="n">
        <v>6.84</v>
      </c>
      <c r="O73" t="n">
        <v>7851.41</v>
      </c>
      <c r="P73" t="n">
        <v>341.29</v>
      </c>
      <c r="Q73" t="n">
        <v>3549.56</v>
      </c>
      <c r="R73" t="n">
        <v>482.18</v>
      </c>
      <c r="S73" t="n">
        <v>84.39</v>
      </c>
      <c r="T73" t="n">
        <v>197853.04</v>
      </c>
      <c r="U73" t="n">
        <v>0.18</v>
      </c>
      <c r="V73" t="n">
        <v>0.8</v>
      </c>
      <c r="W73" t="n">
        <v>0.54</v>
      </c>
      <c r="X73" t="n">
        <v>11.71</v>
      </c>
      <c r="Y73" t="n">
        <v>0.5</v>
      </c>
      <c r="Z73" t="n">
        <v>10</v>
      </c>
    </row>
    <row r="74">
      <c r="A74" t="n">
        <v>1</v>
      </c>
      <c r="B74" t="n">
        <v>25</v>
      </c>
      <c r="C74" t="inlineStr">
        <is>
          <t xml:space="preserve">CONCLUIDO	</t>
        </is>
      </c>
      <c r="D74" t="n">
        <v>1.7148</v>
      </c>
      <c r="E74" t="n">
        <v>58.32</v>
      </c>
      <c r="F74" t="n">
        <v>54.52</v>
      </c>
      <c r="G74" t="n">
        <v>22.72</v>
      </c>
      <c r="H74" t="n">
        <v>0.55</v>
      </c>
      <c r="I74" t="n">
        <v>144</v>
      </c>
      <c r="J74" t="n">
        <v>62.92</v>
      </c>
      <c r="K74" t="n">
        <v>28.92</v>
      </c>
      <c r="L74" t="n">
        <v>2</v>
      </c>
      <c r="M74" t="n">
        <v>1</v>
      </c>
      <c r="N74" t="n">
        <v>7</v>
      </c>
      <c r="O74" t="n">
        <v>7994.37</v>
      </c>
      <c r="P74" t="n">
        <v>285.57</v>
      </c>
      <c r="Q74" t="n">
        <v>3549.5</v>
      </c>
      <c r="R74" t="n">
        <v>305.03</v>
      </c>
      <c r="S74" t="n">
        <v>84.39</v>
      </c>
      <c r="T74" t="n">
        <v>109799.08</v>
      </c>
      <c r="U74" t="n">
        <v>0.28</v>
      </c>
      <c r="V74" t="n">
        <v>0.87</v>
      </c>
      <c r="W74" t="n">
        <v>0.5600000000000001</v>
      </c>
      <c r="X74" t="n">
        <v>6.69</v>
      </c>
      <c r="Y74" t="n">
        <v>0.5</v>
      </c>
      <c r="Z74" t="n">
        <v>10</v>
      </c>
    </row>
    <row r="75">
      <c r="A75" t="n">
        <v>2</v>
      </c>
      <c r="B75" t="n">
        <v>25</v>
      </c>
      <c r="C75" t="inlineStr">
        <is>
          <t xml:space="preserve">CONCLUIDO	</t>
        </is>
      </c>
      <c r="D75" t="n">
        <v>1.7171</v>
      </c>
      <c r="E75" t="n">
        <v>58.24</v>
      </c>
      <c r="F75" t="n">
        <v>54.46</v>
      </c>
      <c r="G75" t="n">
        <v>22.85</v>
      </c>
      <c r="H75" t="n">
        <v>0.8100000000000001</v>
      </c>
      <c r="I75" t="n">
        <v>143</v>
      </c>
      <c r="J75" t="n">
        <v>64.08</v>
      </c>
      <c r="K75" t="n">
        <v>28.92</v>
      </c>
      <c r="L75" t="n">
        <v>3</v>
      </c>
      <c r="M75" t="n">
        <v>0</v>
      </c>
      <c r="N75" t="n">
        <v>7.16</v>
      </c>
      <c r="O75" t="n">
        <v>8137.65</v>
      </c>
      <c r="P75" t="n">
        <v>289.46</v>
      </c>
      <c r="Q75" t="n">
        <v>3549.5</v>
      </c>
      <c r="R75" t="n">
        <v>302.83</v>
      </c>
      <c r="S75" t="n">
        <v>84.39</v>
      </c>
      <c r="T75" t="n">
        <v>108704.92</v>
      </c>
      <c r="U75" t="n">
        <v>0.28</v>
      </c>
      <c r="V75" t="n">
        <v>0.87</v>
      </c>
      <c r="W75" t="n">
        <v>0.5600000000000001</v>
      </c>
      <c r="X75" t="n">
        <v>6.62</v>
      </c>
      <c r="Y75" t="n">
        <v>0.5</v>
      </c>
      <c r="Z75" t="n">
        <v>10</v>
      </c>
    </row>
    <row r="76">
      <c r="A76" t="n">
        <v>0</v>
      </c>
      <c r="B76" t="n">
        <v>85</v>
      </c>
      <c r="C76" t="inlineStr">
        <is>
          <t xml:space="preserve">CONCLUIDO	</t>
        </is>
      </c>
      <c r="D76" t="n">
        <v>0.8339</v>
      </c>
      <c r="E76" t="n">
        <v>119.92</v>
      </c>
      <c r="F76" t="n">
        <v>89.52</v>
      </c>
      <c r="G76" t="n">
        <v>6.49</v>
      </c>
      <c r="H76" t="n">
        <v>0.11</v>
      </c>
      <c r="I76" t="n">
        <v>827</v>
      </c>
      <c r="J76" t="n">
        <v>167.88</v>
      </c>
      <c r="K76" t="n">
        <v>51.39</v>
      </c>
      <c r="L76" t="n">
        <v>1</v>
      </c>
      <c r="M76" t="n">
        <v>825</v>
      </c>
      <c r="N76" t="n">
        <v>30.49</v>
      </c>
      <c r="O76" t="n">
        <v>20939.59</v>
      </c>
      <c r="P76" t="n">
        <v>1122.37</v>
      </c>
      <c r="Q76" t="n">
        <v>3549.96</v>
      </c>
      <c r="R76" t="n">
        <v>1504.27</v>
      </c>
      <c r="S76" t="n">
        <v>84.39</v>
      </c>
      <c r="T76" t="n">
        <v>706003.37</v>
      </c>
      <c r="U76" t="n">
        <v>0.06</v>
      </c>
      <c r="V76" t="n">
        <v>0.53</v>
      </c>
      <c r="W76" t="n">
        <v>1.47</v>
      </c>
      <c r="X76" t="n">
        <v>41.68</v>
      </c>
      <c r="Y76" t="n">
        <v>0.5</v>
      </c>
      <c r="Z76" t="n">
        <v>10</v>
      </c>
    </row>
    <row r="77">
      <c r="A77" t="n">
        <v>1</v>
      </c>
      <c r="B77" t="n">
        <v>85</v>
      </c>
      <c r="C77" t="inlineStr">
        <is>
          <t xml:space="preserve">CONCLUIDO	</t>
        </is>
      </c>
      <c r="D77" t="n">
        <v>1.3903</v>
      </c>
      <c r="E77" t="n">
        <v>71.93000000000001</v>
      </c>
      <c r="F77" t="n">
        <v>60.47</v>
      </c>
      <c r="G77" t="n">
        <v>13.54</v>
      </c>
      <c r="H77" t="n">
        <v>0.21</v>
      </c>
      <c r="I77" t="n">
        <v>268</v>
      </c>
      <c r="J77" t="n">
        <v>169.33</v>
      </c>
      <c r="K77" t="n">
        <v>51.39</v>
      </c>
      <c r="L77" t="n">
        <v>2</v>
      </c>
      <c r="M77" t="n">
        <v>266</v>
      </c>
      <c r="N77" t="n">
        <v>30.94</v>
      </c>
      <c r="O77" t="n">
        <v>21118.46</v>
      </c>
      <c r="P77" t="n">
        <v>736.64</v>
      </c>
      <c r="Q77" t="n">
        <v>3549.56</v>
      </c>
      <c r="R77" t="n">
        <v>513.79</v>
      </c>
      <c r="S77" t="n">
        <v>84.39</v>
      </c>
      <c r="T77" t="n">
        <v>213560.83</v>
      </c>
      <c r="U77" t="n">
        <v>0.16</v>
      </c>
      <c r="V77" t="n">
        <v>0.78</v>
      </c>
      <c r="W77" t="n">
        <v>0.57</v>
      </c>
      <c r="X77" t="n">
        <v>12.64</v>
      </c>
      <c r="Y77" t="n">
        <v>0.5</v>
      </c>
      <c r="Z77" t="n">
        <v>10</v>
      </c>
    </row>
    <row r="78">
      <c r="A78" t="n">
        <v>2</v>
      </c>
      <c r="B78" t="n">
        <v>85</v>
      </c>
      <c r="C78" t="inlineStr">
        <is>
          <t xml:space="preserve">CONCLUIDO	</t>
        </is>
      </c>
      <c r="D78" t="n">
        <v>1.5904</v>
      </c>
      <c r="E78" t="n">
        <v>62.88</v>
      </c>
      <c r="F78" t="n">
        <v>55.15</v>
      </c>
      <c r="G78" t="n">
        <v>20.94</v>
      </c>
      <c r="H78" t="n">
        <v>0.31</v>
      </c>
      <c r="I78" t="n">
        <v>158</v>
      </c>
      <c r="J78" t="n">
        <v>170.79</v>
      </c>
      <c r="K78" t="n">
        <v>51.39</v>
      </c>
      <c r="L78" t="n">
        <v>3</v>
      </c>
      <c r="M78" t="n">
        <v>156</v>
      </c>
      <c r="N78" t="n">
        <v>31.4</v>
      </c>
      <c r="O78" t="n">
        <v>21297.94</v>
      </c>
      <c r="P78" t="n">
        <v>652.02</v>
      </c>
      <c r="Q78" t="n">
        <v>3549.57</v>
      </c>
      <c r="R78" t="n">
        <v>332.88</v>
      </c>
      <c r="S78" t="n">
        <v>84.39</v>
      </c>
      <c r="T78" t="n">
        <v>123655.88</v>
      </c>
      <c r="U78" t="n">
        <v>0.25</v>
      </c>
      <c r="V78" t="n">
        <v>0.86</v>
      </c>
      <c r="W78" t="n">
        <v>0.39</v>
      </c>
      <c r="X78" t="n">
        <v>7.32</v>
      </c>
      <c r="Y78" t="n">
        <v>0.5</v>
      </c>
      <c r="Z78" t="n">
        <v>10</v>
      </c>
    </row>
    <row r="79">
      <c r="A79" t="n">
        <v>3</v>
      </c>
      <c r="B79" t="n">
        <v>85</v>
      </c>
      <c r="C79" t="inlineStr">
        <is>
          <t xml:space="preserve">CONCLUIDO	</t>
        </is>
      </c>
      <c r="D79" t="n">
        <v>1.696</v>
      </c>
      <c r="E79" t="n">
        <v>58.96</v>
      </c>
      <c r="F79" t="n">
        <v>52.86</v>
      </c>
      <c r="G79" t="n">
        <v>28.83</v>
      </c>
      <c r="H79" t="n">
        <v>0.41</v>
      </c>
      <c r="I79" t="n">
        <v>110</v>
      </c>
      <c r="J79" t="n">
        <v>172.25</v>
      </c>
      <c r="K79" t="n">
        <v>51.39</v>
      </c>
      <c r="L79" t="n">
        <v>4</v>
      </c>
      <c r="M79" t="n">
        <v>108</v>
      </c>
      <c r="N79" t="n">
        <v>31.86</v>
      </c>
      <c r="O79" t="n">
        <v>21478.05</v>
      </c>
      <c r="P79" t="n">
        <v>605.12</v>
      </c>
      <c r="Q79" t="n">
        <v>3549.35</v>
      </c>
      <c r="R79" t="n">
        <v>255.77</v>
      </c>
      <c r="S79" t="n">
        <v>84.39</v>
      </c>
      <c r="T79" t="n">
        <v>85340.89999999999</v>
      </c>
      <c r="U79" t="n">
        <v>0.33</v>
      </c>
      <c r="V79" t="n">
        <v>0.9</v>
      </c>
      <c r="W79" t="n">
        <v>0.31</v>
      </c>
      <c r="X79" t="n">
        <v>5.03</v>
      </c>
      <c r="Y79" t="n">
        <v>0.5</v>
      </c>
      <c r="Z79" t="n">
        <v>10</v>
      </c>
    </row>
    <row r="80">
      <c r="A80" t="n">
        <v>4</v>
      </c>
      <c r="B80" t="n">
        <v>85</v>
      </c>
      <c r="C80" t="inlineStr">
        <is>
          <t xml:space="preserve">CONCLUIDO	</t>
        </is>
      </c>
      <c r="D80" t="n">
        <v>1.7625</v>
      </c>
      <c r="E80" t="n">
        <v>56.74</v>
      </c>
      <c r="F80" t="n">
        <v>51.55</v>
      </c>
      <c r="G80" t="n">
        <v>37.27</v>
      </c>
      <c r="H80" t="n">
        <v>0.51</v>
      </c>
      <c r="I80" t="n">
        <v>83</v>
      </c>
      <c r="J80" t="n">
        <v>173.71</v>
      </c>
      <c r="K80" t="n">
        <v>51.39</v>
      </c>
      <c r="L80" t="n">
        <v>5</v>
      </c>
      <c r="M80" t="n">
        <v>81</v>
      </c>
      <c r="N80" t="n">
        <v>32.32</v>
      </c>
      <c r="O80" t="n">
        <v>21658.78</v>
      </c>
      <c r="P80" t="n">
        <v>569.48</v>
      </c>
      <c r="Q80" t="n">
        <v>3549.3</v>
      </c>
      <c r="R80" t="n">
        <v>211.09</v>
      </c>
      <c r="S80" t="n">
        <v>84.39</v>
      </c>
      <c r="T80" t="n">
        <v>63136.52</v>
      </c>
      <c r="U80" t="n">
        <v>0.4</v>
      </c>
      <c r="V80" t="n">
        <v>0.92</v>
      </c>
      <c r="W80" t="n">
        <v>0.27</v>
      </c>
      <c r="X80" t="n">
        <v>3.72</v>
      </c>
      <c r="Y80" t="n">
        <v>0.5</v>
      </c>
      <c r="Z80" t="n">
        <v>10</v>
      </c>
    </row>
    <row r="81">
      <c r="A81" t="n">
        <v>5</v>
      </c>
      <c r="B81" t="n">
        <v>85</v>
      </c>
      <c r="C81" t="inlineStr">
        <is>
          <t xml:space="preserve">CONCLUIDO	</t>
        </is>
      </c>
      <c r="D81" t="n">
        <v>1.8054</v>
      </c>
      <c r="E81" t="n">
        <v>55.39</v>
      </c>
      <c r="F81" t="n">
        <v>50.78</v>
      </c>
      <c r="G81" t="n">
        <v>46.16</v>
      </c>
      <c r="H81" t="n">
        <v>0.61</v>
      </c>
      <c r="I81" t="n">
        <v>66</v>
      </c>
      <c r="J81" t="n">
        <v>175.18</v>
      </c>
      <c r="K81" t="n">
        <v>51.39</v>
      </c>
      <c r="L81" t="n">
        <v>6</v>
      </c>
      <c r="M81" t="n">
        <v>64</v>
      </c>
      <c r="N81" t="n">
        <v>32.79</v>
      </c>
      <c r="O81" t="n">
        <v>21840.16</v>
      </c>
      <c r="P81" t="n">
        <v>537.59</v>
      </c>
      <c r="Q81" t="n">
        <v>3549.25</v>
      </c>
      <c r="R81" t="n">
        <v>185.13</v>
      </c>
      <c r="S81" t="n">
        <v>84.39</v>
      </c>
      <c r="T81" t="n">
        <v>50239.7</v>
      </c>
      <c r="U81" t="n">
        <v>0.46</v>
      </c>
      <c r="V81" t="n">
        <v>0.93</v>
      </c>
      <c r="W81" t="n">
        <v>0.23</v>
      </c>
      <c r="X81" t="n">
        <v>2.95</v>
      </c>
      <c r="Y81" t="n">
        <v>0.5</v>
      </c>
      <c r="Z81" t="n">
        <v>10</v>
      </c>
    </row>
    <row r="82">
      <c r="A82" t="n">
        <v>6</v>
      </c>
      <c r="B82" t="n">
        <v>85</v>
      </c>
      <c r="C82" t="inlineStr">
        <is>
          <t xml:space="preserve">CONCLUIDO	</t>
        </is>
      </c>
      <c r="D82" t="n">
        <v>1.8402</v>
      </c>
      <c r="E82" t="n">
        <v>54.34</v>
      </c>
      <c r="F82" t="n">
        <v>50.17</v>
      </c>
      <c r="G82" t="n">
        <v>56.8</v>
      </c>
      <c r="H82" t="n">
        <v>0.7</v>
      </c>
      <c r="I82" t="n">
        <v>53</v>
      </c>
      <c r="J82" t="n">
        <v>176.66</v>
      </c>
      <c r="K82" t="n">
        <v>51.39</v>
      </c>
      <c r="L82" t="n">
        <v>7</v>
      </c>
      <c r="M82" t="n">
        <v>51</v>
      </c>
      <c r="N82" t="n">
        <v>33.27</v>
      </c>
      <c r="O82" t="n">
        <v>22022.17</v>
      </c>
      <c r="P82" t="n">
        <v>507.25</v>
      </c>
      <c r="Q82" t="n">
        <v>3549.33</v>
      </c>
      <c r="R82" t="n">
        <v>164.17</v>
      </c>
      <c r="S82" t="n">
        <v>84.39</v>
      </c>
      <c r="T82" t="n">
        <v>39826.32</v>
      </c>
      <c r="U82" t="n">
        <v>0.51</v>
      </c>
      <c r="V82" t="n">
        <v>0.9399999999999999</v>
      </c>
      <c r="W82" t="n">
        <v>0.22</v>
      </c>
      <c r="X82" t="n">
        <v>2.34</v>
      </c>
      <c r="Y82" t="n">
        <v>0.5</v>
      </c>
      <c r="Z82" t="n">
        <v>10</v>
      </c>
    </row>
    <row r="83">
      <c r="A83" t="n">
        <v>7</v>
      </c>
      <c r="B83" t="n">
        <v>85</v>
      </c>
      <c r="C83" t="inlineStr">
        <is>
          <t xml:space="preserve">CONCLUIDO	</t>
        </is>
      </c>
      <c r="D83" t="n">
        <v>1.867</v>
      </c>
      <c r="E83" t="n">
        <v>53.56</v>
      </c>
      <c r="F83" t="n">
        <v>49.66</v>
      </c>
      <c r="G83" t="n">
        <v>66.22</v>
      </c>
      <c r="H83" t="n">
        <v>0.8</v>
      </c>
      <c r="I83" t="n">
        <v>45</v>
      </c>
      <c r="J83" t="n">
        <v>178.14</v>
      </c>
      <c r="K83" t="n">
        <v>51.39</v>
      </c>
      <c r="L83" t="n">
        <v>8</v>
      </c>
      <c r="M83" t="n">
        <v>20</v>
      </c>
      <c r="N83" t="n">
        <v>33.75</v>
      </c>
      <c r="O83" t="n">
        <v>22204.83</v>
      </c>
      <c r="P83" t="n">
        <v>480.17</v>
      </c>
      <c r="Q83" t="n">
        <v>3549.36</v>
      </c>
      <c r="R83" t="n">
        <v>145.43</v>
      </c>
      <c r="S83" t="n">
        <v>84.39</v>
      </c>
      <c r="T83" t="n">
        <v>30497.06</v>
      </c>
      <c r="U83" t="n">
        <v>0.58</v>
      </c>
      <c r="V83" t="n">
        <v>0.95</v>
      </c>
      <c r="W83" t="n">
        <v>0.25</v>
      </c>
      <c r="X83" t="n">
        <v>1.83</v>
      </c>
      <c r="Y83" t="n">
        <v>0.5</v>
      </c>
      <c r="Z83" t="n">
        <v>10</v>
      </c>
    </row>
    <row r="84">
      <c r="A84" t="n">
        <v>8</v>
      </c>
      <c r="B84" t="n">
        <v>85</v>
      </c>
      <c r="C84" t="inlineStr">
        <is>
          <t xml:space="preserve">CONCLUIDO	</t>
        </is>
      </c>
      <c r="D84" t="n">
        <v>1.8734</v>
      </c>
      <c r="E84" t="n">
        <v>53.38</v>
      </c>
      <c r="F84" t="n">
        <v>49.52</v>
      </c>
      <c r="G84" t="n">
        <v>67.52</v>
      </c>
      <c r="H84" t="n">
        <v>0.89</v>
      </c>
      <c r="I84" t="n">
        <v>44</v>
      </c>
      <c r="J84" t="n">
        <v>179.63</v>
      </c>
      <c r="K84" t="n">
        <v>51.39</v>
      </c>
      <c r="L84" t="n">
        <v>9</v>
      </c>
      <c r="M84" t="n">
        <v>1</v>
      </c>
      <c r="N84" t="n">
        <v>34.24</v>
      </c>
      <c r="O84" t="n">
        <v>22388.15</v>
      </c>
      <c r="P84" t="n">
        <v>475.92</v>
      </c>
      <c r="Q84" t="n">
        <v>3549.32</v>
      </c>
      <c r="R84" t="n">
        <v>138.94</v>
      </c>
      <c r="S84" t="n">
        <v>84.39</v>
      </c>
      <c r="T84" t="n">
        <v>27256.12</v>
      </c>
      <c r="U84" t="n">
        <v>0.61</v>
      </c>
      <c r="V84" t="n">
        <v>0.96</v>
      </c>
      <c r="W84" t="n">
        <v>0.28</v>
      </c>
      <c r="X84" t="n">
        <v>1.69</v>
      </c>
      <c r="Y84" t="n">
        <v>0.5</v>
      </c>
      <c r="Z84" t="n">
        <v>10</v>
      </c>
    </row>
    <row r="85">
      <c r="A85" t="n">
        <v>9</v>
      </c>
      <c r="B85" t="n">
        <v>85</v>
      </c>
      <c r="C85" t="inlineStr">
        <is>
          <t xml:space="preserve">CONCLUIDO	</t>
        </is>
      </c>
      <c r="D85" t="n">
        <v>1.8767</v>
      </c>
      <c r="E85" t="n">
        <v>53.28</v>
      </c>
      <c r="F85" t="n">
        <v>49.46</v>
      </c>
      <c r="G85" t="n">
        <v>69.01000000000001</v>
      </c>
      <c r="H85" t="n">
        <v>0.98</v>
      </c>
      <c r="I85" t="n">
        <v>43</v>
      </c>
      <c r="J85" t="n">
        <v>181.12</v>
      </c>
      <c r="K85" t="n">
        <v>51.39</v>
      </c>
      <c r="L85" t="n">
        <v>10</v>
      </c>
      <c r="M85" t="n">
        <v>0</v>
      </c>
      <c r="N85" t="n">
        <v>34.73</v>
      </c>
      <c r="O85" t="n">
        <v>22572.13</v>
      </c>
      <c r="P85" t="n">
        <v>478.43</v>
      </c>
      <c r="Q85" t="n">
        <v>3549.32</v>
      </c>
      <c r="R85" t="n">
        <v>136.9</v>
      </c>
      <c r="S85" t="n">
        <v>84.39</v>
      </c>
      <c r="T85" t="n">
        <v>26240.49</v>
      </c>
      <c r="U85" t="n">
        <v>0.62</v>
      </c>
      <c r="V85" t="n">
        <v>0.96</v>
      </c>
      <c r="W85" t="n">
        <v>0.28</v>
      </c>
      <c r="X85" t="n">
        <v>1.62</v>
      </c>
      <c r="Y85" t="n">
        <v>0.5</v>
      </c>
      <c r="Z85" t="n">
        <v>10</v>
      </c>
    </row>
    <row r="86">
      <c r="A86" t="n">
        <v>0</v>
      </c>
      <c r="B86" t="n">
        <v>20</v>
      </c>
      <c r="C86" t="inlineStr">
        <is>
          <t xml:space="preserve">CONCLUIDO	</t>
        </is>
      </c>
      <c r="D86" t="n">
        <v>1.6287</v>
      </c>
      <c r="E86" t="n">
        <v>61.4</v>
      </c>
      <c r="F86" t="n">
        <v>57.21</v>
      </c>
      <c r="G86" t="n">
        <v>17.16</v>
      </c>
      <c r="H86" t="n">
        <v>0.34</v>
      </c>
      <c r="I86" t="n">
        <v>200</v>
      </c>
      <c r="J86" t="n">
        <v>51.33</v>
      </c>
      <c r="K86" t="n">
        <v>24.83</v>
      </c>
      <c r="L86" t="n">
        <v>1</v>
      </c>
      <c r="M86" t="n">
        <v>133</v>
      </c>
      <c r="N86" t="n">
        <v>5.51</v>
      </c>
      <c r="O86" t="n">
        <v>6564.78</v>
      </c>
      <c r="P86" t="n">
        <v>269.32</v>
      </c>
      <c r="Q86" t="n">
        <v>3549.39</v>
      </c>
      <c r="R86" t="n">
        <v>399.94</v>
      </c>
      <c r="S86" t="n">
        <v>84.39</v>
      </c>
      <c r="T86" t="n">
        <v>156974.14</v>
      </c>
      <c r="U86" t="n">
        <v>0.21</v>
      </c>
      <c r="V86" t="n">
        <v>0.83</v>
      </c>
      <c r="W86" t="n">
        <v>0.54</v>
      </c>
      <c r="X86" t="n">
        <v>9.369999999999999</v>
      </c>
      <c r="Y86" t="n">
        <v>0.5</v>
      </c>
      <c r="Z86" t="n">
        <v>10</v>
      </c>
    </row>
    <row r="87">
      <c r="A87" t="n">
        <v>1</v>
      </c>
      <c r="B87" t="n">
        <v>20</v>
      </c>
      <c r="C87" t="inlineStr">
        <is>
          <t xml:space="preserve">CONCLUIDO	</t>
        </is>
      </c>
      <c r="D87" t="n">
        <v>1.6648</v>
      </c>
      <c r="E87" t="n">
        <v>60.07</v>
      </c>
      <c r="F87" t="n">
        <v>56.13</v>
      </c>
      <c r="G87" t="n">
        <v>18.82</v>
      </c>
      <c r="H87" t="n">
        <v>0.66</v>
      </c>
      <c r="I87" t="n">
        <v>179</v>
      </c>
      <c r="J87" t="n">
        <v>52.47</v>
      </c>
      <c r="K87" t="n">
        <v>24.83</v>
      </c>
      <c r="L87" t="n">
        <v>2</v>
      </c>
      <c r="M87" t="n">
        <v>0</v>
      </c>
      <c r="N87" t="n">
        <v>5.64</v>
      </c>
      <c r="O87" t="n">
        <v>6705.1</v>
      </c>
      <c r="P87" t="n">
        <v>263.57</v>
      </c>
      <c r="Q87" t="n">
        <v>3549.49</v>
      </c>
      <c r="R87" t="n">
        <v>358.02</v>
      </c>
      <c r="S87" t="n">
        <v>84.39</v>
      </c>
      <c r="T87" t="n">
        <v>136119.77</v>
      </c>
      <c r="U87" t="n">
        <v>0.24</v>
      </c>
      <c r="V87" t="n">
        <v>0.84</v>
      </c>
      <c r="W87" t="n">
        <v>0.66</v>
      </c>
      <c r="X87" t="n">
        <v>8.300000000000001</v>
      </c>
      <c r="Y87" t="n">
        <v>0.5</v>
      </c>
      <c r="Z87" t="n">
        <v>10</v>
      </c>
    </row>
    <row r="88">
      <c r="A88" t="n">
        <v>0</v>
      </c>
      <c r="B88" t="n">
        <v>65</v>
      </c>
      <c r="C88" t="inlineStr">
        <is>
          <t xml:space="preserve">CONCLUIDO	</t>
        </is>
      </c>
      <c r="D88" t="n">
        <v>1.0349</v>
      </c>
      <c r="E88" t="n">
        <v>96.63</v>
      </c>
      <c r="F88" t="n">
        <v>77.84</v>
      </c>
      <c r="G88" t="n">
        <v>7.66</v>
      </c>
      <c r="H88" t="n">
        <v>0.13</v>
      </c>
      <c r="I88" t="n">
        <v>610</v>
      </c>
      <c r="J88" t="n">
        <v>133.21</v>
      </c>
      <c r="K88" t="n">
        <v>46.47</v>
      </c>
      <c r="L88" t="n">
        <v>1</v>
      </c>
      <c r="M88" t="n">
        <v>608</v>
      </c>
      <c r="N88" t="n">
        <v>20.75</v>
      </c>
      <c r="O88" t="n">
        <v>16663.42</v>
      </c>
      <c r="P88" t="n">
        <v>832.1</v>
      </c>
      <c r="Q88" t="n">
        <v>3549.78</v>
      </c>
      <c r="R88" t="n">
        <v>1105.34</v>
      </c>
      <c r="S88" t="n">
        <v>84.39</v>
      </c>
      <c r="T88" t="n">
        <v>507625.67</v>
      </c>
      <c r="U88" t="n">
        <v>0.08</v>
      </c>
      <c r="V88" t="n">
        <v>0.61</v>
      </c>
      <c r="W88" t="n">
        <v>1.13</v>
      </c>
      <c r="X88" t="n">
        <v>30.01</v>
      </c>
      <c r="Y88" t="n">
        <v>0.5</v>
      </c>
      <c r="Z88" t="n">
        <v>10</v>
      </c>
    </row>
    <row r="89">
      <c r="A89" t="n">
        <v>1</v>
      </c>
      <c r="B89" t="n">
        <v>65</v>
      </c>
      <c r="C89" t="inlineStr">
        <is>
          <t xml:space="preserve">CONCLUIDO	</t>
        </is>
      </c>
      <c r="D89" t="n">
        <v>1.5168</v>
      </c>
      <c r="E89" t="n">
        <v>65.93000000000001</v>
      </c>
      <c r="F89" t="n">
        <v>57.89</v>
      </c>
      <c r="G89" t="n">
        <v>16.16</v>
      </c>
      <c r="H89" t="n">
        <v>0.26</v>
      </c>
      <c r="I89" t="n">
        <v>215</v>
      </c>
      <c r="J89" t="n">
        <v>134.55</v>
      </c>
      <c r="K89" t="n">
        <v>46.47</v>
      </c>
      <c r="L89" t="n">
        <v>2</v>
      </c>
      <c r="M89" t="n">
        <v>213</v>
      </c>
      <c r="N89" t="n">
        <v>21.09</v>
      </c>
      <c r="O89" t="n">
        <v>16828.84</v>
      </c>
      <c r="P89" t="n">
        <v>592.01</v>
      </c>
      <c r="Q89" t="n">
        <v>3549.39</v>
      </c>
      <c r="R89" t="n">
        <v>426.31</v>
      </c>
      <c r="S89" t="n">
        <v>84.39</v>
      </c>
      <c r="T89" t="n">
        <v>170085.89</v>
      </c>
      <c r="U89" t="n">
        <v>0.2</v>
      </c>
      <c r="V89" t="n">
        <v>0.82</v>
      </c>
      <c r="W89" t="n">
        <v>0.48</v>
      </c>
      <c r="X89" t="n">
        <v>10.06</v>
      </c>
      <c r="Y89" t="n">
        <v>0.5</v>
      </c>
      <c r="Z89" t="n">
        <v>10</v>
      </c>
    </row>
    <row r="90">
      <c r="A90" t="n">
        <v>2</v>
      </c>
      <c r="B90" t="n">
        <v>65</v>
      </c>
      <c r="C90" t="inlineStr">
        <is>
          <t xml:space="preserve">CONCLUIDO	</t>
        </is>
      </c>
      <c r="D90" t="n">
        <v>1.6847</v>
      </c>
      <c r="E90" t="n">
        <v>59.36</v>
      </c>
      <c r="F90" t="n">
        <v>53.72</v>
      </c>
      <c r="G90" t="n">
        <v>25.38</v>
      </c>
      <c r="H90" t="n">
        <v>0.39</v>
      </c>
      <c r="I90" t="n">
        <v>127</v>
      </c>
      <c r="J90" t="n">
        <v>135.9</v>
      </c>
      <c r="K90" t="n">
        <v>46.47</v>
      </c>
      <c r="L90" t="n">
        <v>3</v>
      </c>
      <c r="M90" t="n">
        <v>125</v>
      </c>
      <c r="N90" t="n">
        <v>21.43</v>
      </c>
      <c r="O90" t="n">
        <v>16994.64</v>
      </c>
      <c r="P90" t="n">
        <v>523.26</v>
      </c>
      <c r="Q90" t="n">
        <v>3549.43</v>
      </c>
      <c r="R90" t="n">
        <v>284.84</v>
      </c>
      <c r="S90" t="n">
        <v>84.39</v>
      </c>
      <c r="T90" t="n">
        <v>99788.8</v>
      </c>
      <c r="U90" t="n">
        <v>0.3</v>
      </c>
      <c r="V90" t="n">
        <v>0.88</v>
      </c>
      <c r="W90" t="n">
        <v>0.34</v>
      </c>
      <c r="X90" t="n">
        <v>5.89</v>
      </c>
      <c r="Y90" t="n">
        <v>0.5</v>
      </c>
      <c r="Z90" t="n">
        <v>10</v>
      </c>
    </row>
    <row r="91">
      <c r="A91" t="n">
        <v>3</v>
      </c>
      <c r="B91" t="n">
        <v>65</v>
      </c>
      <c r="C91" t="inlineStr">
        <is>
          <t xml:space="preserve">CONCLUIDO	</t>
        </is>
      </c>
      <c r="D91" t="n">
        <v>1.7763</v>
      </c>
      <c r="E91" t="n">
        <v>56.3</v>
      </c>
      <c r="F91" t="n">
        <v>51.75</v>
      </c>
      <c r="G91" t="n">
        <v>35.69</v>
      </c>
      <c r="H91" t="n">
        <v>0.52</v>
      </c>
      <c r="I91" t="n">
        <v>87</v>
      </c>
      <c r="J91" t="n">
        <v>137.25</v>
      </c>
      <c r="K91" t="n">
        <v>46.47</v>
      </c>
      <c r="L91" t="n">
        <v>4</v>
      </c>
      <c r="M91" t="n">
        <v>85</v>
      </c>
      <c r="N91" t="n">
        <v>21.78</v>
      </c>
      <c r="O91" t="n">
        <v>17160.92</v>
      </c>
      <c r="P91" t="n">
        <v>475.45</v>
      </c>
      <c r="Q91" t="n">
        <v>3549.35</v>
      </c>
      <c r="R91" t="n">
        <v>217.67</v>
      </c>
      <c r="S91" t="n">
        <v>84.39</v>
      </c>
      <c r="T91" t="n">
        <v>66403.14</v>
      </c>
      <c r="U91" t="n">
        <v>0.39</v>
      </c>
      <c r="V91" t="n">
        <v>0.92</v>
      </c>
      <c r="W91" t="n">
        <v>0.28</v>
      </c>
      <c r="X91" t="n">
        <v>3.92</v>
      </c>
      <c r="Y91" t="n">
        <v>0.5</v>
      </c>
      <c r="Z91" t="n">
        <v>10</v>
      </c>
    </row>
    <row r="92">
      <c r="A92" t="n">
        <v>4</v>
      </c>
      <c r="B92" t="n">
        <v>65</v>
      </c>
      <c r="C92" t="inlineStr">
        <is>
          <t xml:space="preserve">CONCLUIDO	</t>
        </is>
      </c>
      <c r="D92" t="n">
        <v>1.8299</v>
      </c>
      <c r="E92" t="n">
        <v>54.65</v>
      </c>
      <c r="F92" t="n">
        <v>50.73</v>
      </c>
      <c r="G92" t="n">
        <v>47.56</v>
      </c>
      <c r="H92" t="n">
        <v>0.64</v>
      </c>
      <c r="I92" t="n">
        <v>64</v>
      </c>
      <c r="J92" t="n">
        <v>138.6</v>
      </c>
      <c r="K92" t="n">
        <v>46.47</v>
      </c>
      <c r="L92" t="n">
        <v>5</v>
      </c>
      <c r="M92" t="n">
        <v>58</v>
      </c>
      <c r="N92" t="n">
        <v>22.13</v>
      </c>
      <c r="O92" t="n">
        <v>17327.69</v>
      </c>
      <c r="P92" t="n">
        <v>432.62</v>
      </c>
      <c r="Q92" t="n">
        <v>3549.25</v>
      </c>
      <c r="R92" t="n">
        <v>183.04</v>
      </c>
      <c r="S92" t="n">
        <v>84.39</v>
      </c>
      <c r="T92" t="n">
        <v>49205.27</v>
      </c>
      <c r="U92" t="n">
        <v>0.46</v>
      </c>
      <c r="V92" t="n">
        <v>0.93</v>
      </c>
      <c r="W92" t="n">
        <v>0.24</v>
      </c>
      <c r="X92" t="n">
        <v>2.9</v>
      </c>
      <c r="Y92" t="n">
        <v>0.5</v>
      </c>
      <c r="Z92" t="n">
        <v>10</v>
      </c>
    </row>
    <row r="93">
      <c r="A93" t="n">
        <v>5</v>
      </c>
      <c r="B93" t="n">
        <v>65</v>
      </c>
      <c r="C93" t="inlineStr">
        <is>
          <t xml:space="preserve">CONCLUIDO	</t>
        </is>
      </c>
      <c r="D93" t="n">
        <v>1.8461</v>
      </c>
      <c r="E93" t="n">
        <v>54.17</v>
      </c>
      <c r="F93" t="n">
        <v>50.44</v>
      </c>
      <c r="G93" t="n">
        <v>53.09</v>
      </c>
      <c r="H93" t="n">
        <v>0.76</v>
      </c>
      <c r="I93" t="n">
        <v>57</v>
      </c>
      <c r="J93" t="n">
        <v>139.95</v>
      </c>
      <c r="K93" t="n">
        <v>46.47</v>
      </c>
      <c r="L93" t="n">
        <v>6</v>
      </c>
      <c r="M93" t="n">
        <v>3</v>
      </c>
      <c r="N93" t="n">
        <v>22.49</v>
      </c>
      <c r="O93" t="n">
        <v>17494.97</v>
      </c>
      <c r="P93" t="n">
        <v>419.02</v>
      </c>
      <c r="Q93" t="n">
        <v>3549.29</v>
      </c>
      <c r="R93" t="n">
        <v>170.82</v>
      </c>
      <c r="S93" t="n">
        <v>84.39</v>
      </c>
      <c r="T93" t="n">
        <v>43130.58</v>
      </c>
      <c r="U93" t="n">
        <v>0.49</v>
      </c>
      <c r="V93" t="n">
        <v>0.9399999999999999</v>
      </c>
      <c r="W93" t="n">
        <v>0.3</v>
      </c>
      <c r="X93" t="n">
        <v>2.6</v>
      </c>
      <c r="Y93" t="n">
        <v>0.5</v>
      </c>
      <c r="Z93" t="n">
        <v>10</v>
      </c>
    </row>
    <row r="94">
      <c r="A94" t="n">
        <v>6</v>
      </c>
      <c r="B94" t="n">
        <v>65</v>
      </c>
      <c r="C94" t="inlineStr">
        <is>
          <t xml:space="preserve">CONCLUIDO	</t>
        </is>
      </c>
      <c r="D94" t="n">
        <v>1.8491</v>
      </c>
      <c r="E94" t="n">
        <v>54.08</v>
      </c>
      <c r="F94" t="n">
        <v>50.38</v>
      </c>
      <c r="G94" t="n">
        <v>53.97</v>
      </c>
      <c r="H94" t="n">
        <v>0.88</v>
      </c>
      <c r="I94" t="n">
        <v>56</v>
      </c>
      <c r="J94" t="n">
        <v>141.31</v>
      </c>
      <c r="K94" t="n">
        <v>46.47</v>
      </c>
      <c r="L94" t="n">
        <v>7</v>
      </c>
      <c r="M94" t="n">
        <v>0</v>
      </c>
      <c r="N94" t="n">
        <v>22.85</v>
      </c>
      <c r="O94" t="n">
        <v>17662.75</v>
      </c>
      <c r="P94" t="n">
        <v>421.95</v>
      </c>
      <c r="Q94" t="n">
        <v>3549.3</v>
      </c>
      <c r="R94" t="n">
        <v>168.72</v>
      </c>
      <c r="S94" t="n">
        <v>84.39</v>
      </c>
      <c r="T94" t="n">
        <v>42086.97</v>
      </c>
      <c r="U94" t="n">
        <v>0.5</v>
      </c>
      <c r="V94" t="n">
        <v>0.9399999999999999</v>
      </c>
      <c r="W94" t="n">
        <v>0.3</v>
      </c>
      <c r="X94" t="n">
        <v>2.55</v>
      </c>
      <c r="Y94" t="n">
        <v>0.5</v>
      </c>
      <c r="Z94" t="n">
        <v>10</v>
      </c>
    </row>
    <row r="95">
      <c r="A95" t="n">
        <v>0</v>
      </c>
      <c r="B95" t="n">
        <v>75</v>
      </c>
      <c r="C95" t="inlineStr">
        <is>
          <t xml:space="preserve">CONCLUIDO	</t>
        </is>
      </c>
      <c r="D95" t="n">
        <v>0.9320000000000001</v>
      </c>
      <c r="E95" t="n">
        <v>107.29</v>
      </c>
      <c r="F95" t="n">
        <v>83.26000000000001</v>
      </c>
      <c r="G95" t="n">
        <v>7.02</v>
      </c>
      <c r="H95" t="n">
        <v>0.12</v>
      </c>
      <c r="I95" t="n">
        <v>712</v>
      </c>
      <c r="J95" t="n">
        <v>150.44</v>
      </c>
      <c r="K95" t="n">
        <v>49.1</v>
      </c>
      <c r="L95" t="n">
        <v>1</v>
      </c>
      <c r="M95" t="n">
        <v>710</v>
      </c>
      <c r="N95" t="n">
        <v>25.34</v>
      </c>
      <c r="O95" t="n">
        <v>18787.76</v>
      </c>
      <c r="P95" t="n">
        <v>968.67</v>
      </c>
      <c r="Q95" t="n">
        <v>3549.9</v>
      </c>
      <c r="R95" t="n">
        <v>1290.55</v>
      </c>
      <c r="S95" t="n">
        <v>84.39</v>
      </c>
      <c r="T95" t="n">
        <v>599718.3</v>
      </c>
      <c r="U95" t="n">
        <v>0.07000000000000001</v>
      </c>
      <c r="V95" t="n">
        <v>0.57</v>
      </c>
      <c r="W95" t="n">
        <v>1.28</v>
      </c>
      <c r="X95" t="n">
        <v>35.42</v>
      </c>
      <c r="Y95" t="n">
        <v>0.5</v>
      </c>
      <c r="Z95" t="n">
        <v>10</v>
      </c>
    </row>
    <row r="96">
      <c r="A96" t="n">
        <v>1</v>
      </c>
      <c r="B96" t="n">
        <v>75</v>
      </c>
      <c r="C96" t="inlineStr">
        <is>
          <t xml:space="preserve">CONCLUIDO	</t>
        </is>
      </c>
      <c r="D96" t="n">
        <v>1.454</v>
      </c>
      <c r="E96" t="n">
        <v>68.78</v>
      </c>
      <c r="F96" t="n">
        <v>59.14</v>
      </c>
      <c r="G96" t="n">
        <v>14.72</v>
      </c>
      <c r="H96" t="n">
        <v>0.23</v>
      </c>
      <c r="I96" t="n">
        <v>241</v>
      </c>
      <c r="J96" t="n">
        <v>151.83</v>
      </c>
      <c r="K96" t="n">
        <v>49.1</v>
      </c>
      <c r="L96" t="n">
        <v>2</v>
      </c>
      <c r="M96" t="n">
        <v>239</v>
      </c>
      <c r="N96" t="n">
        <v>25.73</v>
      </c>
      <c r="O96" t="n">
        <v>18959.54</v>
      </c>
      <c r="P96" t="n">
        <v>663.92</v>
      </c>
      <c r="Q96" t="n">
        <v>3549.64</v>
      </c>
      <c r="R96" t="n">
        <v>468.33</v>
      </c>
      <c r="S96" t="n">
        <v>84.39</v>
      </c>
      <c r="T96" t="n">
        <v>190965.75</v>
      </c>
      <c r="U96" t="n">
        <v>0.18</v>
      </c>
      <c r="V96" t="n">
        <v>0.8</v>
      </c>
      <c r="W96" t="n">
        <v>0.53</v>
      </c>
      <c r="X96" t="n">
        <v>11.3</v>
      </c>
      <c r="Y96" t="n">
        <v>0.5</v>
      </c>
      <c r="Z96" t="n">
        <v>10</v>
      </c>
    </row>
    <row r="97">
      <c r="A97" t="n">
        <v>2</v>
      </c>
      <c r="B97" t="n">
        <v>75</v>
      </c>
      <c r="C97" t="inlineStr">
        <is>
          <t xml:space="preserve">CONCLUIDO	</t>
        </is>
      </c>
      <c r="D97" t="n">
        <v>1.6372</v>
      </c>
      <c r="E97" t="n">
        <v>61.08</v>
      </c>
      <c r="F97" t="n">
        <v>54.44</v>
      </c>
      <c r="G97" t="n">
        <v>22.84</v>
      </c>
      <c r="H97" t="n">
        <v>0.35</v>
      </c>
      <c r="I97" t="n">
        <v>143</v>
      </c>
      <c r="J97" t="n">
        <v>153.23</v>
      </c>
      <c r="K97" t="n">
        <v>49.1</v>
      </c>
      <c r="L97" t="n">
        <v>3</v>
      </c>
      <c r="M97" t="n">
        <v>141</v>
      </c>
      <c r="N97" t="n">
        <v>26.13</v>
      </c>
      <c r="O97" t="n">
        <v>19131.85</v>
      </c>
      <c r="P97" t="n">
        <v>588.78</v>
      </c>
      <c r="Q97" t="n">
        <v>3549.42</v>
      </c>
      <c r="R97" t="n">
        <v>309.04</v>
      </c>
      <c r="S97" t="n">
        <v>84.39</v>
      </c>
      <c r="T97" t="n">
        <v>111811.37</v>
      </c>
      <c r="U97" t="n">
        <v>0.27</v>
      </c>
      <c r="V97" t="n">
        <v>0.87</v>
      </c>
      <c r="W97" t="n">
        <v>0.36</v>
      </c>
      <c r="X97" t="n">
        <v>6.6</v>
      </c>
      <c r="Y97" t="n">
        <v>0.5</v>
      </c>
      <c r="Z97" t="n">
        <v>10</v>
      </c>
    </row>
    <row r="98">
      <c r="A98" t="n">
        <v>3</v>
      </c>
      <c r="B98" t="n">
        <v>75</v>
      </c>
      <c r="C98" t="inlineStr">
        <is>
          <t xml:space="preserve">CONCLUIDO	</t>
        </is>
      </c>
      <c r="D98" t="n">
        <v>1.7342</v>
      </c>
      <c r="E98" t="n">
        <v>57.66</v>
      </c>
      <c r="F98" t="n">
        <v>52.36</v>
      </c>
      <c r="G98" t="n">
        <v>31.74</v>
      </c>
      <c r="H98" t="n">
        <v>0.46</v>
      </c>
      <c r="I98" t="n">
        <v>99</v>
      </c>
      <c r="J98" t="n">
        <v>154.63</v>
      </c>
      <c r="K98" t="n">
        <v>49.1</v>
      </c>
      <c r="L98" t="n">
        <v>4</v>
      </c>
      <c r="M98" t="n">
        <v>97</v>
      </c>
      <c r="N98" t="n">
        <v>26.53</v>
      </c>
      <c r="O98" t="n">
        <v>19304.72</v>
      </c>
      <c r="P98" t="n">
        <v>543.3099999999999</v>
      </c>
      <c r="Q98" t="n">
        <v>3549.36</v>
      </c>
      <c r="R98" t="n">
        <v>238.62</v>
      </c>
      <c r="S98" t="n">
        <v>84.39</v>
      </c>
      <c r="T98" t="n">
        <v>76821.97</v>
      </c>
      <c r="U98" t="n">
        <v>0.35</v>
      </c>
      <c r="V98" t="n">
        <v>0.9</v>
      </c>
      <c r="W98" t="n">
        <v>0.29</v>
      </c>
      <c r="X98" t="n">
        <v>4.53</v>
      </c>
      <c r="Y98" t="n">
        <v>0.5</v>
      </c>
      <c r="Z98" t="n">
        <v>10</v>
      </c>
    </row>
    <row r="99">
      <c r="A99" t="n">
        <v>4</v>
      </c>
      <c r="B99" t="n">
        <v>75</v>
      </c>
      <c r="C99" t="inlineStr">
        <is>
          <t xml:space="preserve">CONCLUIDO	</t>
        </is>
      </c>
      <c r="D99" t="n">
        <v>1.7945</v>
      </c>
      <c r="E99" t="n">
        <v>55.73</v>
      </c>
      <c r="F99" t="n">
        <v>51.19</v>
      </c>
      <c r="G99" t="n">
        <v>41.5</v>
      </c>
      <c r="H99" t="n">
        <v>0.57</v>
      </c>
      <c r="I99" t="n">
        <v>74</v>
      </c>
      <c r="J99" t="n">
        <v>156.03</v>
      </c>
      <c r="K99" t="n">
        <v>49.1</v>
      </c>
      <c r="L99" t="n">
        <v>5</v>
      </c>
      <c r="M99" t="n">
        <v>72</v>
      </c>
      <c r="N99" t="n">
        <v>26.94</v>
      </c>
      <c r="O99" t="n">
        <v>19478.15</v>
      </c>
      <c r="P99" t="n">
        <v>505.6</v>
      </c>
      <c r="Q99" t="n">
        <v>3549.31</v>
      </c>
      <c r="R99" t="n">
        <v>198.67</v>
      </c>
      <c r="S99" t="n">
        <v>84.39</v>
      </c>
      <c r="T99" t="n">
        <v>56967.77</v>
      </c>
      <c r="U99" t="n">
        <v>0.42</v>
      </c>
      <c r="V99" t="n">
        <v>0.93</v>
      </c>
      <c r="W99" t="n">
        <v>0.26</v>
      </c>
      <c r="X99" t="n">
        <v>3.36</v>
      </c>
      <c r="Y99" t="n">
        <v>0.5</v>
      </c>
      <c r="Z99" t="n">
        <v>10</v>
      </c>
    </row>
    <row r="100">
      <c r="A100" t="n">
        <v>5</v>
      </c>
      <c r="B100" t="n">
        <v>75</v>
      </c>
      <c r="C100" t="inlineStr">
        <is>
          <t xml:space="preserve">CONCLUIDO	</t>
        </is>
      </c>
      <c r="D100" t="n">
        <v>1.835</v>
      </c>
      <c r="E100" t="n">
        <v>54.5</v>
      </c>
      <c r="F100" t="n">
        <v>50.45</v>
      </c>
      <c r="G100" t="n">
        <v>52.19</v>
      </c>
      <c r="H100" t="n">
        <v>0.67</v>
      </c>
      <c r="I100" t="n">
        <v>58</v>
      </c>
      <c r="J100" t="n">
        <v>157.44</v>
      </c>
      <c r="K100" t="n">
        <v>49.1</v>
      </c>
      <c r="L100" t="n">
        <v>6</v>
      </c>
      <c r="M100" t="n">
        <v>53</v>
      </c>
      <c r="N100" t="n">
        <v>27.35</v>
      </c>
      <c r="O100" t="n">
        <v>19652.13</v>
      </c>
      <c r="P100" t="n">
        <v>469.68</v>
      </c>
      <c r="Q100" t="n">
        <v>3549.34</v>
      </c>
      <c r="R100" t="n">
        <v>173.43</v>
      </c>
      <c r="S100" t="n">
        <v>84.39</v>
      </c>
      <c r="T100" t="n">
        <v>44429.27</v>
      </c>
      <c r="U100" t="n">
        <v>0.49</v>
      </c>
      <c r="V100" t="n">
        <v>0.9399999999999999</v>
      </c>
      <c r="W100" t="n">
        <v>0.24</v>
      </c>
      <c r="X100" t="n">
        <v>2.62</v>
      </c>
      <c r="Y100" t="n">
        <v>0.5</v>
      </c>
      <c r="Z100" t="n">
        <v>10</v>
      </c>
    </row>
    <row r="101">
      <c r="A101" t="n">
        <v>6</v>
      </c>
      <c r="B101" t="n">
        <v>75</v>
      </c>
      <c r="C101" t="inlineStr">
        <is>
          <t xml:space="preserve">CONCLUIDO	</t>
        </is>
      </c>
      <c r="D101" t="n">
        <v>1.8551</v>
      </c>
      <c r="E101" t="n">
        <v>53.91</v>
      </c>
      <c r="F101" t="n">
        <v>50.1</v>
      </c>
      <c r="G101" t="n">
        <v>60.12</v>
      </c>
      <c r="H101" t="n">
        <v>0.78</v>
      </c>
      <c r="I101" t="n">
        <v>50</v>
      </c>
      <c r="J101" t="n">
        <v>158.86</v>
      </c>
      <c r="K101" t="n">
        <v>49.1</v>
      </c>
      <c r="L101" t="n">
        <v>7</v>
      </c>
      <c r="M101" t="n">
        <v>9</v>
      </c>
      <c r="N101" t="n">
        <v>27.77</v>
      </c>
      <c r="O101" t="n">
        <v>19826.68</v>
      </c>
      <c r="P101" t="n">
        <v>449.21</v>
      </c>
      <c r="Q101" t="n">
        <v>3549.26</v>
      </c>
      <c r="R101" t="n">
        <v>160.16</v>
      </c>
      <c r="S101" t="n">
        <v>84.39</v>
      </c>
      <c r="T101" t="n">
        <v>37836.28</v>
      </c>
      <c r="U101" t="n">
        <v>0.53</v>
      </c>
      <c r="V101" t="n">
        <v>0.95</v>
      </c>
      <c r="W101" t="n">
        <v>0.27</v>
      </c>
      <c r="X101" t="n">
        <v>2.27</v>
      </c>
      <c r="Y101" t="n">
        <v>0.5</v>
      </c>
      <c r="Z101" t="n">
        <v>10</v>
      </c>
    </row>
    <row r="102">
      <c r="A102" t="n">
        <v>7</v>
      </c>
      <c r="B102" t="n">
        <v>75</v>
      </c>
      <c r="C102" t="inlineStr">
        <is>
          <t xml:space="preserve">CONCLUIDO	</t>
        </is>
      </c>
      <c r="D102" t="n">
        <v>1.8561</v>
      </c>
      <c r="E102" t="n">
        <v>53.88</v>
      </c>
      <c r="F102" t="n">
        <v>50.1</v>
      </c>
      <c r="G102" t="n">
        <v>61.35</v>
      </c>
      <c r="H102" t="n">
        <v>0.88</v>
      </c>
      <c r="I102" t="n">
        <v>49</v>
      </c>
      <c r="J102" t="n">
        <v>160.28</v>
      </c>
      <c r="K102" t="n">
        <v>49.1</v>
      </c>
      <c r="L102" t="n">
        <v>8</v>
      </c>
      <c r="M102" t="n">
        <v>0</v>
      </c>
      <c r="N102" t="n">
        <v>28.19</v>
      </c>
      <c r="O102" t="n">
        <v>20001.93</v>
      </c>
      <c r="P102" t="n">
        <v>451.48</v>
      </c>
      <c r="Q102" t="n">
        <v>3549.25</v>
      </c>
      <c r="R102" t="n">
        <v>159.8</v>
      </c>
      <c r="S102" t="n">
        <v>84.39</v>
      </c>
      <c r="T102" t="n">
        <v>37659.62</v>
      </c>
      <c r="U102" t="n">
        <v>0.53</v>
      </c>
      <c r="V102" t="n">
        <v>0.95</v>
      </c>
      <c r="W102" t="n">
        <v>0.28</v>
      </c>
      <c r="X102" t="n">
        <v>2.27</v>
      </c>
      <c r="Y102" t="n">
        <v>0.5</v>
      </c>
      <c r="Z102" t="n">
        <v>10</v>
      </c>
    </row>
    <row r="103">
      <c r="A103" t="n">
        <v>0</v>
      </c>
      <c r="B103" t="n">
        <v>95</v>
      </c>
      <c r="C103" t="inlineStr">
        <is>
          <t xml:space="preserve">CONCLUIDO	</t>
        </is>
      </c>
      <c r="D103" t="n">
        <v>0.7389</v>
      </c>
      <c r="E103" t="n">
        <v>135.34</v>
      </c>
      <c r="F103" t="n">
        <v>97.06</v>
      </c>
      <c r="G103" t="n">
        <v>6.05</v>
      </c>
      <c r="H103" t="n">
        <v>0.1</v>
      </c>
      <c r="I103" t="n">
        <v>962</v>
      </c>
      <c r="J103" t="n">
        <v>185.69</v>
      </c>
      <c r="K103" t="n">
        <v>53.44</v>
      </c>
      <c r="L103" t="n">
        <v>1</v>
      </c>
      <c r="M103" t="n">
        <v>960</v>
      </c>
      <c r="N103" t="n">
        <v>36.26</v>
      </c>
      <c r="O103" t="n">
        <v>23136.14</v>
      </c>
      <c r="P103" t="n">
        <v>1302.2</v>
      </c>
      <c r="Q103" t="n">
        <v>3550.4</v>
      </c>
      <c r="R103" t="n">
        <v>1762.35</v>
      </c>
      <c r="S103" t="n">
        <v>84.39</v>
      </c>
      <c r="T103" t="n">
        <v>834372.01</v>
      </c>
      <c r="U103" t="n">
        <v>0.05</v>
      </c>
      <c r="V103" t="n">
        <v>0.49</v>
      </c>
      <c r="W103" t="n">
        <v>1.7</v>
      </c>
      <c r="X103" t="n">
        <v>49.22</v>
      </c>
      <c r="Y103" t="n">
        <v>0.5</v>
      </c>
      <c r="Z103" t="n">
        <v>10</v>
      </c>
    </row>
    <row r="104">
      <c r="A104" t="n">
        <v>1</v>
      </c>
      <c r="B104" t="n">
        <v>95</v>
      </c>
      <c r="C104" t="inlineStr">
        <is>
          <t xml:space="preserve">CONCLUIDO	</t>
        </is>
      </c>
      <c r="D104" t="n">
        <v>1.331</v>
      </c>
      <c r="E104" t="n">
        <v>75.13</v>
      </c>
      <c r="F104" t="n">
        <v>61.72</v>
      </c>
      <c r="G104" t="n">
        <v>12.6</v>
      </c>
      <c r="H104" t="n">
        <v>0.19</v>
      </c>
      <c r="I104" t="n">
        <v>294</v>
      </c>
      <c r="J104" t="n">
        <v>187.21</v>
      </c>
      <c r="K104" t="n">
        <v>53.44</v>
      </c>
      <c r="L104" t="n">
        <v>2</v>
      </c>
      <c r="M104" t="n">
        <v>292</v>
      </c>
      <c r="N104" t="n">
        <v>36.77</v>
      </c>
      <c r="O104" t="n">
        <v>23322.88</v>
      </c>
      <c r="P104" t="n">
        <v>807.8099999999999</v>
      </c>
      <c r="Q104" t="n">
        <v>3549.45</v>
      </c>
      <c r="R104" t="n">
        <v>556.36</v>
      </c>
      <c r="S104" t="n">
        <v>84.39</v>
      </c>
      <c r="T104" t="n">
        <v>234714.79</v>
      </c>
      <c r="U104" t="n">
        <v>0.15</v>
      </c>
      <c r="V104" t="n">
        <v>0.77</v>
      </c>
      <c r="W104" t="n">
        <v>0.61</v>
      </c>
      <c r="X104" t="n">
        <v>13.89</v>
      </c>
      <c r="Y104" t="n">
        <v>0.5</v>
      </c>
      <c r="Z104" t="n">
        <v>10</v>
      </c>
    </row>
    <row r="105">
      <c r="A105" t="n">
        <v>2</v>
      </c>
      <c r="B105" t="n">
        <v>95</v>
      </c>
      <c r="C105" t="inlineStr">
        <is>
          <t xml:space="preserve">CONCLUIDO	</t>
        </is>
      </c>
      <c r="D105" t="n">
        <v>1.5438</v>
      </c>
      <c r="E105" t="n">
        <v>64.77</v>
      </c>
      <c r="F105" t="n">
        <v>55.87</v>
      </c>
      <c r="G105" t="n">
        <v>19.38</v>
      </c>
      <c r="H105" t="n">
        <v>0.28</v>
      </c>
      <c r="I105" t="n">
        <v>173</v>
      </c>
      <c r="J105" t="n">
        <v>188.73</v>
      </c>
      <c r="K105" t="n">
        <v>53.44</v>
      </c>
      <c r="L105" t="n">
        <v>3</v>
      </c>
      <c r="M105" t="n">
        <v>171</v>
      </c>
      <c r="N105" t="n">
        <v>37.29</v>
      </c>
      <c r="O105" t="n">
        <v>23510.33</v>
      </c>
      <c r="P105" t="n">
        <v>713.9</v>
      </c>
      <c r="Q105" t="n">
        <v>3549.45</v>
      </c>
      <c r="R105" t="n">
        <v>357.48</v>
      </c>
      <c r="S105" t="n">
        <v>84.39</v>
      </c>
      <c r="T105" t="n">
        <v>135879.54</v>
      </c>
      <c r="U105" t="n">
        <v>0.24</v>
      </c>
      <c r="V105" t="n">
        <v>0.85</v>
      </c>
      <c r="W105" t="n">
        <v>0.41</v>
      </c>
      <c r="X105" t="n">
        <v>8.029999999999999</v>
      </c>
      <c r="Y105" t="n">
        <v>0.5</v>
      </c>
      <c r="Z105" t="n">
        <v>10</v>
      </c>
    </row>
    <row r="106">
      <c r="A106" t="n">
        <v>3</v>
      </c>
      <c r="B106" t="n">
        <v>95</v>
      </c>
      <c r="C106" t="inlineStr">
        <is>
          <t xml:space="preserve">CONCLUIDO	</t>
        </is>
      </c>
      <c r="D106" t="n">
        <v>1.6559</v>
      </c>
      <c r="E106" t="n">
        <v>60.39</v>
      </c>
      <c r="F106" t="n">
        <v>53.42</v>
      </c>
      <c r="G106" t="n">
        <v>26.49</v>
      </c>
      <c r="H106" t="n">
        <v>0.37</v>
      </c>
      <c r="I106" t="n">
        <v>121</v>
      </c>
      <c r="J106" t="n">
        <v>190.25</v>
      </c>
      <c r="K106" t="n">
        <v>53.44</v>
      </c>
      <c r="L106" t="n">
        <v>4</v>
      </c>
      <c r="M106" t="n">
        <v>119</v>
      </c>
      <c r="N106" t="n">
        <v>37.82</v>
      </c>
      <c r="O106" t="n">
        <v>23698.48</v>
      </c>
      <c r="P106" t="n">
        <v>665.05</v>
      </c>
      <c r="Q106" t="n">
        <v>3549.48</v>
      </c>
      <c r="R106" t="n">
        <v>274.07</v>
      </c>
      <c r="S106" t="n">
        <v>84.39</v>
      </c>
      <c r="T106" t="n">
        <v>94433.92</v>
      </c>
      <c r="U106" t="n">
        <v>0.31</v>
      </c>
      <c r="V106" t="n">
        <v>0.89</v>
      </c>
      <c r="W106" t="n">
        <v>0.34</v>
      </c>
      <c r="X106" t="n">
        <v>5.58</v>
      </c>
      <c r="Y106" t="n">
        <v>0.5</v>
      </c>
      <c r="Z106" t="n">
        <v>10</v>
      </c>
    </row>
    <row r="107">
      <c r="A107" t="n">
        <v>4</v>
      </c>
      <c r="B107" t="n">
        <v>95</v>
      </c>
      <c r="C107" t="inlineStr">
        <is>
          <t xml:space="preserve">CONCLUIDO	</t>
        </is>
      </c>
      <c r="D107" t="n">
        <v>1.7265</v>
      </c>
      <c r="E107" t="n">
        <v>57.92</v>
      </c>
      <c r="F107" t="n">
        <v>52.03</v>
      </c>
      <c r="G107" t="n">
        <v>33.93</v>
      </c>
      <c r="H107" t="n">
        <v>0.46</v>
      </c>
      <c r="I107" t="n">
        <v>92</v>
      </c>
      <c r="J107" t="n">
        <v>191.78</v>
      </c>
      <c r="K107" t="n">
        <v>53.44</v>
      </c>
      <c r="L107" t="n">
        <v>5</v>
      </c>
      <c r="M107" t="n">
        <v>90</v>
      </c>
      <c r="N107" t="n">
        <v>38.35</v>
      </c>
      <c r="O107" t="n">
        <v>23887.36</v>
      </c>
      <c r="P107" t="n">
        <v>630.67</v>
      </c>
      <c r="Q107" t="n">
        <v>3549.31</v>
      </c>
      <c r="R107" t="n">
        <v>227.1</v>
      </c>
      <c r="S107" t="n">
        <v>84.39</v>
      </c>
      <c r="T107" t="n">
        <v>71096.71000000001</v>
      </c>
      <c r="U107" t="n">
        <v>0.37</v>
      </c>
      <c r="V107" t="n">
        <v>0.91</v>
      </c>
      <c r="W107" t="n">
        <v>0.29</v>
      </c>
      <c r="X107" t="n">
        <v>4.2</v>
      </c>
      <c r="Y107" t="n">
        <v>0.5</v>
      </c>
      <c r="Z107" t="n">
        <v>10</v>
      </c>
    </row>
    <row r="108">
      <c r="A108" t="n">
        <v>5</v>
      </c>
      <c r="B108" t="n">
        <v>95</v>
      </c>
      <c r="C108" t="inlineStr">
        <is>
          <t xml:space="preserve">CONCLUIDO	</t>
        </is>
      </c>
      <c r="D108" t="n">
        <v>1.7758</v>
      </c>
      <c r="E108" t="n">
        <v>56.31</v>
      </c>
      <c r="F108" t="n">
        <v>51.13</v>
      </c>
      <c r="G108" t="n">
        <v>42.02</v>
      </c>
      <c r="H108" t="n">
        <v>0.55</v>
      </c>
      <c r="I108" t="n">
        <v>73</v>
      </c>
      <c r="J108" t="n">
        <v>193.32</v>
      </c>
      <c r="K108" t="n">
        <v>53.44</v>
      </c>
      <c r="L108" t="n">
        <v>6</v>
      </c>
      <c r="M108" t="n">
        <v>71</v>
      </c>
      <c r="N108" t="n">
        <v>38.89</v>
      </c>
      <c r="O108" t="n">
        <v>24076.95</v>
      </c>
      <c r="P108" t="n">
        <v>600.88</v>
      </c>
      <c r="Q108" t="n">
        <v>3549.32</v>
      </c>
      <c r="R108" t="n">
        <v>196.74</v>
      </c>
      <c r="S108" t="n">
        <v>84.39</v>
      </c>
      <c r="T108" t="n">
        <v>56008.36</v>
      </c>
      <c r="U108" t="n">
        <v>0.43</v>
      </c>
      <c r="V108" t="n">
        <v>0.93</v>
      </c>
      <c r="W108" t="n">
        <v>0.25</v>
      </c>
      <c r="X108" t="n">
        <v>3.3</v>
      </c>
      <c r="Y108" t="n">
        <v>0.5</v>
      </c>
      <c r="Z108" t="n">
        <v>10</v>
      </c>
    </row>
    <row r="109">
      <c r="A109" t="n">
        <v>6</v>
      </c>
      <c r="B109" t="n">
        <v>95</v>
      </c>
      <c r="C109" t="inlineStr">
        <is>
          <t xml:space="preserve">CONCLUIDO	</t>
        </is>
      </c>
      <c r="D109" t="n">
        <v>1.8105</v>
      </c>
      <c r="E109" t="n">
        <v>55.23</v>
      </c>
      <c r="F109" t="n">
        <v>50.53</v>
      </c>
      <c r="G109" t="n">
        <v>50.53</v>
      </c>
      <c r="H109" t="n">
        <v>0.64</v>
      </c>
      <c r="I109" t="n">
        <v>60</v>
      </c>
      <c r="J109" t="n">
        <v>194.86</v>
      </c>
      <c r="K109" t="n">
        <v>53.44</v>
      </c>
      <c r="L109" t="n">
        <v>7</v>
      </c>
      <c r="M109" t="n">
        <v>58</v>
      </c>
      <c r="N109" t="n">
        <v>39.43</v>
      </c>
      <c r="O109" t="n">
        <v>24267.28</v>
      </c>
      <c r="P109" t="n">
        <v>575.01</v>
      </c>
      <c r="Q109" t="n">
        <v>3549.34</v>
      </c>
      <c r="R109" t="n">
        <v>176.46</v>
      </c>
      <c r="S109" t="n">
        <v>84.39</v>
      </c>
      <c r="T109" t="n">
        <v>45936.22</v>
      </c>
      <c r="U109" t="n">
        <v>0.48</v>
      </c>
      <c r="V109" t="n">
        <v>0.9399999999999999</v>
      </c>
      <c r="W109" t="n">
        <v>0.23</v>
      </c>
      <c r="X109" t="n">
        <v>2.7</v>
      </c>
      <c r="Y109" t="n">
        <v>0.5</v>
      </c>
      <c r="Z109" t="n">
        <v>10</v>
      </c>
    </row>
    <row r="110">
      <c r="A110" t="n">
        <v>7</v>
      </c>
      <c r="B110" t="n">
        <v>95</v>
      </c>
      <c r="C110" t="inlineStr">
        <is>
          <t xml:space="preserve">CONCLUIDO	</t>
        </is>
      </c>
      <c r="D110" t="n">
        <v>1.8364</v>
      </c>
      <c r="E110" t="n">
        <v>54.45</v>
      </c>
      <c r="F110" t="n">
        <v>50.09</v>
      </c>
      <c r="G110" t="n">
        <v>58.93</v>
      </c>
      <c r="H110" t="n">
        <v>0.72</v>
      </c>
      <c r="I110" t="n">
        <v>51</v>
      </c>
      <c r="J110" t="n">
        <v>196.41</v>
      </c>
      <c r="K110" t="n">
        <v>53.44</v>
      </c>
      <c r="L110" t="n">
        <v>8</v>
      </c>
      <c r="M110" t="n">
        <v>49</v>
      </c>
      <c r="N110" t="n">
        <v>39.98</v>
      </c>
      <c r="O110" t="n">
        <v>24458.36</v>
      </c>
      <c r="P110" t="n">
        <v>548.21</v>
      </c>
      <c r="Q110" t="n">
        <v>3549.29</v>
      </c>
      <c r="R110" t="n">
        <v>161.34</v>
      </c>
      <c r="S110" t="n">
        <v>84.39</v>
      </c>
      <c r="T110" t="n">
        <v>38420.6</v>
      </c>
      <c r="U110" t="n">
        <v>0.52</v>
      </c>
      <c r="V110" t="n">
        <v>0.95</v>
      </c>
      <c r="W110" t="n">
        <v>0.22</v>
      </c>
      <c r="X110" t="n">
        <v>2.26</v>
      </c>
      <c r="Y110" t="n">
        <v>0.5</v>
      </c>
      <c r="Z110" t="n">
        <v>10</v>
      </c>
    </row>
    <row r="111">
      <c r="A111" t="n">
        <v>8</v>
      </c>
      <c r="B111" t="n">
        <v>95</v>
      </c>
      <c r="C111" t="inlineStr">
        <is>
          <t xml:space="preserve">CONCLUIDO	</t>
        </is>
      </c>
      <c r="D111" t="n">
        <v>1.849</v>
      </c>
      <c r="E111" t="n">
        <v>54.08</v>
      </c>
      <c r="F111" t="n">
        <v>50.02</v>
      </c>
      <c r="G111" t="n">
        <v>69.79000000000001</v>
      </c>
      <c r="H111" t="n">
        <v>0.8100000000000001</v>
      </c>
      <c r="I111" t="n">
        <v>43</v>
      </c>
      <c r="J111" t="n">
        <v>197.97</v>
      </c>
      <c r="K111" t="n">
        <v>53.44</v>
      </c>
      <c r="L111" t="n">
        <v>9</v>
      </c>
      <c r="M111" t="n">
        <v>40</v>
      </c>
      <c r="N111" t="n">
        <v>40.53</v>
      </c>
      <c r="O111" t="n">
        <v>24650.18</v>
      </c>
      <c r="P111" t="n">
        <v>526.09</v>
      </c>
      <c r="Q111" t="n">
        <v>3549.27</v>
      </c>
      <c r="R111" t="n">
        <v>160.49</v>
      </c>
      <c r="S111" t="n">
        <v>84.39</v>
      </c>
      <c r="T111" t="n">
        <v>38036.81</v>
      </c>
      <c r="U111" t="n">
        <v>0.53</v>
      </c>
      <c r="V111" t="n">
        <v>0.95</v>
      </c>
      <c r="W111" t="n">
        <v>0.18</v>
      </c>
      <c r="X111" t="n">
        <v>2.18</v>
      </c>
      <c r="Y111" t="n">
        <v>0.5</v>
      </c>
      <c r="Z111" t="n">
        <v>10</v>
      </c>
    </row>
    <row r="112">
      <c r="A112" t="n">
        <v>9</v>
      </c>
      <c r="B112" t="n">
        <v>95</v>
      </c>
      <c r="C112" t="inlineStr">
        <is>
          <t xml:space="preserve">CONCLUIDO	</t>
        </is>
      </c>
      <c r="D112" t="n">
        <v>1.8679</v>
      </c>
      <c r="E112" t="n">
        <v>53.53</v>
      </c>
      <c r="F112" t="n">
        <v>49.61</v>
      </c>
      <c r="G112" t="n">
        <v>76.33</v>
      </c>
      <c r="H112" t="n">
        <v>0.89</v>
      </c>
      <c r="I112" t="n">
        <v>39</v>
      </c>
      <c r="J112" t="n">
        <v>199.53</v>
      </c>
      <c r="K112" t="n">
        <v>53.44</v>
      </c>
      <c r="L112" t="n">
        <v>10</v>
      </c>
      <c r="M112" t="n">
        <v>7</v>
      </c>
      <c r="N112" t="n">
        <v>41.1</v>
      </c>
      <c r="O112" t="n">
        <v>24842.77</v>
      </c>
      <c r="P112" t="n">
        <v>507.36</v>
      </c>
      <c r="Q112" t="n">
        <v>3549.26</v>
      </c>
      <c r="R112" t="n">
        <v>144.07</v>
      </c>
      <c r="S112" t="n">
        <v>84.39</v>
      </c>
      <c r="T112" t="n">
        <v>29845.25</v>
      </c>
      <c r="U112" t="n">
        <v>0.59</v>
      </c>
      <c r="V112" t="n">
        <v>0.96</v>
      </c>
      <c r="W112" t="n">
        <v>0.24</v>
      </c>
      <c r="X112" t="n">
        <v>1.78</v>
      </c>
      <c r="Y112" t="n">
        <v>0.5</v>
      </c>
      <c r="Z112" t="n">
        <v>10</v>
      </c>
    </row>
    <row r="113">
      <c r="A113" t="n">
        <v>10</v>
      </c>
      <c r="B113" t="n">
        <v>95</v>
      </c>
      <c r="C113" t="inlineStr">
        <is>
          <t xml:space="preserve">CONCLUIDO	</t>
        </is>
      </c>
      <c r="D113" t="n">
        <v>1.8674</v>
      </c>
      <c r="E113" t="n">
        <v>53.55</v>
      </c>
      <c r="F113" t="n">
        <v>49.63</v>
      </c>
      <c r="G113" t="n">
        <v>76.36</v>
      </c>
      <c r="H113" t="n">
        <v>0.97</v>
      </c>
      <c r="I113" t="n">
        <v>39</v>
      </c>
      <c r="J113" t="n">
        <v>201.1</v>
      </c>
      <c r="K113" t="n">
        <v>53.44</v>
      </c>
      <c r="L113" t="n">
        <v>11</v>
      </c>
      <c r="M113" t="n">
        <v>0</v>
      </c>
      <c r="N113" t="n">
        <v>41.66</v>
      </c>
      <c r="O113" t="n">
        <v>25036.12</v>
      </c>
      <c r="P113" t="n">
        <v>510.39</v>
      </c>
      <c r="Q113" t="n">
        <v>3549.25</v>
      </c>
      <c r="R113" t="n">
        <v>144.38</v>
      </c>
      <c r="S113" t="n">
        <v>84.39</v>
      </c>
      <c r="T113" t="n">
        <v>30001.59</v>
      </c>
      <c r="U113" t="n">
        <v>0.58</v>
      </c>
      <c r="V113" t="n">
        <v>0.95</v>
      </c>
      <c r="W113" t="n">
        <v>0.25</v>
      </c>
      <c r="X113" t="n">
        <v>1.8</v>
      </c>
      <c r="Y113" t="n">
        <v>0.5</v>
      </c>
      <c r="Z113" t="n">
        <v>10</v>
      </c>
    </row>
    <row r="114">
      <c r="A114" t="n">
        <v>0</v>
      </c>
      <c r="B114" t="n">
        <v>55</v>
      </c>
      <c r="C114" t="inlineStr">
        <is>
          <t xml:space="preserve">CONCLUIDO	</t>
        </is>
      </c>
      <c r="D114" t="n">
        <v>1.1438</v>
      </c>
      <c r="E114" t="n">
        <v>87.43000000000001</v>
      </c>
      <c r="F114" t="n">
        <v>72.98999999999999</v>
      </c>
      <c r="G114" t="n">
        <v>8.470000000000001</v>
      </c>
      <c r="H114" t="n">
        <v>0.15</v>
      </c>
      <c r="I114" t="n">
        <v>517</v>
      </c>
      <c r="J114" t="n">
        <v>116.05</v>
      </c>
      <c r="K114" t="n">
        <v>43.4</v>
      </c>
      <c r="L114" t="n">
        <v>1</v>
      </c>
      <c r="M114" t="n">
        <v>515</v>
      </c>
      <c r="N114" t="n">
        <v>16.65</v>
      </c>
      <c r="O114" t="n">
        <v>14546.17</v>
      </c>
      <c r="P114" t="n">
        <v>706.79</v>
      </c>
      <c r="Q114" t="n">
        <v>3549.63</v>
      </c>
      <c r="R114" t="n">
        <v>940.09</v>
      </c>
      <c r="S114" t="n">
        <v>84.39</v>
      </c>
      <c r="T114" t="n">
        <v>425465.71</v>
      </c>
      <c r="U114" t="n">
        <v>0.09</v>
      </c>
      <c r="V114" t="n">
        <v>0.65</v>
      </c>
      <c r="W114" t="n">
        <v>0.97</v>
      </c>
      <c r="X114" t="n">
        <v>25.16</v>
      </c>
      <c r="Y114" t="n">
        <v>0.5</v>
      </c>
      <c r="Z114" t="n">
        <v>10</v>
      </c>
    </row>
    <row r="115">
      <c r="A115" t="n">
        <v>1</v>
      </c>
      <c r="B115" t="n">
        <v>55</v>
      </c>
      <c r="C115" t="inlineStr">
        <is>
          <t xml:space="preserve">CONCLUIDO	</t>
        </is>
      </c>
      <c r="D115" t="n">
        <v>1.583</v>
      </c>
      <c r="E115" t="n">
        <v>63.17</v>
      </c>
      <c r="F115" t="n">
        <v>56.6</v>
      </c>
      <c r="G115" t="n">
        <v>18.06</v>
      </c>
      <c r="H115" t="n">
        <v>0.3</v>
      </c>
      <c r="I115" t="n">
        <v>188</v>
      </c>
      <c r="J115" t="n">
        <v>117.34</v>
      </c>
      <c r="K115" t="n">
        <v>43.4</v>
      </c>
      <c r="L115" t="n">
        <v>2</v>
      </c>
      <c r="M115" t="n">
        <v>186</v>
      </c>
      <c r="N115" t="n">
        <v>16.94</v>
      </c>
      <c r="O115" t="n">
        <v>14705.49</v>
      </c>
      <c r="P115" t="n">
        <v>517.39</v>
      </c>
      <c r="Q115" t="n">
        <v>3549.44</v>
      </c>
      <c r="R115" t="n">
        <v>382.19</v>
      </c>
      <c r="S115" t="n">
        <v>84.39</v>
      </c>
      <c r="T115" t="n">
        <v>148159.16</v>
      </c>
      <c r="U115" t="n">
        <v>0.22</v>
      </c>
      <c r="V115" t="n">
        <v>0.84</v>
      </c>
      <c r="W115" t="n">
        <v>0.44</v>
      </c>
      <c r="X115" t="n">
        <v>8.76</v>
      </c>
      <c r="Y115" t="n">
        <v>0.5</v>
      </c>
      <c r="Z115" t="n">
        <v>10</v>
      </c>
    </row>
    <row r="116">
      <c r="A116" t="n">
        <v>2</v>
      </c>
      <c r="B116" t="n">
        <v>55</v>
      </c>
      <c r="C116" t="inlineStr">
        <is>
          <t xml:space="preserve">CONCLUIDO	</t>
        </is>
      </c>
      <c r="D116" t="n">
        <v>1.7389</v>
      </c>
      <c r="E116" t="n">
        <v>57.51</v>
      </c>
      <c r="F116" t="n">
        <v>52.82</v>
      </c>
      <c r="G116" t="n">
        <v>29.08</v>
      </c>
      <c r="H116" t="n">
        <v>0.45</v>
      </c>
      <c r="I116" t="n">
        <v>109</v>
      </c>
      <c r="J116" t="n">
        <v>118.63</v>
      </c>
      <c r="K116" t="n">
        <v>43.4</v>
      </c>
      <c r="L116" t="n">
        <v>3</v>
      </c>
      <c r="M116" t="n">
        <v>107</v>
      </c>
      <c r="N116" t="n">
        <v>17.23</v>
      </c>
      <c r="O116" t="n">
        <v>14865.24</v>
      </c>
      <c r="P116" t="n">
        <v>450.15</v>
      </c>
      <c r="Q116" t="n">
        <v>3549.26</v>
      </c>
      <c r="R116" t="n">
        <v>253.98</v>
      </c>
      <c r="S116" t="n">
        <v>84.39</v>
      </c>
      <c r="T116" t="n">
        <v>84450.35000000001</v>
      </c>
      <c r="U116" t="n">
        <v>0.33</v>
      </c>
      <c r="V116" t="n">
        <v>0.9</v>
      </c>
      <c r="W116" t="n">
        <v>0.32</v>
      </c>
      <c r="X116" t="n">
        <v>4.99</v>
      </c>
      <c r="Y116" t="n">
        <v>0.5</v>
      </c>
      <c r="Z116" t="n">
        <v>10</v>
      </c>
    </row>
    <row r="117">
      <c r="A117" t="n">
        <v>3</v>
      </c>
      <c r="B117" t="n">
        <v>55</v>
      </c>
      <c r="C117" t="inlineStr">
        <is>
          <t xml:space="preserve">CONCLUIDO	</t>
        </is>
      </c>
      <c r="D117" t="n">
        <v>1.8165</v>
      </c>
      <c r="E117" t="n">
        <v>55.05</v>
      </c>
      <c r="F117" t="n">
        <v>51.2</v>
      </c>
      <c r="G117" t="n">
        <v>41.51</v>
      </c>
      <c r="H117" t="n">
        <v>0.59</v>
      </c>
      <c r="I117" t="n">
        <v>74</v>
      </c>
      <c r="J117" t="n">
        <v>119.93</v>
      </c>
      <c r="K117" t="n">
        <v>43.4</v>
      </c>
      <c r="L117" t="n">
        <v>4</v>
      </c>
      <c r="M117" t="n">
        <v>62</v>
      </c>
      <c r="N117" t="n">
        <v>17.53</v>
      </c>
      <c r="O117" t="n">
        <v>15025.44</v>
      </c>
      <c r="P117" t="n">
        <v>400.48</v>
      </c>
      <c r="Q117" t="n">
        <v>3549.37</v>
      </c>
      <c r="R117" t="n">
        <v>198.76</v>
      </c>
      <c r="S117" t="n">
        <v>84.39</v>
      </c>
      <c r="T117" t="n">
        <v>57015.85</v>
      </c>
      <c r="U117" t="n">
        <v>0.42</v>
      </c>
      <c r="V117" t="n">
        <v>0.93</v>
      </c>
      <c r="W117" t="n">
        <v>0.27</v>
      </c>
      <c r="X117" t="n">
        <v>3.37</v>
      </c>
      <c r="Y117" t="n">
        <v>0.5</v>
      </c>
      <c r="Z117" t="n">
        <v>10</v>
      </c>
    </row>
    <row r="118">
      <c r="A118" t="n">
        <v>4</v>
      </c>
      <c r="B118" t="n">
        <v>55</v>
      </c>
      <c r="C118" t="inlineStr">
        <is>
          <t xml:space="preserve">CONCLUIDO	</t>
        </is>
      </c>
      <c r="D118" t="n">
        <v>1.8319</v>
      </c>
      <c r="E118" t="n">
        <v>54.59</v>
      </c>
      <c r="F118" t="n">
        <v>50.9</v>
      </c>
      <c r="G118" t="n">
        <v>45.58</v>
      </c>
      <c r="H118" t="n">
        <v>0.73</v>
      </c>
      <c r="I118" t="n">
        <v>67</v>
      </c>
      <c r="J118" t="n">
        <v>121.23</v>
      </c>
      <c r="K118" t="n">
        <v>43.4</v>
      </c>
      <c r="L118" t="n">
        <v>5</v>
      </c>
      <c r="M118" t="n">
        <v>1</v>
      </c>
      <c r="N118" t="n">
        <v>17.83</v>
      </c>
      <c r="O118" t="n">
        <v>15186.08</v>
      </c>
      <c r="P118" t="n">
        <v>389.29</v>
      </c>
      <c r="Q118" t="n">
        <v>3549.36</v>
      </c>
      <c r="R118" t="n">
        <v>186.13</v>
      </c>
      <c r="S118" t="n">
        <v>84.39</v>
      </c>
      <c r="T118" t="n">
        <v>50732.9</v>
      </c>
      <c r="U118" t="n">
        <v>0.45</v>
      </c>
      <c r="V118" t="n">
        <v>0.93</v>
      </c>
      <c r="W118" t="n">
        <v>0.33</v>
      </c>
      <c r="X118" t="n">
        <v>3.07</v>
      </c>
      <c r="Y118" t="n">
        <v>0.5</v>
      </c>
      <c r="Z118" t="n">
        <v>10</v>
      </c>
    </row>
    <row r="119">
      <c r="A119" t="n">
        <v>5</v>
      </c>
      <c r="B119" t="n">
        <v>55</v>
      </c>
      <c r="C119" t="inlineStr">
        <is>
          <t xml:space="preserve">CONCLUIDO	</t>
        </is>
      </c>
      <c r="D119" t="n">
        <v>1.8348</v>
      </c>
      <c r="E119" t="n">
        <v>54.5</v>
      </c>
      <c r="F119" t="n">
        <v>50.84</v>
      </c>
      <c r="G119" t="n">
        <v>46.22</v>
      </c>
      <c r="H119" t="n">
        <v>0.86</v>
      </c>
      <c r="I119" t="n">
        <v>66</v>
      </c>
      <c r="J119" t="n">
        <v>122.54</v>
      </c>
      <c r="K119" t="n">
        <v>43.4</v>
      </c>
      <c r="L119" t="n">
        <v>6</v>
      </c>
      <c r="M119" t="n">
        <v>0</v>
      </c>
      <c r="N119" t="n">
        <v>18.14</v>
      </c>
      <c r="O119" t="n">
        <v>15347.16</v>
      </c>
      <c r="P119" t="n">
        <v>392.63</v>
      </c>
      <c r="Q119" t="n">
        <v>3549.36</v>
      </c>
      <c r="R119" t="n">
        <v>184.11</v>
      </c>
      <c r="S119" t="n">
        <v>84.39</v>
      </c>
      <c r="T119" t="n">
        <v>49730.36</v>
      </c>
      <c r="U119" t="n">
        <v>0.46</v>
      </c>
      <c r="V119" t="n">
        <v>0.93</v>
      </c>
      <c r="W119" t="n">
        <v>0.33</v>
      </c>
      <c r="X119" t="n">
        <v>3.01</v>
      </c>
      <c r="Y119" t="n">
        <v>0.5</v>
      </c>
      <c r="Z11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INDEX(resultados!$A$2:$ZZ$119, 1, MATCH($B$1, resultados!$A$1:$ZZ$1, 0))</f>
        <v/>
      </c>
      <c r="B7">
        <f>INDEX(resultados!$A$2:$ZZ$119, 1, MATCH($B$2, resultados!$A$1:$ZZ$1, 0))</f>
        <v/>
      </c>
      <c r="C7">
        <f>INDEX(resultados!$A$2:$ZZ$119, 1, MATCH($B$3, resultados!$A$1:$ZZ$1, 0))</f>
        <v/>
      </c>
    </row>
    <row r="8">
      <c r="A8">
        <f>INDEX(resultados!$A$2:$ZZ$119, 2, MATCH($B$1, resultados!$A$1:$ZZ$1, 0))</f>
        <v/>
      </c>
      <c r="B8">
        <f>INDEX(resultados!$A$2:$ZZ$119, 2, MATCH($B$2, resultados!$A$1:$ZZ$1, 0))</f>
        <v/>
      </c>
      <c r="C8">
        <f>INDEX(resultados!$A$2:$ZZ$119, 2, MATCH($B$3, resultados!$A$1:$ZZ$1, 0))</f>
        <v/>
      </c>
    </row>
    <row r="9">
      <c r="A9">
        <f>INDEX(resultados!$A$2:$ZZ$119, 3, MATCH($B$1, resultados!$A$1:$ZZ$1, 0))</f>
        <v/>
      </c>
      <c r="B9">
        <f>INDEX(resultados!$A$2:$ZZ$119, 3, MATCH($B$2, resultados!$A$1:$ZZ$1, 0))</f>
        <v/>
      </c>
      <c r="C9">
        <f>INDEX(resultados!$A$2:$ZZ$119, 3, MATCH($B$3, resultados!$A$1:$ZZ$1, 0))</f>
        <v/>
      </c>
    </row>
    <row r="10">
      <c r="A10">
        <f>INDEX(resultados!$A$2:$ZZ$119, 4, MATCH($B$1, resultados!$A$1:$ZZ$1, 0))</f>
        <v/>
      </c>
      <c r="B10">
        <f>INDEX(resultados!$A$2:$ZZ$119, 4, MATCH($B$2, resultados!$A$1:$ZZ$1, 0))</f>
        <v/>
      </c>
      <c r="C10">
        <f>INDEX(resultados!$A$2:$ZZ$119, 4, MATCH($B$3, resultados!$A$1:$ZZ$1, 0))</f>
        <v/>
      </c>
    </row>
    <row r="11">
      <c r="A11">
        <f>INDEX(resultados!$A$2:$ZZ$119, 5, MATCH($B$1, resultados!$A$1:$ZZ$1, 0))</f>
        <v/>
      </c>
      <c r="B11">
        <f>INDEX(resultados!$A$2:$ZZ$119, 5, MATCH($B$2, resultados!$A$1:$ZZ$1, 0))</f>
        <v/>
      </c>
      <c r="C11">
        <f>INDEX(resultados!$A$2:$ZZ$119, 5, MATCH($B$3, resultados!$A$1:$ZZ$1, 0))</f>
        <v/>
      </c>
    </row>
    <row r="12">
      <c r="A12">
        <f>INDEX(resultados!$A$2:$ZZ$119, 6, MATCH($B$1, resultados!$A$1:$ZZ$1, 0))</f>
        <v/>
      </c>
      <c r="B12">
        <f>INDEX(resultados!$A$2:$ZZ$119, 6, MATCH($B$2, resultados!$A$1:$ZZ$1, 0))</f>
        <v/>
      </c>
      <c r="C12">
        <f>INDEX(resultados!$A$2:$ZZ$119, 6, MATCH($B$3, resultados!$A$1:$ZZ$1, 0))</f>
        <v/>
      </c>
    </row>
    <row r="13">
      <c r="A13">
        <f>INDEX(resultados!$A$2:$ZZ$119, 7, MATCH($B$1, resultados!$A$1:$ZZ$1, 0))</f>
        <v/>
      </c>
      <c r="B13">
        <f>INDEX(resultados!$A$2:$ZZ$119, 7, MATCH($B$2, resultados!$A$1:$ZZ$1, 0))</f>
        <v/>
      </c>
      <c r="C13">
        <f>INDEX(resultados!$A$2:$ZZ$119, 7, MATCH($B$3, resultados!$A$1:$ZZ$1, 0))</f>
        <v/>
      </c>
    </row>
    <row r="14">
      <c r="A14">
        <f>INDEX(resultados!$A$2:$ZZ$119, 8, MATCH($B$1, resultados!$A$1:$ZZ$1, 0))</f>
        <v/>
      </c>
      <c r="B14">
        <f>INDEX(resultados!$A$2:$ZZ$119, 8, MATCH($B$2, resultados!$A$1:$ZZ$1, 0))</f>
        <v/>
      </c>
      <c r="C14">
        <f>INDEX(resultados!$A$2:$ZZ$119, 8, MATCH($B$3, resultados!$A$1:$ZZ$1, 0))</f>
        <v/>
      </c>
    </row>
    <row r="15">
      <c r="A15">
        <f>INDEX(resultados!$A$2:$ZZ$119, 9, MATCH($B$1, resultados!$A$1:$ZZ$1, 0))</f>
        <v/>
      </c>
      <c r="B15">
        <f>INDEX(resultados!$A$2:$ZZ$119, 9, MATCH($B$2, resultados!$A$1:$ZZ$1, 0))</f>
        <v/>
      </c>
      <c r="C15">
        <f>INDEX(resultados!$A$2:$ZZ$119, 9, MATCH($B$3, resultados!$A$1:$ZZ$1, 0))</f>
        <v/>
      </c>
    </row>
    <row r="16">
      <c r="A16">
        <f>INDEX(resultados!$A$2:$ZZ$119, 10, MATCH($B$1, resultados!$A$1:$ZZ$1, 0))</f>
        <v/>
      </c>
      <c r="B16">
        <f>INDEX(resultados!$A$2:$ZZ$119, 10, MATCH($B$2, resultados!$A$1:$ZZ$1, 0))</f>
        <v/>
      </c>
      <c r="C16">
        <f>INDEX(resultados!$A$2:$ZZ$119, 10, MATCH($B$3, resultados!$A$1:$ZZ$1, 0))</f>
        <v/>
      </c>
    </row>
    <row r="17">
      <c r="A17">
        <f>INDEX(resultados!$A$2:$ZZ$119, 11, MATCH($B$1, resultados!$A$1:$ZZ$1, 0))</f>
        <v/>
      </c>
      <c r="B17">
        <f>INDEX(resultados!$A$2:$ZZ$119, 11, MATCH($B$2, resultados!$A$1:$ZZ$1, 0))</f>
        <v/>
      </c>
      <c r="C17">
        <f>INDEX(resultados!$A$2:$ZZ$119, 11, MATCH($B$3, resultados!$A$1:$ZZ$1, 0))</f>
        <v/>
      </c>
    </row>
    <row r="18">
      <c r="A18">
        <f>INDEX(resultados!$A$2:$ZZ$119, 12, MATCH($B$1, resultados!$A$1:$ZZ$1, 0))</f>
        <v/>
      </c>
      <c r="B18">
        <f>INDEX(resultados!$A$2:$ZZ$119, 12, MATCH($B$2, resultados!$A$1:$ZZ$1, 0))</f>
        <v/>
      </c>
      <c r="C18">
        <f>INDEX(resultados!$A$2:$ZZ$119, 12, MATCH($B$3, resultados!$A$1:$ZZ$1, 0))</f>
        <v/>
      </c>
    </row>
    <row r="19">
      <c r="A19">
        <f>INDEX(resultados!$A$2:$ZZ$119, 13, MATCH($B$1, resultados!$A$1:$ZZ$1, 0))</f>
        <v/>
      </c>
      <c r="B19">
        <f>INDEX(resultados!$A$2:$ZZ$119, 13, MATCH($B$2, resultados!$A$1:$ZZ$1, 0))</f>
        <v/>
      </c>
      <c r="C19">
        <f>INDEX(resultados!$A$2:$ZZ$119, 13, MATCH($B$3, resultados!$A$1:$ZZ$1, 0))</f>
        <v/>
      </c>
    </row>
    <row r="20">
      <c r="A20">
        <f>INDEX(resultados!$A$2:$ZZ$119, 14, MATCH($B$1, resultados!$A$1:$ZZ$1, 0))</f>
        <v/>
      </c>
      <c r="B20">
        <f>INDEX(resultados!$A$2:$ZZ$119, 14, MATCH($B$2, resultados!$A$1:$ZZ$1, 0))</f>
        <v/>
      </c>
      <c r="C20">
        <f>INDEX(resultados!$A$2:$ZZ$119, 14, MATCH($B$3, resultados!$A$1:$ZZ$1, 0))</f>
        <v/>
      </c>
    </row>
    <row r="21">
      <c r="A21">
        <f>INDEX(resultados!$A$2:$ZZ$119, 15, MATCH($B$1, resultados!$A$1:$ZZ$1, 0))</f>
        <v/>
      </c>
      <c r="B21">
        <f>INDEX(resultados!$A$2:$ZZ$119, 15, MATCH($B$2, resultados!$A$1:$ZZ$1, 0))</f>
        <v/>
      </c>
      <c r="C21">
        <f>INDEX(resultados!$A$2:$ZZ$119, 15, MATCH($B$3, resultados!$A$1:$ZZ$1, 0))</f>
        <v/>
      </c>
    </row>
    <row r="22">
      <c r="A22">
        <f>INDEX(resultados!$A$2:$ZZ$119, 16, MATCH($B$1, resultados!$A$1:$ZZ$1, 0))</f>
        <v/>
      </c>
      <c r="B22">
        <f>INDEX(resultados!$A$2:$ZZ$119, 16, MATCH($B$2, resultados!$A$1:$ZZ$1, 0))</f>
        <v/>
      </c>
      <c r="C22">
        <f>INDEX(resultados!$A$2:$ZZ$119, 16, MATCH($B$3, resultados!$A$1:$ZZ$1, 0))</f>
        <v/>
      </c>
    </row>
    <row r="23">
      <c r="A23">
        <f>INDEX(resultados!$A$2:$ZZ$119, 17, MATCH($B$1, resultados!$A$1:$ZZ$1, 0))</f>
        <v/>
      </c>
      <c r="B23">
        <f>INDEX(resultados!$A$2:$ZZ$119, 17, MATCH($B$2, resultados!$A$1:$ZZ$1, 0))</f>
        <v/>
      </c>
      <c r="C23">
        <f>INDEX(resultados!$A$2:$ZZ$119, 17, MATCH($B$3, resultados!$A$1:$ZZ$1, 0))</f>
        <v/>
      </c>
    </row>
    <row r="24">
      <c r="A24">
        <f>INDEX(resultados!$A$2:$ZZ$119, 18, MATCH($B$1, resultados!$A$1:$ZZ$1, 0))</f>
        <v/>
      </c>
      <c r="B24">
        <f>INDEX(resultados!$A$2:$ZZ$119, 18, MATCH($B$2, resultados!$A$1:$ZZ$1, 0))</f>
        <v/>
      </c>
      <c r="C24">
        <f>INDEX(resultados!$A$2:$ZZ$119, 18, MATCH($B$3, resultados!$A$1:$ZZ$1, 0))</f>
        <v/>
      </c>
    </row>
    <row r="25">
      <c r="A25">
        <f>INDEX(resultados!$A$2:$ZZ$119, 19, MATCH($B$1, resultados!$A$1:$ZZ$1, 0))</f>
        <v/>
      </c>
      <c r="B25">
        <f>INDEX(resultados!$A$2:$ZZ$119, 19, MATCH($B$2, resultados!$A$1:$ZZ$1, 0))</f>
        <v/>
      </c>
      <c r="C25">
        <f>INDEX(resultados!$A$2:$ZZ$119, 19, MATCH($B$3, resultados!$A$1:$ZZ$1, 0))</f>
        <v/>
      </c>
    </row>
    <row r="26">
      <c r="A26">
        <f>INDEX(resultados!$A$2:$ZZ$119, 20, MATCH($B$1, resultados!$A$1:$ZZ$1, 0))</f>
        <v/>
      </c>
      <c r="B26">
        <f>INDEX(resultados!$A$2:$ZZ$119, 20, MATCH($B$2, resultados!$A$1:$ZZ$1, 0))</f>
        <v/>
      </c>
      <c r="C26">
        <f>INDEX(resultados!$A$2:$ZZ$119, 20, MATCH($B$3, resultados!$A$1:$ZZ$1, 0))</f>
        <v/>
      </c>
    </row>
    <row r="27">
      <c r="A27">
        <f>INDEX(resultados!$A$2:$ZZ$119, 21, MATCH($B$1, resultados!$A$1:$ZZ$1, 0))</f>
        <v/>
      </c>
      <c r="B27">
        <f>INDEX(resultados!$A$2:$ZZ$119, 21, MATCH($B$2, resultados!$A$1:$ZZ$1, 0))</f>
        <v/>
      </c>
      <c r="C27">
        <f>INDEX(resultados!$A$2:$ZZ$119, 21, MATCH($B$3, resultados!$A$1:$ZZ$1, 0))</f>
        <v/>
      </c>
    </row>
    <row r="28">
      <c r="A28">
        <f>INDEX(resultados!$A$2:$ZZ$119, 22, MATCH($B$1, resultados!$A$1:$ZZ$1, 0))</f>
        <v/>
      </c>
      <c r="B28">
        <f>INDEX(resultados!$A$2:$ZZ$119, 22, MATCH($B$2, resultados!$A$1:$ZZ$1, 0))</f>
        <v/>
      </c>
      <c r="C28">
        <f>INDEX(resultados!$A$2:$ZZ$119, 22, MATCH($B$3, resultados!$A$1:$ZZ$1, 0))</f>
        <v/>
      </c>
    </row>
    <row r="29">
      <c r="A29">
        <f>INDEX(resultados!$A$2:$ZZ$119, 23, MATCH($B$1, resultados!$A$1:$ZZ$1, 0))</f>
        <v/>
      </c>
      <c r="B29">
        <f>INDEX(resultados!$A$2:$ZZ$119, 23, MATCH($B$2, resultados!$A$1:$ZZ$1, 0))</f>
        <v/>
      </c>
      <c r="C29">
        <f>INDEX(resultados!$A$2:$ZZ$119, 23, MATCH($B$3, resultados!$A$1:$ZZ$1, 0))</f>
        <v/>
      </c>
    </row>
    <row r="30">
      <c r="A30">
        <f>INDEX(resultados!$A$2:$ZZ$119, 24, MATCH($B$1, resultados!$A$1:$ZZ$1, 0))</f>
        <v/>
      </c>
      <c r="B30">
        <f>INDEX(resultados!$A$2:$ZZ$119, 24, MATCH($B$2, resultados!$A$1:$ZZ$1, 0))</f>
        <v/>
      </c>
      <c r="C30">
        <f>INDEX(resultados!$A$2:$ZZ$119, 24, MATCH($B$3, resultados!$A$1:$ZZ$1, 0))</f>
        <v/>
      </c>
    </row>
    <row r="31">
      <c r="A31">
        <f>INDEX(resultados!$A$2:$ZZ$119, 25, MATCH($B$1, resultados!$A$1:$ZZ$1, 0))</f>
        <v/>
      </c>
      <c r="B31">
        <f>INDEX(resultados!$A$2:$ZZ$119, 25, MATCH($B$2, resultados!$A$1:$ZZ$1, 0))</f>
        <v/>
      </c>
      <c r="C31">
        <f>INDEX(resultados!$A$2:$ZZ$119, 25, MATCH($B$3, resultados!$A$1:$ZZ$1, 0))</f>
        <v/>
      </c>
    </row>
    <row r="32">
      <c r="A32">
        <f>INDEX(resultados!$A$2:$ZZ$119, 26, MATCH($B$1, resultados!$A$1:$ZZ$1, 0))</f>
        <v/>
      </c>
      <c r="B32">
        <f>INDEX(resultados!$A$2:$ZZ$119, 26, MATCH($B$2, resultados!$A$1:$ZZ$1, 0))</f>
        <v/>
      </c>
      <c r="C32">
        <f>INDEX(resultados!$A$2:$ZZ$119, 26, MATCH($B$3, resultados!$A$1:$ZZ$1, 0))</f>
        <v/>
      </c>
    </row>
    <row r="33">
      <c r="A33">
        <f>INDEX(resultados!$A$2:$ZZ$119, 27, MATCH($B$1, resultados!$A$1:$ZZ$1, 0))</f>
        <v/>
      </c>
      <c r="B33">
        <f>INDEX(resultados!$A$2:$ZZ$119, 27, MATCH($B$2, resultados!$A$1:$ZZ$1, 0))</f>
        <v/>
      </c>
      <c r="C33">
        <f>INDEX(resultados!$A$2:$ZZ$119, 27, MATCH($B$3, resultados!$A$1:$ZZ$1, 0))</f>
        <v/>
      </c>
    </row>
    <row r="34">
      <c r="A34">
        <f>INDEX(resultados!$A$2:$ZZ$119, 28, MATCH($B$1, resultados!$A$1:$ZZ$1, 0))</f>
        <v/>
      </c>
      <c r="B34">
        <f>INDEX(resultados!$A$2:$ZZ$119, 28, MATCH($B$2, resultados!$A$1:$ZZ$1, 0))</f>
        <v/>
      </c>
      <c r="C34">
        <f>INDEX(resultados!$A$2:$ZZ$119, 28, MATCH($B$3, resultados!$A$1:$ZZ$1, 0))</f>
        <v/>
      </c>
    </row>
    <row r="35">
      <c r="A35">
        <f>INDEX(resultados!$A$2:$ZZ$119, 29, MATCH($B$1, resultados!$A$1:$ZZ$1, 0))</f>
        <v/>
      </c>
      <c r="B35">
        <f>INDEX(resultados!$A$2:$ZZ$119, 29, MATCH($B$2, resultados!$A$1:$ZZ$1, 0))</f>
        <v/>
      </c>
      <c r="C35">
        <f>INDEX(resultados!$A$2:$ZZ$119, 29, MATCH($B$3, resultados!$A$1:$ZZ$1, 0))</f>
        <v/>
      </c>
    </row>
    <row r="36">
      <c r="A36">
        <f>INDEX(resultados!$A$2:$ZZ$119, 30, MATCH($B$1, resultados!$A$1:$ZZ$1, 0))</f>
        <v/>
      </c>
      <c r="B36">
        <f>INDEX(resultados!$A$2:$ZZ$119, 30, MATCH($B$2, resultados!$A$1:$ZZ$1, 0))</f>
        <v/>
      </c>
      <c r="C36">
        <f>INDEX(resultados!$A$2:$ZZ$119, 30, MATCH($B$3, resultados!$A$1:$ZZ$1, 0))</f>
        <v/>
      </c>
    </row>
    <row r="37">
      <c r="A37">
        <f>INDEX(resultados!$A$2:$ZZ$119, 31, MATCH($B$1, resultados!$A$1:$ZZ$1, 0))</f>
        <v/>
      </c>
      <c r="B37">
        <f>INDEX(resultados!$A$2:$ZZ$119, 31, MATCH($B$2, resultados!$A$1:$ZZ$1, 0))</f>
        <v/>
      </c>
      <c r="C37">
        <f>INDEX(resultados!$A$2:$ZZ$119, 31, MATCH($B$3, resultados!$A$1:$ZZ$1, 0))</f>
        <v/>
      </c>
    </row>
    <row r="38">
      <c r="A38">
        <f>INDEX(resultados!$A$2:$ZZ$119, 32, MATCH($B$1, resultados!$A$1:$ZZ$1, 0))</f>
        <v/>
      </c>
      <c r="B38">
        <f>INDEX(resultados!$A$2:$ZZ$119, 32, MATCH($B$2, resultados!$A$1:$ZZ$1, 0))</f>
        <v/>
      </c>
      <c r="C38">
        <f>INDEX(resultados!$A$2:$ZZ$119, 32, MATCH($B$3, resultados!$A$1:$ZZ$1, 0))</f>
        <v/>
      </c>
    </row>
    <row r="39">
      <c r="A39">
        <f>INDEX(resultados!$A$2:$ZZ$119, 33, MATCH($B$1, resultados!$A$1:$ZZ$1, 0))</f>
        <v/>
      </c>
      <c r="B39">
        <f>INDEX(resultados!$A$2:$ZZ$119, 33, MATCH($B$2, resultados!$A$1:$ZZ$1, 0))</f>
        <v/>
      </c>
      <c r="C39">
        <f>INDEX(resultados!$A$2:$ZZ$119, 33, MATCH($B$3, resultados!$A$1:$ZZ$1, 0))</f>
        <v/>
      </c>
    </row>
    <row r="40">
      <c r="A40">
        <f>INDEX(resultados!$A$2:$ZZ$119, 34, MATCH($B$1, resultados!$A$1:$ZZ$1, 0))</f>
        <v/>
      </c>
      <c r="B40">
        <f>INDEX(resultados!$A$2:$ZZ$119, 34, MATCH($B$2, resultados!$A$1:$ZZ$1, 0))</f>
        <v/>
      </c>
      <c r="C40">
        <f>INDEX(resultados!$A$2:$ZZ$119, 34, MATCH($B$3, resultados!$A$1:$ZZ$1, 0))</f>
        <v/>
      </c>
    </row>
    <row r="41">
      <c r="A41">
        <f>INDEX(resultados!$A$2:$ZZ$119, 35, MATCH($B$1, resultados!$A$1:$ZZ$1, 0))</f>
        <v/>
      </c>
      <c r="B41">
        <f>INDEX(resultados!$A$2:$ZZ$119, 35, MATCH($B$2, resultados!$A$1:$ZZ$1, 0))</f>
        <v/>
      </c>
      <c r="C41">
        <f>INDEX(resultados!$A$2:$ZZ$119, 35, MATCH($B$3, resultados!$A$1:$ZZ$1, 0))</f>
        <v/>
      </c>
    </row>
    <row r="42">
      <c r="A42">
        <f>INDEX(resultados!$A$2:$ZZ$119, 36, MATCH($B$1, resultados!$A$1:$ZZ$1, 0))</f>
        <v/>
      </c>
      <c r="B42">
        <f>INDEX(resultados!$A$2:$ZZ$119, 36, MATCH($B$2, resultados!$A$1:$ZZ$1, 0))</f>
        <v/>
      </c>
      <c r="C42">
        <f>INDEX(resultados!$A$2:$ZZ$119, 36, MATCH($B$3, resultados!$A$1:$ZZ$1, 0))</f>
        <v/>
      </c>
    </row>
    <row r="43">
      <c r="A43">
        <f>INDEX(resultados!$A$2:$ZZ$119, 37, MATCH($B$1, resultados!$A$1:$ZZ$1, 0))</f>
        <v/>
      </c>
      <c r="B43">
        <f>INDEX(resultados!$A$2:$ZZ$119, 37, MATCH($B$2, resultados!$A$1:$ZZ$1, 0))</f>
        <v/>
      </c>
      <c r="C43">
        <f>INDEX(resultados!$A$2:$ZZ$119, 37, MATCH($B$3, resultados!$A$1:$ZZ$1, 0))</f>
        <v/>
      </c>
    </row>
    <row r="44">
      <c r="A44">
        <f>INDEX(resultados!$A$2:$ZZ$119, 38, MATCH($B$1, resultados!$A$1:$ZZ$1, 0))</f>
        <v/>
      </c>
      <c r="B44">
        <f>INDEX(resultados!$A$2:$ZZ$119, 38, MATCH($B$2, resultados!$A$1:$ZZ$1, 0))</f>
        <v/>
      </c>
      <c r="C44">
        <f>INDEX(resultados!$A$2:$ZZ$119, 38, MATCH($B$3, resultados!$A$1:$ZZ$1, 0))</f>
        <v/>
      </c>
    </row>
    <row r="45">
      <c r="A45">
        <f>INDEX(resultados!$A$2:$ZZ$119, 39, MATCH($B$1, resultados!$A$1:$ZZ$1, 0))</f>
        <v/>
      </c>
      <c r="B45">
        <f>INDEX(resultados!$A$2:$ZZ$119, 39, MATCH($B$2, resultados!$A$1:$ZZ$1, 0))</f>
        <v/>
      </c>
      <c r="C45">
        <f>INDEX(resultados!$A$2:$ZZ$119, 39, MATCH($B$3, resultados!$A$1:$ZZ$1, 0))</f>
        <v/>
      </c>
    </row>
    <row r="46">
      <c r="A46">
        <f>INDEX(resultados!$A$2:$ZZ$119, 40, MATCH($B$1, resultados!$A$1:$ZZ$1, 0))</f>
        <v/>
      </c>
      <c r="B46">
        <f>INDEX(resultados!$A$2:$ZZ$119, 40, MATCH($B$2, resultados!$A$1:$ZZ$1, 0))</f>
        <v/>
      </c>
      <c r="C46">
        <f>INDEX(resultados!$A$2:$ZZ$119, 40, MATCH($B$3, resultados!$A$1:$ZZ$1, 0))</f>
        <v/>
      </c>
    </row>
    <row r="47">
      <c r="A47">
        <f>INDEX(resultados!$A$2:$ZZ$119, 41, MATCH($B$1, resultados!$A$1:$ZZ$1, 0))</f>
        <v/>
      </c>
      <c r="B47">
        <f>INDEX(resultados!$A$2:$ZZ$119, 41, MATCH($B$2, resultados!$A$1:$ZZ$1, 0))</f>
        <v/>
      </c>
      <c r="C47">
        <f>INDEX(resultados!$A$2:$ZZ$119, 41, MATCH($B$3, resultados!$A$1:$ZZ$1, 0))</f>
        <v/>
      </c>
    </row>
    <row r="48">
      <c r="A48">
        <f>INDEX(resultados!$A$2:$ZZ$119, 42, MATCH($B$1, resultados!$A$1:$ZZ$1, 0))</f>
        <v/>
      </c>
      <c r="B48">
        <f>INDEX(resultados!$A$2:$ZZ$119, 42, MATCH($B$2, resultados!$A$1:$ZZ$1, 0))</f>
        <v/>
      </c>
      <c r="C48">
        <f>INDEX(resultados!$A$2:$ZZ$119, 42, MATCH($B$3, resultados!$A$1:$ZZ$1, 0))</f>
        <v/>
      </c>
    </row>
    <row r="49">
      <c r="A49">
        <f>INDEX(resultados!$A$2:$ZZ$119, 43, MATCH($B$1, resultados!$A$1:$ZZ$1, 0))</f>
        <v/>
      </c>
      <c r="B49">
        <f>INDEX(resultados!$A$2:$ZZ$119, 43, MATCH($B$2, resultados!$A$1:$ZZ$1, 0))</f>
        <v/>
      </c>
      <c r="C49">
        <f>INDEX(resultados!$A$2:$ZZ$119, 43, MATCH($B$3, resultados!$A$1:$ZZ$1, 0))</f>
        <v/>
      </c>
    </row>
    <row r="50">
      <c r="A50">
        <f>INDEX(resultados!$A$2:$ZZ$119, 44, MATCH($B$1, resultados!$A$1:$ZZ$1, 0))</f>
        <v/>
      </c>
      <c r="B50">
        <f>INDEX(resultados!$A$2:$ZZ$119, 44, MATCH($B$2, resultados!$A$1:$ZZ$1, 0))</f>
        <v/>
      </c>
      <c r="C50">
        <f>INDEX(resultados!$A$2:$ZZ$119, 44, MATCH($B$3, resultados!$A$1:$ZZ$1, 0))</f>
        <v/>
      </c>
    </row>
    <row r="51">
      <c r="A51">
        <f>INDEX(resultados!$A$2:$ZZ$119, 45, MATCH($B$1, resultados!$A$1:$ZZ$1, 0))</f>
        <v/>
      </c>
      <c r="B51">
        <f>INDEX(resultados!$A$2:$ZZ$119, 45, MATCH($B$2, resultados!$A$1:$ZZ$1, 0))</f>
        <v/>
      </c>
      <c r="C51">
        <f>INDEX(resultados!$A$2:$ZZ$119, 45, MATCH($B$3, resultados!$A$1:$ZZ$1, 0))</f>
        <v/>
      </c>
    </row>
    <row r="52">
      <c r="A52">
        <f>INDEX(resultados!$A$2:$ZZ$119, 46, MATCH($B$1, resultados!$A$1:$ZZ$1, 0))</f>
        <v/>
      </c>
      <c r="B52">
        <f>INDEX(resultados!$A$2:$ZZ$119, 46, MATCH($B$2, resultados!$A$1:$ZZ$1, 0))</f>
        <v/>
      </c>
      <c r="C52">
        <f>INDEX(resultados!$A$2:$ZZ$119, 46, MATCH($B$3, resultados!$A$1:$ZZ$1, 0))</f>
        <v/>
      </c>
    </row>
    <row r="53">
      <c r="A53">
        <f>INDEX(resultados!$A$2:$ZZ$119, 47, MATCH($B$1, resultados!$A$1:$ZZ$1, 0))</f>
        <v/>
      </c>
      <c r="B53">
        <f>INDEX(resultados!$A$2:$ZZ$119, 47, MATCH($B$2, resultados!$A$1:$ZZ$1, 0))</f>
        <v/>
      </c>
      <c r="C53">
        <f>INDEX(resultados!$A$2:$ZZ$119, 47, MATCH($B$3, resultados!$A$1:$ZZ$1, 0))</f>
        <v/>
      </c>
    </row>
    <row r="54">
      <c r="A54">
        <f>INDEX(resultados!$A$2:$ZZ$119, 48, MATCH($B$1, resultados!$A$1:$ZZ$1, 0))</f>
        <v/>
      </c>
      <c r="B54">
        <f>INDEX(resultados!$A$2:$ZZ$119, 48, MATCH($B$2, resultados!$A$1:$ZZ$1, 0))</f>
        <v/>
      </c>
      <c r="C54">
        <f>INDEX(resultados!$A$2:$ZZ$119, 48, MATCH($B$3, resultados!$A$1:$ZZ$1, 0))</f>
        <v/>
      </c>
    </row>
    <row r="55">
      <c r="A55">
        <f>INDEX(resultados!$A$2:$ZZ$119, 49, MATCH($B$1, resultados!$A$1:$ZZ$1, 0))</f>
        <v/>
      </c>
      <c r="B55">
        <f>INDEX(resultados!$A$2:$ZZ$119, 49, MATCH($B$2, resultados!$A$1:$ZZ$1, 0))</f>
        <v/>
      </c>
      <c r="C55">
        <f>INDEX(resultados!$A$2:$ZZ$119, 49, MATCH($B$3, resultados!$A$1:$ZZ$1, 0))</f>
        <v/>
      </c>
    </row>
    <row r="56">
      <c r="A56">
        <f>INDEX(resultados!$A$2:$ZZ$119, 50, MATCH($B$1, resultados!$A$1:$ZZ$1, 0))</f>
        <v/>
      </c>
      <c r="B56">
        <f>INDEX(resultados!$A$2:$ZZ$119, 50, MATCH($B$2, resultados!$A$1:$ZZ$1, 0))</f>
        <v/>
      </c>
      <c r="C56">
        <f>INDEX(resultados!$A$2:$ZZ$119, 50, MATCH($B$3, resultados!$A$1:$ZZ$1, 0))</f>
        <v/>
      </c>
    </row>
    <row r="57">
      <c r="A57">
        <f>INDEX(resultados!$A$2:$ZZ$119, 51, MATCH($B$1, resultados!$A$1:$ZZ$1, 0))</f>
        <v/>
      </c>
      <c r="B57">
        <f>INDEX(resultados!$A$2:$ZZ$119, 51, MATCH($B$2, resultados!$A$1:$ZZ$1, 0))</f>
        <v/>
      </c>
      <c r="C57">
        <f>INDEX(resultados!$A$2:$ZZ$119, 51, MATCH($B$3, resultados!$A$1:$ZZ$1, 0))</f>
        <v/>
      </c>
    </row>
    <row r="58">
      <c r="A58">
        <f>INDEX(resultados!$A$2:$ZZ$119, 52, MATCH($B$1, resultados!$A$1:$ZZ$1, 0))</f>
        <v/>
      </c>
      <c r="B58">
        <f>INDEX(resultados!$A$2:$ZZ$119, 52, MATCH($B$2, resultados!$A$1:$ZZ$1, 0))</f>
        <v/>
      </c>
      <c r="C58">
        <f>INDEX(resultados!$A$2:$ZZ$119, 52, MATCH($B$3, resultados!$A$1:$ZZ$1, 0))</f>
        <v/>
      </c>
    </row>
    <row r="59">
      <c r="A59">
        <f>INDEX(resultados!$A$2:$ZZ$119, 53, MATCH($B$1, resultados!$A$1:$ZZ$1, 0))</f>
        <v/>
      </c>
      <c r="B59">
        <f>INDEX(resultados!$A$2:$ZZ$119, 53, MATCH($B$2, resultados!$A$1:$ZZ$1, 0))</f>
        <v/>
      </c>
      <c r="C59">
        <f>INDEX(resultados!$A$2:$ZZ$119, 53, MATCH($B$3, resultados!$A$1:$ZZ$1, 0))</f>
        <v/>
      </c>
    </row>
    <row r="60">
      <c r="A60">
        <f>INDEX(resultados!$A$2:$ZZ$119, 54, MATCH($B$1, resultados!$A$1:$ZZ$1, 0))</f>
        <v/>
      </c>
      <c r="B60">
        <f>INDEX(resultados!$A$2:$ZZ$119, 54, MATCH($B$2, resultados!$A$1:$ZZ$1, 0))</f>
        <v/>
      </c>
      <c r="C60">
        <f>INDEX(resultados!$A$2:$ZZ$119, 54, MATCH($B$3, resultados!$A$1:$ZZ$1, 0))</f>
        <v/>
      </c>
    </row>
    <row r="61">
      <c r="A61">
        <f>INDEX(resultados!$A$2:$ZZ$119, 55, MATCH($B$1, resultados!$A$1:$ZZ$1, 0))</f>
        <v/>
      </c>
      <c r="B61">
        <f>INDEX(resultados!$A$2:$ZZ$119, 55, MATCH($B$2, resultados!$A$1:$ZZ$1, 0))</f>
        <v/>
      </c>
      <c r="C61">
        <f>INDEX(resultados!$A$2:$ZZ$119, 55, MATCH($B$3, resultados!$A$1:$ZZ$1, 0))</f>
        <v/>
      </c>
    </row>
    <row r="62">
      <c r="A62">
        <f>INDEX(resultados!$A$2:$ZZ$119, 56, MATCH($B$1, resultados!$A$1:$ZZ$1, 0))</f>
        <v/>
      </c>
      <c r="B62">
        <f>INDEX(resultados!$A$2:$ZZ$119, 56, MATCH($B$2, resultados!$A$1:$ZZ$1, 0))</f>
        <v/>
      </c>
      <c r="C62">
        <f>INDEX(resultados!$A$2:$ZZ$119, 56, MATCH($B$3, resultados!$A$1:$ZZ$1, 0))</f>
        <v/>
      </c>
    </row>
    <row r="63">
      <c r="A63">
        <f>INDEX(resultados!$A$2:$ZZ$119, 57, MATCH($B$1, resultados!$A$1:$ZZ$1, 0))</f>
        <v/>
      </c>
      <c r="B63">
        <f>INDEX(resultados!$A$2:$ZZ$119, 57, MATCH($B$2, resultados!$A$1:$ZZ$1, 0))</f>
        <v/>
      </c>
      <c r="C63">
        <f>INDEX(resultados!$A$2:$ZZ$119, 57, MATCH($B$3, resultados!$A$1:$ZZ$1, 0))</f>
        <v/>
      </c>
    </row>
    <row r="64">
      <c r="A64">
        <f>INDEX(resultados!$A$2:$ZZ$119, 58, MATCH($B$1, resultados!$A$1:$ZZ$1, 0))</f>
        <v/>
      </c>
      <c r="B64">
        <f>INDEX(resultados!$A$2:$ZZ$119, 58, MATCH($B$2, resultados!$A$1:$ZZ$1, 0))</f>
        <v/>
      </c>
      <c r="C64">
        <f>INDEX(resultados!$A$2:$ZZ$119, 58, MATCH($B$3, resultados!$A$1:$ZZ$1, 0))</f>
        <v/>
      </c>
    </row>
    <row r="65">
      <c r="A65">
        <f>INDEX(resultados!$A$2:$ZZ$119, 59, MATCH($B$1, resultados!$A$1:$ZZ$1, 0))</f>
        <v/>
      </c>
      <c r="B65">
        <f>INDEX(resultados!$A$2:$ZZ$119, 59, MATCH($B$2, resultados!$A$1:$ZZ$1, 0))</f>
        <v/>
      </c>
      <c r="C65">
        <f>INDEX(resultados!$A$2:$ZZ$119, 59, MATCH($B$3, resultados!$A$1:$ZZ$1, 0))</f>
        <v/>
      </c>
    </row>
    <row r="66">
      <c r="A66">
        <f>INDEX(resultados!$A$2:$ZZ$119, 60, MATCH($B$1, resultados!$A$1:$ZZ$1, 0))</f>
        <v/>
      </c>
      <c r="B66">
        <f>INDEX(resultados!$A$2:$ZZ$119, 60, MATCH($B$2, resultados!$A$1:$ZZ$1, 0))</f>
        <v/>
      </c>
      <c r="C66">
        <f>INDEX(resultados!$A$2:$ZZ$119, 60, MATCH($B$3, resultados!$A$1:$ZZ$1, 0))</f>
        <v/>
      </c>
    </row>
    <row r="67">
      <c r="A67">
        <f>INDEX(resultados!$A$2:$ZZ$119, 61, MATCH($B$1, resultados!$A$1:$ZZ$1, 0))</f>
        <v/>
      </c>
      <c r="B67">
        <f>INDEX(resultados!$A$2:$ZZ$119, 61, MATCH($B$2, resultados!$A$1:$ZZ$1, 0))</f>
        <v/>
      </c>
      <c r="C67">
        <f>INDEX(resultados!$A$2:$ZZ$119, 61, MATCH($B$3, resultados!$A$1:$ZZ$1, 0))</f>
        <v/>
      </c>
    </row>
    <row r="68">
      <c r="A68">
        <f>INDEX(resultados!$A$2:$ZZ$119, 62, MATCH($B$1, resultados!$A$1:$ZZ$1, 0))</f>
        <v/>
      </c>
      <c r="B68">
        <f>INDEX(resultados!$A$2:$ZZ$119, 62, MATCH($B$2, resultados!$A$1:$ZZ$1, 0))</f>
        <v/>
      </c>
      <c r="C68">
        <f>INDEX(resultados!$A$2:$ZZ$119, 62, MATCH($B$3, resultados!$A$1:$ZZ$1, 0))</f>
        <v/>
      </c>
    </row>
    <row r="69">
      <c r="A69">
        <f>INDEX(resultados!$A$2:$ZZ$119, 63, MATCH($B$1, resultados!$A$1:$ZZ$1, 0))</f>
        <v/>
      </c>
      <c r="B69">
        <f>INDEX(resultados!$A$2:$ZZ$119, 63, MATCH($B$2, resultados!$A$1:$ZZ$1, 0))</f>
        <v/>
      </c>
      <c r="C69">
        <f>INDEX(resultados!$A$2:$ZZ$119, 63, MATCH($B$3, resultados!$A$1:$ZZ$1, 0))</f>
        <v/>
      </c>
    </row>
    <row r="70">
      <c r="A70">
        <f>INDEX(resultados!$A$2:$ZZ$119, 64, MATCH($B$1, resultados!$A$1:$ZZ$1, 0))</f>
        <v/>
      </c>
      <c r="B70">
        <f>INDEX(resultados!$A$2:$ZZ$119, 64, MATCH($B$2, resultados!$A$1:$ZZ$1, 0))</f>
        <v/>
      </c>
      <c r="C70">
        <f>INDEX(resultados!$A$2:$ZZ$119, 64, MATCH($B$3, resultados!$A$1:$ZZ$1, 0))</f>
        <v/>
      </c>
    </row>
    <row r="71">
      <c r="A71">
        <f>INDEX(resultados!$A$2:$ZZ$119, 65, MATCH($B$1, resultados!$A$1:$ZZ$1, 0))</f>
        <v/>
      </c>
      <c r="B71">
        <f>INDEX(resultados!$A$2:$ZZ$119, 65, MATCH($B$2, resultados!$A$1:$ZZ$1, 0))</f>
        <v/>
      </c>
      <c r="C71">
        <f>INDEX(resultados!$A$2:$ZZ$119, 65, MATCH($B$3, resultados!$A$1:$ZZ$1, 0))</f>
        <v/>
      </c>
    </row>
    <row r="72">
      <c r="A72">
        <f>INDEX(resultados!$A$2:$ZZ$119, 66, MATCH($B$1, resultados!$A$1:$ZZ$1, 0))</f>
        <v/>
      </c>
      <c r="B72">
        <f>INDEX(resultados!$A$2:$ZZ$119, 66, MATCH($B$2, resultados!$A$1:$ZZ$1, 0))</f>
        <v/>
      </c>
      <c r="C72">
        <f>INDEX(resultados!$A$2:$ZZ$119, 66, MATCH($B$3, resultados!$A$1:$ZZ$1, 0))</f>
        <v/>
      </c>
    </row>
    <row r="73">
      <c r="A73">
        <f>INDEX(resultados!$A$2:$ZZ$119, 67, MATCH($B$1, resultados!$A$1:$ZZ$1, 0))</f>
        <v/>
      </c>
      <c r="B73">
        <f>INDEX(resultados!$A$2:$ZZ$119, 67, MATCH($B$2, resultados!$A$1:$ZZ$1, 0))</f>
        <v/>
      </c>
      <c r="C73">
        <f>INDEX(resultados!$A$2:$ZZ$119, 67, MATCH($B$3, resultados!$A$1:$ZZ$1, 0))</f>
        <v/>
      </c>
    </row>
    <row r="74">
      <c r="A74">
        <f>INDEX(resultados!$A$2:$ZZ$119, 68, MATCH($B$1, resultados!$A$1:$ZZ$1, 0))</f>
        <v/>
      </c>
      <c r="B74">
        <f>INDEX(resultados!$A$2:$ZZ$119, 68, MATCH($B$2, resultados!$A$1:$ZZ$1, 0))</f>
        <v/>
      </c>
      <c r="C74">
        <f>INDEX(resultados!$A$2:$ZZ$119, 68, MATCH($B$3, resultados!$A$1:$ZZ$1, 0))</f>
        <v/>
      </c>
    </row>
    <row r="75">
      <c r="A75">
        <f>INDEX(resultados!$A$2:$ZZ$119, 69, MATCH($B$1, resultados!$A$1:$ZZ$1, 0))</f>
        <v/>
      </c>
      <c r="B75">
        <f>INDEX(resultados!$A$2:$ZZ$119, 69, MATCH($B$2, resultados!$A$1:$ZZ$1, 0))</f>
        <v/>
      </c>
      <c r="C75">
        <f>INDEX(resultados!$A$2:$ZZ$119, 69, MATCH($B$3, resultados!$A$1:$ZZ$1, 0))</f>
        <v/>
      </c>
    </row>
    <row r="76">
      <c r="A76">
        <f>INDEX(resultados!$A$2:$ZZ$119, 70, MATCH($B$1, resultados!$A$1:$ZZ$1, 0))</f>
        <v/>
      </c>
      <c r="B76">
        <f>INDEX(resultados!$A$2:$ZZ$119, 70, MATCH($B$2, resultados!$A$1:$ZZ$1, 0))</f>
        <v/>
      </c>
      <c r="C76">
        <f>INDEX(resultados!$A$2:$ZZ$119, 70, MATCH($B$3, resultados!$A$1:$ZZ$1, 0))</f>
        <v/>
      </c>
    </row>
    <row r="77">
      <c r="A77">
        <f>INDEX(resultados!$A$2:$ZZ$119, 71, MATCH($B$1, resultados!$A$1:$ZZ$1, 0))</f>
        <v/>
      </c>
      <c r="B77">
        <f>INDEX(resultados!$A$2:$ZZ$119, 71, MATCH($B$2, resultados!$A$1:$ZZ$1, 0))</f>
        <v/>
      </c>
      <c r="C77">
        <f>INDEX(resultados!$A$2:$ZZ$119, 71, MATCH($B$3, resultados!$A$1:$ZZ$1, 0))</f>
        <v/>
      </c>
    </row>
    <row r="78">
      <c r="A78">
        <f>INDEX(resultados!$A$2:$ZZ$119, 72, MATCH($B$1, resultados!$A$1:$ZZ$1, 0))</f>
        <v/>
      </c>
      <c r="B78">
        <f>INDEX(resultados!$A$2:$ZZ$119, 72, MATCH($B$2, resultados!$A$1:$ZZ$1, 0))</f>
        <v/>
      </c>
      <c r="C78">
        <f>INDEX(resultados!$A$2:$ZZ$119, 72, MATCH($B$3, resultados!$A$1:$ZZ$1, 0))</f>
        <v/>
      </c>
    </row>
    <row r="79">
      <c r="A79">
        <f>INDEX(resultados!$A$2:$ZZ$119, 73, MATCH($B$1, resultados!$A$1:$ZZ$1, 0))</f>
        <v/>
      </c>
      <c r="B79">
        <f>INDEX(resultados!$A$2:$ZZ$119, 73, MATCH($B$2, resultados!$A$1:$ZZ$1, 0))</f>
        <v/>
      </c>
      <c r="C79">
        <f>INDEX(resultados!$A$2:$ZZ$119, 73, MATCH($B$3, resultados!$A$1:$ZZ$1, 0))</f>
        <v/>
      </c>
    </row>
    <row r="80">
      <c r="A80">
        <f>INDEX(resultados!$A$2:$ZZ$119, 74, MATCH($B$1, resultados!$A$1:$ZZ$1, 0))</f>
        <v/>
      </c>
      <c r="B80">
        <f>INDEX(resultados!$A$2:$ZZ$119, 74, MATCH($B$2, resultados!$A$1:$ZZ$1, 0))</f>
        <v/>
      </c>
      <c r="C80">
        <f>INDEX(resultados!$A$2:$ZZ$119, 74, MATCH($B$3, resultados!$A$1:$ZZ$1, 0))</f>
        <v/>
      </c>
    </row>
    <row r="81">
      <c r="A81">
        <f>INDEX(resultados!$A$2:$ZZ$119, 75, MATCH($B$1, resultados!$A$1:$ZZ$1, 0))</f>
        <v/>
      </c>
      <c r="B81">
        <f>INDEX(resultados!$A$2:$ZZ$119, 75, MATCH($B$2, resultados!$A$1:$ZZ$1, 0))</f>
        <v/>
      </c>
      <c r="C81">
        <f>INDEX(resultados!$A$2:$ZZ$119, 75, MATCH($B$3, resultados!$A$1:$ZZ$1, 0))</f>
        <v/>
      </c>
    </row>
    <row r="82">
      <c r="A82">
        <f>INDEX(resultados!$A$2:$ZZ$119, 76, MATCH($B$1, resultados!$A$1:$ZZ$1, 0))</f>
        <v/>
      </c>
      <c r="B82">
        <f>INDEX(resultados!$A$2:$ZZ$119, 76, MATCH($B$2, resultados!$A$1:$ZZ$1, 0))</f>
        <v/>
      </c>
      <c r="C82">
        <f>INDEX(resultados!$A$2:$ZZ$119, 76, MATCH($B$3, resultados!$A$1:$ZZ$1, 0))</f>
        <v/>
      </c>
    </row>
    <row r="83">
      <c r="A83">
        <f>INDEX(resultados!$A$2:$ZZ$119, 77, MATCH($B$1, resultados!$A$1:$ZZ$1, 0))</f>
        <v/>
      </c>
      <c r="B83">
        <f>INDEX(resultados!$A$2:$ZZ$119, 77, MATCH($B$2, resultados!$A$1:$ZZ$1, 0))</f>
        <v/>
      </c>
      <c r="C83">
        <f>INDEX(resultados!$A$2:$ZZ$119, 77, MATCH($B$3, resultados!$A$1:$ZZ$1, 0))</f>
        <v/>
      </c>
    </row>
    <row r="84">
      <c r="A84">
        <f>INDEX(resultados!$A$2:$ZZ$119, 78, MATCH($B$1, resultados!$A$1:$ZZ$1, 0))</f>
        <v/>
      </c>
      <c r="B84">
        <f>INDEX(resultados!$A$2:$ZZ$119, 78, MATCH($B$2, resultados!$A$1:$ZZ$1, 0))</f>
        <v/>
      </c>
      <c r="C84">
        <f>INDEX(resultados!$A$2:$ZZ$119, 78, MATCH($B$3, resultados!$A$1:$ZZ$1, 0))</f>
        <v/>
      </c>
    </row>
    <row r="85">
      <c r="A85">
        <f>INDEX(resultados!$A$2:$ZZ$119, 79, MATCH($B$1, resultados!$A$1:$ZZ$1, 0))</f>
        <v/>
      </c>
      <c r="B85">
        <f>INDEX(resultados!$A$2:$ZZ$119, 79, MATCH($B$2, resultados!$A$1:$ZZ$1, 0))</f>
        <v/>
      </c>
      <c r="C85">
        <f>INDEX(resultados!$A$2:$ZZ$119, 79, MATCH($B$3, resultados!$A$1:$ZZ$1, 0))</f>
        <v/>
      </c>
    </row>
    <row r="86">
      <c r="A86">
        <f>INDEX(resultados!$A$2:$ZZ$119, 80, MATCH($B$1, resultados!$A$1:$ZZ$1, 0))</f>
        <v/>
      </c>
      <c r="B86">
        <f>INDEX(resultados!$A$2:$ZZ$119, 80, MATCH($B$2, resultados!$A$1:$ZZ$1, 0))</f>
        <v/>
      </c>
      <c r="C86">
        <f>INDEX(resultados!$A$2:$ZZ$119, 80, MATCH($B$3, resultados!$A$1:$ZZ$1, 0))</f>
        <v/>
      </c>
    </row>
    <row r="87">
      <c r="A87">
        <f>INDEX(resultados!$A$2:$ZZ$119, 81, MATCH($B$1, resultados!$A$1:$ZZ$1, 0))</f>
        <v/>
      </c>
      <c r="B87">
        <f>INDEX(resultados!$A$2:$ZZ$119, 81, MATCH($B$2, resultados!$A$1:$ZZ$1, 0))</f>
        <v/>
      </c>
      <c r="C87">
        <f>INDEX(resultados!$A$2:$ZZ$119, 81, MATCH($B$3, resultados!$A$1:$ZZ$1, 0))</f>
        <v/>
      </c>
    </row>
    <row r="88">
      <c r="A88">
        <f>INDEX(resultados!$A$2:$ZZ$119, 82, MATCH($B$1, resultados!$A$1:$ZZ$1, 0))</f>
        <v/>
      </c>
      <c r="B88">
        <f>INDEX(resultados!$A$2:$ZZ$119, 82, MATCH($B$2, resultados!$A$1:$ZZ$1, 0))</f>
        <v/>
      </c>
      <c r="C88">
        <f>INDEX(resultados!$A$2:$ZZ$119, 82, MATCH($B$3, resultados!$A$1:$ZZ$1, 0))</f>
        <v/>
      </c>
    </row>
    <row r="89">
      <c r="A89">
        <f>INDEX(resultados!$A$2:$ZZ$119, 83, MATCH($B$1, resultados!$A$1:$ZZ$1, 0))</f>
        <v/>
      </c>
      <c r="B89">
        <f>INDEX(resultados!$A$2:$ZZ$119, 83, MATCH($B$2, resultados!$A$1:$ZZ$1, 0))</f>
        <v/>
      </c>
      <c r="C89">
        <f>INDEX(resultados!$A$2:$ZZ$119, 83, MATCH($B$3, resultados!$A$1:$ZZ$1, 0))</f>
        <v/>
      </c>
    </row>
    <row r="90">
      <c r="A90">
        <f>INDEX(resultados!$A$2:$ZZ$119, 84, MATCH($B$1, resultados!$A$1:$ZZ$1, 0))</f>
        <v/>
      </c>
      <c r="B90">
        <f>INDEX(resultados!$A$2:$ZZ$119, 84, MATCH($B$2, resultados!$A$1:$ZZ$1, 0))</f>
        <v/>
      </c>
      <c r="C90">
        <f>INDEX(resultados!$A$2:$ZZ$119, 84, MATCH($B$3, resultados!$A$1:$ZZ$1, 0))</f>
        <v/>
      </c>
    </row>
    <row r="91">
      <c r="A91">
        <f>INDEX(resultados!$A$2:$ZZ$119, 85, MATCH($B$1, resultados!$A$1:$ZZ$1, 0))</f>
        <v/>
      </c>
      <c r="B91">
        <f>INDEX(resultados!$A$2:$ZZ$119, 85, MATCH($B$2, resultados!$A$1:$ZZ$1, 0))</f>
        <v/>
      </c>
      <c r="C91">
        <f>INDEX(resultados!$A$2:$ZZ$119, 85, MATCH($B$3, resultados!$A$1:$ZZ$1, 0))</f>
        <v/>
      </c>
    </row>
    <row r="92">
      <c r="A92">
        <f>INDEX(resultados!$A$2:$ZZ$119, 86, MATCH($B$1, resultados!$A$1:$ZZ$1, 0))</f>
        <v/>
      </c>
      <c r="B92">
        <f>INDEX(resultados!$A$2:$ZZ$119, 86, MATCH($B$2, resultados!$A$1:$ZZ$1, 0))</f>
        <v/>
      </c>
      <c r="C92">
        <f>INDEX(resultados!$A$2:$ZZ$119, 86, MATCH($B$3, resultados!$A$1:$ZZ$1, 0))</f>
        <v/>
      </c>
    </row>
    <row r="93">
      <c r="A93">
        <f>INDEX(resultados!$A$2:$ZZ$119, 87, MATCH($B$1, resultados!$A$1:$ZZ$1, 0))</f>
        <v/>
      </c>
      <c r="B93">
        <f>INDEX(resultados!$A$2:$ZZ$119, 87, MATCH($B$2, resultados!$A$1:$ZZ$1, 0))</f>
        <v/>
      </c>
      <c r="C93">
        <f>INDEX(resultados!$A$2:$ZZ$119, 87, MATCH($B$3, resultados!$A$1:$ZZ$1, 0))</f>
        <v/>
      </c>
    </row>
    <row r="94">
      <c r="A94">
        <f>INDEX(resultados!$A$2:$ZZ$119, 88, MATCH($B$1, resultados!$A$1:$ZZ$1, 0))</f>
        <v/>
      </c>
      <c r="B94">
        <f>INDEX(resultados!$A$2:$ZZ$119, 88, MATCH($B$2, resultados!$A$1:$ZZ$1, 0))</f>
        <v/>
      </c>
      <c r="C94">
        <f>INDEX(resultados!$A$2:$ZZ$119, 88, MATCH($B$3, resultados!$A$1:$ZZ$1, 0))</f>
        <v/>
      </c>
    </row>
    <row r="95">
      <c r="A95">
        <f>INDEX(resultados!$A$2:$ZZ$119, 89, MATCH($B$1, resultados!$A$1:$ZZ$1, 0))</f>
        <v/>
      </c>
      <c r="B95">
        <f>INDEX(resultados!$A$2:$ZZ$119, 89, MATCH($B$2, resultados!$A$1:$ZZ$1, 0))</f>
        <v/>
      </c>
      <c r="C95">
        <f>INDEX(resultados!$A$2:$ZZ$119, 89, MATCH($B$3, resultados!$A$1:$ZZ$1, 0))</f>
        <v/>
      </c>
    </row>
    <row r="96">
      <c r="A96">
        <f>INDEX(resultados!$A$2:$ZZ$119, 90, MATCH($B$1, resultados!$A$1:$ZZ$1, 0))</f>
        <v/>
      </c>
      <c r="B96">
        <f>INDEX(resultados!$A$2:$ZZ$119, 90, MATCH($B$2, resultados!$A$1:$ZZ$1, 0))</f>
        <v/>
      </c>
      <c r="C96">
        <f>INDEX(resultados!$A$2:$ZZ$119, 90, MATCH($B$3, resultados!$A$1:$ZZ$1, 0))</f>
        <v/>
      </c>
    </row>
    <row r="97">
      <c r="A97">
        <f>INDEX(resultados!$A$2:$ZZ$119, 91, MATCH($B$1, resultados!$A$1:$ZZ$1, 0))</f>
        <v/>
      </c>
      <c r="B97">
        <f>INDEX(resultados!$A$2:$ZZ$119, 91, MATCH($B$2, resultados!$A$1:$ZZ$1, 0))</f>
        <v/>
      </c>
      <c r="C97">
        <f>INDEX(resultados!$A$2:$ZZ$119, 91, MATCH($B$3, resultados!$A$1:$ZZ$1, 0))</f>
        <v/>
      </c>
    </row>
    <row r="98">
      <c r="A98">
        <f>INDEX(resultados!$A$2:$ZZ$119, 92, MATCH($B$1, resultados!$A$1:$ZZ$1, 0))</f>
        <v/>
      </c>
      <c r="B98">
        <f>INDEX(resultados!$A$2:$ZZ$119, 92, MATCH($B$2, resultados!$A$1:$ZZ$1, 0))</f>
        <v/>
      </c>
      <c r="C98">
        <f>INDEX(resultados!$A$2:$ZZ$119, 92, MATCH($B$3, resultados!$A$1:$ZZ$1, 0))</f>
        <v/>
      </c>
    </row>
    <row r="99">
      <c r="A99">
        <f>INDEX(resultados!$A$2:$ZZ$119, 93, MATCH($B$1, resultados!$A$1:$ZZ$1, 0))</f>
        <v/>
      </c>
      <c r="B99">
        <f>INDEX(resultados!$A$2:$ZZ$119, 93, MATCH($B$2, resultados!$A$1:$ZZ$1, 0))</f>
        <v/>
      </c>
      <c r="C99">
        <f>INDEX(resultados!$A$2:$ZZ$119, 93, MATCH($B$3, resultados!$A$1:$ZZ$1, 0))</f>
        <v/>
      </c>
    </row>
    <row r="100">
      <c r="A100">
        <f>INDEX(resultados!$A$2:$ZZ$119, 94, MATCH($B$1, resultados!$A$1:$ZZ$1, 0))</f>
        <v/>
      </c>
      <c r="B100">
        <f>INDEX(resultados!$A$2:$ZZ$119, 94, MATCH($B$2, resultados!$A$1:$ZZ$1, 0))</f>
        <v/>
      </c>
      <c r="C100">
        <f>INDEX(resultados!$A$2:$ZZ$119, 94, MATCH($B$3, resultados!$A$1:$ZZ$1, 0))</f>
        <v/>
      </c>
    </row>
    <row r="101">
      <c r="A101">
        <f>INDEX(resultados!$A$2:$ZZ$119, 95, MATCH($B$1, resultados!$A$1:$ZZ$1, 0))</f>
        <v/>
      </c>
      <c r="B101">
        <f>INDEX(resultados!$A$2:$ZZ$119, 95, MATCH($B$2, resultados!$A$1:$ZZ$1, 0))</f>
        <v/>
      </c>
      <c r="C101">
        <f>INDEX(resultados!$A$2:$ZZ$119, 95, MATCH($B$3, resultados!$A$1:$ZZ$1, 0))</f>
        <v/>
      </c>
    </row>
    <row r="102">
      <c r="A102">
        <f>INDEX(resultados!$A$2:$ZZ$119, 96, MATCH($B$1, resultados!$A$1:$ZZ$1, 0))</f>
        <v/>
      </c>
      <c r="B102">
        <f>INDEX(resultados!$A$2:$ZZ$119, 96, MATCH($B$2, resultados!$A$1:$ZZ$1, 0))</f>
        <v/>
      </c>
      <c r="C102">
        <f>INDEX(resultados!$A$2:$ZZ$119, 96, MATCH($B$3, resultados!$A$1:$ZZ$1, 0))</f>
        <v/>
      </c>
    </row>
    <row r="103">
      <c r="A103">
        <f>INDEX(resultados!$A$2:$ZZ$119, 97, MATCH($B$1, resultados!$A$1:$ZZ$1, 0))</f>
        <v/>
      </c>
      <c r="B103">
        <f>INDEX(resultados!$A$2:$ZZ$119, 97, MATCH($B$2, resultados!$A$1:$ZZ$1, 0))</f>
        <v/>
      </c>
      <c r="C103">
        <f>INDEX(resultados!$A$2:$ZZ$119, 97, MATCH($B$3, resultados!$A$1:$ZZ$1, 0))</f>
        <v/>
      </c>
    </row>
    <row r="104">
      <c r="A104">
        <f>INDEX(resultados!$A$2:$ZZ$119, 98, MATCH($B$1, resultados!$A$1:$ZZ$1, 0))</f>
        <v/>
      </c>
      <c r="B104">
        <f>INDEX(resultados!$A$2:$ZZ$119, 98, MATCH($B$2, resultados!$A$1:$ZZ$1, 0))</f>
        <v/>
      </c>
      <c r="C104">
        <f>INDEX(resultados!$A$2:$ZZ$119, 98, MATCH($B$3, resultados!$A$1:$ZZ$1, 0))</f>
        <v/>
      </c>
    </row>
    <row r="105">
      <c r="A105">
        <f>INDEX(resultados!$A$2:$ZZ$119, 99, MATCH($B$1, resultados!$A$1:$ZZ$1, 0))</f>
        <v/>
      </c>
      <c r="B105">
        <f>INDEX(resultados!$A$2:$ZZ$119, 99, MATCH($B$2, resultados!$A$1:$ZZ$1, 0))</f>
        <v/>
      </c>
      <c r="C105">
        <f>INDEX(resultados!$A$2:$ZZ$119, 99, MATCH($B$3, resultados!$A$1:$ZZ$1, 0))</f>
        <v/>
      </c>
    </row>
    <row r="106">
      <c r="A106">
        <f>INDEX(resultados!$A$2:$ZZ$119, 100, MATCH($B$1, resultados!$A$1:$ZZ$1, 0))</f>
        <v/>
      </c>
      <c r="B106">
        <f>INDEX(resultados!$A$2:$ZZ$119, 100, MATCH($B$2, resultados!$A$1:$ZZ$1, 0))</f>
        <v/>
      </c>
      <c r="C106">
        <f>INDEX(resultados!$A$2:$ZZ$119, 100, MATCH($B$3, resultados!$A$1:$ZZ$1, 0))</f>
        <v/>
      </c>
    </row>
    <row r="107">
      <c r="A107">
        <f>INDEX(resultados!$A$2:$ZZ$119, 101, MATCH($B$1, resultados!$A$1:$ZZ$1, 0))</f>
        <v/>
      </c>
      <c r="B107">
        <f>INDEX(resultados!$A$2:$ZZ$119, 101, MATCH($B$2, resultados!$A$1:$ZZ$1, 0))</f>
        <v/>
      </c>
      <c r="C107">
        <f>INDEX(resultados!$A$2:$ZZ$119, 101, MATCH($B$3, resultados!$A$1:$ZZ$1, 0))</f>
        <v/>
      </c>
    </row>
    <row r="108">
      <c r="A108">
        <f>INDEX(resultados!$A$2:$ZZ$119, 102, MATCH($B$1, resultados!$A$1:$ZZ$1, 0))</f>
        <v/>
      </c>
      <c r="B108">
        <f>INDEX(resultados!$A$2:$ZZ$119, 102, MATCH($B$2, resultados!$A$1:$ZZ$1, 0))</f>
        <v/>
      </c>
      <c r="C108">
        <f>INDEX(resultados!$A$2:$ZZ$119, 102, MATCH($B$3, resultados!$A$1:$ZZ$1, 0))</f>
        <v/>
      </c>
    </row>
    <row r="109">
      <c r="A109">
        <f>INDEX(resultados!$A$2:$ZZ$119, 103, MATCH($B$1, resultados!$A$1:$ZZ$1, 0))</f>
        <v/>
      </c>
      <c r="B109">
        <f>INDEX(resultados!$A$2:$ZZ$119, 103, MATCH($B$2, resultados!$A$1:$ZZ$1, 0))</f>
        <v/>
      </c>
      <c r="C109">
        <f>INDEX(resultados!$A$2:$ZZ$119, 103, MATCH($B$3, resultados!$A$1:$ZZ$1, 0))</f>
        <v/>
      </c>
    </row>
    <row r="110">
      <c r="A110">
        <f>INDEX(resultados!$A$2:$ZZ$119, 104, MATCH($B$1, resultados!$A$1:$ZZ$1, 0))</f>
        <v/>
      </c>
      <c r="B110">
        <f>INDEX(resultados!$A$2:$ZZ$119, 104, MATCH($B$2, resultados!$A$1:$ZZ$1, 0))</f>
        <v/>
      </c>
      <c r="C110">
        <f>INDEX(resultados!$A$2:$ZZ$119, 104, MATCH($B$3, resultados!$A$1:$ZZ$1, 0))</f>
        <v/>
      </c>
    </row>
    <row r="111">
      <c r="A111">
        <f>INDEX(resultados!$A$2:$ZZ$119, 105, MATCH($B$1, resultados!$A$1:$ZZ$1, 0))</f>
        <v/>
      </c>
      <c r="B111">
        <f>INDEX(resultados!$A$2:$ZZ$119, 105, MATCH($B$2, resultados!$A$1:$ZZ$1, 0))</f>
        <v/>
      </c>
      <c r="C111">
        <f>INDEX(resultados!$A$2:$ZZ$119, 105, MATCH($B$3, resultados!$A$1:$ZZ$1, 0))</f>
        <v/>
      </c>
    </row>
    <row r="112">
      <c r="A112">
        <f>INDEX(resultados!$A$2:$ZZ$119, 106, MATCH($B$1, resultados!$A$1:$ZZ$1, 0))</f>
        <v/>
      </c>
      <c r="B112">
        <f>INDEX(resultados!$A$2:$ZZ$119, 106, MATCH($B$2, resultados!$A$1:$ZZ$1, 0))</f>
        <v/>
      </c>
      <c r="C112">
        <f>INDEX(resultados!$A$2:$ZZ$119, 106, MATCH($B$3, resultados!$A$1:$ZZ$1, 0))</f>
        <v/>
      </c>
    </row>
    <row r="113">
      <c r="A113">
        <f>INDEX(resultados!$A$2:$ZZ$119, 107, MATCH($B$1, resultados!$A$1:$ZZ$1, 0))</f>
        <v/>
      </c>
      <c r="B113">
        <f>INDEX(resultados!$A$2:$ZZ$119, 107, MATCH($B$2, resultados!$A$1:$ZZ$1, 0))</f>
        <v/>
      </c>
      <c r="C113">
        <f>INDEX(resultados!$A$2:$ZZ$119, 107, MATCH($B$3, resultados!$A$1:$ZZ$1, 0))</f>
        <v/>
      </c>
    </row>
    <row r="114">
      <c r="A114">
        <f>INDEX(resultados!$A$2:$ZZ$119, 108, MATCH($B$1, resultados!$A$1:$ZZ$1, 0))</f>
        <v/>
      </c>
      <c r="B114">
        <f>INDEX(resultados!$A$2:$ZZ$119, 108, MATCH($B$2, resultados!$A$1:$ZZ$1, 0))</f>
        <v/>
      </c>
      <c r="C114">
        <f>INDEX(resultados!$A$2:$ZZ$119, 108, MATCH($B$3, resultados!$A$1:$ZZ$1, 0))</f>
        <v/>
      </c>
    </row>
    <row r="115">
      <c r="A115">
        <f>INDEX(resultados!$A$2:$ZZ$119, 109, MATCH($B$1, resultados!$A$1:$ZZ$1, 0))</f>
        <v/>
      </c>
      <c r="B115">
        <f>INDEX(resultados!$A$2:$ZZ$119, 109, MATCH($B$2, resultados!$A$1:$ZZ$1, 0))</f>
        <v/>
      </c>
      <c r="C115">
        <f>INDEX(resultados!$A$2:$ZZ$119, 109, MATCH($B$3, resultados!$A$1:$ZZ$1, 0))</f>
        <v/>
      </c>
    </row>
    <row r="116">
      <c r="A116">
        <f>INDEX(resultados!$A$2:$ZZ$119, 110, MATCH($B$1, resultados!$A$1:$ZZ$1, 0))</f>
        <v/>
      </c>
      <c r="B116">
        <f>INDEX(resultados!$A$2:$ZZ$119, 110, MATCH($B$2, resultados!$A$1:$ZZ$1, 0))</f>
        <v/>
      </c>
      <c r="C116">
        <f>INDEX(resultados!$A$2:$ZZ$119, 110, MATCH($B$3, resultados!$A$1:$ZZ$1, 0))</f>
        <v/>
      </c>
    </row>
    <row r="117">
      <c r="A117">
        <f>INDEX(resultados!$A$2:$ZZ$119, 111, MATCH($B$1, resultados!$A$1:$ZZ$1, 0))</f>
        <v/>
      </c>
      <c r="B117">
        <f>INDEX(resultados!$A$2:$ZZ$119, 111, MATCH($B$2, resultados!$A$1:$ZZ$1, 0))</f>
        <v/>
      </c>
      <c r="C117">
        <f>INDEX(resultados!$A$2:$ZZ$119, 111, MATCH($B$3, resultados!$A$1:$ZZ$1, 0))</f>
        <v/>
      </c>
    </row>
    <row r="118">
      <c r="A118">
        <f>INDEX(resultados!$A$2:$ZZ$119, 112, MATCH($B$1, resultados!$A$1:$ZZ$1, 0))</f>
        <v/>
      </c>
      <c r="B118">
        <f>INDEX(resultados!$A$2:$ZZ$119, 112, MATCH($B$2, resultados!$A$1:$ZZ$1, 0))</f>
        <v/>
      </c>
      <c r="C118">
        <f>INDEX(resultados!$A$2:$ZZ$119, 112, MATCH($B$3, resultados!$A$1:$ZZ$1, 0))</f>
        <v/>
      </c>
    </row>
    <row r="119">
      <c r="A119">
        <f>INDEX(resultados!$A$2:$ZZ$119, 113, MATCH($B$1, resultados!$A$1:$ZZ$1, 0))</f>
        <v/>
      </c>
      <c r="B119">
        <f>INDEX(resultados!$A$2:$ZZ$119, 113, MATCH($B$2, resultados!$A$1:$ZZ$1, 0))</f>
        <v/>
      </c>
      <c r="C119">
        <f>INDEX(resultados!$A$2:$ZZ$119, 113, MATCH($B$3, resultados!$A$1:$ZZ$1, 0))</f>
        <v/>
      </c>
    </row>
    <row r="120">
      <c r="A120">
        <f>INDEX(resultados!$A$2:$ZZ$119, 114, MATCH($B$1, resultados!$A$1:$ZZ$1, 0))</f>
        <v/>
      </c>
      <c r="B120">
        <f>INDEX(resultados!$A$2:$ZZ$119, 114, MATCH($B$2, resultados!$A$1:$ZZ$1, 0))</f>
        <v/>
      </c>
      <c r="C120">
        <f>INDEX(resultados!$A$2:$ZZ$119, 114, MATCH($B$3, resultados!$A$1:$ZZ$1, 0))</f>
        <v/>
      </c>
    </row>
    <row r="121">
      <c r="A121">
        <f>INDEX(resultados!$A$2:$ZZ$119, 115, MATCH($B$1, resultados!$A$1:$ZZ$1, 0))</f>
        <v/>
      </c>
      <c r="B121">
        <f>INDEX(resultados!$A$2:$ZZ$119, 115, MATCH($B$2, resultados!$A$1:$ZZ$1, 0))</f>
        <v/>
      </c>
      <c r="C121">
        <f>INDEX(resultados!$A$2:$ZZ$119, 115, MATCH($B$3, resultados!$A$1:$ZZ$1, 0))</f>
        <v/>
      </c>
    </row>
    <row r="122">
      <c r="A122">
        <f>INDEX(resultados!$A$2:$ZZ$119, 116, MATCH($B$1, resultados!$A$1:$ZZ$1, 0))</f>
        <v/>
      </c>
      <c r="B122">
        <f>INDEX(resultados!$A$2:$ZZ$119, 116, MATCH($B$2, resultados!$A$1:$ZZ$1, 0))</f>
        <v/>
      </c>
      <c r="C122">
        <f>INDEX(resultados!$A$2:$ZZ$119, 116, MATCH($B$3, resultados!$A$1:$ZZ$1, 0))</f>
        <v/>
      </c>
    </row>
    <row r="123">
      <c r="A123">
        <f>INDEX(resultados!$A$2:$ZZ$119, 117, MATCH($B$1, resultados!$A$1:$ZZ$1, 0))</f>
        <v/>
      </c>
      <c r="B123">
        <f>INDEX(resultados!$A$2:$ZZ$119, 117, MATCH($B$2, resultados!$A$1:$ZZ$1, 0))</f>
        <v/>
      </c>
      <c r="C123">
        <f>INDEX(resultados!$A$2:$ZZ$119, 117, MATCH($B$3, resultados!$A$1:$ZZ$1, 0))</f>
        <v/>
      </c>
    </row>
    <row r="124">
      <c r="A124">
        <f>INDEX(resultados!$A$2:$ZZ$119, 118, MATCH($B$1, resultados!$A$1:$ZZ$1, 0))</f>
        <v/>
      </c>
      <c r="B124">
        <f>INDEX(resultados!$A$2:$ZZ$119, 118, MATCH($B$2, resultados!$A$1:$ZZ$1, 0))</f>
        <v/>
      </c>
      <c r="C124">
        <f>INDEX(resultados!$A$2:$ZZ$119, 118,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1.4622</v>
      </c>
      <c r="E2" t="n">
        <v>68.39</v>
      </c>
      <c r="F2" t="n">
        <v>61.93</v>
      </c>
      <c r="G2" t="n">
        <v>12.51</v>
      </c>
      <c r="H2" t="n">
        <v>0.24</v>
      </c>
      <c r="I2" t="n">
        <v>297</v>
      </c>
      <c r="J2" t="n">
        <v>71.52</v>
      </c>
      <c r="K2" t="n">
        <v>32.27</v>
      </c>
      <c r="L2" t="n">
        <v>1</v>
      </c>
      <c r="M2" t="n">
        <v>295</v>
      </c>
      <c r="N2" t="n">
        <v>8.25</v>
      </c>
      <c r="O2" t="n">
        <v>9054.6</v>
      </c>
      <c r="P2" t="n">
        <v>407.86</v>
      </c>
      <c r="Q2" t="n">
        <v>3549.5</v>
      </c>
      <c r="R2" t="n">
        <v>563.45</v>
      </c>
      <c r="S2" t="n">
        <v>84.39</v>
      </c>
      <c r="T2" t="n">
        <v>238244.4</v>
      </c>
      <c r="U2" t="n">
        <v>0.15</v>
      </c>
      <c r="V2" t="n">
        <v>0.77</v>
      </c>
      <c r="W2" t="n">
        <v>0.62</v>
      </c>
      <c r="X2" t="n">
        <v>14.09</v>
      </c>
      <c r="Y2" t="n">
        <v>0.5</v>
      </c>
      <c r="Z2" t="n">
        <v>10</v>
      </c>
      <c r="AA2" t="n">
        <v>485.239616368267</v>
      </c>
      <c r="AB2" t="n">
        <v>663.9262503760892</v>
      </c>
      <c r="AC2" t="n">
        <v>600.5620608665394</v>
      </c>
      <c r="AD2" t="n">
        <v>485239.616368267</v>
      </c>
      <c r="AE2" t="n">
        <v>663926.2503760892</v>
      </c>
      <c r="AF2" t="n">
        <v>2.506572314246336e-06</v>
      </c>
      <c r="AG2" t="n">
        <v>15</v>
      </c>
      <c r="AH2" t="n">
        <v>600562.0608665394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1.7467</v>
      </c>
      <c r="E3" t="n">
        <v>57.25</v>
      </c>
      <c r="F3" t="n">
        <v>53.51</v>
      </c>
      <c r="G3" t="n">
        <v>26.32</v>
      </c>
      <c r="H3" t="n">
        <v>0.48</v>
      </c>
      <c r="I3" t="n">
        <v>122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305.84</v>
      </c>
      <c r="Q3" t="n">
        <v>3549.38</v>
      </c>
      <c r="R3" t="n">
        <v>272.23</v>
      </c>
      <c r="S3" t="n">
        <v>84.39</v>
      </c>
      <c r="T3" t="n">
        <v>93508.19</v>
      </c>
      <c r="U3" t="n">
        <v>0.31</v>
      </c>
      <c r="V3" t="n">
        <v>0.89</v>
      </c>
      <c r="W3" t="n">
        <v>0.48</v>
      </c>
      <c r="X3" t="n">
        <v>5.68</v>
      </c>
      <c r="Y3" t="n">
        <v>0.5</v>
      </c>
      <c r="Z3" t="n">
        <v>10</v>
      </c>
      <c r="AA3" t="n">
        <v>337.0876946222381</v>
      </c>
      <c r="AB3" t="n">
        <v>461.218255041673</v>
      </c>
      <c r="AC3" t="n">
        <v>417.2002321043815</v>
      </c>
      <c r="AD3" t="n">
        <v>337087.6946222381</v>
      </c>
      <c r="AE3" t="n">
        <v>461218.255041673</v>
      </c>
      <c r="AF3" t="n">
        <v>2.994275654010447e-06</v>
      </c>
      <c r="AG3" t="n">
        <v>12</v>
      </c>
      <c r="AH3" t="n">
        <v>417200.2321043815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1.7512</v>
      </c>
      <c r="E4" t="n">
        <v>57.1</v>
      </c>
      <c r="F4" t="n">
        <v>53.39</v>
      </c>
      <c r="G4" t="n">
        <v>26.7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309.04</v>
      </c>
      <c r="Q4" t="n">
        <v>3549.38</v>
      </c>
      <c r="R4" t="n">
        <v>267.83</v>
      </c>
      <c r="S4" t="n">
        <v>84.39</v>
      </c>
      <c r="T4" t="n">
        <v>91318.89999999999</v>
      </c>
      <c r="U4" t="n">
        <v>0.32</v>
      </c>
      <c r="V4" t="n">
        <v>0.89</v>
      </c>
      <c r="W4" t="n">
        <v>0.49</v>
      </c>
      <c r="X4" t="n">
        <v>5.56</v>
      </c>
      <c r="Y4" t="n">
        <v>0.5</v>
      </c>
      <c r="Z4" t="n">
        <v>10</v>
      </c>
      <c r="AA4" t="n">
        <v>337.8538093516296</v>
      </c>
      <c r="AB4" t="n">
        <v>462.266487013023</v>
      </c>
      <c r="AC4" t="n">
        <v>418.1484222875887</v>
      </c>
      <c r="AD4" t="n">
        <v>337853.8093516296</v>
      </c>
      <c r="AE4" t="n">
        <v>462266.487013023</v>
      </c>
      <c r="AF4" t="n">
        <v>3.001989766590196e-06</v>
      </c>
      <c r="AG4" t="n">
        <v>12</v>
      </c>
      <c r="AH4" t="n">
        <v>418148.4222875887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1.5795</v>
      </c>
      <c r="E2" t="n">
        <v>63.31</v>
      </c>
      <c r="F2" t="n">
        <v>58.96</v>
      </c>
      <c r="G2" t="n">
        <v>14.8</v>
      </c>
      <c r="H2" t="n">
        <v>0.43</v>
      </c>
      <c r="I2" t="n">
        <v>239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229.85</v>
      </c>
      <c r="Q2" t="n">
        <v>3549.48</v>
      </c>
      <c r="R2" t="n">
        <v>450.96</v>
      </c>
      <c r="S2" t="n">
        <v>84.39</v>
      </c>
      <c r="T2" t="n">
        <v>182291.23</v>
      </c>
      <c r="U2" t="n">
        <v>0.19</v>
      </c>
      <c r="V2" t="n">
        <v>0.8</v>
      </c>
      <c r="W2" t="n">
        <v>0.83</v>
      </c>
      <c r="X2" t="n">
        <v>11.13</v>
      </c>
      <c r="Y2" t="n">
        <v>0.5</v>
      </c>
      <c r="Z2" t="n">
        <v>10</v>
      </c>
      <c r="AA2" t="n">
        <v>314.4779783437358</v>
      </c>
      <c r="AB2" t="n">
        <v>430.282643759142</v>
      </c>
      <c r="AC2" t="n">
        <v>389.2170721442521</v>
      </c>
      <c r="AD2" t="n">
        <v>314477.9783437358</v>
      </c>
      <c r="AE2" t="n">
        <v>430282.643759142</v>
      </c>
      <c r="AF2" t="n">
        <v>2.906138196437706e-06</v>
      </c>
      <c r="AG2" t="n">
        <v>14</v>
      </c>
      <c r="AH2" t="n">
        <v>389217.0721442521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1.5813</v>
      </c>
      <c r="E3" t="n">
        <v>63.24</v>
      </c>
      <c r="F3" t="n">
        <v>58.9</v>
      </c>
      <c r="G3" t="n">
        <v>14.85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235.32</v>
      </c>
      <c r="Q3" t="n">
        <v>3549.48</v>
      </c>
      <c r="R3" t="n">
        <v>448.8</v>
      </c>
      <c r="S3" t="n">
        <v>84.39</v>
      </c>
      <c r="T3" t="n">
        <v>181214.75</v>
      </c>
      <c r="U3" t="n">
        <v>0.19</v>
      </c>
      <c r="V3" t="n">
        <v>0.8</v>
      </c>
      <c r="W3" t="n">
        <v>0.83</v>
      </c>
      <c r="X3" t="n">
        <v>11.06</v>
      </c>
      <c r="Y3" t="n">
        <v>0.5</v>
      </c>
      <c r="Z3" t="n">
        <v>10</v>
      </c>
      <c r="AA3" t="n">
        <v>317.1667847804089</v>
      </c>
      <c r="AB3" t="n">
        <v>433.9615873475663</v>
      </c>
      <c r="AC3" t="n">
        <v>392.5449025200269</v>
      </c>
      <c r="AD3" t="n">
        <v>317166.784780409</v>
      </c>
      <c r="AE3" t="n">
        <v>433961.5873475663</v>
      </c>
      <c r="AF3" t="n">
        <v>2.909450034838204e-06</v>
      </c>
      <c r="AG3" t="n">
        <v>14</v>
      </c>
      <c r="AH3" t="n">
        <v>392544.9025200269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0.9825</v>
      </c>
      <c r="E2" t="n">
        <v>101.78</v>
      </c>
      <c r="F2" t="n">
        <v>80.48999999999999</v>
      </c>
      <c r="G2" t="n">
        <v>7.32</v>
      </c>
      <c r="H2" t="n">
        <v>0.12</v>
      </c>
      <c r="I2" t="n">
        <v>660</v>
      </c>
      <c r="J2" t="n">
        <v>141.81</v>
      </c>
      <c r="K2" t="n">
        <v>47.83</v>
      </c>
      <c r="L2" t="n">
        <v>1</v>
      </c>
      <c r="M2" t="n">
        <v>658</v>
      </c>
      <c r="N2" t="n">
        <v>22.98</v>
      </c>
      <c r="O2" t="n">
        <v>17723.39</v>
      </c>
      <c r="P2" t="n">
        <v>898.92</v>
      </c>
      <c r="Q2" t="n">
        <v>3550.01</v>
      </c>
      <c r="R2" t="n">
        <v>1195.68</v>
      </c>
      <c r="S2" t="n">
        <v>84.39</v>
      </c>
      <c r="T2" t="n">
        <v>552542.62</v>
      </c>
      <c r="U2" t="n">
        <v>0.07000000000000001</v>
      </c>
      <c r="V2" t="n">
        <v>0.59</v>
      </c>
      <c r="W2" t="n">
        <v>1.2</v>
      </c>
      <c r="X2" t="n">
        <v>32.65</v>
      </c>
      <c r="Y2" t="n">
        <v>0.5</v>
      </c>
      <c r="Z2" t="n">
        <v>10</v>
      </c>
      <c r="AA2" t="n">
        <v>1321.730602390596</v>
      </c>
      <c r="AB2" t="n">
        <v>1808.450120829633</v>
      </c>
      <c r="AC2" t="n">
        <v>1635.854179473338</v>
      </c>
      <c r="AD2" t="n">
        <v>1321730.602390596</v>
      </c>
      <c r="AE2" t="n">
        <v>1808450.120829633</v>
      </c>
      <c r="AF2" t="n">
        <v>1.511770145198485e-06</v>
      </c>
      <c r="AG2" t="n">
        <v>22</v>
      </c>
      <c r="AH2" t="n">
        <v>1635854.179473338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1.4859</v>
      </c>
      <c r="E3" t="n">
        <v>67.3</v>
      </c>
      <c r="F3" t="n">
        <v>58.48</v>
      </c>
      <c r="G3" t="n">
        <v>15.39</v>
      </c>
      <c r="H3" t="n">
        <v>0.25</v>
      </c>
      <c r="I3" t="n">
        <v>228</v>
      </c>
      <c r="J3" t="n">
        <v>143.17</v>
      </c>
      <c r="K3" t="n">
        <v>47.83</v>
      </c>
      <c r="L3" t="n">
        <v>2</v>
      </c>
      <c r="M3" t="n">
        <v>226</v>
      </c>
      <c r="N3" t="n">
        <v>23.34</v>
      </c>
      <c r="O3" t="n">
        <v>17891.86</v>
      </c>
      <c r="P3" t="n">
        <v>628</v>
      </c>
      <c r="Q3" t="n">
        <v>3549.42</v>
      </c>
      <c r="R3" t="n">
        <v>446.3</v>
      </c>
      <c r="S3" t="n">
        <v>84.39</v>
      </c>
      <c r="T3" t="n">
        <v>180015.95</v>
      </c>
      <c r="U3" t="n">
        <v>0.19</v>
      </c>
      <c r="V3" t="n">
        <v>0.8100000000000001</v>
      </c>
      <c r="W3" t="n">
        <v>0.5</v>
      </c>
      <c r="X3" t="n">
        <v>10.65</v>
      </c>
      <c r="Y3" t="n">
        <v>0.5</v>
      </c>
      <c r="Z3" t="n">
        <v>10</v>
      </c>
      <c r="AA3" t="n">
        <v>658.1556725995162</v>
      </c>
      <c r="AB3" t="n">
        <v>900.5176270296913</v>
      </c>
      <c r="AC3" t="n">
        <v>814.5734885904044</v>
      </c>
      <c r="AD3" t="n">
        <v>658155.6725995161</v>
      </c>
      <c r="AE3" t="n">
        <v>900517.6270296914</v>
      </c>
      <c r="AF3" t="n">
        <v>2.286350390585678e-06</v>
      </c>
      <c r="AG3" t="n">
        <v>15</v>
      </c>
      <c r="AH3" t="n">
        <v>814573.4885904044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1.6627</v>
      </c>
      <c r="E4" t="n">
        <v>60.14</v>
      </c>
      <c r="F4" t="n">
        <v>54.01</v>
      </c>
      <c r="G4" t="n">
        <v>24.01</v>
      </c>
      <c r="H4" t="n">
        <v>0.37</v>
      </c>
      <c r="I4" t="n">
        <v>135</v>
      </c>
      <c r="J4" t="n">
        <v>144.54</v>
      </c>
      <c r="K4" t="n">
        <v>47.83</v>
      </c>
      <c r="L4" t="n">
        <v>3</v>
      </c>
      <c r="M4" t="n">
        <v>133</v>
      </c>
      <c r="N4" t="n">
        <v>23.71</v>
      </c>
      <c r="O4" t="n">
        <v>18060.85</v>
      </c>
      <c r="P4" t="n">
        <v>555.53</v>
      </c>
      <c r="Q4" t="n">
        <v>3549.31</v>
      </c>
      <c r="R4" t="n">
        <v>294.36</v>
      </c>
      <c r="S4" t="n">
        <v>84.39</v>
      </c>
      <c r="T4" t="n">
        <v>104510.09</v>
      </c>
      <c r="U4" t="n">
        <v>0.29</v>
      </c>
      <c r="V4" t="n">
        <v>0.88</v>
      </c>
      <c r="W4" t="n">
        <v>0.36</v>
      </c>
      <c r="X4" t="n">
        <v>6.18</v>
      </c>
      <c r="Y4" t="n">
        <v>0.5</v>
      </c>
      <c r="Z4" t="n">
        <v>10</v>
      </c>
      <c r="AA4" t="n">
        <v>535.8502727224454</v>
      </c>
      <c r="AB4" t="n">
        <v>733.1739831844526</v>
      </c>
      <c r="AC4" t="n">
        <v>663.200887245476</v>
      </c>
      <c r="AD4" t="n">
        <v>535850.2727224454</v>
      </c>
      <c r="AE4" t="n">
        <v>733173.9831844526</v>
      </c>
      <c r="AF4" t="n">
        <v>2.558392081853965e-06</v>
      </c>
      <c r="AG4" t="n">
        <v>13</v>
      </c>
      <c r="AH4" t="n">
        <v>663200.887245476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1.7545</v>
      </c>
      <c r="E5" t="n">
        <v>57</v>
      </c>
      <c r="F5" t="n">
        <v>52.08</v>
      </c>
      <c r="G5" t="n">
        <v>33.6</v>
      </c>
      <c r="H5" t="n">
        <v>0.49</v>
      </c>
      <c r="I5" t="n">
        <v>93</v>
      </c>
      <c r="J5" t="n">
        <v>145.92</v>
      </c>
      <c r="K5" t="n">
        <v>47.83</v>
      </c>
      <c r="L5" t="n">
        <v>4</v>
      </c>
      <c r="M5" t="n">
        <v>91</v>
      </c>
      <c r="N5" t="n">
        <v>24.09</v>
      </c>
      <c r="O5" t="n">
        <v>18230.35</v>
      </c>
      <c r="P5" t="n">
        <v>509.83</v>
      </c>
      <c r="Q5" t="n">
        <v>3549.34</v>
      </c>
      <c r="R5" t="n">
        <v>228.87</v>
      </c>
      <c r="S5" t="n">
        <v>84.39</v>
      </c>
      <c r="T5" t="n">
        <v>71973.59</v>
      </c>
      <c r="U5" t="n">
        <v>0.37</v>
      </c>
      <c r="V5" t="n">
        <v>0.91</v>
      </c>
      <c r="W5" t="n">
        <v>0.29</v>
      </c>
      <c r="X5" t="n">
        <v>4.25</v>
      </c>
      <c r="Y5" t="n">
        <v>0.5</v>
      </c>
      <c r="Z5" t="n">
        <v>10</v>
      </c>
      <c r="AA5" t="n">
        <v>477.9744479849392</v>
      </c>
      <c r="AB5" t="n">
        <v>653.9857264774122</v>
      </c>
      <c r="AC5" t="n">
        <v>591.5702466171391</v>
      </c>
      <c r="AD5" t="n">
        <v>477974.4479849392</v>
      </c>
      <c r="AE5" t="n">
        <v>653985.7264774122</v>
      </c>
      <c r="AF5" t="n">
        <v>2.699644498474037e-06</v>
      </c>
      <c r="AG5" t="n">
        <v>12</v>
      </c>
      <c r="AH5" t="n">
        <v>591570.2466171391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1.8126</v>
      </c>
      <c r="E6" t="n">
        <v>55.17</v>
      </c>
      <c r="F6" t="n">
        <v>50.95</v>
      </c>
      <c r="G6" t="n">
        <v>44.3</v>
      </c>
      <c r="H6" t="n">
        <v>0.6</v>
      </c>
      <c r="I6" t="n">
        <v>69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471.34</v>
      </c>
      <c r="Q6" t="n">
        <v>3549.28</v>
      </c>
      <c r="R6" t="n">
        <v>190.62</v>
      </c>
      <c r="S6" t="n">
        <v>84.39</v>
      </c>
      <c r="T6" t="n">
        <v>52969.64</v>
      </c>
      <c r="U6" t="n">
        <v>0.44</v>
      </c>
      <c r="V6" t="n">
        <v>0.93</v>
      </c>
      <c r="W6" t="n">
        <v>0.25</v>
      </c>
      <c r="X6" t="n">
        <v>3.12</v>
      </c>
      <c r="Y6" t="n">
        <v>0.5</v>
      </c>
      <c r="Z6" t="n">
        <v>10</v>
      </c>
      <c r="AA6" t="n">
        <v>444.8541659839077</v>
      </c>
      <c r="AB6" t="n">
        <v>608.6690954798828</v>
      </c>
      <c r="AC6" t="n">
        <v>550.5785712797228</v>
      </c>
      <c r="AD6" t="n">
        <v>444854.1659839077</v>
      </c>
      <c r="AE6" t="n">
        <v>608669.0954798828</v>
      </c>
      <c r="AF6" t="n">
        <v>2.789042814439464e-06</v>
      </c>
      <c r="AG6" t="n">
        <v>12</v>
      </c>
      <c r="AH6" t="n">
        <v>550578.5712797228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1.8465</v>
      </c>
      <c r="E7" t="n">
        <v>54.16</v>
      </c>
      <c r="F7" t="n">
        <v>50.34</v>
      </c>
      <c r="G7" t="n">
        <v>54.92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437.25</v>
      </c>
      <c r="Q7" t="n">
        <v>3549.31</v>
      </c>
      <c r="R7" t="n">
        <v>169.09</v>
      </c>
      <c r="S7" t="n">
        <v>84.39</v>
      </c>
      <c r="T7" t="n">
        <v>42276.66</v>
      </c>
      <c r="U7" t="n">
        <v>0.5</v>
      </c>
      <c r="V7" t="n">
        <v>0.9399999999999999</v>
      </c>
      <c r="W7" t="n">
        <v>0.25</v>
      </c>
      <c r="X7" t="n">
        <v>2.51</v>
      </c>
      <c r="Y7" t="n">
        <v>0.5</v>
      </c>
      <c r="Z7" t="n">
        <v>10</v>
      </c>
      <c r="AA7" t="n">
        <v>421.1176740389587</v>
      </c>
      <c r="AB7" t="n">
        <v>576.1917800206852</v>
      </c>
      <c r="AC7" t="n">
        <v>521.2008452257525</v>
      </c>
      <c r="AD7" t="n">
        <v>421117.6740389587</v>
      </c>
      <c r="AE7" t="n">
        <v>576191.7800206852</v>
      </c>
      <c r="AF7" t="n">
        <v>2.84120465456387e-06</v>
      </c>
      <c r="AG7" t="n">
        <v>12</v>
      </c>
      <c r="AH7" t="n">
        <v>521200.8452257525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1.8511</v>
      </c>
      <c r="E8" t="n">
        <v>54.02</v>
      </c>
      <c r="F8" t="n">
        <v>50.26</v>
      </c>
      <c r="G8" t="n">
        <v>56.9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434.92</v>
      </c>
      <c r="Q8" t="n">
        <v>3549.3</v>
      </c>
      <c r="R8" t="n">
        <v>165</v>
      </c>
      <c r="S8" t="n">
        <v>84.39</v>
      </c>
      <c r="T8" t="n">
        <v>40241.5</v>
      </c>
      <c r="U8" t="n">
        <v>0.51</v>
      </c>
      <c r="V8" t="n">
        <v>0.9399999999999999</v>
      </c>
      <c r="W8" t="n">
        <v>0.29</v>
      </c>
      <c r="X8" t="n">
        <v>2.43</v>
      </c>
      <c r="Y8" t="n">
        <v>0.5</v>
      </c>
      <c r="Z8" t="n">
        <v>10</v>
      </c>
      <c r="AA8" t="n">
        <v>419.0498659331082</v>
      </c>
      <c r="AB8" t="n">
        <v>573.3625137450051</v>
      </c>
      <c r="AC8" t="n">
        <v>518.6416001525232</v>
      </c>
      <c r="AD8" t="n">
        <v>419049.8659331081</v>
      </c>
      <c r="AE8" t="n">
        <v>573362.5137450051</v>
      </c>
      <c r="AF8" t="n">
        <v>2.848282662368361e-06</v>
      </c>
      <c r="AG8" t="n">
        <v>12</v>
      </c>
      <c r="AH8" t="n">
        <v>518641.6001525233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1.8542</v>
      </c>
      <c r="E9" t="n">
        <v>53.93</v>
      </c>
      <c r="F9" t="n">
        <v>50.2</v>
      </c>
      <c r="G9" t="n">
        <v>57.92</v>
      </c>
      <c r="H9" t="n">
        <v>0.9399999999999999</v>
      </c>
      <c r="I9" t="n">
        <v>52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437.73</v>
      </c>
      <c r="Q9" t="n">
        <v>3549.3</v>
      </c>
      <c r="R9" t="n">
        <v>162.97</v>
      </c>
      <c r="S9" t="n">
        <v>84.39</v>
      </c>
      <c r="T9" t="n">
        <v>39229.27</v>
      </c>
      <c r="U9" t="n">
        <v>0.52</v>
      </c>
      <c r="V9" t="n">
        <v>0.9399999999999999</v>
      </c>
      <c r="W9" t="n">
        <v>0.29</v>
      </c>
      <c r="X9" t="n">
        <v>2.37</v>
      </c>
      <c r="Y9" t="n">
        <v>0.5</v>
      </c>
      <c r="Z9" t="n">
        <v>10</v>
      </c>
      <c r="AA9" t="n">
        <v>419.7054425761396</v>
      </c>
      <c r="AB9" t="n">
        <v>574.2595026300011</v>
      </c>
      <c r="AC9" t="n">
        <v>519.452981677267</v>
      </c>
      <c r="AD9" t="n">
        <v>419705.4425761396</v>
      </c>
      <c r="AE9" t="n">
        <v>574259.5026300011</v>
      </c>
      <c r="AF9" t="n">
        <v>2.853052624149649e-06</v>
      </c>
      <c r="AG9" t="n">
        <v>12</v>
      </c>
      <c r="AH9" t="n">
        <v>519452.981677267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0.7863</v>
      </c>
      <c r="E2" t="n">
        <v>127.17</v>
      </c>
      <c r="F2" t="n">
        <v>93.06999999999999</v>
      </c>
      <c r="G2" t="n">
        <v>6.27</v>
      </c>
      <c r="H2" t="n">
        <v>0.1</v>
      </c>
      <c r="I2" t="n">
        <v>891</v>
      </c>
      <c r="J2" t="n">
        <v>176.73</v>
      </c>
      <c r="K2" t="n">
        <v>52.44</v>
      </c>
      <c r="L2" t="n">
        <v>1</v>
      </c>
      <c r="M2" t="n">
        <v>889</v>
      </c>
      <c r="N2" t="n">
        <v>33.29</v>
      </c>
      <c r="O2" t="n">
        <v>22031.19</v>
      </c>
      <c r="P2" t="n">
        <v>1208.02</v>
      </c>
      <c r="Q2" t="n">
        <v>3550.35</v>
      </c>
      <c r="R2" t="n">
        <v>1625.77</v>
      </c>
      <c r="S2" t="n">
        <v>84.39</v>
      </c>
      <c r="T2" t="n">
        <v>766433.92</v>
      </c>
      <c r="U2" t="n">
        <v>0.05</v>
      </c>
      <c r="V2" t="n">
        <v>0.51</v>
      </c>
      <c r="W2" t="n">
        <v>1.57</v>
      </c>
      <c r="X2" t="n">
        <v>45.23</v>
      </c>
      <c r="Y2" t="n">
        <v>0.5</v>
      </c>
      <c r="Z2" t="n">
        <v>10</v>
      </c>
      <c r="AA2" t="n">
        <v>2114.140126639639</v>
      </c>
      <c r="AB2" t="n">
        <v>2892.659790548126</v>
      </c>
      <c r="AC2" t="n">
        <v>2616.588400011727</v>
      </c>
      <c r="AD2" t="n">
        <v>2114140.126639639</v>
      </c>
      <c r="AE2" t="n">
        <v>2892659.790548126</v>
      </c>
      <c r="AF2" t="n">
        <v>1.165876676502758e-06</v>
      </c>
      <c r="AG2" t="n">
        <v>27</v>
      </c>
      <c r="AH2" t="n">
        <v>2616588.400011727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1.3602</v>
      </c>
      <c r="E3" t="n">
        <v>73.52</v>
      </c>
      <c r="F3" t="n">
        <v>61.11</v>
      </c>
      <c r="G3" t="n">
        <v>13.05</v>
      </c>
      <c r="H3" t="n">
        <v>0.2</v>
      </c>
      <c r="I3" t="n">
        <v>281</v>
      </c>
      <c r="J3" t="n">
        <v>178.21</v>
      </c>
      <c r="K3" t="n">
        <v>52.44</v>
      </c>
      <c r="L3" t="n">
        <v>2</v>
      </c>
      <c r="M3" t="n">
        <v>279</v>
      </c>
      <c r="N3" t="n">
        <v>33.77</v>
      </c>
      <c r="O3" t="n">
        <v>22213.89</v>
      </c>
      <c r="P3" t="n">
        <v>772.22</v>
      </c>
      <c r="Q3" t="n">
        <v>3549.65</v>
      </c>
      <c r="R3" t="n">
        <v>535.0700000000001</v>
      </c>
      <c r="S3" t="n">
        <v>84.39</v>
      </c>
      <c r="T3" t="n">
        <v>224134.9</v>
      </c>
      <c r="U3" t="n">
        <v>0.16</v>
      </c>
      <c r="V3" t="n">
        <v>0.78</v>
      </c>
      <c r="W3" t="n">
        <v>0.6</v>
      </c>
      <c r="X3" t="n">
        <v>13.27</v>
      </c>
      <c r="Y3" t="n">
        <v>0.5</v>
      </c>
      <c r="Z3" t="n">
        <v>10</v>
      </c>
      <c r="AA3" t="n">
        <v>839.4872895995979</v>
      </c>
      <c r="AB3" t="n">
        <v>1148.623545195549</v>
      </c>
      <c r="AC3" t="n">
        <v>1039.000526145355</v>
      </c>
      <c r="AD3" t="n">
        <v>839487.2895995979</v>
      </c>
      <c r="AE3" t="n">
        <v>1148623.545195549</v>
      </c>
      <c r="AF3" t="n">
        <v>2.016819859314577e-06</v>
      </c>
      <c r="AG3" t="n">
        <v>16</v>
      </c>
      <c r="AH3" t="n">
        <v>1039000.526145356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1.5681</v>
      </c>
      <c r="E4" t="n">
        <v>63.77</v>
      </c>
      <c r="F4" t="n">
        <v>55.48</v>
      </c>
      <c r="G4" t="n">
        <v>20.18</v>
      </c>
      <c r="H4" t="n">
        <v>0.3</v>
      </c>
      <c r="I4" t="n">
        <v>165</v>
      </c>
      <c r="J4" t="n">
        <v>179.7</v>
      </c>
      <c r="K4" t="n">
        <v>52.44</v>
      </c>
      <c r="L4" t="n">
        <v>3</v>
      </c>
      <c r="M4" t="n">
        <v>163</v>
      </c>
      <c r="N4" t="n">
        <v>34.26</v>
      </c>
      <c r="O4" t="n">
        <v>22397.24</v>
      </c>
      <c r="P4" t="n">
        <v>682.5700000000001</v>
      </c>
      <c r="Q4" t="n">
        <v>3549.42</v>
      </c>
      <c r="R4" t="n">
        <v>344.48</v>
      </c>
      <c r="S4" t="n">
        <v>84.39</v>
      </c>
      <c r="T4" t="n">
        <v>129420.16</v>
      </c>
      <c r="U4" t="n">
        <v>0.24</v>
      </c>
      <c r="V4" t="n">
        <v>0.85</v>
      </c>
      <c r="W4" t="n">
        <v>0.4</v>
      </c>
      <c r="X4" t="n">
        <v>7.65</v>
      </c>
      <c r="Y4" t="n">
        <v>0.5</v>
      </c>
      <c r="Z4" t="n">
        <v>10</v>
      </c>
      <c r="AA4" t="n">
        <v>663.19422991619</v>
      </c>
      <c r="AB4" t="n">
        <v>907.4116034358252</v>
      </c>
      <c r="AC4" t="n">
        <v>820.8095135640935</v>
      </c>
      <c r="AD4" t="n">
        <v>663194.22991619</v>
      </c>
      <c r="AE4" t="n">
        <v>907411.6034358252</v>
      </c>
      <c r="AF4" t="n">
        <v>2.325081033223929e-06</v>
      </c>
      <c r="AG4" t="n">
        <v>14</v>
      </c>
      <c r="AH4" t="n">
        <v>820809.5135640935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1.6745</v>
      </c>
      <c r="E5" t="n">
        <v>59.72</v>
      </c>
      <c r="F5" t="n">
        <v>53.17</v>
      </c>
      <c r="G5" t="n">
        <v>27.5</v>
      </c>
      <c r="H5" t="n">
        <v>0.39</v>
      </c>
      <c r="I5" t="n">
        <v>116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635.53</v>
      </c>
      <c r="Q5" t="n">
        <v>3549.44</v>
      </c>
      <c r="R5" t="n">
        <v>265.95</v>
      </c>
      <c r="S5" t="n">
        <v>84.39</v>
      </c>
      <c r="T5" t="n">
        <v>90402.17999999999</v>
      </c>
      <c r="U5" t="n">
        <v>0.32</v>
      </c>
      <c r="V5" t="n">
        <v>0.89</v>
      </c>
      <c r="W5" t="n">
        <v>0.33</v>
      </c>
      <c r="X5" t="n">
        <v>5.34</v>
      </c>
      <c r="Y5" t="n">
        <v>0.5</v>
      </c>
      <c r="Z5" t="n">
        <v>10</v>
      </c>
      <c r="AA5" t="n">
        <v>589.4142049901471</v>
      </c>
      <c r="AB5" t="n">
        <v>806.4625183870363</v>
      </c>
      <c r="AC5" t="n">
        <v>729.4948675094302</v>
      </c>
      <c r="AD5" t="n">
        <v>589414.2049901471</v>
      </c>
      <c r="AE5" t="n">
        <v>806462.5183870363</v>
      </c>
      <c r="AF5" t="n">
        <v>2.482844327615247e-06</v>
      </c>
      <c r="AG5" t="n">
        <v>13</v>
      </c>
      <c r="AH5" t="n">
        <v>729494.8675094302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1.741</v>
      </c>
      <c r="E6" t="n">
        <v>57.44</v>
      </c>
      <c r="F6" t="n">
        <v>51.89</v>
      </c>
      <c r="G6" t="n">
        <v>35.38</v>
      </c>
      <c r="H6" t="n">
        <v>0.49</v>
      </c>
      <c r="I6" t="n">
        <v>88</v>
      </c>
      <c r="J6" t="n">
        <v>182.69</v>
      </c>
      <c r="K6" t="n">
        <v>52.44</v>
      </c>
      <c r="L6" t="n">
        <v>5</v>
      </c>
      <c r="M6" t="n">
        <v>86</v>
      </c>
      <c r="N6" t="n">
        <v>35.25</v>
      </c>
      <c r="O6" t="n">
        <v>22766.06</v>
      </c>
      <c r="P6" t="n">
        <v>601.33</v>
      </c>
      <c r="Q6" t="n">
        <v>3549.38</v>
      </c>
      <c r="R6" t="n">
        <v>222.66</v>
      </c>
      <c r="S6" t="n">
        <v>84.39</v>
      </c>
      <c r="T6" t="n">
        <v>68894.46000000001</v>
      </c>
      <c r="U6" t="n">
        <v>0.38</v>
      </c>
      <c r="V6" t="n">
        <v>0.91</v>
      </c>
      <c r="W6" t="n">
        <v>0.28</v>
      </c>
      <c r="X6" t="n">
        <v>4.06</v>
      </c>
      <c r="Y6" t="n">
        <v>0.5</v>
      </c>
      <c r="Z6" t="n">
        <v>10</v>
      </c>
      <c r="AA6" t="n">
        <v>542.1465863840659</v>
      </c>
      <c r="AB6" t="n">
        <v>741.7888773100361</v>
      </c>
      <c r="AC6" t="n">
        <v>670.9935879667936</v>
      </c>
      <c r="AD6" t="n">
        <v>542146.5863840659</v>
      </c>
      <c r="AE6" t="n">
        <v>741788.8773100361</v>
      </c>
      <c r="AF6" t="n">
        <v>2.581446386609821e-06</v>
      </c>
      <c r="AG6" t="n">
        <v>12</v>
      </c>
      <c r="AH6" t="n">
        <v>670993.5879667936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1.7885</v>
      </c>
      <c r="E7" t="n">
        <v>55.91</v>
      </c>
      <c r="F7" t="n">
        <v>51</v>
      </c>
      <c r="G7" t="n">
        <v>43.72</v>
      </c>
      <c r="H7" t="n">
        <v>0.58</v>
      </c>
      <c r="I7" t="n">
        <v>70</v>
      </c>
      <c r="J7" t="n">
        <v>184.19</v>
      </c>
      <c r="K7" t="n">
        <v>52.44</v>
      </c>
      <c r="L7" t="n">
        <v>6</v>
      </c>
      <c r="M7" t="n">
        <v>68</v>
      </c>
      <c r="N7" t="n">
        <v>35.75</v>
      </c>
      <c r="O7" t="n">
        <v>22951.43</v>
      </c>
      <c r="P7" t="n">
        <v>570.9</v>
      </c>
      <c r="Q7" t="n">
        <v>3549.27</v>
      </c>
      <c r="R7" t="n">
        <v>192.42</v>
      </c>
      <c r="S7" t="n">
        <v>84.39</v>
      </c>
      <c r="T7" t="n">
        <v>53865.81</v>
      </c>
      <c r="U7" t="n">
        <v>0.44</v>
      </c>
      <c r="V7" t="n">
        <v>0.93</v>
      </c>
      <c r="W7" t="n">
        <v>0.25</v>
      </c>
      <c r="X7" t="n">
        <v>3.17</v>
      </c>
      <c r="Y7" t="n">
        <v>0.5</v>
      </c>
      <c r="Z7" t="n">
        <v>10</v>
      </c>
      <c r="AA7" t="n">
        <v>513.437302640412</v>
      </c>
      <c r="AB7" t="n">
        <v>702.5075687277598</v>
      </c>
      <c r="AC7" t="n">
        <v>635.4612323439468</v>
      </c>
      <c r="AD7" t="n">
        <v>513437.302640412</v>
      </c>
      <c r="AE7" t="n">
        <v>702507.5687277598</v>
      </c>
      <c r="AF7" t="n">
        <v>2.651876428748802e-06</v>
      </c>
      <c r="AG7" t="n">
        <v>12</v>
      </c>
      <c r="AH7" t="n">
        <v>635461.2323439468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1.824</v>
      </c>
      <c r="E8" t="n">
        <v>54.82</v>
      </c>
      <c r="F8" t="n">
        <v>50.38</v>
      </c>
      <c r="G8" t="n">
        <v>53.03</v>
      </c>
      <c r="H8" t="n">
        <v>0.67</v>
      </c>
      <c r="I8" t="n">
        <v>57</v>
      </c>
      <c r="J8" t="n">
        <v>185.7</v>
      </c>
      <c r="K8" t="n">
        <v>52.44</v>
      </c>
      <c r="L8" t="n">
        <v>7</v>
      </c>
      <c r="M8" t="n">
        <v>55</v>
      </c>
      <c r="N8" t="n">
        <v>36.26</v>
      </c>
      <c r="O8" t="n">
        <v>23137.49</v>
      </c>
      <c r="P8" t="n">
        <v>541.08</v>
      </c>
      <c r="Q8" t="n">
        <v>3549.27</v>
      </c>
      <c r="R8" t="n">
        <v>171.4</v>
      </c>
      <c r="S8" t="n">
        <v>84.39</v>
      </c>
      <c r="T8" t="n">
        <v>43417.61</v>
      </c>
      <c r="U8" t="n">
        <v>0.49</v>
      </c>
      <c r="V8" t="n">
        <v>0.9399999999999999</v>
      </c>
      <c r="W8" t="n">
        <v>0.23</v>
      </c>
      <c r="X8" t="n">
        <v>2.55</v>
      </c>
      <c r="Y8" t="n">
        <v>0.5</v>
      </c>
      <c r="Z8" t="n">
        <v>10</v>
      </c>
      <c r="AA8" t="n">
        <v>489.6921128085691</v>
      </c>
      <c r="AB8" t="n">
        <v>670.0183524359903</v>
      </c>
      <c r="AC8" t="n">
        <v>606.0727412561624</v>
      </c>
      <c r="AD8" t="n">
        <v>489692.1128085691</v>
      </c>
      <c r="AE8" t="n">
        <v>670018.3524359904</v>
      </c>
      <c r="AF8" t="n">
        <v>2.704513618136883e-06</v>
      </c>
      <c r="AG8" t="n">
        <v>12</v>
      </c>
      <c r="AH8" t="n">
        <v>606072.7412561624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1.8499</v>
      </c>
      <c r="E9" t="n">
        <v>54.06</v>
      </c>
      <c r="F9" t="n">
        <v>49.93</v>
      </c>
      <c r="G9" t="n">
        <v>62.41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44</v>
      </c>
      <c r="N9" t="n">
        <v>36.78</v>
      </c>
      <c r="O9" t="n">
        <v>23324.24</v>
      </c>
      <c r="P9" t="n">
        <v>514.59</v>
      </c>
      <c r="Q9" t="n">
        <v>3549.3</v>
      </c>
      <c r="R9" t="n">
        <v>155.87</v>
      </c>
      <c r="S9" t="n">
        <v>84.39</v>
      </c>
      <c r="T9" t="n">
        <v>35701.58</v>
      </c>
      <c r="U9" t="n">
        <v>0.54</v>
      </c>
      <c r="V9" t="n">
        <v>0.95</v>
      </c>
      <c r="W9" t="n">
        <v>0.22</v>
      </c>
      <c r="X9" t="n">
        <v>2.1</v>
      </c>
      <c r="Y9" t="n">
        <v>0.5</v>
      </c>
      <c r="Z9" t="n">
        <v>10</v>
      </c>
      <c r="AA9" t="n">
        <v>470.7207426596764</v>
      </c>
      <c r="AB9" t="n">
        <v>644.0608868404938</v>
      </c>
      <c r="AC9" t="n">
        <v>582.5926197455683</v>
      </c>
      <c r="AD9" t="n">
        <v>470720.7426596764</v>
      </c>
      <c r="AE9" t="n">
        <v>644060.8868404938</v>
      </c>
      <c r="AF9" t="n">
        <v>2.742916525324244e-06</v>
      </c>
      <c r="AG9" t="n">
        <v>12</v>
      </c>
      <c r="AH9" t="n">
        <v>582592.6197455683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1.8605</v>
      </c>
      <c r="E10" t="n">
        <v>53.75</v>
      </c>
      <c r="F10" t="n">
        <v>49.84</v>
      </c>
      <c r="G10" t="n">
        <v>71.19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495.76</v>
      </c>
      <c r="Q10" t="n">
        <v>3549.35</v>
      </c>
      <c r="R10" t="n">
        <v>151.96</v>
      </c>
      <c r="S10" t="n">
        <v>84.39</v>
      </c>
      <c r="T10" t="n">
        <v>33775.47</v>
      </c>
      <c r="U10" t="n">
        <v>0.5600000000000001</v>
      </c>
      <c r="V10" t="n">
        <v>0.95</v>
      </c>
      <c r="W10" t="n">
        <v>0.24</v>
      </c>
      <c r="X10" t="n">
        <v>2</v>
      </c>
      <c r="Y10" t="n">
        <v>0.5</v>
      </c>
      <c r="Z10" t="n">
        <v>10</v>
      </c>
      <c r="AA10" t="n">
        <v>459.6020291998951</v>
      </c>
      <c r="AB10" t="n">
        <v>628.8477725618027</v>
      </c>
      <c r="AC10" t="n">
        <v>568.8314237418954</v>
      </c>
      <c r="AD10" t="n">
        <v>459602.0291998951</v>
      </c>
      <c r="AE10" t="n">
        <v>628847.7725618026</v>
      </c>
      <c r="AF10" t="n">
        <v>2.758633545254205e-06</v>
      </c>
      <c r="AG10" t="n">
        <v>12</v>
      </c>
      <c r="AH10" t="n">
        <v>568831.4237418954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1.8661</v>
      </c>
      <c r="E11" t="n">
        <v>53.59</v>
      </c>
      <c r="F11" t="n">
        <v>49.71</v>
      </c>
      <c r="G11" t="n">
        <v>72.73999999999999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495.69</v>
      </c>
      <c r="Q11" t="n">
        <v>3549.35</v>
      </c>
      <c r="R11" t="n">
        <v>146.83</v>
      </c>
      <c r="S11" t="n">
        <v>84.39</v>
      </c>
      <c r="T11" t="n">
        <v>31214.11</v>
      </c>
      <c r="U11" t="n">
        <v>0.57</v>
      </c>
      <c r="V11" t="n">
        <v>0.95</v>
      </c>
      <c r="W11" t="n">
        <v>0.26</v>
      </c>
      <c r="X11" t="n">
        <v>1.88</v>
      </c>
      <c r="Y11" t="n">
        <v>0.5</v>
      </c>
      <c r="Z11" t="n">
        <v>10</v>
      </c>
      <c r="AA11" t="n">
        <v>458.1855085119588</v>
      </c>
      <c r="AB11" t="n">
        <v>626.9096264640859</v>
      </c>
      <c r="AC11" t="n">
        <v>567.0782515875395</v>
      </c>
      <c r="AD11" t="n">
        <v>458185.5085119588</v>
      </c>
      <c r="AE11" t="n">
        <v>626909.6264640859</v>
      </c>
      <c r="AF11" t="n">
        <v>2.766936876537959e-06</v>
      </c>
      <c r="AG11" t="n">
        <v>12</v>
      </c>
      <c r="AH11" t="n">
        <v>567078.2515875396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1.4287</v>
      </c>
      <c r="E2" t="n">
        <v>69.98999999999999</v>
      </c>
      <c r="F2" t="n">
        <v>64.39</v>
      </c>
      <c r="G2" t="n">
        <v>10.85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186.58</v>
      </c>
      <c r="Q2" t="n">
        <v>3549.67</v>
      </c>
      <c r="R2" t="n">
        <v>629.45</v>
      </c>
      <c r="S2" t="n">
        <v>84.39</v>
      </c>
      <c r="T2" t="n">
        <v>270949.47</v>
      </c>
      <c r="U2" t="n">
        <v>0.13</v>
      </c>
      <c r="V2" t="n">
        <v>0.74</v>
      </c>
      <c r="W2" t="n">
        <v>1.18</v>
      </c>
      <c r="X2" t="n">
        <v>16.56</v>
      </c>
      <c r="Y2" t="n">
        <v>0.5</v>
      </c>
      <c r="Z2" t="n">
        <v>10</v>
      </c>
      <c r="AA2" t="n">
        <v>308.3094948533308</v>
      </c>
      <c r="AB2" t="n">
        <v>421.8426525132845</v>
      </c>
      <c r="AC2" t="n">
        <v>381.5825818172972</v>
      </c>
      <c r="AD2" t="n">
        <v>308309.4948533308</v>
      </c>
      <c r="AE2" t="n">
        <v>421842.6525132845</v>
      </c>
      <c r="AF2" t="n">
        <v>2.722003702234342e-06</v>
      </c>
      <c r="AG2" t="n">
        <v>15</v>
      </c>
      <c r="AH2" t="n">
        <v>381582.5818172972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1.261</v>
      </c>
      <c r="E2" t="n">
        <v>79.3</v>
      </c>
      <c r="F2" t="n">
        <v>68.5</v>
      </c>
      <c r="G2" t="n">
        <v>9.58</v>
      </c>
      <c r="H2" t="n">
        <v>0.18</v>
      </c>
      <c r="I2" t="n">
        <v>429</v>
      </c>
      <c r="J2" t="n">
        <v>98.70999999999999</v>
      </c>
      <c r="K2" t="n">
        <v>39.72</v>
      </c>
      <c r="L2" t="n">
        <v>1</v>
      </c>
      <c r="M2" t="n">
        <v>427</v>
      </c>
      <c r="N2" t="n">
        <v>12.99</v>
      </c>
      <c r="O2" t="n">
        <v>12407.75</v>
      </c>
      <c r="P2" t="n">
        <v>587.75</v>
      </c>
      <c r="Q2" t="n">
        <v>3549.53</v>
      </c>
      <c r="R2" t="n">
        <v>787.05</v>
      </c>
      <c r="S2" t="n">
        <v>84.39</v>
      </c>
      <c r="T2" t="n">
        <v>349386.94</v>
      </c>
      <c r="U2" t="n">
        <v>0.11</v>
      </c>
      <c r="V2" t="n">
        <v>0.6899999999999999</v>
      </c>
      <c r="W2" t="n">
        <v>0.82</v>
      </c>
      <c r="X2" t="n">
        <v>20.66</v>
      </c>
      <c r="Y2" t="n">
        <v>0.5</v>
      </c>
      <c r="Z2" t="n">
        <v>10</v>
      </c>
      <c r="AA2" t="n">
        <v>731.979572417864</v>
      </c>
      <c r="AB2" t="n">
        <v>1001.526743641756</v>
      </c>
      <c r="AC2" t="n">
        <v>905.942436880199</v>
      </c>
      <c r="AD2" t="n">
        <v>731979.572417864</v>
      </c>
      <c r="AE2" t="n">
        <v>1001526.743641756</v>
      </c>
      <c r="AF2" t="n">
        <v>2.059209780172102e-06</v>
      </c>
      <c r="AG2" t="n">
        <v>17</v>
      </c>
      <c r="AH2" t="n">
        <v>905942.436880199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1.6562</v>
      </c>
      <c r="E3" t="n">
        <v>60.38</v>
      </c>
      <c r="F3" t="n">
        <v>55.14</v>
      </c>
      <c r="G3" t="n">
        <v>20.94</v>
      </c>
      <c r="H3" t="n">
        <v>0.35</v>
      </c>
      <c r="I3" t="n">
        <v>158</v>
      </c>
      <c r="J3" t="n">
        <v>99.95</v>
      </c>
      <c r="K3" t="n">
        <v>39.72</v>
      </c>
      <c r="L3" t="n">
        <v>2</v>
      </c>
      <c r="M3" t="n">
        <v>156</v>
      </c>
      <c r="N3" t="n">
        <v>13.24</v>
      </c>
      <c r="O3" t="n">
        <v>12561.45</v>
      </c>
      <c r="P3" t="n">
        <v>435.9</v>
      </c>
      <c r="Q3" t="n">
        <v>3549.39</v>
      </c>
      <c r="R3" t="n">
        <v>332.95</v>
      </c>
      <c r="S3" t="n">
        <v>84.39</v>
      </c>
      <c r="T3" t="n">
        <v>123688.94</v>
      </c>
      <c r="U3" t="n">
        <v>0.25</v>
      </c>
      <c r="V3" t="n">
        <v>0.86</v>
      </c>
      <c r="W3" t="n">
        <v>0.39</v>
      </c>
      <c r="X3" t="n">
        <v>7.31</v>
      </c>
      <c r="Y3" t="n">
        <v>0.5</v>
      </c>
      <c r="Z3" t="n">
        <v>10</v>
      </c>
      <c r="AA3" t="n">
        <v>450.3378351167727</v>
      </c>
      <c r="AB3" t="n">
        <v>616.1720935098766</v>
      </c>
      <c r="AC3" t="n">
        <v>557.365493708258</v>
      </c>
      <c r="AD3" t="n">
        <v>450337.8351167727</v>
      </c>
      <c r="AE3" t="n">
        <v>616172.0935098766</v>
      </c>
      <c r="AF3" t="n">
        <v>2.7045703710714e-06</v>
      </c>
      <c r="AG3" t="n">
        <v>13</v>
      </c>
      <c r="AH3" t="n">
        <v>557365.493708258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1.7927</v>
      </c>
      <c r="E4" t="n">
        <v>55.78</v>
      </c>
      <c r="F4" t="n">
        <v>51.94</v>
      </c>
      <c r="G4" t="n">
        <v>34.63</v>
      </c>
      <c r="H4" t="n">
        <v>0.52</v>
      </c>
      <c r="I4" t="n">
        <v>90</v>
      </c>
      <c r="J4" t="n">
        <v>101.2</v>
      </c>
      <c r="K4" t="n">
        <v>39.72</v>
      </c>
      <c r="L4" t="n">
        <v>3</v>
      </c>
      <c r="M4" t="n">
        <v>73</v>
      </c>
      <c r="N4" t="n">
        <v>13.49</v>
      </c>
      <c r="O4" t="n">
        <v>12715.54</v>
      </c>
      <c r="P4" t="n">
        <v>369.73</v>
      </c>
      <c r="Q4" t="n">
        <v>3549.26</v>
      </c>
      <c r="R4" t="n">
        <v>223.7</v>
      </c>
      <c r="S4" t="n">
        <v>84.39</v>
      </c>
      <c r="T4" t="n">
        <v>69403.52</v>
      </c>
      <c r="U4" t="n">
        <v>0.38</v>
      </c>
      <c r="V4" t="n">
        <v>0.91</v>
      </c>
      <c r="W4" t="n">
        <v>0.3</v>
      </c>
      <c r="X4" t="n">
        <v>4.11</v>
      </c>
      <c r="Y4" t="n">
        <v>0.5</v>
      </c>
      <c r="Z4" t="n">
        <v>10</v>
      </c>
      <c r="AA4" t="n">
        <v>377.7547410443262</v>
      </c>
      <c r="AB4" t="n">
        <v>516.8607020598407</v>
      </c>
      <c r="AC4" t="n">
        <v>467.5322420738002</v>
      </c>
      <c r="AD4" t="n">
        <v>377754.7410443262</v>
      </c>
      <c r="AE4" t="n">
        <v>516860.7020598407</v>
      </c>
      <c r="AF4" t="n">
        <v>2.927474522533328e-06</v>
      </c>
      <c r="AG4" t="n">
        <v>12</v>
      </c>
      <c r="AH4" t="n">
        <v>467532.2420738002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1.8106</v>
      </c>
      <c r="E5" t="n">
        <v>55.23</v>
      </c>
      <c r="F5" t="n">
        <v>51.58</v>
      </c>
      <c r="G5" t="n">
        <v>38.21</v>
      </c>
      <c r="H5" t="n">
        <v>0.6899999999999999</v>
      </c>
      <c r="I5" t="n">
        <v>81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359.37</v>
      </c>
      <c r="Q5" t="n">
        <v>3549.33</v>
      </c>
      <c r="R5" t="n">
        <v>208.3</v>
      </c>
      <c r="S5" t="n">
        <v>84.39</v>
      </c>
      <c r="T5" t="n">
        <v>61748.74</v>
      </c>
      <c r="U5" t="n">
        <v>0.41</v>
      </c>
      <c r="V5" t="n">
        <v>0.92</v>
      </c>
      <c r="W5" t="n">
        <v>0.37</v>
      </c>
      <c r="X5" t="n">
        <v>3.75</v>
      </c>
      <c r="Y5" t="n">
        <v>0.5</v>
      </c>
      <c r="Z5" t="n">
        <v>10</v>
      </c>
      <c r="AA5" t="n">
        <v>369.3160126047819</v>
      </c>
      <c r="AB5" t="n">
        <v>505.3144615184323</v>
      </c>
      <c r="AC5" t="n">
        <v>457.0879585244134</v>
      </c>
      <c r="AD5" t="n">
        <v>369316.0126047818</v>
      </c>
      <c r="AE5" t="n">
        <v>505314.4615184322</v>
      </c>
      <c r="AF5" t="n">
        <v>2.956705176827603e-06</v>
      </c>
      <c r="AG5" t="n">
        <v>12</v>
      </c>
      <c r="AH5" t="n">
        <v>457087.9585244134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1.8133</v>
      </c>
      <c r="E6" t="n">
        <v>55.15</v>
      </c>
      <c r="F6" t="n">
        <v>51.52</v>
      </c>
      <c r="G6" t="n">
        <v>38.64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362.23</v>
      </c>
      <c r="Q6" t="n">
        <v>3549.33</v>
      </c>
      <c r="R6" t="n">
        <v>206.16</v>
      </c>
      <c r="S6" t="n">
        <v>84.39</v>
      </c>
      <c r="T6" t="n">
        <v>60683.41</v>
      </c>
      <c r="U6" t="n">
        <v>0.41</v>
      </c>
      <c r="V6" t="n">
        <v>0.92</v>
      </c>
      <c r="W6" t="n">
        <v>0.37</v>
      </c>
      <c r="X6" t="n">
        <v>3.68</v>
      </c>
      <c r="Y6" t="n">
        <v>0.5</v>
      </c>
      <c r="Z6" t="n">
        <v>10</v>
      </c>
      <c r="AA6" t="n">
        <v>370.1703950199394</v>
      </c>
      <c r="AB6" t="n">
        <v>506.4834652315428</v>
      </c>
      <c r="AC6" t="n">
        <v>458.1453941638516</v>
      </c>
      <c r="AD6" t="n">
        <v>370170.3950199394</v>
      </c>
      <c r="AE6" t="n">
        <v>506483.4652315428</v>
      </c>
      <c r="AF6" t="n">
        <v>2.961114269933444e-06</v>
      </c>
      <c r="AG6" t="n">
        <v>12</v>
      </c>
      <c r="AH6" t="n">
        <v>458145.3941638516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1.0882</v>
      </c>
      <c r="E2" t="n">
        <v>91.89</v>
      </c>
      <c r="F2" t="n">
        <v>75.37</v>
      </c>
      <c r="G2" t="n">
        <v>8.029999999999999</v>
      </c>
      <c r="H2" t="n">
        <v>0.14</v>
      </c>
      <c r="I2" t="n">
        <v>563</v>
      </c>
      <c r="J2" t="n">
        <v>124.63</v>
      </c>
      <c r="K2" t="n">
        <v>45</v>
      </c>
      <c r="L2" t="n">
        <v>1</v>
      </c>
      <c r="M2" t="n">
        <v>561</v>
      </c>
      <c r="N2" t="n">
        <v>18.64</v>
      </c>
      <c r="O2" t="n">
        <v>15605.44</v>
      </c>
      <c r="P2" t="n">
        <v>768.61</v>
      </c>
      <c r="Q2" t="n">
        <v>3549.86</v>
      </c>
      <c r="R2" t="n">
        <v>1021.49</v>
      </c>
      <c r="S2" t="n">
        <v>84.39</v>
      </c>
      <c r="T2" t="n">
        <v>465934.11</v>
      </c>
      <c r="U2" t="n">
        <v>0.08</v>
      </c>
      <c r="V2" t="n">
        <v>0.63</v>
      </c>
      <c r="W2" t="n">
        <v>1.04</v>
      </c>
      <c r="X2" t="n">
        <v>27.54</v>
      </c>
      <c r="Y2" t="n">
        <v>0.5</v>
      </c>
      <c r="Z2" t="n">
        <v>10</v>
      </c>
      <c r="AA2" t="n">
        <v>1050.980450718307</v>
      </c>
      <c r="AB2" t="n">
        <v>1437.997818657927</v>
      </c>
      <c r="AC2" t="n">
        <v>1300.757325087828</v>
      </c>
      <c r="AD2" t="n">
        <v>1050980.450718307</v>
      </c>
      <c r="AE2" t="n">
        <v>1437997.818657927</v>
      </c>
      <c r="AF2" t="n">
        <v>1.710896896091559e-06</v>
      </c>
      <c r="AG2" t="n">
        <v>20</v>
      </c>
      <c r="AH2" t="n">
        <v>1300757.325087828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1.5486</v>
      </c>
      <c r="E3" t="n">
        <v>64.56999999999999</v>
      </c>
      <c r="F3" t="n">
        <v>57.28</v>
      </c>
      <c r="G3" t="n">
        <v>17.01</v>
      </c>
      <c r="H3" t="n">
        <v>0.28</v>
      </c>
      <c r="I3" t="n">
        <v>202</v>
      </c>
      <c r="J3" t="n">
        <v>125.95</v>
      </c>
      <c r="K3" t="n">
        <v>45</v>
      </c>
      <c r="L3" t="n">
        <v>2</v>
      </c>
      <c r="M3" t="n">
        <v>200</v>
      </c>
      <c r="N3" t="n">
        <v>18.95</v>
      </c>
      <c r="O3" t="n">
        <v>15767.7</v>
      </c>
      <c r="P3" t="n">
        <v>555.4299999999999</v>
      </c>
      <c r="Q3" t="n">
        <v>3549.44</v>
      </c>
      <c r="R3" t="n">
        <v>405.29</v>
      </c>
      <c r="S3" t="n">
        <v>84.39</v>
      </c>
      <c r="T3" t="n">
        <v>159640.1</v>
      </c>
      <c r="U3" t="n">
        <v>0.21</v>
      </c>
      <c r="V3" t="n">
        <v>0.83</v>
      </c>
      <c r="W3" t="n">
        <v>0.47</v>
      </c>
      <c r="X3" t="n">
        <v>9.449999999999999</v>
      </c>
      <c r="Y3" t="n">
        <v>0.5</v>
      </c>
      <c r="Z3" t="n">
        <v>10</v>
      </c>
      <c r="AA3" t="n">
        <v>573.1975320113844</v>
      </c>
      <c r="AB3" t="n">
        <v>784.2741509883737</v>
      </c>
      <c r="AC3" t="n">
        <v>709.4241267537268</v>
      </c>
      <c r="AD3" t="n">
        <v>573197.5320113844</v>
      </c>
      <c r="AE3" t="n">
        <v>784274.1509883737</v>
      </c>
      <c r="AF3" t="n">
        <v>2.434749984641966e-06</v>
      </c>
      <c r="AG3" t="n">
        <v>14</v>
      </c>
      <c r="AH3" t="n">
        <v>709424.1267537267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1.712</v>
      </c>
      <c r="E4" t="n">
        <v>58.41</v>
      </c>
      <c r="F4" t="n">
        <v>53.26</v>
      </c>
      <c r="G4" t="n">
        <v>27.08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487.67</v>
      </c>
      <c r="Q4" t="n">
        <v>3549.44</v>
      </c>
      <c r="R4" t="n">
        <v>269.31</v>
      </c>
      <c r="S4" t="n">
        <v>84.39</v>
      </c>
      <c r="T4" t="n">
        <v>92072.5</v>
      </c>
      <c r="U4" t="n">
        <v>0.31</v>
      </c>
      <c r="V4" t="n">
        <v>0.89</v>
      </c>
      <c r="W4" t="n">
        <v>0.32</v>
      </c>
      <c r="X4" t="n">
        <v>5.43</v>
      </c>
      <c r="Y4" t="n">
        <v>0.5</v>
      </c>
      <c r="Z4" t="n">
        <v>10</v>
      </c>
      <c r="AA4" t="n">
        <v>477.8042160053066</v>
      </c>
      <c r="AB4" t="n">
        <v>653.752807572774</v>
      </c>
      <c r="AC4" t="n">
        <v>591.3595571658558</v>
      </c>
      <c r="AD4" t="n">
        <v>477804.2160053066</v>
      </c>
      <c r="AE4" t="n">
        <v>653752.807572774</v>
      </c>
      <c r="AF4" t="n">
        <v>2.691651797563636e-06</v>
      </c>
      <c r="AG4" t="n">
        <v>13</v>
      </c>
      <c r="AH4" t="n">
        <v>591359.5571658558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1.7974</v>
      </c>
      <c r="E5" t="n">
        <v>55.64</v>
      </c>
      <c r="F5" t="n">
        <v>51.46</v>
      </c>
      <c r="G5" t="n">
        <v>38.59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438.15</v>
      </c>
      <c r="Q5" t="n">
        <v>3549.34</v>
      </c>
      <c r="R5" t="n">
        <v>207.91</v>
      </c>
      <c r="S5" t="n">
        <v>84.39</v>
      </c>
      <c r="T5" t="n">
        <v>61562.48</v>
      </c>
      <c r="U5" t="n">
        <v>0.41</v>
      </c>
      <c r="V5" t="n">
        <v>0.92</v>
      </c>
      <c r="W5" t="n">
        <v>0.26</v>
      </c>
      <c r="X5" t="n">
        <v>3.63</v>
      </c>
      <c r="Y5" t="n">
        <v>0.5</v>
      </c>
      <c r="Z5" t="n">
        <v>10</v>
      </c>
      <c r="AA5" t="n">
        <v>424.1314339947111</v>
      </c>
      <c r="AB5" t="n">
        <v>580.3153393498512</v>
      </c>
      <c r="AC5" t="n">
        <v>524.9308578399948</v>
      </c>
      <c r="AD5" t="n">
        <v>424131.4339947111</v>
      </c>
      <c r="AE5" t="n">
        <v>580315.3393498512</v>
      </c>
      <c r="AF5" t="n">
        <v>2.825919942138365e-06</v>
      </c>
      <c r="AG5" t="n">
        <v>12</v>
      </c>
      <c r="AH5" t="n">
        <v>524930.8578399948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1.8386</v>
      </c>
      <c r="E6" t="n">
        <v>54.39</v>
      </c>
      <c r="F6" t="n">
        <v>50.67</v>
      </c>
      <c r="G6" t="n">
        <v>49.04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405.32</v>
      </c>
      <c r="Q6" t="n">
        <v>3549.25</v>
      </c>
      <c r="R6" t="n">
        <v>179.19</v>
      </c>
      <c r="S6" t="n">
        <v>84.39</v>
      </c>
      <c r="T6" t="n">
        <v>47289.01</v>
      </c>
      <c r="U6" t="n">
        <v>0.47</v>
      </c>
      <c r="V6" t="n">
        <v>0.9399999999999999</v>
      </c>
      <c r="W6" t="n">
        <v>0.3</v>
      </c>
      <c r="X6" t="n">
        <v>2.84</v>
      </c>
      <c r="Y6" t="n">
        <v>0.5</v>
      </c>
      <c r="Z6" t="n">
        <v>10</v>
      </c>
      <c r="AA6" t="n">
        <v>399.6596146527402</v>
      </c>
      <c r="AB6" t="n">
        <v>546.831916505693</v>
      </c>
      <c r="AC6" t="n">
        <v>494.643045877804</v>
      </c>
      <c r="AD6" t="n">
        <v>399659.6146527402</v>
      </c>
      <c r="AE6" t="n">
        <v>546831.916505693</v>
      </c>
      <c r="AF6" t="n">
        <v>2.890695674649826e-06</v>
      </c>
      <c r="AG6" t="n">
        <v>12</v>
      </c>
      <c r="AH6" t="n">
        <v>494643.045877804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1.8403</v>
      </c>
      <c r="E7" t="n">
        <v>54.34</v>
      </c>
      <c r="F7" t="n">
        <v>50.65</v>
      </c>
      <c r="G7" t="n">
        <v>49.82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407.16</v>
      </c>
      <c r="Q7" t="n">
        <v>3549.38</v>
      </c>
      <c r="R7" t="n">
        <v>177.7</v>
      </c>
      <c r="S7" t="n">
        <v>84.39</v>
      </c>
      <c r="T7" t="n">
        <v>46549.84</v>
      </c>
      <c r="U7" t="n">
        <v>0.47</v>
      </c>
      <c r="V7" t="n">
        <v>0.9399999999999999</v>
      </c>
      <c r="W7" t="n">
        <v>0.32</v>
      </c>
      <c r="X7" t="n">
        <v>2.82</v>
      </c>
      <c r="Y7" t="n">
        <v>0.5</v>
      </c>
      <c r="Z7" t="n">
        <v>10</v>
      </c>
      <c r="AA7" t="n">
        <v>400.2115276650131</v>
      </c>
      <c r="AB7" t="n">
        <v>547.5870682377684</v>
      </c>
      <c r="AC7" t="n">
        <v>495.3261269884322</v>
      </c>
      <c r="AD7" t="n">
        <v>400211.5276650131</v>
      </c>
      <c r="AE7" t="n">
        <v>547587.0682377685</v>
      </c>
      <c r="AF7" t="n">
        <v>2.893368459729182e-06</v>
      </c>
      <c r="AG7" t="n">
        <v>12</v>
      </c>
      <c r="AH7" t="n">
        <v>495326.1269884323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2024-09-25T21:24:04Z</dcterms:created>
  <dcterms:modified xmlns:dcterms="http://purl.org/dc/terms/" xmlns:xsi="http://www.w3.org/2001/XMLSchema-instance" xsi:type="dcterms:W3CDTF">2024-09-25T21:24:04Z</dcterms:modified>
</cp:coreProperties>
</file>