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gráficos!$A$7:$A$172</f>
              <numCache>
                <formatCode>General</formatCode>
                <ptCount val="1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</numCache>
            </numRef>
          </xVal>
          <yVal>
            <numRef>
              <f>gráficos!$B$7:$B$172</f>
              <numCache>
                <formatCode>General</formatCode>
                <ptCount val="1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4.0864</v>
      </c>
      <c r="E2" t="n">
        <v>24.47</v>
      </c>
      <c r="F2" t="n">
        <v>15.81</v>
      </c>
      <c r="G2" t="n">
        <v>6</v>
      </c>
      <c r="H2" t="n">
        <v>0.09</v>
      </c>
      <c r="I2" t="n">
        <v>158</v>
      </c>
      <c r="J2" t="n">
        <v>194.77</v>
      </c>
      <c r="K2" t="n">
        <v>54.38</v>
      </c>
      <c r="L2" t="n">
        <v>1</v>
      </c>
      <c r="M2" t="n">
        <v>156</v>
      </c>
      <c r="N2" t="n">
        <v>39.4</v>
      </c>
      <c r="O2" t="n">
        <v>24256.19</v>
      </c>
      <c r="P2" t="n">
        <v>219.22</v>
      </c>
      <c r="Q2" t="n">
        <v>583.38</v>
      </c>
      <c r="R2" t="n">
        <v>125.37</v>
      </c>
      <c r="S2" t="n">
        <v>22.35</v>
      </c>
      <c r="T2" t="n">
        <v>49718.91</v>
      </c>
      <c r="U2" t="n">
        <v>0.18</v>
      </c>
      <c r="V2" t="n">
        <v>0.71</v>
      </c>
      <c r="W2" t="n">
        <v>1.26</v>
      </c>
      <c r="X2" t="n">
        <v>3.24</v>
      </c>
      <c r="Y2" t="n">
        <v>0.5</v>
      </c>
      <c r="Z2" t="n">
        <v>10</v>
      </c>
      <c r="AA2" t="n">
        <v>688.0116454749873</v>
      </c>
      <c r="AB2" t="n">
        <v>941.3678862704744</v>
      </c>
      <c r="AC2" t="n">
        <v>851.5250564229459</v>
      </c>
      <c r="AD2" t="n">
        <v>688011.6454749873</v>
      </c>
      <c r="AE2" t="n">
        <v>941367.8862704744</v>
      </c>
      <c r="AF2" t="n">
        <v>9.538273992928657e-07</v>
      </c>
      <c r="AG2" t="n">
        <v>32</v>
      </c>
      <c r="AH2" t="n">
        <v>851525.0564229459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5.2061</v>
      </c>
      <c r="E3" t="n">
        <v>19.21</v>
      </c>
      <c r="F3" t="n">
        <v>13.97</v>
      </c>
      <c r="G3" t="n">
        <v>11.97</v>
      </c>
      <c r="H3" t="n">
        <v>0.18</v>
      </c>
      <c r="I3" t="n">
        <v>70</v>
      </c>
      <c r="J3" t="n">
        <v>196.32</v>
      </c>
      <c r="K3" t="n">
        <v>54.38</v>
      </c>
      <c r="L3" t="n">
        <v>2</v>
      </c>
      <c r="M3" t="n">
        <v>68</v>
      </c>
      <c r="N3" t="n">
        <v>39.95</v>
      </c>
      <c r="O3" t="n">
        <v>24447.22</v>
      </c>
      <c r="P3" t="n">
        <v>191.33</v>
      </c>
      <c r="Q3" t="n">
        <v>583.42</v>
      </c>
      <c r="R3" t="n">
        <v>68.29000000000001</v>
      </c>
      <c r="S3" t="n">
        <v>22.35</v>
      </c>
      <c r="T3" t="n">
        <v>21617.36</v>
      </c>
      <c r="U3" t="n">
        <v>0.33</v>
      </c>
      <c r="V3" t="n">
        <v>0.8</v>
      </c>
      <c r="W3" t="n">
        <v>1.1</v>
      </c>
      <c r="X3" t="n">
        <v>1.4</v>
      </c>
      <c r="Y3" t="n">
        <v>0.5</v>
      </c>
      <c r="Z3" t="n">
        <v>10</v>
      </c>
      <c r="AA3" t="n">
        <v>508.3302263682765</v>
      </c>
      <c r="AB3" t="n">
        <v>695.5198416639203</v>
      </c>
      <c r="AC3" t="n">
        <v>629.1404041437437</v>
      </c>
      <c r="AD3" t="n">
        <v>508330.2263682765</v>
      </c>
      <c r="AE3" t="n">
        <v>695519.8416639202</v>
      </c>
      <c r="AF3" t="n">
        <v>1.215182268857329e-06</v>
      </c>
      <c r="AG3" t="n">
        <v>26</v>
      </c>
      <c r="AH3" t="n">
        <v>629140.4041437437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5.6401</v>
      </c>
      <c r="E4" t="n">
        <v>17.73</v>
      </c>
      <c r="F4" t="n">
        <v>13.46</v>
      </c>
      <c r="G4" t="n">
        <v>17.95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182.41</v>
      </c>
      <c r="Q4" t="n">
        <v>583.3200000000001</v>
      </c>
      <c r="R4" t="n">
        <v>52.3</v>
      </c>
      <c r="S4" t="n">
        <v>22.35</v>
      </c>
      <c r="T4" t="n">
        <v>13746.91</v>
      </c>
      <c r="U4" t="n">
        <v>0.43</v>
      </c>
      <c r="V4" t="n">
        <v>0.83</v>
      </c>
      <c r="W4" t="n">
        <v>1.07</v>
      </c>
      <c r="X4" t="n">
        <v>0.89</v>
      </c>
      <c r="Y4" t="n">
        <v>0.5</v>
      </c>
      <c r="Z4" t="n">
        <v>10</v>
      </c>
      <c r="AA4" t="n">
        <v>458.0243341183352</v>
      </c>
      <c r="AB4" t="n">
        <v>626.6891005482177</v>
      </c>
      <c r="AC4" t="n">
        <v>566.8787723555719</v>
      </c>
      <c r="AD4" t="n">
        <v>458024.3341183352</v>
      </c>
      <c r="AE4" t="n">
        <v>626689.1005482177</v>
      </c>
      <c r="AF4" t="n">
        <v>1.316484415317074e-06</v>
      </c>
      <c r="AG4" t="n">
        <v>24</v>
      </c>
      <c r="AH4" t="n">
        <v>566878.7723555719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5.8741</v>
      </c>
      <c r="E5" t="n">
        <v>17.02</v>
      </c>
      <c r="F5" t="n">
        <v>13.22</v>
      </c>
      <c r="G5" t="n">
        <v>24.04</v>
      </c>
      <c r="H5" t="n">
        <v>0.36</v>
      </c>
      <c r="I5" t="n">
        <v>33</v>
      </c>
      <c r="J5" t="n">
        <v>199.44</v>
      </c>
      <c r="K5" t="n">
        <v>54.38</v>
      </c>
      <c r="L5" t="n">
        <v>4</v>
      </c>
      <c r="M5" t="n">
        <v>31</v>
      </c>
      <c r="N5" t="n">
        <v>41.06</v>
      </c>
      <c r="O5" t="n">
        <v>24831.54</v>
      </c>
      <c r="P5" t="n">
        <v>177.14</v>
      </c>
      <c r="Q5" t="n">
        <v>583.3099999999999</v>
      </c>
      <c r="R5" t="n">
        <v>44.85</v>
      </c>
      <c r="S5" t="n">
        <v>22.35</v>
      </c>
      <c r="T5" t="n">
        <v>10083.32</v>
      </c>
      <c r="U5" t="n">
        <v>0.5</v>
      </c>
      <c r="V5" t="n">
        <v>0.84</v>
      </c>
      <c r="W5" t="n">
        <v>1.05</v>
      </c>
      <c r="X5" t="n">
        <v>0.65</v>
      </c>
      <c r="Y5" t="n">
        <v>0.5</v>
      </c>
      <c r="Z5" t="n">
        <v>10</v>
      </c>
      <c r="AA5" t="n">
        <v>433.3504494991549</v>
      </c>
      <c r="AB5" t="n">
        <v>592.9292030772908</v>
      </c>
      <c r="AC5" t="n">
        <v>536.3408721169566</v>
      </c>
      <c r="AD5" t="n">
        <v>433350.4494991549</v>
      </c>
      <c r="AE5" t="n">
        <v>592929.2030772908</v>
      </c>
      <c r="AF5" t="n">
        <v>1.371103544975094e-06</v>
      </c>
      <c r="AG5" t="n">
        <v>23</v>
      </c>
      <c r="AH5" t="n">
        <v>536340.8721169566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6.0244</v>
      </c>
      <c r="E6" t="n">
        <v>16.6</v>
      </c>
      <c r="F6" t="n">
        <v>13.07</v>
      </c>
      <c r="G6" t="n">
        <v>30.16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173.02</v>
      </c>
      <c r="Q6" t="n">
        <v>583.3200000000001</v>
      </c>
      <c r="R6" t="n">
        <v>40.33</v>
      </c>
      <c r="S6" t="n">
        <v>22.35</v>
      </c>
      <c r="T6" t="n">
        <v>7857.76</v>
      </c>
      <c r="U6" t="n">
        <v>0.55</v>
      </c>
      <c r="V6" t="n">
        <v>0.85</v>
      </c>
      <c r="W6" t="n">
        <v>1.03</v>
      </c>
      <c r="X6" t="n">
        <v>0.5</v>
      </c>
      <c r="Y6" t="n">
        <v>0.5</v>
      </c>
      <c r="Z6" t="n">
        <v>10</v>
      </c>
      <c r="AA6" t="n">
        <v>414.3940442103927</v>
      </c>
      <c r="AB6" t="n">
        <v>566.9922130636279</v>
      </c>
      <c r="AC6" t="n">
        <v>512.8792720274035</v>
      </c>
      <c r="AD6" t="n">
        <v>414394.0442103927</v>
      </c>
      <c r="AE6" t="n">
        <v>566992.2130636279</v>
      </c>
      <c r="AF6" t="n">
        <v>1.40618583210159e-06</v>
      </c>
      <c r="AG6" t="n">
        <v>22</v>
      </c>
      <c r="AH6" t="n">
        <v>512879.2720274036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6.1131</v>
      </c>
      <c r="E7" t="n">
        <v>16.36</v>
      </c>
      <c r="F7" t="n">
        <v>12.99</v>
      </c>
      <c r="G7" t="n">
        <v>35.42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169.59</v>
      </c>
      <c r="Q7" t="n">
        <v>583.29</v>
      </c>
      <c r="R7" t="n">
        <v>37.8</v>
      </c>
      <c r="S7" t="n">
        <v>22.35</v>
      </c>
      <c r="T7" t="n">
        <v>6613.6</v>
      </c>
      <c r="U7" t="n">
        <v>0.59</v>
      </c>
      <c r="V7" t="n">
        <v>0.86</v>
      </c>
      <c r="W7" t="n">
        <v>1.02</v>
      </c>
      <c r="X7" t="n">
        <v>0.42</v>
      </c>
      <c r="Y7" t="n">
        <v>0.5</v>
      </c>
      <c r="Z7" t="n">
        <v>10</v>
      </c>
      <c r="AA7" t="n">
        <v>407.7410720289366</v>
      </c>
      <c r="AB7" t="n">
        <v>557.8893230165418</v>
      </c>
      <c r="AC7" t="n">
        <v>504.6451490304249</v>
      </c>
      <c r="AD7" t="n">
        <v>407741.0720289366</v>
      </c>
      <c r="AE7" t="n">
        <v>557889.3230165418</v>
      </c>
      <c r="AF7" t="n">
        <v>1.426889750053156e-06</v>
      </c>
      <c r="AG7" t="n">
        <v>22</v>
      </c>
      <c r="AH7" t="n">
        <v>504645.1490304249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6.201</v>
      </c>
      <c r="E8" t="n">
        <v>16.13</v>
      </c>
      <c r="F8" t="n">
        <v>12.91</v>
      </c>
      <c r="G8" t="n">
        <v>43.03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166.02</v>
      </c>
      <c r="Q8" t="n">
        <v>583.3</v>
      </c>
      <c r="R8" t="n">
        <v>35.29</v>
      </c>
      <c r="S8" t="n">
        <v>22.35</v>
      </c>
      <c r="T8" t="n">
        <v>5380.27</v>
      </c>
      <c r="U8" t="n">
        <v>0.63</v>
      </c>
      <c r="V8" t="n">
        <v>0.87</v>
      </c>
      <c r="W8" t="n">
        <v>1.02</v>
      </c>
      <c r="X8" t="n">
        <v>0.34</v>
      </c>
      <c r="Y8" t="n">
        <v>0.5</v>
      </c>
      <c r="Z8" t="n">
        <v>10</v>
      </c>
      <c r="AA8" t="n">
        <v>401.1823778105292</v>
      </c>
      <c r="AB8" t="n">
        <v>548.915428237749</v>
      </c>
      <c r="AC8" t="n">
        <v>496.5277101743797</v>
      </c>
      <c r="AD8" t="n">
        <v>401182.3778105292</v>
      </c>
      <c r="AE8" t="n">
        <v>548915.428237749</v>
      </c>
      <c r="AF8" t="n">
        <v>1.447406935937514e-06</v>
      </c>
      <c r="AG8" t="n">
        <v>22</v>
      </c>
      <c r="AH8" t="n">
        <v>496527.7101743797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6.2461</v>
      </c>
      <c r="E9" t="n">
        <v>16.01</v>
      </c>
      <c r="F9" t="n">
        <v>12.87</v>
      </c>
      <c r="G9" t="n">
        <v>48.27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163.99</v>
      </c>
      <c r="Q9" t="n">
        <v>583.3200000000001</v>
      </c>
      <c r="R9" t="n">
        <v>33.94</v>
      </c>
      <c r="S9" t="n">
        <v>22.35</v>
      </c>
      <c r="T9" t="n">
        <v>4712.45</v>
      </c>
      <c r="U9" t="n">
        <v>0.66</v>
      </c>
      <c r="V9" t="n">
        <v>0.87</v>
      </c>
      <c r="W9" t="n">
        <v>1.02</v>
      </c>
      <c r="X9" t="n">
        <v>0.3</v>
      </c>
      <c r="Y9" t="n">
        <v>0.5</v>
      </c>
      <c r="Z9" t="n">
        <v>10</v>
      </c>
      <c r="AA9" t="n">
        <v>389.0025913860974</v>
      </c>
      <c r="AB9" t="n">
        <v>532.2505071175876</v>
      </c>
      <c r="AC9" t="n">
        <v>481.4532657365627</v>
      </c>
      <c r="AD9" t="n">
        <v>389002.5913860974</v>
      </c>
      <c r="AE9" t="n">
        <v>532250.5071175876</v>
      </c>
      <c r="AF9" t="n">
        <v>1.457933956226304e-06</v>
      </c>
      <c r="AG9" t="n">
        <v>21</v>
      </c>
      <c r="AH9" t="n">
        <v>481453.2657365627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6.2926</v>
      </c>
      <c r="E10" t="n">
        <v>15.89</v>
      </c>
      <c r="F10" t="n">
        <v>12.83</v>
      </c>
      <c r="G10" t="n">
        <v>54.99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160.69</v>
      </c>
      <c r="Q10" t="n">
        <v>583.29</v>
      </c>
      <c r="R10" t="n">
        <v>32.79</v>
      </c>
      <c r="S10" t="n">
        <v>22.35</v>
      </c>
      <c r="T10" t="n">
        <v>4150.34</v>
      </c>
      <c r="U10" t="n">
        <v>0.68</v>
      </c>
      <c r="V10" t="n">
        <v>0.87</v>
      </c>
      <c r="W10" t="n">
        <v>1.01</v>
      </c>
      <c r="X10" t="n">
        <v>0.26</v>
      </c>
      <c r="Y10" t="n">
        <v>0.5</v>
      </c>
      <c r="Z10" t="n">
        <v>10</v>
      </c>
      <c r="AA10" t="n">
        <v>384.4479124784406</v>
      </c>
      <c r="AB10" t="n">
        <v>526.0185944978797</v>
      </c>
      <c r="AC10" t="n">
        <v>475.8161181107354</v>
      </c>
      <c r="AD10" t="n">
        <v>384447.9124784406</v>
      </c>
      <c r="AE10" t="n">
        <v>526018.5944978797</v>
      </c>
      <c r="AF10" t="n">
        <v>1.468787757632705e-06</v>
      </c>
      <c r="AG10" t="n">
        <v>21</v>
      </c>
      <c r="AH10" t="n">
        <v>475816.1181107354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6.3105</v>
      </c>
      <c r="E11" t="n">
        <v>15.85</v>
      </c>
      <c r="F11" t="n">
        <v>12.82</v>
      </c>
      <c r="G11" t="n">
        <v>59.19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159.25</v>
      </c>
      <c r="Q11" t="n">
        <v>583.29</v>
      </c>
      <c r="R11" t="n">
        <v>32.55</v>
      </c>
      <c r="S11" t="n">
        <v>22.35</v>
      </c>
      <c r="T11" t="n">
        <v>4032.2</v>
      </c>
      <c r="U11" t="n">
        <v>0.6899999999999999</v>
      </c>
      <c r="V11" t="n">
        <v>0.87</v>
      </c>
      <c r="W11" t="n">
        <v>1.01</v>
      </c>
      <c r="X11" t="n">
        <v>0.26</v>
      </c>
      <c r="Y11" t="n">
        <v>0.5</v>
      </c>
      <c r="Z11" t="n">
        <v>10</v>
      </c>
      <c r="AA11" t="n">
        <v>382.5917361873357</v>
      </c>
      <c r="AB11" t="n">
        <v>523.4788922076714</v>
      </c>
      <c r="AC11" t="n">
        <v>473.5188014426101</v>
      </c>
      <c r="AD11" t="n">
        <v>382591.7361873357</v>
      </c>
      <c r="AE11" t="n">
        <v>523478.8922076714</v>
      </c>
      <c r="AF11" t="n">
        <v>1.47296588763646e-06</v>
      </c>
      <c r="AG11" t="n">
        <v>21</v>
      </c>
      <c r="AH11" t="n">
        <v>473518.8014426101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6.3439</v>
      </c>
      <c r="E12" t="n">
        <v>15.76</v>
      </c>
      <c r="F12" t="n">
        <v>12.78</v>
      </c>
      <c r="G12" t="n">
        <v>63.9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156.29</v>
      </c>
      <c r="Q12" t="n">
        <v>583.29</v>
      </c>
      <c r="R12" t="n">
        <v>31.22</v>
      </c>
      <c r="S12" t="n">
        <v>22.35</v>
      </c>
      <c r="T12" t="n">
        <v>3374.11</v>
      </c>
      <c r="U12" t="n">
        <v>0.72</v>
      </c>
      <c r="V12" t="n">
        <v>0.87</v>
      </c>
      <c r="W12" t="n">
        <v>1.01</v>
      </c>
      <c r="X12" t="n">
        <v>0.21</v>
      </c>
      <c r="Y12" t="n">
        <v>0.5</v>
      </c>
      <c r="Z12" t="n">
        <v>10</v>
      </c>
      <c r="AA12" t="n">
        <v>378.8214887622692</v>
      </c>
      <c r="AB12" t="n">
        <v>518.3202733491181</v>
      </c>
      <c r="AC12" t="n">
        <v>468.8525139277501</v>
      </c>
      <c r="AD12" t="n">
        <v>378821.4887622691</v>
      </c>
      <c r="AE12" t="n">
        <v>518320.2733491181</v>
      </c>
      <c r="AF12" t="n">
        <v>1.480761951442348e-06</v>
      </c>
      <c r="AG12" t="n">
        <v>21</v>
      </c>
      <c r="AH12" t="n">
        <v>468852.5139277501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6.3648</v>
      </c>
      <c r="E13" t="n">
        <v>15.71</v>
      </c>
      <c r="F13" t="n">
        <v>12.77</v>
      </c>
      <c r="G13" t="n">
        <v>69.64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153.2</v>
      </c>
      <c r="Q13" t="n">
        <v>583.3099999999999</v>
      </c>
      <c r="R13" t="n">
        <v>30.98</v>
      </c>
      <c r="S13" t="n">
        <v>22.35</v>
      </c>
      <c r="T13" t="n">
        <v>3256.55</v>
      </c>
      <c r="U13" t="n">
        <v>0.72</v>
      </c>
      <c r="V13" t="n">
        <v>0.88</v>
      </c>
      <c r="W13" t="n">
        <v>1</v>
      </c>
      <c r="X13" t="n">
        <v>0.2</v>
      </c>
      <c r="Y13" t="n">
        <v>0.5</v>
      </c>
      <c r="Z13" t="n">
        <v>10</v>
      </c>
      <c r="AA13" t="n">
        <v>375.4946395951619</v>
      </c>
      <c r="AB13" t="n">
        <v>513.7683315484552</v>
      </c>
      <c r="AC13" t="n">
        <v>464.735003063852</v>
      </c>
      <c r="AD13" t="n">
        <v>375494.6395951619</v>
      </c>
      <c r="AE13" t="n">
        <v>513768.3315484552</v>
      </c>
      <c r="AF13" t="n">
        <v>1.485640326698128e-06</v>
      </c>
      <c r="AG13" t="n">
        <v>21</v>
      </c>
      <c r="AH13" t="n">
        <v>464735.003063852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6.3895</v>
      </c>
      <c r="E14" t="n">
        <v>15.65</v>
      </c>
      <c r="F14" t="n">
        <v>12.74</v>
      </c>
      <c r="G14" t="n">
        <v>76.47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149.8</v>
      </c>
      <c r="Q14" t="n">
        <v>583.3</v>
      </c>
      <c r="R14" t="n">
        <v>30.16</v>
      </c>
      <c r="S14" t="n">
        <v>22.35</v>
      </c>
      <c r="T14" t="n">
        <v>2852.42</v>
      </c>
      <c r="U14" t="n">
        <v>0.74</v>
      </c>
      <c r="V14" t="n">
        <v>0.88</v>
      </c>
      <c r="W14" t="n">
        <v>1</v>
      </c>
      <c r="X14" t="n">
        <v>0.18</v>
      </c>
      <c r="Y14" t="n">
        <v>0.5</v>
      </c>
      <c r="Z14" t="n">
        <v>10</v>
      </c>
      <c r="AA14" t="n">
        <v>371.7204079393465</v>
      </c>
      <c r="AB14" t="n">
        <v>508.6042612896195</v>
      </c>
      <c r="AC14" t="n">
        <v>460.0637844227015</v>
      </c>
      <c r="AD14" t="n">
        <v>371720.4079393465</v>
      </c>
      <c r="AE14" t="n">
        <v>508604.2612896195</v>
      </c>
      <c r="AF14" t="n">
        <v>1.491405679273141e-06</v>
      </c>
      <c r="AG14" t="n">
        <v>21</v>
      </c>
      <c r="AH14" t="n">
        <v>460063.7844227015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6.4157</v>
      </c>
      <c r="E15" t="n">
        <v>15.59</v>
      </c>
      <c r="F15" t="n">
        <v>12.72</v>
      </c>
      <c r="G15" t="n">
        <v>84.8</v>
      </c>
      <c r="H15" t="n">
        <v>1.15</v>
      </c>
      <c r="I15" t="n">
        <v>9</v>
      </c>
      <c r="J15" t="n">
        <v>215.41</v>
      </c>
      <c r="K15" t="n">
        <v>54.38</v>
      </c>
      <c r="L15" t="n">
        <v>14</v>
      </c>
      <c r="M15" t="n">
        <v>7</v>
      </c>
      <c r="N15" t="n">
        <v>47.03</v>
      </c>
      <c r="O15" t="n">
        <v>26801</v>
      </c>
      <c r="P15" t="n">
        <v>147.67</v>
      </c>
      <c r="Q15" t="n">
        <v>583.29</v>
      </c>
      <c r="R15" t="n">
        <v>29.43</v>
      </c>
      <c r="S15" t="n">
        <v>22.35</v>
      </c>
      <c r="T15" t="n">
        <v>2492.63</v>
      </c>
      <c r="U15" t="n">
        <v>0.76</v>
      </c>
      <c r="V15" t="n">
        <v>0.88</v>
      </c>
      <c r="W15" t="n">
        <v>1</v>
      </c>
      <c r="X15" t="n">
        <v>0.15</v>
      </c>
      <c r="Y15" t="n">
        <v>0.5</v>
      </c>
      <c r="Z15" t="n">
        <v>10</v>
      </c>
      <c r="AA15" t="n">
        <v>369.0561835614642</v>
      </c>
      <c r="AB15" t="n">
        <v>504.9589519585166</v>
      </c>
      <c r="AC15" t="n">
        <v>456.7663782979353</v>
      </c>
      <c r="AD15" t="n">
        <v>369056.1835614642</v>
      </c>
      <c r="AE15" t="n">
        <v>504958.9519585166</v>
      </c>
      <c r="AF15" t="n">
        <v>1.497521154474167e-06</v>
      </c>
      <c r="AG15" t="n">
        <v>21</v>
      </c>
      <c r="AH15" t="n">
        <v>456766.3782979352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6.4404</v>
      </c>
      <c r="E16" t="n">
        <v>15.53</v>
      </c>
      <c r="F16" t="n">
        <v>12.7</v>
      </c>
      <c r="G16" t="n">
        <v>95.23999999999999</v>
      </c>
      <c r="H16" t="n">
        <v>1.23</v>
      </c>
      <c r="I16" t="n">
        <v>8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143.69</v>
      </c>
      <c r="Q16" t="n">
        <v>583.29</v>
      </c>
      <c r="R16" t="n">
        <v>28.78</v>
      </c>
      <c r="S16" t="n">
        <v>22.35</v>
      </c>
      <c r="T16" t="n">
        <v>2171.45</v>
      </c>
      <c r="U16" t="n">
        <v>0.78</v>
      </c>
      <c r="V16" t="n">
        <v>0.88</v>
      </c>
      <c r="W16" t="n">
        <v>1</v>
      </c>
      <c r="X16" t="n">
        <v>0.13</v>
      </c>
      <c r="Y16" t="n">
        <v>0.5</v>
      </c>
      <c r="Z16" t="n">
        <v>10</v>
      </c>
      <c r="AA16" t="n">
        <v>364.8927887804347</v>
      </c>
      <c r="AB16" t="n">
        <v>499.2624115430976</v>
      </c>
      <c r="AC16" t="n">
        <v>451.6135077046192</v>
      </c>
      <c r="AD16" t="n">
        <v>364892.7887804348</v>
      </c>
      <c r="AE16" t="n">
        <v>499262.4115430976</v>
      </c>
      <c r="AF16" t="n">
        <v>1.503286507049181e-06</v>
      </c>
      <c r="AG16" t="n">
        <v>21</v>
      </c>
      <c r="AH16" t="n">
        <v>451613.5077046192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6.439</v>
      </c>
      <c r="E17" t="n">
        <v>15.53</v>
      </c>
      <c r="F17" t="n">
        <v>12.7</v>
      </c>
      <c r="G17" t="n">
        <v>95.27</v>
      </c>
      <c r="H17" t="n">
        <v>1.3</v>
      </c>
      <c r="I17" t="n">
        <v>8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140.44</v>
      </c>
      <c r="Q17" t="n">
        <v>583.29</v>
      </c>
      <c r="R17" t="n">
        <v>28.78</v>
      </c>
      <c r="S17" t="n">
        <v>22.35</v>
      </c>
      <c r="T17" t="n">
        <v>2174.59</v>
      </c>
      <c r="U17" t="n">
        <v>0.78</v>
      </c>
      <c r="V17" t="n">
        <v>0.88</v>
      </c>
      <c r="W17" t="n">
        <v>1</v>
      </c>
      <c r="X17" t="n">
        <v>0.13</v>
      </c>
      <c r="Y17" t="n">
        <v>0.5</v>
      </c>
      <c r="Z17" t="n">
        <v>10</v>
      </c>
      <c r="AA17" t="n">
        <v>362.1852429944527</v>
      </c>
      <c r="AB17" t="n">
        <v>495.5578279502271</v>
      </c>
      <c r="AC17" t="n">
        <v>448.2624843704365</v>
      </c>
      <c r="AD17" t="n">
        <v>362185.2429944527</v>
      </c>
      <c r="AE17" t="n">
        <v>495557.8279502271</v>
      </c>
      <c r="AF17" t="n">
        <v>1.502959725931568e-06</v>
      </c>
      <c r="AG17" t="n">
        <v>21</v>
      </c>
      <c r="AH17" t="n">
        <v>448262.4843704365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6.4343</v>
      </c>
      <c r="E18" t="n">
        <v>15.54</v>
      </c>
      <c r="F18" t="n">
        <v>12.71</v>
      </c>
      <c r="G18" t="n">
        <v>95.34999999999999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2</v>
      </c>
      <c r="N18" t="n">
        <v>48.95</v>
      </c>
      <c r="O18" t="n">
        <v>27408.3</v>
      </c>
      <c r="P18" t="n">
        <v>140.4</v>
      </c>
      <c r="Q18" t="n">
        <v>583.29</v>
      </c>
      <c r="R18" t="n">
        <v>29.05</v>
      </c>
      <c r="S18" t="n">
        <v>22.35</v>
      </c>
      <c r="T18" t="n">
        <v>2306.02</v>
      </c>
      <c r="U18" t="n">
        <v>0.77</v>
      </c>
      <c r="V18" t="n">
        <v>0.88</v>
      </c>
      <c r="W18" t="n">
        <v>1.01</v>
      </c>
      <c r="X18" t="n">
        <v>0.14</v>
      </c>
      <c r="Y18" t="n">
        <v>0.5</v>
      </c>
      <c r="Z18" t="n">
        <v>10</v>
      </c>
      <c r="AA18" t="n">
        <v>362.3276100767872</v>
      </c>
      <c r="AB18" t="n">
        <v>495.7526208730696</v>
      </c>
      <c r="AC18" t="n">
        <v>448.4386865301165</v>
      </c>
      <c r="AD18" t="n">
        <v>362327.6100767871</v>
      </c>
      <c r="AE18" t="n">
        <v>495752.6208730696</v>
      </c>
      <c r="AF18" t="n">
        <v>1.501862675036728e-06</v>
      </c>
      <c r="AG18" t="n">
        <v>21</v>
      </c>
      <c r="AH18" t="n">
        <v>448438.6865301165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6.4598</v>
      </c>
      <c r="E19" t="n">
        <v>15.48</v>
      </c>
      <c r="F19" t="n">
        <v>12.69</v>
      </c>
      <c r="G19" t="n">
        <v>108.78</v>
      </c>
      <c r="H19" t="n">
        <v>1.44</v>
      </c>
      <c r="I19" t="n">
        <v>7</v>
      </c>
      <c r="J19" t="n">
        <v>221.99</v>
      </c>
      <c r="K19" t="n">
        <v>54.38</v>
      </c>
      <c r="L19" t="n">
        <v>18</v>
      </c>
      <c r="M19" t="n">
        <v>1</v>
      </c>
      <c r="N19" t="n">
        <v>49.61</v>
      </c>
      <c r="O19" t="n">
        <v>27612.53</v>
      </c>
      <c r="P19" t="n">
        <v>138.96</v>
      </c>
      <c r="Q19" t="n">
        <v>583.3099999999999</v>
      </c>
      <c r="R19" t="n">
        <v>28.3</v>
      </c>
      <c r="S19" t="n">
        <v>22.35</v>
      </c>
      <c r="T19" t="n">
        <v>1938.29</v>
      </c>
      <c r="U19" t="n">
        <v>0.79</v>
      </c>
      <c r="V19" t="n">
        <v>0.88</v>
      </c>
      <c r="W19" t="n">
        <v>1.01</v>
      </c>
      <c r="X19" t="n">
        <v>0.12</v>
      </c>
      <c r="Y19" t="n">
        <v>0.5</v>
      </c>
      <c r="Z19" t="n">
        <v>10</v>
      </c>
      <c r="AA19" t="n">
        <v>360.3202138357683</v>
      </c>
      <c r="AB19" t="n">
        <v>493.0060127760356</v>
      </c>
      <c r="AC19" t="n">
        <v>445.9542108549747</v>
      </c>
      <c r="AD19" t="n">
        <v>360320.2138357683</v>
      </c>
      <c r="AE19" t="n">
        <v>493006.0127760356</v>
      </c>
      <c r="AF19" t="n">
        <v>1.507814759678948e-06</v>
      </c>
      <c r="AG19" t="n">
        <v>21</v>
      </c>
      <c r="AH19" t="n">
        <v>445954.2108549747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6.4568</v>
      </c>
      <c r="E20" t="n">
        <v>15.49</v>
      </c>
      <c r="F20" t="n">
        <v>12.7</v>
      </c>
      <c r="G20" t="n">
        <v>108.85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139.75</v>
      </c>
      <c r="Q20" t="n">
        <v>583.29</v>
      </c>
      <c r="R20" t="n">
        <v>28.46</v>
      </c>
      <c r="S20" t="n">
        <v>22.35</v>
      </c>
      <c r="T20" t="n">
        <v>2018.01</v>
      </c>
      <c r="U20" t="n">
        <v>0.79</v>
      </c>
      <c r="V20" t="n">
        <v>0.88</v>
      </c>
      <c r="W20" t="n">
        <v>1.01</v>
      </c>
      <c r="X20" t="n">
        <v>0.13</v>
      </c>
      <c r="Y20" t="n">
        <v>0.5</v>
      </c>
      <c r="Z20" t="n">
        <v>10</v>
      </c>
      <c r="AA20" t="n">
        <v>361.1139948740282</v>
      </c>
      <c r="AB20" t="n">
        <v>494.0920990117306</v>
      </c>
      <c r="AC20" t="n">
        <v>446.9366425446667</v>
      </c>
      <c r="AD20" t="n">
        <v>361113.9948740281</v>
      </c>
      <c r="AE20" t="n">
        <v>494092.0990117306</v>
      </c>
      <c r="AF20" t="n">
        <v>1.507114514426922e-06</v>
      </c>
      <c r="AG20" t="n">
        <v>21</v>
      </c>
      <c r="AH20" t="n">
        <v>446936.6425446667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4.5566</v>
      </c>
      <c r="E2" t="n">
        <v>21.95</v>
      </c>
      <c r="F2" t="n">
        <v>15.3</v>
      </c>
      <c r="G2" t="n">
        <v>6.85</v>
      </c>
      <c r="H2" t="n">
        <v>0.11</v>
      </c>
      <c r="I2" t="n">
        <v>134</v>
      </c>
      <c r="J2" t="n">
        <v>159.12</v>
      </c>
      <c r="K2" t="n">
        <v>50.28</v>
      </c>
      <c r="L2" t="n">
        <v>1</v>
      </c>
      <c r="M2" t="n">
        <v>132</v>
      </c>
      <c r="N2" t="n">
        <v>27.84</v>
      </c>
      <c r="O2" t="n">
        <v>19859.16</v>
      </c>
      <c r="P2" t="n">
        <v>185.69</v>
      </c>
      <c r="Q2" t="n">
        <v>583.4</v>
      </c>
      <c r="R2" t="n">
        <v>109.69</v>
      </c>
      <c r="S2" t="n">
        <v>22.35</v>
      </c>
      <c r="T2" t="n">
        <v>41995.81</v>
      </c>
      <c r="U2" t="n">
        <v>0.2</v>
      </c>
      <c r="V2" t="n">
        <v>0.73</v>
      </c>
      <c r="W2" t="n">
        <v>1.21</v>
      </c>
      <c r="X2" t="n">
        <v>2.73</v>
      </c>
      <c r="Y2" t="n">
        <v>0.5</v>
      </c>
      <c r="Z2" t="n">
        <v>10</v>
      </c>
      <c r="AA2" t="n">
        <v>561.5108492561585</v>
      </c>
      <c r="AB2" t="n">
        <v>768.2839160626181</v>
      </c>
      <c r="AC2" t="n">
        <v>694.9599774068496</v>
      </c>
      <c r="AD2" t="n">
        <v>561510.8492561585</v>
      </c>
      <c r="AE2" t="n">
        <v>768283.9160626181</v>
      </c>
      <c r="AF2" t="n">
        <v>1.100257772870195e-06</v>
      </c>
      <c r="AG2" t="n">
        <v>29</v>
      </c>
      <c r="AH2" t="n">
        <v>694959.9774068496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5.5471</v>
      </c>
      <c r="E3" t="n">
        <v>18.03</v>
      </c>
      <c r="F3" t="n">
        <v>13.77</v>
      </c>
      <c r="G3" t="n">
        <v>13.77</v>
      </c>
      <c r="H3" t="n">
        <v>0.22</v>
      </c>
      <c r="I3" t="n">
        <v>60</v>
      </c>
      <c r="J3" t="n">
        <v>160.54</v>
      </c>
      <c r="K3" t="n">
        <v>50.28</v>
      </c>
      <c r="L3" t="n">
        <v>2</v>
      </c>
      <c r="M3" t="n">
        <v>58</v>
      </c>
      <c r="N3" t="n">
        <v>28.26</v>
      </c>
      <c r="O3" t="n">
        <v>20034.4</v>
      </c>
      <c r="P3" t="n">
        <v>164.17</v>
      </c>
      <c r="Q3" t="n">
        <v>583.29</v>
      </c>
      <c r="R3" t="n">
        <v>61.79</v>
      </c>
      <c r="S3" t="n">
        <v>22.35</v>
      </c>
      <c r="T3" t="n">
        <v>18418.48</v>
      </c>
      <c r="U3" t="n">
        <v>0.36</v>
      </c>
      <c r="V3" t="n">
        <v>0.8100000000000001</v>
      </c>
      <c r="W3" t="n">
        <v>1.09</v>
      </c>
      <c r="X3" t="n">
        <v>1.2</v>
      </c>
      <c r="Y3" t="n">
        <v>0.5</v>
      </c>
      <c r="Z3" t="n">
        <v>10</v>
      </c>
      <c r="AA3" t="n">
        <v>434.3785213063555</v>
      </c>
      <c r="AB3" t="n">
        <v>594.3358562792296</v>
      </c>
      <c r="AC3" t="n">
        <v>537.6132763115525</v>
      </c>
      <c r="AD3" t="n">
        <v>434378.5213063555</v>
      </c>
      <c r="AE3" t="n">
        <v>594335.8562792296</v>
      </c>
      <c r="AF3" t="n">
        <v>1.339428497539451e-06</v>
      </c>
      <c r="AG3" t="n">
        <v>24</v>
      </c>
      <c r="AH3" t="n">
        <v>537613.2763115525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5.915</v>
      </c>
      <c r="E4" t="n">
        <v>16.91</v>
      </c>
      <c r="F4" t="n">
        <v>13.32</v>
      </c>
      <c r="G4" t="n">
        <v>20.5</v>
      </c>
      <c r="H4" t="n">
        <v>0.33</v>
      </c>
      <c r="I4" t="n">
        <v>39</v>
      </c>
      <c r="J4" t="n">
        <v>161.97</v>
      </c>
      <c r="K4" t="n">
        <v>50.28</v>
      </c>
      <c r="L4" t="n">
        <v>3</v>
      </c>
      <c r="M4" t="n">
        <v>37</v>
      </c>
      <c r="N4" t="n">
        <v>28.69</v>
      </c>
      <c r="O4" t="n">
        <v>20210.21</v>
      </c>
      <c r="P4" t="n">
        <v>156.32</v>
      </c>
      <c r="Q4" t="n">
        <v>583.3099999999999</v>
      </c>
      <c r="R4" t="n">
        <v>48.12</v>
      </c>
      <c r="S4" t="n">
        <v>22.35</v>
      </c>
      <c r="T4" t="n">
        <v>11688.4</v>
      </c>
      <c r="U4" t="n">
        <v>0.46</v>
      </c>
      <c r="V4" t="n">
        <v>0.84</v>
      </c>
      <c r="W4" t="n">
        <v>1.05</v>
      </c>
      <c r="X4" t="n">
        <v>0.76</v>
      </c>
      <c r="Y4" t="n">
        <v>0.5</v>
      </c>
      <c r="Z4" t="n">
        <v>10</v>
      </c>
      <c r="AA4" t="n">
        <v>402.3417416098663</v>
      </c>
      <c r="AB4" t="n">
        <v>550.5017209355232</v>
      </c>
      <c r="AC4" t="n">
        <v>497.962609323454</v>
      </c>
      <c r="AD4" t="n">
        <v>402341.7416098663</v>
      </c>
      <c r="AE4" t="n">
        <v>550501.7209355232</v>
      </c>
      <c r="AF4" t="n">
        <v>1.428263338130889e-06</v>
      </c>
      <c r="AG4" t="n">
        <v>23</v>
      </c>
      <c r="AH4" t="n">
        <v>497962.609323454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6.0979</v>
      </c>
      <c r="E5" t="n">
        <v>16.4</v>
      </c>
      <c r="F5" t="n">
        <v>13.14</v>
      </c>
      <c r="G5" t="n">
        <v>27.19</v>
      </c>
      <c r="H5" t="n">
        <v>0.43</v>
      </c>
      <c r="I5" t="n">
        <v>29</v>
      </c>
      <c r="J5" t="n">
        <v>163.4</v>
      </c>
      <c r="K5" t="n">
        <v>50.28</v>
      </c>
      <c r="L5" t="n">
        <v>4</v>
      </c>
      <c r="M5" t="n">
        <v>27</v>
      </c>
      <c r="N5" t="n">
        <v>29.12</v>
      </c>
      <c r="O5" t="n">
        <v>20386.62</v>
      </c>
      <c r="P5" t="n">
        <v>151.35</v>
      </c>
      <c r="Q5" t="n">
        <v>583.29</v>
      </c>
      <c r="R5" t="n">
        <v>42.35</v>
      </c>
      <c r="S5" t="n">
        <v>22.35</v>
      </c>
      <c r="T5" t="n">
        <v>8852.58</v>
      </c>
      <c r="U5" t="n">
        <v>0.53</v>
      </c>
      <c r="V5" t="n">
        <v>0.85</v>
      </c>
      <c r="W5" t="n">
        <v>1.04</v>
      </c>
      <c r="X5" t="n">
        <v>0.57</v>
      </c>
      <c r="Y5" t="n">
        <v>0.5</v>
      </c>
      <c r="Z5" t="n">
        <v>10</v>
      </c>
      <c r="AA5" t="n">
        <v>382.4392423510234</v>
      </c>
      <c r="AB5" t="n">
        <v>523.2702434132757</v>
      </c>
      <c r="AC5" t="n">
        <v>473.3300657963111</v>
      </c>
      <c r="AD5" t="n">
        <v>382439.2423510234</v>
      </c>
      <c r="AE5" t="n">
        <v>523270.2434132757</v>
      </c>
      <c r="AF5" t="n">
        <v>1.472427220555933e-06</v>
      </c>
      <c r="AG5" t="n">
        <v>22</v>
      </c>
      <c r="AH5" t="n">
        <v>473330.0657963111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6.2408</v>
      </c>
      <c r="E6" t="n">
        <v>16.02</v>
      </c>
      <c r="F6" t="n">
        <v>12.99</v>
      </c>
      <c r="G6" t="n">
        <v>35.43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20</v>
      </c>
      <c r="N6" t="n">
        <v>29.55</v>
      </c>
      <c r="O6" t="n">
        <v>20563.61</v>
      </c>
      <c r="P6" t="n">
        <v>146.57</v>
      </c>
      <c r="Q6" t="n">
        <v>583.3099999999999</v>
      </c>
      <c r="R6" t="n">
        <v>37.91</v>
      </c>
      <c r="S6" t="n">
        <v>22.35</v>
      </c>
      <c r="T6" t="n">
        <v>6667.56</v>
      </c>
      <c r="U6" t="n">
        <v>0.59</v>
      </c>
      <c r="V6" t="n">
        <v>0.86</v>
      </c>
      <c r="W6" t="n">
        <v>1.02</v>
      </c>
      <c r="X6" t="n">
        <v>0.42</v>
      </c>
      <c r="Y6" t="n">
        <v>0.5</v>
      </c>
      <c r="Z6" t="n">
        <v>10</v>
      </c>
      <c r="AA6" t="n">
        <v>364.6717573292789</v>
      </c>
      <c r="AB6" t="n">
        <v>498.9599865604066</v>
      </c>
      <c r="AC6" t="n">
        <v>451.3399457378201</v>
      </c>
      <c r="AD6" t="n">
        <v>364671.7573292789</v>
      </c>
      <c r="AE6" t="n">
        <v>498959.9865604066</v>
      </c>
      <c r="AF6" t="n">
        <v>1.506932517431488e-06</v>
      </c>
      <c r="AG6" t="n">
        <v>21</v>
      </c>
      <c r="AH6" t="n">
        <v>451339.9457378201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6.3198</v>
      </c>
      <c r="E7" t="n">
        <v>15.82</v>
      </c>
      <c r="F7" t="n">
        <v>12.92</v>
      </c>
      <c r="G7" t="n">
        <v>43.06</v>
      </c>
      <c r="H7" t="n">
        <v>0.64</v>
      </c>
      <c r="I7" t="n">
        <v>18</v>
      </c>
      <c r="J7" t="n">
        <v>166.27</v>
      </c>
      <c r="K7" t="n">
        <v>50.28</v>
      </c>
      <c r="L7" t="n">
        <v>6</v>
      </c>
      <c r="M7" t="n">
        <v>16</v>
      </c>
      <c r="N7" t="n">
        <v>29.99</v>
      </c>
      <c r="O7" t="n">
        <v>20741.2</v>
      </c>
      <c r="P7" t="n">
        <v>142.37</v>
      </c>
      <c r="Q7" t="n">
        <v>583.29</v>
      </c>
      <c r="R7" t="n">
        <v>35.41</v>
      </c>
      <c r="S7" t="n">
        <v>22.35</v>
      </c>
      <c r="T7" t="n">
        <v>5439.98</v>
      </c>
      <c r="U7" t="n">
        <v>0.63</v>
      </c>
      <c r="V7" t="n">
        <v>0.86</v>
      </c>
      <c r="W7" t="n">
        <v>1.02</v>
      </c>
      <c r="X7" t="n">
        <v>0.35</v>
      </c>
      <c r="Y7" t="n">
        <v>0.5</v>
      </c>
      <c r="Z7" t="n">
        <v>10</v>
      </c>
      <c r="AA7" t="n">
        <v>358.4443841001006</v>
      </c>
      <c r="AB7" t="n">
        <v>490.4394197759278</v>
      </c>
      <c r="AC7" t="n">
        <v>443.6325698885614</v>
      </c>
      <c r="AD7" t="n">
        <v>358444.3841001006</v>
      </c>
      <c r="AE7" t="n">
        <v>490439.4197759278</v>
      </c>
      <c r="AF7" t="n">
        <v>1.526008223891731e-06</v>
      </c>
      <c r="AG7" t="n">
        <v>21</v>
      </c>
      <c r="AH7" t="n">
        <v>443632.5698885614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6.3641</v>
      </c>
      <c r="E8" t="n">
        <v>15.71</v>
      </c>
      <c r="F8" t="n">
        <v>12.87</v>
      </c>
      <c r="G8" t="n">
        <v>48.27</v>
      </c>
      <c r="H8" t="n">
        <v>0.74</v>
      </c>
      <c r="I8" t="n">
        <v>16</v>
      </c>
      <c r="J8" t="n">
        <v>167.72</v>
      </c>
      <c r="K8" t="n">
        <v>50.28</v>
      </c>
      <c r="L8" t="n">
        <v>7</v>
      </c>
      <c r="M8" t="n">
        <v>14</v>
      </c>
      <c r="N8" t="n">
        <v>30.44</v>
      </c>
      <c r="O8" t="n">
        <v>20919.39</v>
      </c>
      <c r="P8" t="n">
        <v>138.7</v>
      </c>
      <c r="Q8" t="n">
        <v>583.29</v>
      </c>
      <c r="R8" t="n">
        <v>34.46</v>
      </c>
      <c r="S8" t="n">
        <v>22.35</v>
      </c>
      <c r="T8" t="n">
        <v>4971.21</v>
      </c>
      <c r="U8" t="n">
        <v>0.65</v>
      </c>
      <c r="V8" t="n">
        <v>0.87</v>
      </c>
      <c r="W8" t="n">
        <v>1.01</v>
      </c>
      <c r="X8" t="n">
        <v>0.3</v>
      </c>
      <c r="Y8" t="n">
        <v>0.5</v>
      </c>
      <c r="Z8" t="n">
        <v>10</v>
      </c>
      <c r="AA8" t="n">
        <v>353.8495650910194</v>
      </c>
      <c r="AB8" t="n">
        <v>484.1525856985947</v>
      </c>
      <c r="AC8" t="n">
        <v>437.9457424319419</v>
      </c>
      <c r="AD8" t="n">
        <v>353849.5650910194</v>
      </c>
      <c r="AE8" t="n">
        <v>484152.5856985947</v>
      </c>
      <c r="AF8" t="n">
        <v>1.536705107387792e-06</v>
      </c>
      <c r="AG8" t="n">
        <v>21</v>
      </c>
      <c r="AH8" t="n">
        <v>437945.7424319419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6.4066</v>
      </c>
      <c r="E9" t="n">
        <v>15.61</v>
      </c>
      <c r="F9" t="n">
        <v>12.83</v>
      </c>
      <c r="G9" t="n">
        <v>55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12</v>
      </c>
      <c r="N9" t="n">
        <v>30.89</v>
      </c>
      <c r="O9" t="n">
        <v>21098.19</v>
      </c>
      <c r="P9" t="n">
        <v>134.88</v>
      </c>
      <c r="Q9" t="n">
        <v>583.33</v>
      </c>
      <c r="R9" t="n">
        <v>32.92</v>
      </c>
      <c r="S9" t="n">
        <v>22.35</v>
      </c>
      <c r="T9" t="n">
        <v>4211.26</v>
      </c>
      <c r="U9" t="n">
        <v>0.68</v>
      </c>
      <c r="V9" t="n">
        <v>0.87</v>
      </c>
      <c r="W9" t="n">
        <v>1.01</v>
      </c>
      <c r="X9" t="n">
        <v>0.26</v>
      </c>
      <c r="Y9" t="n">
        <v>0.5</v>
      </c>
      <c r="Z9" t="n">
        <v>10</v>
      </c>
      <c r="AA9" t="n">
        <v>349.2810541076349</v>
      </c>
      <c r="AB9" t="n">
        <v>477.901747422648</v>
      </c>
      <c r="AC9" t="n">
        <v>432.2914753879449</v>
      </c>
      <c r="AD9" t="n">
        <v>349281.0541076349</v>
      </c>
      <c r="AE9" t="n">
        <v>477901.747422648</v>
      </c>
      <c r="AF9" t="n">
        <v>1.546967354534125e-06</v>
      </c>
      <c r="AG9" t="n">
        <v>21</v>
      </c>
      <c r="AH9" t="n">
        <v>432291.4753879449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6.4486</v>
      </c>
      <c r="E10" t="n">
        <v>15.51</v>
      </c>
      <c r="F10" t="n">
        <v>12.8</v>
      </c>
      <c r="G10" t="n">
        <v>63.98</v>
      </c>
      <c r="H10" t="n">
        <v>0.9399999999999999</v>
      </c>
      <c r="I10" t="n">
        <v>12</v>
      </c>
      <c r="J10" t="n">
        <v>170.62</v>
      </c>
      <c r="K10" t="n">
        <v>50.28</v>
      </c>
      <c r="L10" t="n">
        <v>9</v>
      </c>
      <c r="M10" t="n">
        <v>10</v>
      </c>
      <c r="N10" t="n">
        <v>31.34</v>
      </c>
      <c r="O10" t="n">
        <v>21277.6</v>
      </c>
      <c r="P10" t="n">
        <v>132.07</v>
      </c>
      <c r="Q10" t="n">
        <v>583.29</v>
      </c>
      <c r="R10" t="n">
        <v>31.87</v>
      </c>
      <c r="S10" t="n">
        <v>22.35</v>
      </c>
      <c r="T10" t="n">
        <v>3695.99</v>
      </c>
      <c r="U10" t="n">
        <v>0.7</v>
      </c>
      <c r="V10" t="n">
        <v>0.87</v>
      </c>
      <c r="W10" t="n">
        <v>1.01</v>
      </c>
      <c r="X10" t="n">
        <v>0.23</v>
      </c>
      <c r="Y10" t="n">
        <v>0.5</v>
      </c>
      <c r="Z10" t="n">
        <v>10</v>
      </c>
      <c r="AA10" t="n">
        <v>345.6802196119891</v>
      </c>
      <c r="AB10" t="n">
        <v>472.9749268080992</v>
      </c>
      <c r="AC10" t="n">
        <v>427.8348636180124</v>
      </c>
      <c r="AD10" t="n">
        <v>345680.2196119891</v>
      </c>
      <c r="AE10" t="n">
        <v>472974.9268080991</v>
      </c>
      <c r="AF10" t="n">
        <v>1.55710886936109e-06</v>
      </c>
      <c r="AG10" t="n">
        <v>21</v>
      </c>
      <c r="AH10" t="n">
        <v>427834.8636180124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6.4719</v>
      </c>
      <c r="E11" t="n">
        <v>15.45</v>
      </c>
      <c r="F11" t="n">
        <v>12.77</v>
      </c>
      <c r="G11" t="n">
        <v>69.67</v>
      </c>
      <c r="H11" t="n">
        <v>1.03</v>
      </c>
      <c r="I11" t="n">
        <v>11</v>
      </c>
      <c r="J11" t="n">
        <v>172.08</v>
      </c>
      <c r="K11" t="n">
        <v>50.28</v>
      </c>
      <c r="L11" t="n">
        <v>10</v>
      </c>
      <c r="M11" t="n">
        <v>9</v>
      </c>
      <c r="N11" t="n">
        <v>31.8</v>
      </c>
      <c r="O11" t="n">
        <v>21457.64</v>
      </c>
      <c r="P11" t="n">
        <v>128.41</v>
      </c>
      <c r="Q11" t="n">
        <v>583.29</v>
      </c>
      <c r="R11" t="n">
        <v>31</v>
      </c>
      <c r="S11" t="n">
        <v>22.35</v>
      </c>
      <c r="T11" t="n">
        <v>3265.89</v>
      </c>
      <c r="U11" t="n">
        <v>0.72</v>
      </c>
      <c r="V11" t="n">
        <v>0.87</v>
      </c>
      <c r="W11" t="n">
        <v>1.01</v>
      </c>
      <c r="X11" t="n">
        <v>0.2</v>
      </c>
      <c r="Y11" t="n">
        <v>0.5</v>
      </c>
      <c r="Z11" t="n">
        <v>10</v>
      </c>
      <c r="AA11" t="n">
        <v>341.8796572220693</v>
      </c>
      <c r="AB11" t="n">
        <v>467.7748296772317</v>
      </c>
      <c r="AC11" t="n">
        <v>423.1310564589328</v>
      </c>
      <c r="AD11" t="n">
        <v>341879.6572220693</v>
      </c>
      <c r="AE11" t="n">
        <v>467774.8296772317</v>
      </c>
      <c r="AF11" t="n">
        <v>1.562734995443668e-06</v>
      </c>
      <c r="AG11" t="n">
        <v>21</v>
      </c>
      <c r="AH11" t="n">
        <v>423131.0564589328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6.4964</v>
      </c>
      <c r="E12" t="n">
        <v>15.39</v>
      </c>
      <c r="F12" t="n">
        <v>12.75</v>
      </c>
      <c r="G12" t="n">
        <v>76.48</v>
      </c>
      <c r="H12" t="n">
        <v>1.12</v>
      </c>
      <c r="I12" t="n">
        <v>10</v>
      </c>
      <c r="J12" t="n">
        <v>173.55</v>
      </c>
      <c r="K12" t="n">
        <v>50.28</v>
      </c>
      <c r="L12" t="n">
        <v>11</v>
      </c>
      <c r="M12" t="n">
        <v>6</v>
      </c>
      <c r="N12" t="n">
        <v>32.27</v>
      </c>
      <c r="O12" t="n">
        <v>21638.31</v>
      </c>
      <c r="P12" t="n">
        <v>123.09</v>
      </c>
      <c r="Q12" t="n">
        <v>583.3</v>
      </c>
      <c r="R12" t="n">
        <v>30.07</v>
      </c>
      <c r="S12" t="n">
        <v>22.35</v>
      </c>
      <c r="T12" t="n">
        <v>2808.29</v>
      </c>
      <c r="U12" t="n">
        <v>0.74</v>
      </c>
      <c r="V12" t="n">
        <v>0.88</v>
      </c>
      <c r="W12" t="n">
        <v>1.01</v>
      </c>
      <c r="X12" t="n">
        <v>0.18</v>
      </c>
      <c r="Y12" t="n">
        <v>0.5</v>
      </c>
      <c r="Z12" t="n">
        <v>10</v>
      </c>
      <c r="AA12" t="n">
        <v>336.7286374840879</v>
      </c>
      <c r="AB12" t="n">
        <v>460.726977224773</v>
      </c>
      <c r="AC12" t="n">
        <v>416.7558411528137</v>
      </c>
      <c r="AD12" t="n">
        <v>336728.6374840879</v>
      </c>
      <c r="AE12" t="n">
        <v>460726.977224773</v>
      </c>
      <c r="AF12" t="n">
        <v>1.568650879092731e-06</v>
      </c>
      <c r="AG12" t="n">
        <v>21</v>
      </c>
      <c r="AH12" t="n">
        <v>416755.8411528137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6.5144</v>
      </c>
      <c r="E13" t="n">
        <v>15.35</v>
      </c>
      <c r="F13" t="n">
        <v>12.74</v>
      </c>
      <c r="G13" t="n">
        <v>84.91</v>
      </c>
      <c r="H13" t="n">
        <v>1.22</v>
      </c>
      <c r="I13" t="n">
        <v>9</v>
      </c>
      <c r="J13" t="n">
        <v>175.02</v>
      </c>
      <c r="K13" t="n">
        <v>50.28</v>
      </c>
      <c r="L13" t="n">
        <v>12</v>
      </c>
      <c r="M13" t="n">
        <v>3</v>
      </c>
      <c r="N13" t="n">
        <v>32.74</v>
      </c>
      <c r="O13" t="n">
        <v>21819.6</v>
      </c>
      <c r="P13" t="n">
        <v>123.42</v>
      </c>
      <c r="Q13" t="n">
        <v>583.29</v>
      </c>
      <c r="R13" t="n">
        <v>29.77</v>
      </c>
      <c r="S13" t="n">
        <v>22.35</v>
      </c>
      <c r="T13" t="n">
        <v>2660.74</v>
      </c>
      <c r="U13" t="n">
        <v>0.75</v>
      </c>
      <c r="V13" t="n">
        <v>0.88</v>
      </c>
      <c r="W13" t="n">
        <v>1.01</v>
      </c>
      <c r="X13" t="n">
        <v>0.17</v>
      </c>
      <c r="Y13" t="n">
        <v>0.5</v>
      </c>
      <c r="Z13" t="n">
        <v>10</v>
      </c>
      <c r="AA13" t="n">
        <v>328.0267887785167</v>
      </c>
      <c r="AB13" t="n">
        <v>448.8207239273398</v>
      </c>
      <c r="AC13" t="n">
        <v>405.9859039595561</v>
      </c>
      <c r="AD13" t="n">
        <v>328026.7887785167</v>
      </c>
      <c r="AE13" t="n">
        <v>448820.7239273398</v>
      </c>
      <c r="AF13" t="n">
        <v>1.572997242590002e-06</v>
      </c>
      <c r="AG13" t="n">
        <v>20</v>
      </c>
      <c r="AH13" t="n">
        <v>405985.9039595561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6.5143</v>
      </c>
      <c r="E14" t="n">
        <v>15.35</v>
      </c>
      <c r="F14" t="n">
        <v>12.74</v>
      </c>
      <c r="G14" t="n">
        <v>84.91</v>
      </c>
      <c r="H14" t="n">
        <v>1.31</v>
      </c>
      <c r="I14" t="n">
        <v>9</v>
      </c>
      <c r="J14" t="n">
        <v>176.49</v>
      </c>
      <c r="K14" t="n">
        <v>50.28</v>
      </c>
      <c r="L14" t="n">
        <v>13</v>
      </c>
      <c r="M14" t="n">
        <v>0</v>
      </c>
      <c r="N14" t="n">
        <v>33.21</v>
      </c>
      <c r="O14" t="n">
        <v>22001.54</v>
      </c>
      <c r="P14" t="n">
        <v>123.28</v>
      </c>
      <c r="Q14" t="n">
        <v>583.29</v>
      </c>
      <c r="R14" t="n">
        <v>29.64</v>
      </c>
      <c r="S14" t="n">
        <v>22.35</v>
      </c>
      <c r="T14" t="n">
        <v>2598.57</v>
      </c>
      <c r="U14" t="n">
        <v>0.75</v>
      </c>
      <c r="V14" t="n">
        <v>0.88</v>
      </c>
      <c r="W14" t="n">
        <v>1.01</v>
      </c>
      <c r="X14" t="n">
        <v>0.17</v>
      </c>
      <c r="Y14" t="n">
        <v>0.5</v>
      </c>
      <c r="Z14" t="n">
        <v>10</v>
      </c>
      <c r="AA14" t="n">
        <v>327.9122372667399</v>
      </c>
      <c r="AB14" t="n">
        <v>448.6639894952708</v>
      </c>
      <c r="AC14" t="n">
        <v>405.8441280417056</v>
      </c>
      <c r="AD14" t="n">
        <v>327912.2372667399</v>
      </c>
      <c r="AE14" t="n">
        <v>448663.9894952708</v>
      </c>
      <c r="AF14" t="n">
        <v>1.572973096126128e-06</v>
      </c>
      <c r="AG14" t="n">
        <v>20</v>
      </c>
      <c r="AH14" t="n">
        <v>405844.1280417056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5.7688</v>
      </c>
      <c r="E2" t="n">
        <v>17.33</v>
      </c>
      <c r="F2" t="n">
        <v>14.12</v>
      </c>
      <c r="G2" t="n">
        <v>11</v>
      </c>
      <c r="H2" t="n">
        <v>0.22</v>
      </c>
      <c r="I2" t="n">
        <v>77</v>
      </c>
      <c r="J2" t="n">
        <v>80.84</v>
      </c>
      <c r="K2" t="n">
        <v>35.1</v>
      </c>
      <c r="L2" t="n">
        <v>1</v>
      </c>
      <c r="M2" t="n">
        <v>75</v>
      </c>
      <c r="N2" t="n">
        <v>9.74</v>
      </c>
      <c r="O2" t="n">
        <v>10204.21</v>
      </c>
      <c r="P2" t="n">
        <v>105.94</v>
      </c>
      <c r="Q2" t="n">
        <v>583.35</v>
      </c>
      <c r="R2" t="n">
        <v>73.01000000000001</v>
      </c>
      <c r="S2" t="n">
        <v>22.35</v>
      </c>
      <c r="T2" t="n">
        <v>23941.22</v>
      </c>
      <c r="U2" t="n">
        <v>0.31</v>
      </c>
      <c r="V2" t="n">
        <v>0.79</v>
      </c>
      <c r="W2" t="n">
        <v>1.11</v>
      </c>
      <c r="X2" t="n">
        <v>1.55</v>
      </c>
      <c r="Y2" t="n">
        <v>0.5</v>
      </c>
      <c r="Z2" t="n">
        <v>10</v>
      </c>
      <c r="AA2" t="n">
        <v>329.8988384989206</v>
      </c>
      <c r="AB2" t="n">
        <v>451.3821449438012</v>
      </c>
      <c r="AC2" t="n">
        <v>408.3028665491834</v>
      </c>
      <c r="AD2" t="n">
        <v>329898.8384989206</v>
      </c>
      <c r="AE2" t="n">
        <v>451382.1449438012</v>
      </c>
      <c r="AF2" t="n">
        <v>1.554341784748361e-06</v>
      </c>
      <c r="AG2" t="n">
        <v>23</v>
      </c>
      <c r="AH2" t="n">
        <v>408302.8665491834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6.3461</v>
      </c>
      <c r="E3" t="n">
        <v>15.76</v>
      </c>
      <c r="F3" t="n">
        <v>13.26</v>
      </c>
      <c r="G3" t="n">
        <v>22.74</v>
      </c>
      <c r="H3" t="n">
        <v>0.43</v>
      </c>
      <c r="I3" t="n">
        <v>35</v>
      </c>
      <c r="J3" t="n">
        <v>82.04000000000001</v>
      </c>
      <c r="K3" t="n">
        <v>35.1</v>
      </c>
      <c r="L3" t="n">
        <v>2</v>
      </c>
      <c r="M3" t="n">
        <v>33</v>
      </c>
      <c r="N3" t="n">
        <v>9.94</v>
      </c>
      <c r="O3" t="n">
        <v>10352.53</v>
      </c>
      <c r="P3" t="n">
        <v>92.84999999999999</v>
      </c>
      <c r="Q3" t="n">
        <v>583.29</v>
      </c>
      <c r="R3" t="n">
        <v>46.36</v>
      </c>
      <c r="S3" t="n">
        <v>22.35</v>
      </c>
      <c r="T3" t="n">
        <v>10826.18</v>
      </c>
      <c r="U3" t="n">
        <v>0.48</v>
      </c>
      <c r="V3" t="n">
        <v>0.84</v>
      </c>
      <c r="W3" t="n">
        <v>1.04</v>
      </c>
      <c r="X3" t="n">
        <v>0.6899999999999999</v>
      </c>
      <c r="Y3" t="n">
        <v>0.5</v>
      </c>
      <c r="Z3" t="n">
        <v>10</v>
      </c>
      <c r="AA3" t="n">
        <v>286.8692774358463</v>
      </c>
      <c r="AB3" t="n">
        <v>392.5072011670463</v>
      </c>
      <c r="AC3" t="n">
        <v>355.0468647749794</v>
      </c>
      <c r="AD3" t="n">
        <v>286869.2774358463</v>
      </c>
      <c r="AE3" t="n">
        <v>392507.2011670463</v>
      </c>
      <c r="AF3" t="n">
        <v>1.709889127754745e-06</v>
      </c>
      <c r="AG3" t="n">
        <v>21</v>
      </c>
      <c r="AH3" t="n">
        <v>355046.8647749794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6.5686</v>
      </c>
      <c r="E4" t="n">
        <v>15.22</v>
      </c>
      <c r="F4" t="n">
        <v>12.97</v>
      </c>
      <c r="G4" t="n">
        <v>37.06</v>
      </c>
      <c r="H4" t="n">
        <v>0.63</v>
      </c>
      <c r="I4" t="n">
        <v>21</v>
      </c>
      <c r="J4" t="n">
        <v>83.25</v>
      </c>
      <c r="K4" t="n">
        <v>35.1</v>
      </c>
      <c r="L4" t="n">
        <v>3</v>
      </c>
      <c r="M4" t="n">
        <v>16</v>
      </c>
      <c r="N4" t="n">
        <v>10.15</v>
      </c>
      <c r="O4" t="n">
        <v>10501.19</v>
      </c>
      <c r="P4" t="n">
        <v>83.33</v>
      </c>
      <c r="Q4" t="n">
        <v>583.29</v>
      </c>
      <c r="R4" t="n">
        <v>37</v>
      </c>
      <c r="S4" t="n">
        <v>22.35</v>
      </c>
      <c r="T4" t="n">
        <v>6215.99</v>
      </c>
      <c r="U4" t="n">
        <v>0.6</v>
      </c>
      <c r="V4" t="n">
        <v>0.86</v>
      </c>
      <c r="W4" t="n">
        <v>1.03</v>
      </c>
      <c r="X4" t="n">
        <v>0.4</v>
      </c>
      <c r="Y4" t="n">
        <v>0.5</v>
      </c>
      <c r="Z4" t="n">
        <v>10</v>
      </c>
      <c r="AA4" t="n">
        <v>266.1839112154208</v>
      </c>
      <c r="AB4" t="n">
        <v>364.2045705303089</v>
      </c>
      <c r="AC4" t="n">
        <v>329.4453974832206</v>
      </c>
      <c r="AD4" t="n">
        <v>266183.9112154208</v>
      </c>
      <c r="AE4" t="n">
        <v>364204.5705303089</v>
      </c>
      <c r="AF4" t="n">
        <v>1.769839385539121e-06</v>
      </c>
      <c r="AG4" t="n">
        <v>20</v>
      </c>
      <c r="AH4" t="n">
        <v>329445.3974832206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6.6121</v>
      </c>
      <c r="E5" t="n">
        <v>15.12</v>
      </c>
      <c r="F5" t="n">
        <v>12.92</v>
      </c>
      <c r="G5" t="n">
        <v>43.07</v>
      </c>
      <c r="H5" t="n">
        <v>0.83</v>
      </c>
      <c r="I5" t="n">
        <v>18</v>
      </c>
      <c r="J5" t="n">
        <v>84.45999999999999</v>
      </c>
      <c r="K5" t="n">
        <v>35.1</v>
      </c>
      <c r="L5" t="n">
        <v>4</v>
      </c>
      <c r="M5" t="n">
        <v>2</v>
      </c>
      <c r="N5" t="n">
        <v>10.36</v>
      </c>
      <c r="O5" t="n">
        <v>10650.22</v>
      </c>
      <c r="P5" t="n">
        <v>81.59999999999999</v>
      </c>
      <c r="Q5" t="n">
        <v>583.3</v>
      </c>
      <c r="R5" t="n">
        <v>34.96</v>
      </c>
      <c r="S5" t="n">
        <v>22.35</v>
      </c>
      <c r="T5" t="n">
        <v>5212.96</v>
      </c>
      <c r="U5" t="n">
        <v>0.64</v>
      </c>
      <c r="V5" t="n">
        <v>0.86</v>
      </c>
      <c r="W5" t="n">
        <v>1.04</v>
      </c>
      <c r="X5" t="n">
        <v>0.35</v>
      </c>
      <c r="Y5" t="n">
        <v>0.5</v>
      </c>
      <c r="Z5" t="n">
        <v>10</v>
      </c>
      <c r="AA5" t="n">
        <v>263.9037451616207</v>
      </c>
      <c r="AB5" t="n">
        <v>361.0847467416729</v>
      </c>
      <c r="AC5" t="n">
        <v>326.6233252982718</v>
      </c>
      <c r="AD5" t="n">
        <v>263903.7451616207</v>
      </c>
      <c r="AE5" t="n">
        <v>361084.7467416729</v>
      </c>
      <c r="AF5" t="n">
        <v>1.781559997735168e-06</v>
      </c>
      <c r="AG5" t="n">
        <v>20</v>
      </c>
      <c r="AH5" t="n">
        <v>326623.3252982718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6.6111</v>
      </c>
      <c r="E6" t="n">
        <v>15.13</v>
      </c>
      <c r="F6" t="n">
        <v>12.92</v>
      </c>
      <c r="G6" t="n">
        <v>43.08</v>
      </c>
      <c r="H6" t="n">
        <v>1.02</v>
      </c>
      <c r="I6" t="n">
        <v>18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82.39</v>
      </c>
      <c r="Q6" t="n">
        <v>583.29</v>
      </c>
      <c r="R6" t="n">
        <v>34.88</v>
      </c>
      <c r="S6" t="n">
        <v>22.35</v>
      </c>
      <c r="T6" t="n">
        <v>5174.89</v>
      </c>
      <c r="U6" t="n">
        <v>0.64</v>
      </c>
      <c r="V6" t="n">
        <v>0.86</v>
      </c>
      <c r="W6" t="n">
        <v>1.04</v>
      </c>
      <c r="X6" t="n">
        <v>0.35</v>
      </c>
      <c r="Y6" t="n">
        <v>0.5</v>
      </c>
      <c r="Z6" t="n">
        <v>10</v>
      </c>
      <c r="AA6" t="n">
        <v>264.5699791896589</v>
      </c>
      <c r="AB6" t="n">
        <v>361.9963175310055</v>
      </c>
      <c r="AC6" t="n">
        <v>327.4478970508682</v>
      </c>
      <c r="AD6" t="n">
        <v>264569.9791896588</v>
      </c>
      <c r="AE6" t="n">
        <v>361996.3175310055</v>
      </c>
      <c r="AF6" t="n">
        <v>1.781290558374339e-06</v>
      </c>
      <c r="AG6" t="n">
        <v>20</v>
      </c>
      <c r="AH6" t="n">
        <v>327447.8970508681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5.3281</v>
      </c>
      <c r="E2" t="n">
        <v>18.77</v>
      </c>
      <c r="F2" t="n">
        <v>14.55</v>
      </c>
      <c r="G2" t="n">
        <v>8.91</v>
      </c>
      <c r="H2" t="n">
        <v>0.16</v>
      </c>
      <c r="I2" t="n">
        <v>98</v>
      </c>
      <c r="J2" t="n">
        <v>107.41</v>
      </c>
      <c r="K2" t="n">
        <v>41.65</v>
      </c>
      <c r="L2" t="n">
        <v>1</v>
      </c>
      <c r="M2" t="n">
        <v>96</v>
      </c>
      <c r="N2" t="n">
        <v>14.77</v>
      </c>
      <c r="O2" t="n">
        <v>13481.73</v>
      </c>
      <c r="P2" t="n">
        <v>134.79</v>
      </c>
      <c r="Q2" t="n">
        <v>583.37</v>
      </c>
      <c r="R2" t="n">
        <v>86.40000000000001</v>
      </c>
      <c r="S2" t="n">
        <v>22.35</v>
      </c>
      <c r="T2" t="n">
        <v>30532.82</v>
      </c>
      <c r="U2" t="n">
        <v>0.26</v>
      </c>
      <c r="V2" t="n">
        <v>0.77</v>
      </c>
      <c r="W2" t="n">
        <v>1.15</v>
      </c>
      <c r="X2" t="n">
        <v>1.98</v>
      </c>
      <c r="Y2" t="n">
        <v>0.5</v>
      </c>
      <c r="Z2" t="n">
        <v>10</v>
      </c>
      <c r="AA2" t="n">
        <v>403.4991429334736</v>
      </c>
      <c r="AB2" t="n">
        <v>552.0853284874254</v>
      </c>
      <c r="AC2" t="n">
        <v>499.3950795932098</v>
      </c>
      <c r="AD2" t="n">
        <v>403499.1429334736</v>
      </c>
      <c r="AE2" t="n">
        <v>552085.3284874253</v>
      </c>
      <c r="AF2" t="n">
        <v>1.373392829560699e-06</v>
      </c>
      <c r="AG2" t="n">
        <v>25</v>
      </c>
      <c r="AH2" t="n">
        <v>499395.0795932098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6.0728</v>
      </c>
      <c r="E3" t="n">
        <v>16.47</v>
      </c>
      <c r="F3" t="n">
        <v>13.45</v>
      </c>
      <c r="G3" t="n">
        <v>18.35</v>
      </c>
      <c r="H3" t="n">
        <v>0.32</v>
      </c>
      <c r="I3" t="n">
        <v>44</v>
      </c>
      <c r="J3" t="n">
        <v>108.68</v>
      </c>
      <c r="K3" t="n">
        <v>41.65</v>
      </c>
      <c r="L3" t="n">
        <v>2</v>
      </c>
      <c r="M3" t="n">
        <v>42</v>
      </c>
      <c r="N3" t="n">
        <v>15.03</v>
      </c>
      <c r="O3" t="n">
        <v>13638.32</v>
      </c>
      <c r="P3" t="n">
        <v>119.98</v>
      </c>
      <c r="Q3" t="n">
        <v>583.33</v>
      </c>
      <c r="R3" t="n">
        <v>52.09</v>
      </c>
      <c r="S3" t="n">
        <v>22.35</v>
      </c>
      <c r="T3" t="n">
        <v>13647.45</v>
      </c>
      <c r="U3" t="n">
        <v>0.43</v>
      </c>
      <c r="V3" t="n">
        <v>0.83</v>
      </c>
      <c r="W3" t="n">
        <v>1.06</v>
      </c>
      <c r="X3" t="n">
        <v>0.88</v>
      </c>
      <c r="Y3" t="n">
        <v>0.5</v>
      </c>
      <c r="Z3" t="n">
        <v>10</v>
      </c>
      <c r="AA3" t="n">
        <v>337.3664244324668</v>
      </c>
      <c r="AB3" t="n">
        <v>461.5996254647195</v>
      </c>
      <c r="AC3" t="n">
        <v>417.5452050695092</v>
      </c>
      <c r="AD3" t="n">
        <v>337366.4244324669</v>
      </c>
      <c r="AE3" t="n">
        <v>461599.6254647195</v>
      </c>
      <c r="AF3" t="n">
        <v>1.565349744816391e-06</v>
      </c>
      <c r="AG3" t="n">
        <v>22</v>
      </c>
      <c r="AH3" t="n">
        <v>417545.2050695092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6.3393</v>
      </c>
      <c r="E4" t="n">
        <v>15.77</v>
      </c>
      <c r="F4" t="n">
        <v>13.12</v>
      </c>
      <c r="G4" t="n">
        <v>28.11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26</v>
      </c>
      <c r="N4" t="n">
        <v>15.31</v>
      </c>
      <c r="O4" t="n">
        <v>13795.21</v>
      </c>
      <c r="P4" t="n">
        <v>112.7</v>
      </c>
      <c r="Q4" t="n">
        <v>583.3</v>
      </c>
      <c r="R4" t="n">
        <v>41.75</v>
      </c>
      <c r="S4" t="n">
        <v>22.35</v>
      </c>
      <c r="T4" t="n">
        <v>8560.139999999999</v>
      </c>
      <c r="U4" t="n">
        <v>0.54</v>
      </c>
      <c r="V4" t="n">
        <v>0.85</v>
      </c>
      <c r="W4" t="n">
        <v>1.03</v>
      </c>
      <c r="X4" t="n">
        <v>0.55</v>
      </c>
      <c r="Y4" t="n">
        <v>0.5</v>
      </c>
      <c r="Z4" t="n">
        <v>10</v>
      </c>
      <c r="AA4" t="n">
        <v>315.2104666760901</v>
      </c>
      <c r="AB4" t="n">
        <v>431.2848666105737</v>
      </c>
      <c r="AC4" t="n">
        <v>390.1236442533718</v>
      </c>
      <c r="AD4" t="n">
        <v>315210.4666760901</v>
      </c>
      <c r="AE4" t="n">
        <v>431284.8666105737</v>
      </c>
      <c r="AF4" t="n">
        <v>1.634043873882649e-06</v>
      </c>
      <c r="AG4" t="n">
        <v>21</v>
      </c>
      <c r="AH4" t="n">
        <v>390123.6442533717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6.4791</v>
      </c>
      <c r="E5" t="n">
        <v>15.43</v>
      </c>
      <c r="F5" t="n">
        <v>12.95</v>
      </c>
      <c r="G5" t="n">
        <v>38.86</v>
      </c>
      <c r="H5" t="n">
        <v>0.63</v>
      </c>
      <c r="I5" t="n">
        <v>20</v>
      </c>
      <c r="J5" t="n">
        <v>111.23</v>
      </c>
      <c r="K5" t="n">
        <v>41.65</v>
      </c>
      <c r="L5" t="n">
        <v>4</v>
      </c>
      <c r="M5" t="n">
        <v>18</v>
      </c>
      <c r="N5" t="n">
        <v>15.58</v>
      </c>
      <c r="O5" t="n">
        <v>13952.52</v>
      </c>
      <c r="P5" t="n">
        <v>106.02</v>
      </c>
      <c r="Q5" t="n">
        <v>583.29</v>
      </c>
      <c r="R5" t="n">
        <v>36.72</v>
      </c>
      <c r="S5" t="n">
        <v>22.35</v>
      </c>
      <c r="T5" t="n">
        <v>6082.35</v>
      </c>
      <c r="U5" t="n">
        <v>0.61</v>
      </c>
      <c r="V5" t="n">
        <v>0.86</v>
      </c>
      <c r="W5" t="n">
        <v>1.02</v>
      </c>
      <c r="X5" t="n">
        <v>0.38</v>
      </c>
      <c r="Y5" t="n">
        <v>0.5</v>
      </c>
      <c r="Z5" t="n">
        <v>10</v>
      </c>
      <c r="AA5" t="n">
        <v>305.9104254279015</v>
      </c>
      <c r="AB5" t="n">
        <v>418.560139885939</v>
      </c>
      <c r="AC5" t="n">
        <v>378.6133475880701</v>
      </c>
      <c r="AD5" t="n">
        <v>305910.4254279016</v>
      </c>
      <c r="AE5" t="n">
        <v>418560.139885939</v>
      </c>
      <c r="AF5" t="n">
        <v>1.670079293182697e-06</v>
      </c>
      <c r="AG5" t="n">
        <v>21</v>
      </c>
      <c r="AH5" t="n">
        <v>378613.3475880701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6.5481</v>
      </c>
      <c r="E6" t="n">
        <v>15.27</v>
      </c>
      <c r="F6" t="n">
        <v>12.88</v>
      </c>
      <c r="G6" t="n">
        <v>48.3</v>
      </c>
      <c r="H6" t="n">
        <v>0.78</v>
      </c>
      <c r="I6" t="n">
        <v>16</v>
      </c>
      <c r="J6" t="n">
        <v>112.51</v>
      </c>
      <c r="K6" t="n">
        <v>41.65</v>
      </c>
      <c r="L6" t="n">
        <v>5</v>
      </c>
      <c r="M6" t="n">
        <v>13</v>
      </c>
      <c r="N6" t="n">
        <v>15.86</v>
      </c>
      <c r="O6" t="n">
        <v>14110.24</v>
      </c>
      <c r="P6" t="n">
        <v>99.53</v>
      </c>
      <c r="Q6" t="n">
        <v>583.3099999999999</v>
      </c>
      <c r="R6" t="n">
        <v>34.42</v>
      </c>
      <c r="S6" t="n">
        <v>22.35</v>
      </c>
      <c r="T6" t="n">
        <v>4955.54</v>
      </c>
      <c r="U6" t="n">
        <v>0.65</v>
      </c>
      <c r="V6" t="n">
        <v>0.87</v>
      </c>
      <c r="W6" t="n">
        <v>1.01</v>
      </c>
      <c r="X6" t="n">
        <v>0.31</v>
      </c>
      <c r="Y6" t="n">
        <v>0.5</v>
      </c>
      <c r="Z6" t="n">
        <v>10</v>
      </c>
      <c r="AA6" t="n">
        <v>290.7543728537682</v>
      </c>
      <c r="AB6" t="n">
        <v>397.8229601161603</v>
      </c>
      <c r="AC6" t="n">
        <v>359.8552951507044</v>
      </c>
      <c r="AD6" t="n">
        <v>290754.3728537682</v>
      </c>
      <c r="AE6" t="n">
        <v>397822.9601161603</v>
      </c>
      <c r="AF6" t="n">
        <v>1.687865015154823e-06</v>
      </c>
      <c r="AG6" t="n">
        <v>20</v>
      </c>
      <c r="AH6" t="n">
        <v>359855.2951507044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6.6076</v>
      </c>
      <c r="E7" t="n">
        <v>15.13</v>
      </c>
      <c r="F7" t="n">
        <v>12.81</v>
      </c>
      <c r="G7" t="n">
        <v>59.12</v>
      </c>
      <c r="H7" t="n">
        <v>0.93</v>
      </c>
      <c r="I7" t="n">
        <v>13</v>
      </c>
      <c r="J7" t="n">
        <v>113.79</v>
      </c>
      <c r="K7" t="n">
        <v>41.65</v>
      </c>
      <c r="L7" t="n">
        <v>6</v>
      </c>
      <c r="M7" t="n">
        <v>4</v>
      </c>
      <c r="N7" t="n">
        <v>16.14</v>
      </c>
      <c r="O7" t="n">
        <v>14268.39</v>
      </c>
      <c r="P7" t="n">
        <v>94.8</v>
      </c>
      <c r="Q7" t="n">
        <v>583.29</v>
      </c>
      <c r="R7" t="n">
        <v>31.89</v>
      </c>
      <c r="S7" t="n">
        <v>22.35</v>
      </c>
      <c r="T7" t="n">
        <v>3702.93</v>
      </c>
      <c r="U7" t="n">
        <v>0.7</v>
      </c>
      <c r="V7" t="n">
        <v>0.87</v>
      </c>
      <c r="W7" t="n">
        <v>1.02</v>
      </c>
      <c r="X7" t="n">
        <v>0.24</v>
      </c>
      <c r="Y7" t="n">
        <v>0.5</v>
      </c>
      <c r="Z7" t="n">
        <v>10</v>
      </c>
      <c r="AA7" t="n">
        <v>285.474381990163</v>
      </c>
      <c r="AB7" t="n">
        <v>390.5986436798186</v>
      </c>
      <c r="AC7" t="n">
        <v>353.3204573356554</v>
      </c>
      <c r="AD7" t="n">
        <v>285474.381990163</v>
      </c>
      <c r="AE7" t="n">
        <v>390598.6436798186</v>
      </c>
      <c r="AF7" t="n">
        <v>1.703201978304701e-06</v>
      </c>
      <c r="AG7" t="n">
        <v>20</v>
      </c>
      <c r="AH7" t="n">
        <v>353320.4573356554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6.6021</v>
      </c>
      <c r="E8" t="n">
        <v>15.15</v>
      </c>
      <c r="F8" t="n">
        <v>12.82</v>
      </c>
      <c r="G8" t="n">
        <v>59.18</v>
      </c>
      <c r="H8" t="n">
        <v>1.07</v>
      </c>
      <c r="I8" t="n">
        <v>13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95.45</v>
      </c>
      <c r="Q8" t="n">
        <v>583.29</v>
      </c>
      <c r="R8" t="n">
        <v>32.08</v>
      </c>
      <c r="S8" t="n">
        <v>22.35</v>
      </c>
      <c r="T8" t="n">
        <v>3797.79</v>
      </c>
      <c r="U8" t="n">
        <v>0.7</v>
      </c>
      <c r="V8" t="n">
        <v>0.87</v>
      </c>
      <c r="W8" t="n">
        <v>1.02</v>
      </c>
      <c r="X8" t="n">
        <v>0.25</v>
      </c>
      <c r="Y8" t="n">
        <v>0.5</v>
      </c>
      <c r="Z8" t="n">
        <v>10</v>
      </c>
      <c r="AA8" t="n">
        <v>286.1459190485644</v>
      </c>
      <c r="AB8" t="n">
        <v>391.5174703092475</v>
      </c>
      <c r="AC8" t="n">
        <v>354.1515924411529</v>
      </c>
      <c r="AD8" t="n">
        <v>286145.9190485644</v>
      </c>
      <c r="AE8" t="n">
        <v>391517.4703092475</v>
      </c>
      <c r="AF8" t="n">
        <v>1.701784275828662e-06</v>
      </c>
      <c r="AG8" t="n">
        <v>20</v>
      </c>
      <c r="AH8" t="n">
        <v>354151.5924411529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6.0888</v>
      </c>
      <c r="E2" t="n">
        <v>16.42</v>
      </c>
      <c r="F2" t="n">
        <v>13.78</v>
      </c>
      <c r="G2" t="n">
        <v>13.55</v>
      </c>
      <c r="H2" t="n">
        <v>0.28</v>
      </c>
      <c r="I2" t="n">
        <v>61</v>
      </c>
      <c r="J2" t="n">
        <v>61.76</v>
      </c>
      <c r="K2" t="n">
        <v>28.92</v>
      </c>
      <c r="L2" t="n">
        <v>1</v>
      </c>
      <c r="M2" t="n">
        <v>59</v>
      </c>
      <c r="N2" t="n">
        <v>6.84</v>
      </c>
      <c r="O2" t="n">
        <v>7851.41</v>
      </c>
      <c r="P2" t="n">
        <v>82.91</v>
      </c>
      <c r="Q2" t="n">
        <v>583.29</v>
      </c>
      <c r="R2" t="n">
        <v>62.31</v>
      </c>
      <c r="S2" t="n">
        <v>22.35</v>
      </c>
      <c r="T2" t="n">
        <v>18674.05</v>
      </c>
      <c r="U2" t="n">
        <v>0.36</v>
      </c>
      <c r="V2" t="n">
        <v>0.8100000000000001</v>
      </c>
      <c r="W2" t="n">
        <v>1.09</v>
      </c>
      <c r="X2" t="n">
        <v>1.21</v>
      </c>
      <c r="Y2" t="n">
        <v>0.5</v>
      </c>
      <c r="Z2" t="n">
        <v>10</v>
      </c>
      <c r="AA2" t="n">
        <v>282.3944214185877</v>
      </c>
      <c r="AB2" t="n">
        <v>386.3845057475187</v>
      </c>
      <c r="AC2" t="n">
        <v>349.5085108130345</v>
      </c>
      <c r="AD2" t="n">
        <v>282394.4214185877</v>
      </c>
      <c r="AE2" t="n">
        <v>386384.5057475187</v>
      </c>
      <c r="AF2" t="n">
        <v>1.703862072832857e-06</v>
      </c>
      <c r="AG2" t="n">
        <v>22</v>
      </c>
      <c r="AH2" t="n">
        <v>349508.5108130345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6.5516</v>
      </c>
      <c r="E3" t="n">
        <v>15.26</v>
      </c>
      <c r="F3" t="n">
        <v>13.09</v>
      </c>
      <c r="G3" t="n">
        <v>29.09</v>
      </c>
      <c r="H3" t="n">
        <v>0.55</v>
      </c>
      <c r="I3" t="n">
        <v>27</v>
      </c>
      <c r="J3" t="n">
        <v>62.92</v>
      </c>
      <c r="K3" t="n">
        <v>28.92</v>
      </c>
      <c r="L3" t="n">
        <v>2</v>
      </c>
      <c r="M3" t="n">
        <v>16</v>
      </c>
      <c r="N3" t="n">
        <v>7</v>
      </c>
      <c r="O3" t="n">
        <v>7994.37</v>
      </c>
      <c r="P3" t="n">
        <v>70.43000000000001</v>
      </c>
      <c r="Q3" t="n">
        <v>583.29</v>
      </c>
      <c r="R3" t="n">
        <v>40.46</v>
      </c>
      <c r="S3" t="n">
        <v>22.35</v>
      </c>
      <c r="T3" t="n">
        <v>7918.45</v>
      </c>
      <c r="U3" t="n">
        <v>0.55</v>
      </c>
      <c r="V3" t="n">
        <v>0.85</v>
      </c>
      <c r="W3" t="n">
        <v>1.05</v>
      </c>
      <c r="X3" t="n">
        <v>0.52</v>
      </c>
      <c r="Y3" t="n">
        <v>0.5</v>
      </c>
      <c r="Z3" t="n">
        <v>10</v>
      </c>
      <c r="AA3" t="n">
        <v>246.9754009012064</v>
      </c>
      <c r="AB3" t="n">
        <v>337.922639298574</v>
      </c>
      <c r="AC3" t="n">
        <v>305.6717768814218</v>
      </c>
      <c r="AD3" t="n">
        <v>246975.4009012064</v>
      </c>
      <c r="AE3" t="n">
        <v>337922.6392985741</v>
      </c>
      <c r="AF3" t="n">
        <v>1.833369917943067e-06</v>
      </c>
      <c r="AG3" t="n">
        <v>20</v>
      </c>
      <c r="AH3" t="n">
        <v>305671.7768814218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6.5683</v>
      </c>
      <c r="E4" t="n">
        <v>15.22</v>
      </c>
      <c r="F4" t="n">
        <v>13.08</v>
      </c>
      <c r="G4" t="n">
        <v>31.4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69.48</v>
      </c>
      <c r="Q4" t="n">
        <v>583.33</v>
      </c>
      <c r="R4" t="n">
        <v>39.65</v>
      </c>
      <c r="S4" t="n">
        <v>22.35</v>
      </c>
      <c r="T4" t="n">
        <v>7521.88</v>
      </c>
      <c r="U4" t="n">
        <v>0.5600000000000001</v>
      </c>
      <c r="V4" t="n">
        <v>0.85</v>
      </c>
      <c r="W4" t="n">
        <v>1.06</v>
      </c>
      <c r="X4" t="n">
        <v>0.51</v>
      </c>
      <c r="Y4" t="n">
        <v>0.5</v>
      </c>
      <c r="Z4" t="n">
        <v>10</v>
      </c>
      <c r="AA4" t="n">
        <v>245.9267767856613</v>
      </c>
      <c r="AB4" t="n">
        <v>336.4878655216551</v>
      </c>
      <c r="AC4" t="n">
        <v>304.3739359000538</v>
      </c>
      <c r="AD4" t="n">
        <v>245926.7767856613</v>
      </c>
      <c r="AE4" t="n">
        <v>336487.8655216551</v>
      </c>
      <c r="AF4" t="n">
        <v>1.838043169916577e-06</v>
      </c>
      <c r="AG4" t="n">
        <v>20</v>
      </c>
      <c r="AH4" t="n">
        <v>304373.9359000538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4.4353</v>
      </c>
      <c r="E2" t="n">
        <v>22.55</v>
      </c>
      <c r="F2" t="n">
        <v>15.43</v>
      </c>
      <c r="G2" t="n">
        <v>6.61</v>
      </c>
      <c r="H2" t="n">
        <v>0.11</v>
      </c>
      <c r="I2" t="n">
        <v>140</v>
      </c>
      <c r="J2" t="n">
        <v>167.88</v>
      </c>
      <c r="K2" t="n">
        <v>51.39</v>
      </c>
      <c r="L2" t="n">
        <v>1</v>
      </c>
      <c r="M2" t="n">
        <v>138</v>
      </c>
      <c r="N2" t="n">
        <v>30.49</v>
      </c>
      <c r="O2" t="n">
        <v>20939.59</v>
      </c>
      <c r="P2" t="n">
        <v>194.03</v>
      </c>
      <c r="Q2" t="n">
        <v>583.45</v>
      </c>
      <c r="R2" t="n">
        <v>113.78</v>
      </c>
      <c r="S2" t="n">
        <v>22.35</v>
      </c>
      <c r="T2" t="n">
        <v>44012.91</v>
      </c>
      <c r="U2" t="n">
        <v>0.2</v>
      </c>
      <c r="V2" t="n">
        <v>0.72</v>
      </c>
      <c r="W2" t="n">
        <v>1.22</v>
      </c>
      <c r="X2" t="n">
        <v>2.86</v>
      </c>
      <c r="Y2" t="n">
        <v>0.5</v>
      </c>
      <c r="Z2" t="n">
        <v>10</v>
      </c>
      <c r="AA2" t="n">
        <v>593.6747774328319</v>
      </c>
      <c r="AB2" t="n">
        <v>812.292021566308</v>
      </c>
      <c r="AC2" t="n">
        <v>734.7680110870315</v>
      </c>
      <c r="AD2" t="n">
        <v>593674.7774328319</v>
      </c>
      <c r="AE2" t="n">
        <v>812292.021566308</v>
      </c>
      <c r="AF2" t="n">
        <v>1.061347682481063e-06</v>
      </c>
      <c r="AG2" t="n">
        <v>30</v>
      </c>
      <c r="AH2" t="n">
        <v>734768.0110870315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5.444</v>
      </c>
      <c r="E3" t="n">
        <v>18.37</v>
      </c>
      <c r="F3" t="n">
        <v>13.86</v>
      </c>
      <c r="G3" t="n">
        <v>13.2</v>
      </c>
      <c r="H3" t="n">
        <v>0.21</v>
      </c>
      <c r="I3" t="n">
        <v>63</v>
      </c>
      <c r="J3" t="n">
        <v>169.33</v>
      </c>
      <c r="K3" t="n">
        <v>51.39</v>
      </c>
      <c r="L3" t="n">
        <v>2</v>
      </c>
      <c r="M3" t="n">
        <v>61</v>
      </c>
      <c r="N3" t="n">
        <v>30.94</v>
      </c>
      <c r="O3" t="n">
        <v>21118.46</v>
      </c>
      <c r="P3" t="n">
        <v>171.71</v>
      </c>
      <c r="Q3" t="n">
        <v>583.3099999999999</v>
      </c>
      <c r="R3" t="n">
        <v>64.77</v>
      </c>
      <c r="S3" t="n">
        <v>22.35</v>
      </c>
      <c r="T3" t="n">
        <v>19894.29</v>
      </c>
      <c r="U3" t="n">
        <v>0.34</v>
      </c>
      <c r="V3" t="n">
        <v>0.8100000000000001</v>
      </c>
      <c r="W3" t="n">
        <v>1.1</v>
      </c>
      <c r="X3" t="n">
        <v>1.29</v>
      </c>
      <c r="Y3" t="n">
        <v>0.5</v>
      </c>
      <c r="Z3" t="n">
        <v>10</v>
      </c>
      <c r="AA3" t="n">
        <v>449.784805191935</v>
      </c>
      <c r="AB3" t="n">
        <v>615.4154135687554</v>
      </c>
      <c r="AC3" t="n">
        <v>556.6810302387105</v>
      </c>
      <c r="AD3" t="n">
        <v>449784.805191935</v>
      </c>
      <c r="AE3" t="n">
        <v>615415.4135687554</v>
      </c>
      <c r="AF3" t="n">
        <v>1.30272513323268e-06</v>
      </c>
      <c r="AG3" t="n">
        <v>24</v>
      </c>
      <c r="AH3" t="n">
        <v>556681.0302387105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5.8584</v>
      </c>
      <c r="E4" t="n">
        <v>17.07</v>
      </c>
      <c r="F4" t="n">
        <v>13.34</v>
      </c>
      <c r="G4" t="n">
        <v>20.01</v>
      </c>
      <c r="H4" t="n">
        <v>0.31</v>
      </c>
      <c r="I4" t="n">
        <v>40</v>
      </c>
      <c r="J4" t="n">
        <v>170.79</v>
      </c>
      <c r="K4" t="n">
        <v>51.39</v>
      </c>
      <c r="L4" t="n">
        <v>3</v>
      </c>
      <c r="M4" t="n">
        <v>38</v>
      </c>
      <c r="N4" t="n">
        <v>31.4</v>
      </c>
      <c r="O4" t="n">
        <v>21297.94</v>
      </c>
      <c r="P4" t="n">
        <v>162.65</v>
      </c>
      <c r="Q4" t="n">
        <v>583.3099999999999</v>
      </c>
      <c r="R4" t="n">
        <v>48.72</v>
      </c>
      <c r="S4" t="n">
        <v>22.35</v>
      </c>
      <c r="T4" t="n">
        <v>11983.42</v>
      </c>
      <c r="U4" t="n">
        <v>0.46</v>
      </c>
      <c r="V4" t="n">
        <v>0.84</v>
      </c>
      <c r="W4" t="n">
        <v>1.05</v>
      </c>
      <c r="X4" t="n">
        <v>0.77</v>
      </c>
      <c r="Y4" t="n">
        <v>0.5</v>
      </c>
      <c r="Z4" t="n">
        <v>10</v>
      </c>
      <c r="AA4" t="n">
        <v>413.1436559668783</v>
      </c>
      <c r="AB4" t="n">
        <v>565.2813767056155</v>
      </c>
      <c r="AC4" t="n">
        <v>511.3317154902258</v>
      </c>
      <c r="AD4" t="n">
        <v>413143.6559668783</v>
      </c>
      <c r="AE4" t="n">
        <v>565281.3767056154</v>
      </c>
      <c r="AF4" t="n">
        <v>1.401889221258327e-06</v>
      </c>
      <c r="AG4" t="n">
        <v>23</v>
      </c>
      <c r="AH4" t="n">
        <v>511331.7154902258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6.041</v>
      </c>
      <c r="E5" t="n">
        <v>16.55</v>
      </c>
      <c r="F5" t="n">
        <v>13.16</v>
      </c>
      <c r="G5" t="n">
        <v>26.33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157.92</v>
      </c>
      <c r="Q5" t="n">
        <v>583.3</v>
      </c>
      <c r="R5" t="n">
        <v>43.14</v>
      </c>
      <c r="S5" t="n">
        <v>22.35</v>
      </c>
      <c r="T5" t="n">
        <v>9243.57</v>
      </c>
      <c r="U5" t="n">
        <v>0.52</v>
      </c>
      <c r="V5" t="n">
        <v>0.85</v>
      </c>
      <c r="W5" t="n">
        <v>1.04</v>
      </c>
      <c r="X5" t="n">
        <v>0.59</v>
      </c>
      <c r="Y5" t="n">
        <v>0.5</v>
      </c>
      <c r="Z5" t="n">
        <v>10</v>
      </c>
      <c r="AA5" t="n">
        <v>392.9962269844378</v>
      </c>
      <c r="AB5" t="n">
        <v>537.7147755300049</v>
      </c>
      <c r="AC5" t="n">
        <v>486.3960320408479</v>
      </c>
      <c r="AD5" t="n">
        <v>392996.2269844378</v>
      </c>
      <c r="AE5" t="n">
        <v>537714.7755300049</v>
      </c>
      <c r="AF5" t="n">
        <v>1.445584594022524e-06</v>
      </c>
      <c r="AG5" t="n">
        <v>22</v>
      </c>
      <c r="AH5" t="n">
        <v>486396.0320408479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6.1877</v>
      </c>
      <c r="E6" t="n">
        <v>16.16</v>
      </c>
      <c r="F6" t="n">
        <v>13.01</v>
      </c>
      <c r="G6" t="n">
        <v>33.94</v>
      </c>
      <c r="H6" t="n">
        <v>0.51</v>
      </c>
      <c r="I6" t="n">
        <v>23</v>
      </c>
      <c r="J6" t="n">
        <v>173.71</v>
      </c>
      <c r="K6" t="n">
        <v>51.39</v>
      </c>
      <c r="L6" t="n">
        <v>5</v>
      </c>
      <c r="M6" t="n">
        <v>21</v>
      </c>
      <c r="N6" t="n">
        <v>32.32</v>
      </c>
      <c r="O6" t="n">
        <v>21658.78</v>
      </c>
      <c r="P6" t="n">
        <v>153.19</v>
      </c>
      <c r="Q6" t="n">
        <v>583.29</v>
      </c>
      <c r="R6" t="n">
        <v>38.43</v>
      </c>
      <c r="S6" t="n">
        <v>22.35</v>
      </c>
      <c r="T6" t="n">
        <v>6922.16</v>
      </c>
      <c r="U6" t="n">
        <v>0.58</v>
      </c>
      <c r="V6" t="n">
        <v>0.86</v>
      </c>
      <c r="W6" t="n">
        <v>1.03</v>
      </c>
      <c r="X6" t="n">
        <v>0.44</v>
      </c>
      <c r="Y6" t="n">
        <v>0.5</v>
      </c>
      <c r="Z6" t="n">
        <v>10</v>
      </c>
      <c r="AA6" t="n">
        <v>383.3396302281193</v>
      </c>
      <c r="AB6" t="n">
        <v>524.5021938290281</v>
      </c>
      <c r="AC6" t="n">
        <v>474.4444405934373</v>
      </c>
      <c r="AD6" t="n">
        <v>383339.6302281193</v>
      </c>
      <c r="AE6" t="n">
        <v>524502.1938290281</v>
      </c>
      <c r="AF6" t="n">
        <v>1.480689255492993e-06</v>
      </c>
      <c r="AG6" t="n">
        <v>22</v>
      </c>
      <c r="AH6" t="n">
        <v>474444.4405934373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6.2689</v>
      </c>
      <c r="E7" t="n">
        <v>15.95</v>
      </c>
      <c r="F7" t="n">
        <v>12.94</v>
      </c>
      <c r="G7" t="n">
        <v>40.85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150.07</v>
      </c>
      <c r="Q7" t="n">
        <v>583.3099999999999</v>
      </c>
      <c r="R7" t="n">
        <v>35.86</v>
      </c>
      <c r="S7" t="n">
        <v>22.35</v>
      </c>
      <c r="T7" t="n">
        <v>5658.16</v>
      </c>
      <c r="U7" t="n">
        <v>0.62</v>
      </c>
      <c r="V7" t="n">
        <v>0.86</v>
      </c>
      <c r="W7" t="n">
        <v>1.03</v>
      </c>
      <c r="X7" t="n">
        <v>0.37</v>
      </c>
      <c r="Y7" t="n">
        <v>0.5</v>
      </c>
      <c r="Z7" t="n">
        <v>10</v>
      </c>
      <c r="AA7" t="n">
        <v>369.252037858213</v>
      </c>
      <c r="AB7" t="n">
        <v>505.2269284478101</v>
      </c>
      <c r="AC7" t="n">
        <v>457.008779487198</v>
      </c>
      <c r="AD7" t="n">
        <v>369252.037858213</v>
      </c>
      <c r="AE7" t="n">
        <v>505226.9284478101</v>
      </c>
      <c r="AF7" t="n">
        <v>1.500120056525046e-06</v>
      </c>
      <c r="AG7" t="n">
        <v>21</v>
      </c>
      <c r="AH7" t="n">
        <v>457008.779487198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6.3434</v>
      </c>
      <c r="E8" t="n">
        <v>15.76</v>
      </c>
      <c r="F8" t="n">
        <v>12.85</v>
      </c>
      <c r="G8" t="n">
        <v>48.19</v>
      </c>
      <c r="H8" t="n">
        <v>0.7</v>
      </c>
      <c r="I8" t="n">
        <v>16</v>
      </c>
      <c r="J8" t="n">
        <v>176.66</v>
      </c>
      <c r="K8" t="n">
        <v>51.39</v>
      </c>
      <c r="L8" t="n">
        <v>7</v>
      </c>
      <c r="M8" t="n">
        <v>14</v>
      </c>
      <c r="N8" t="n">
        <v>33.27</v>
      </c>
      <c r="O8" t="n">
        <v>22022.17</v>
      </c>
      <c r="P8" t="n">
        <v>146.1</v>
      </c>
      <c r="Q8" t="n">
        <v>583.3</v>
      </c>
      <c r="R8" t="n">
        <v>33.49</v>
      </c>
      <c r="S8" t="n">
        <v>22.35</v>
      </c>
      <c r="T8" t="n">
        <v>4488.04</v>
      </c>
      <c r="U8" t="n">
        <v>0.67</v>
      </c>
      <c r="V8" t="n">
        <v>0.87</v>
      </c>
      <c r="W8" t="n">
        <v>1.01</v>
      </c>
      <c r="X8" t="n">
        <v>0.28</v>
      </c>
      <c r="Y8" t="n">
        <v>0.5</v>
      </c>
      <c r="Z8" t="n">
        <v>10</v>
      </c>
      <c r="AA8" t="n">
        <v>363.2406477429592</v>
      </c>
      <c r="AB8" t="n">
        <v>497.0018792883052</v>
      </c>
      <c r="AC8" t="n">
        <v>449.5687174755471</v>
      </c>
      <c r="AD8" t="n">
        <v>363240.6477429592</v>
      </c>
      <c r="AE8" t="n">
        <v>497001.8792883052</v>
      </c>
      <c r="AF8" t="n">
        <v>1.517947577176375e-06</v>
      </c>
      <c r="AG8" t="n">
        <v>21</v>
      </c>
      <c r="AH8" t="n">
        <v>449568.7174755472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6.3802</v>
      </c>
      <c r="E9" t="n">
        <v>15.67</v>
      </c>
      <c r="F9" t="n">
        <v>12.83</v>
      </c>
      <c r="G9" t="n">
        <v>54.97</v>
      </c>
      <c r="H9" t="n">
        <v>0.8</v>
      </c>
      <c r="I9" t="n">
        <v>14</v>
      </c>
      <c r="J9" t="n">
        <v>178.14</v>
      </c>
      <c r="K9" t="n">
        <v>51.39</v>
      </c>
      <c r="L9" t="n">
        <v>8</v>
      </c>
      <c r="M9" t="n">
        <v>12</v>
      </c>
      <c r="N9" t="n">
        <v>33.75</v>
      </c>
      <c r="O9" t="n">
        <v>22204.83</v>
      </c>
      <c r="P9" t="n">
        <v>142.75</v>
      </c>
      <c r="Q9" t="n">
        <v>583.29</v>
      </c>
      <c r="R9" t="n">
        <v>32.76</v>
      </c>
      <c r="S9" t="n">
        <v>22.35</v>
      </c>
      <c r="T9" t="n">
        <v>4135.02</v>
      </c>
      <c r="U9" t="n">
        <v>0.68</v>
      </c>
      <c r="V9" t="n">
        <v>0.87</v>
      </c>
      <c r="W9" t="n">
        <v>1.01</v>
      </c>
      <c r="X9" t="n">
        <v>0.26</v>
      </c>
      <c r="Y9" t="n">
        <v>0.5</v>
      </c>
      <c r="Z9" t="n">
        <v>10</v>
      </c>
      <c r="AA9" t="n">
        <v>359.2456184576711</v>
      </c>
      <c r="AB9" t="n">
        <v>491.535703971921</v>
      </c>
      <c r="AC9" t="n">
        <v>444.6242262595334</v>
      </c>
      <c r="AD9" t="n">
        <v>359245.6184576711</v>
      </c>
      <c r="AE9" t="n">
        <v>491535.7039719209</v>
      </c>
      <c r="AF9" t="n">
        <v>1.526753654491393e-06</v>
      </c>
      <c r="AG9" t="n">
        <v>21</v>
      </c>
      <c r="AH9" t="n">
        <v>444624.2262595334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6.3986</v>
      </c>
      <c r="E10" t="n">
        <v>15.63</v>
      </c>
      <c r="F10" t="n">
        <v>12.82</v>
      </c>
      <c r="G10" t="n">
        <v>59.15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11</v>
      </c>
      <c r="N10" t="n">
        <v>34.24</v>
      </c>
      <c r="O10" t="n">
        <v>22388.15</v>
      </c>
      <c r="P10" t="n">
        <v>140.29</v>
      </c>
      <c r="Q10" t="n">
        <v>583.29</v>
      </c>
      <c r="R10" t="n">
        <v>32.36</v>
      </c>
      <c r="S10" t="n">
        <v>22.35</v>
      </c>
      <c r="T10" t="n">
        <v>3935.7</v>
      </c>
      <c r="U10" t="n">
        <v>0.6899999999999999</v>
      </c>
      <c r="V10" t="n">
        <v>0.87</v>
      </c>
      <c r="W10" t="n">
        <v>1.01</v>
      </c>
      <c r="X10" t="n">
        <v>0.25</v>
      </c>
      <c r="Y10" t="n">
        <v>0.5</v>
      </c>
      <c r="Z10" t="n">
        <v>10</v>
      </c>
      <c r="AA10" t="n">
        <v>356.5976998724789</v>
      </c>
      <c r="AB10" t="n">
        <v>487.9127049457376</v>
      </c>
      <c r="AC10" t="n">
        <v>441.3470011754979</v>
      </c>
      <c r="AD10" t="n">
        <v>356597.6998724789</v>
      </c>
      <c r="AE10" t="n">
        <v>487912.7049457376</v>
      </c>
      <c r="AF10" t="n">
        <v>1.531156693148903e-06</v>
      </c>
      <c r="AG10" t="n">
        <v>21</v>
      </c>
      <c r="AH10" t="n">
        <v>441347.0011754979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6.4492</v>
      </c>
      <c r="E11" t="n">
        <v>15.51</v>
      </c>
      <c r="F11" t="n">
        <v>12.76</v>
      </c>
      <c r="G11" t="n">
        <v>69.59999999999999</v>
      </c>
      <c r="H11" t="n">
        <v>0.98</v>
      </c>
      <c r="I11" t="n">
        <v>11</v>
      </c>
      <c r="J11" t="n">
        <v>181.12</v>
      </c>
      <c r="K11" t="n">
        <v>51.39</v>
      </c>
      <c r="L11" t="n">
        <v>10</v>
      </c>
      <c r="M11" t="n">
        <v>9</v>
      </c>
      <c r="N11" t="n">
        <v>34.73</v>
      </c>
      <c r="O11" t="n">
        <v>22572.13</v>
      </c>
      <c r="P11" t="n">
        <v>136.91</v>
      </c>
      <c r="Q11" t="n">
        <v>583.3</v>
      </c>
      <c r="R11" t="n">
        <v>30.39</v>
      </c>
      <c r="S11" t="n">
        <v>22.35</v>
      </c>
      <c r="T11" t="n">
        <v>2964.68</v>
      </c>
      <c r="U11" t="n">
        <v>0.74</v>
      </c>
      <c r="V11" t="n">
        <v>0.88</v>
      </c>
      <c r="W11" t="n">
        <v>1.01</v>
      </c>
      <c r="X11" t="n">
        <v>0.19</v>
      </c>
      <c r="Y11" t="n">
        <v>0.5</v>
      </c>
      <c r="Z11" t="n">
        <v>10</v>
      </c>
      <c r="AA11" t="n">
        <v>352.1091221422975</v>
      </c>
      <c r="AB11" t="n">
        <v>481.7712348732296</v>
      </c>
      <c r="AC11" t="n">
        <v>435.7916643871026</v>
      </c>
      <c r="AD11" t="n">
        <v>352109.1221422974</v>
      </c>
      <c r="AE11" t="n">
        <v>481771.2348732296</v>
      </c>
      <c r="AF11" t="n">
        <v>1.543265049457054e-06</v>
      </c>
      <c r="AG11" t="n">
        <v>21</v>
      </c>
      <c r="AH11" t="n">
        <v>435791.6643871026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6.4705</v>
      </c>
      <c r="E12" t="n">
        <v>15.45</v>
      </c>
      <c r="F12" t="n">
        <v>12.74</v>
      </c>
      <c r="G12" t="n">
        <v>76.45999999999999</v>
      </c>
      <c r="H12" t="n">
        <v>1.07</v>
      </c>
      <c r="I12" t="n">
        <v>10</v>
      </c>
      <c r="J12" t="n">
        <v>182.62</v>
      </c>
      <c r="K12" t="n">
        <v>51.39</v>
      </c>
      <c r="L12" t="n">
        <v>11</v>
      </c>
      <c r="M12" t="n">
        <v>8</v>
      </c>
      <c r="N12" t="n">
        <v>35.22</v>
      </c>
      <c r="O12" t="n">
        <v>22756.91</v>
      </c>
      <c r="P12" t="n">
        <v>132.43</v>
      </c>
      <c r="Q12" t="n">
        <v>583.3</v>
      </c>
      <c r="R12" t="n">
        <v>30.19</v>
      </c>
      <c r="S12" t="n">
        <v>22.35</v>
      </c>
      <c r="T12" t="n">
        <v>2868.43</v>
      </c>
      <c r="U12" t="n">
        <v>0.74</v>
      </c>
      <c r="V12" t="n">
        <v>0.88</v>
      </c>
      <c r="W12" t="n">
        <v>1</v>
      </c>
      <c r="X12" t="n">
        <v>0.17</v>
      </c>
      <c r="Y12" t="n">
        <v>0.5</v>
      </c>
      <c r="Z12" t="n">
        <v>10</v>
      </c>
      <c r="AA12" t="n">
        <v>347.6921685042203</v>
      </c>
      <c r="AB12" t="n">
        <v>475.7277640433705</v>
      </c>
      <c r="AC12" t="n">
        <v>430.3249739311809</v>
      </c>
      <c r="AD12" t="n">
        <v>347692.1685042203</v>
      </c>
      <c r="AE12" t="n">
        <v>475727.7640433706</v>
      </c>
      <c r="AF12" t="n">
        <v>1.548362045294279e-06</v>
      </c>
      <c r="AG12" t="n">
        <v>21</v>
      </c>
      <c r="AH12" t="n">
        <v>430324.9739311809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6.4882</v>
      </c>
      <c r="E13" t="n">
        <v>15.41</v>
      </c>
      <c r="F13" t="n">
        <v>12.73</v>
      </c>
      <c r="G13" t="n">
        <v>84.90000000000001</v>
      </c>
      <c r="H13" t="n">
        <v>1.16</v>
      </c>
      <c r="I13" t="n">
        <v>9</v>
      </c>
      <c r="J13" t="n">
        <v>184.12</v>
      </c>
      <c r="K13" t="n">
        <v>51.39</v>
      </c>
      <c r="L13" t="n">
        <v>12</v>
      </c>
      <c r="M13" t="n">
        <v>4</v>
      </c>
      <c r="N13" t="n">
        <v>35.73</v>
      </c>
      <c r="O13" t="n">
        <v>22942.24</v>
      </c>
      <c r="P13" t="n">
        <v>129.01</v>
      </c>
      <c r="Q13" t="n">
        <v>583.3</v>
      </c>
      <c r="R13" t="n">
        <v>29.63</v>
      </c>
      <c r="S13" t="n">
        <v>22.35</v>
      </c>
      <c r="T13" t="n">
        <v>2595.04</v>
      </c>
      <c r="U13" t="n">
        <v>0.75</v>
      </c>
      <c r="V13" t="n">
        <v>0.88</v>
      </c>
      <c r="W13" t="n">
        <v>1.01</v>
      </c>
      <c r="X13" t="n">
        <v>0.17</v>
      </c>
      <c r="Y13" t="n">
        <v>0.5</v>
      </c>
      <c r="Z13" t="n">
        <v>10</v>
      </c>
      <c r="AA13" t="n">
        <v>344.3263459334611</v>
      </c>
      <c r="AB13" t="n">
        <v>471.1224971124459</v>
      </c>
      <c r="AC13" t="n">
        <v>426.1592272126109</v>
      </c>
      <c r="AD13" t="n">
        <v>344326.3459334611</v>
      </c>
      <c r="AE13" t="n">
        <v>471122.4971124459</v>
      </c>
      <c r="AF13" t="n">
        <v>1.55259757704634e-06</v>
      </c>
      <c r="AG13" t="n">
        <v>21</v>
      </c>
      <c r="AH13" t="n">
        <v>426159.2272126109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6.4866</v>
      </c>
      <c r="E14" t="n">
        <v>15.42</v>
      </c>
      <c r="F14" t="n">
        <v>12.74</v>
      </c>
      <c r="G14" t="n">
        <v>84.93000000000001</v>
      </c>
      <c r="H14" t="n">
        <v>1.24</v>
      </c>
      <c r="I14" t="n">
        <v>9</v>
      </c>
      <c r="J14" t="n">
        <v>185.63</v>
      </c>
      <c r="K14" t="n">
        <v>51.39</v>
      </c>
      <c r="L14" t="n">
        <v>13</v>
      </c>
      <c r="M14" t="n">
        <v>4</v>
      </c>
      <c r="N14" t="n">
        <v>36.24</v>
      </c>
      <c r="O14" t="n">
        <v>23128.27</v>
      </c>
      <c r="P14" t="n">
        <v>126.61</v>
      </c>
      <c r="Q14" t="n">
        <v>583.29</v>
      </c>
      <c r="R14" t="n">
        <v>29.8</v>
      </c>
      <c r="S14" t="n">
        <v>22.35</v>
      </c>
      <c r="T14" t="n">
        <v>2680.2</v>
      </c>
      <c r="U14" t="n">
        <v>0.75</v>
      </c>
      <c r="V14" t="n">
        <v>0.88</v>
      </c>
      <c r="W14" t="n">
        <v>1.01</v>
      </c>
      <c r="X14" t="n">
        <v>0.17</v>
      </c>
      <c r="Y14" t="n">
        <v>0.5</v>
      </c>
      <c r="Z14" t="n">
        <v>10</v>
      </c>
      <c r="AA14" t="n">
        <v>342.3962374036597</v>
      </c>
      <c r="AB14" t="n">
        <v>468.4816374715928</v>
      </c>
      <c r="AC14" t="n">
        <v>423.770407509411</v>
      </c>
      <c r="AD14" t="n">
        <v>342396.2374036597</v>
      </c>
      <c r="AE14" t="n">
        <v>468481.6374715928</v>
      </c>
      <c r="AF14" t="n">
        <v>1.5522147041196e-06</v>
      </c>
      <c r="AG14" t="n">
        <v>21</v>
      </c>
      <c r="AH14" t="n">
        <v>423770.407509411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6.5065</v>
      </c>
      <c r="E15" t="n">
        <v>15.37</v>
      </c>
      <c r="F15" t="n">
        <v>12.73</v>
      </c>
      <c r="G15" t="n">
        <v>95.44</v>
      </c>
      <c r="H15" t="n">
        <v>1.33</v>
      </c>
      <c r="I15" t="n">
        <v>8</v>
      </c>
      <c r="J15" t="n">
        <v>187.14</v>
      </c>
      <c r="K15" t="n">
        <v>51.39</v>
      </c>
      <c r="L15" t="n">
        <v>14</v>
      </c>
      <c r="M15" t="n">
        <v>1</v>
      </c>
      <c r="N15" t="n">
        <v>36.75</v>
      </c>
      <c r="O15" t="n">
        <v>23314.98</v>
      </c>
      <c r="P15" t="n">
        <v>126.05</v>
      </c>
      <c r="Q15" t="n">
        <v>583.29</v>
      </c>
      <c r="R15" t="n">
        <v>29.27</v>
      </c>
      <c r="S15" t="n">
        <v>22.35</v>
      </c>
      <c r="T15" t="n">
        <v>2416.64</v>
      </c>
      <c r="U15" t="n">
        <v>0.76</v>
      </c>
      <c r="V15" t="n">
        <v>0.88</v>
      </c>
      <c r="W15" t="n">
        <v>1.01</v>
      </c>
      <c r="X15" t="n">
        <v>0.16</v>
      </c>
      <c r="Y15" t="n">
        <v>0.5</v>
      </c>
      <c r="Z15" t="n">
        <v>10</v>
      </c>
      <c r="AA15" t="n">
        <v>341.3918566079976</v>
      </c>
      <c r="AB15" t="n">
        <v>467.1073993568144</v>
      </c>
      <c r="AC15" t="n">
        <v>422.5273247515518</v>
      </c>
      <c r="AD15" t="n">
        <v>341391.8566079976</v>
      </c>
      <c r="AE15" t="n">
        <v>467107.3993568145</v>
      </c>
      <c r="AF15" t="n">
        <v>1.556976686145928e-06</v>
      </c>
      <c r="AG15" t="n">
        <v>21</v>
      </c>
      <c r="AH15" t="n">
        <v>422527.3247515518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6.5085</v>
      </c>
      <c r="E16" t="n">
        <v>15.36</v>
      </c>
      <c r="F16" t="n">
        <v>12.72</v>
      </c>
      <c r="G16" t="n">
        <v>95.41</v>
      </c>
      <c r="H16" t="n">
        <v>1.41</v>
      </c>
      <c r="I16" t="n">
        <v>8</v>
      </c>
      <c r="J16" t="n">
        <v>188.66</v>
      </c>
      <c r="K16" t="n">
        <v>51.39</v>
      </c>
      <c r="L16" t="n">
        <v>15</v>
      </c>
      <c r="M16" t="n">
        <v>0</v>
      </c>
      <c r="N16" t="n">
        <v>37.27</v>
      </c>
      <c r="O16" t="n">
        <v>23502.4</v>
      </c>
      <c r="P16" t="n">
        <v>126.95</v>
      </c>
      <c r="Q16" t="n">
        <v>583.29</v>
      </c>
      <c r="R16" t="n">
        <v>29.13</v>
      </c>
      <c r="S16" t="n">
        <v>22.35</v>
      </c>
      <c r="T16" t="n">
        <v>2345.8</v>
      </c>
      <c r="U16" t="n">
        <v>0.77</v>
      </c>
      <c r="V16" t="n">
        <v>0.88</v>
      </c>
      <c r="W16" t="n">
        <v>1.01</v>
      </c>
      <c r="X16" t="n">
        <v>0.15</v>
      </c>
      <c r="Y16" t="n">
        <v>0.5</v>
      </c>
      <c r="Z16" t="n">
        <v>10</v>
      </c>
      <c r="AA16" t="n">
        <v>333.4928064962869</v>
      </c>
      <c r="AB16" t="n">
        <v>456.2995705124757</v>
      </c>
      <c r="AC16" t="n">
        <v>412.7509799232336</v>
      </c>
      <c r="AD16" t="n">
        <v>333492.8064962869</v>
      </c>
      <c r="AE16" t="n">
        <v>456299.5705124757</v>
      </c>
      <c r="AF16" t="n">
        <v>1.557455277304353e-06</v>
      </c>
      <c r="AG16" t="n">
        <v>20</v>
      </c>
      <c r="AH16" t="n">
        <v>412750.9799232336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6.2675</v>
      </c>
      <c r="E2" t="n">
        <v>15.96</v>
      </c>
      <c r="F2" t="n">
        <v>13.58</v>
      </c>
      <c r="G2" t="n">
        <v>15.98</v>
      </c>
      <c r="H2" t="n">
        <v>0.34</v>
      </c>
      <c r="I2" t="n">
        <v>51</v>
      </c>
      <c r="J2" t="n">
        <v>51.33</v>
      </c>
      <c r="K2" t="n">
        <v>24.83</v>
      </c>
      <c r="L2" t="n">
        <v>1</v>
      </c>
      <c r="M2" t="n">
        <v>49</v>
      </c>
      <c r="N2" t="n">
        <v>5.51</v>
      </c>
      <c r="O2" t="n">
        <v>6564.78</v>
      </c>
      <c r="P2" t="n">
        <v>68.83</v>
      </c>
      <c r="Q2" t="n">
        <v>583.3</v>
      </c>
      <c r="R2" t="n">
        <v>56.02</v>
      </c>
      <c r="S2" t="n">
        <v>22.35</v>
      </c>
      <c r="T2" t="n">
        <v>15575.93</v>
      </c>
      <c r="U2" t="n">
        <v>0.4</v>
      </c>
      <c r="V2" t="n">
        <v>0.82</v>
      </c>
      <c r="W2" t="n">
        <v>1.08</v>
      </c>
      <c r="X2" t="n">
        <v>1.01</v>
      </c>
      <c r="Y2" t="n">
        <v>0.5</v>
      </c>
      <c r="Z2" t="n">
        <v>10</v>
      </c>
      <c r="AA2" t="n">
        <v>252.9861231243744</v>
      </c>
      <c r="AB2" t="n">
        <v>346.1467746186579</v>
      </c>
      <c r="AC2" t="n">
        <v>313.1110122692059</v>
      </c>
      <c r="AD2" t="n">
        <v>252986.1231243744</v>
      </c>
      <c r="AE2" t="n">
        <v>346146.7746186579</v>
      </c>
      <c r="AF2" t="n">
        <v>1.794877286620971e-06</v>
      </c>
      <c r="AG2" t="n">
        <v>21</v>
      </c>
      <c r="AH2" t="n">
        <v>313111.0122692059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6.5213</v>
      </c>
      <c r="E3" t="n">
        <v>15.33</v>
      </c>
      <c r="F3" t="n">
        <v>13.21</v>
      </c>
      <c r="G3" t="n">
        <v>25.56</v>
      </c>
      <c r="H3" t="n">
        <v>0.66</v>
      </c>
      <c r="I3" t="n">
        <v>31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61.91</v>
      </c>
      <c r="Q3" t="n">
        <v>583.29</v>
      </c>
      <c r="R3" t="n">
        <v>43.51</v>
      </c>
      <c r="S3" t="n">
        <v>22.35</v>
      </c>
      <c r="T3" t="n">
        <v>9423.049999999999</v>
      </c>
      <c r="U3" t="n">
        <v>0.51</v>
      </c>
      <c r="V3" t="n">
        <v>0.85</v>
      </c>
      <c r="W3" t="n">
        <v>1.07</v>
      </c>
      <c r="X3" t="n">
        <v>0.64</v>
      </c>
      <c r="Y3" t="n">
        <v>0.5</v>
      </c>
      <c r="Z3" t="n">
        <v>10</v>
      </c>
      <c r="AA3" t="n">
        <v>235.1625900140053</v>
      </c>
      <c r="AB3" t="n">
        <v>321.7598302982779</v>
      </c>
      <c r="AC3" t="n">
        <v>291.0515236874639</v>
      </c>
      <c r="AD3" t="n">
        <v>235162.5900140053</v>
      </c>
      <c r="AE3" t="n">
        <v>321759.8302982779</v>
      </c>
      <c r="AF3" t="n">
        <v>1.867560151454542e-06</v>
      </c>
      <c r="AG3" t="n">
        <v>20</v>
      </c>
      <c r="AH3" t="n">
        <v>291051.5236874639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4.9368</v>
      </c>
      <c r="E2" t="n">
        <v>20.26</v>
      </c>
      <c r="F2" t="n">
        <v>14.92</v>
      </c>
      <c r="G2" t="n">
        <v>7.72</v>
      </c>
      <c r="H2" t="n">
        <v>0.13</v>
      </c>
      <c r="I2" t="n">
        <v>116</v>
      </c>
      <c r="J2" t="n">
        <v>133.21</v>
      </c>
      <c r="K2" t="n">
        <v>46.47</v>
      </c>
      <c r="L2" t="n">
        <v>1</v>
      </c>
      <c r="M2" t="n">
        <v>114</v>
      </c>
      <c r="N2" t="n">
        <v>20.75</v>
      </c>
      <c r="O2" t="n">
        <v>16663.42</v>
      </c>
      <c r="P2" t="n">
        <v>160.48</v>
      </c>
      <c r="Q2" t="n">
        <v>583.46</v>
      </c>
      <c r="R2" t="n">
        <v>97.81</v>
      </c>
      <c r="S2" t="n">
        <v>22.35</v>
      </c>
      <c r="T2" t="n">
        <v>36145.58</v>
      </c>
      <c r="U2" t="n">
        <v>0.23</v>
      </c>
      <c r="V2" t="n">
        <v>0.75</v>
      </c>
      <c r="W2" t="n">
        <v>1.18</v>
      </c>
      <c r="X2" t="n">
        <v>2.35</v>
      </c>
      <c r="Y2" t="n">
        <v>0.5</v>
      </c>
      <c r="Z2" t="n">
        <v>10</v>
      </c>
      <c r="AA2" t="n">
        <v>478.8670092634052</v>
      </c>
      <c r="AB2" t="n">
        <v>655.2069681956337</v>
      </c>
      <c r="AC2" t="n">
        <v>592.6749347397971</v>
      </c>
      <c r="AD2" t="n">
        <v>478867.0092634052</v>
      </c>
      <c r="AE2" t="n">
        <v>655206.9681956337</v>
      </c>
      <c r="AF2" t="n">
        <v>1.228193894510603e-06</v>
      </c>
      <c r="AG2" t="n">
        <v>27</v>
      </c>
      <c r="AH2" t="n">
        <v>592674.9347397971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5.796</v>
      </c>
      <c r="E3" t="n">
        <v>17.25</v>
      </c>
      <c r="F3" t="n">
        <v>13.63</v>
      </c>
      <c r="G3" t="n">
        <v>15.43</v>
      </c>
      <c r="H3" t="n">
        <v>0.26</v>
      </c>
      <c r="I3" t="n">
        <v>53</v>
      </c>
      <c r="J3" t="n">
        <v>134.55</v>
      </c>
      <c r="K3" t="n">
        <v>46.47</v>
      </c>
      <c r="L3" t="n">
        <v>2</v>
      </c>
      <c r="M3" t="n">
        <v>51</v>
      </c>
      <c r="N3" t="n">
        <v>21.09</v>
      </c>
      <c r="O3" t="n">
        <v>16828.84</v>
      </c>
      <c r="P3" t="n">
        <v>143.26</v>
      </c>
      <c r="Q3" t="n">
        <v>583.39</v>
      </c>
      <c r="R3" t="n">
        <v>57.7</v>
      </c>
      <c r="S3" t="n">
        <v>22.35</v>
      </c>
      <c r="T3" t="n">
        <v>16410.43</v>
      </c>
      <c r="U3" t="n">
        <v>0.39</v>
      </c>
      <c r="V3" t="n">
        <v>0.82</v>
      </c>
      <c r="W3" t="n">
        <v>1.08</v>
      </c>
      <c r="X3" t="n">
        <v>1.06</v>
      </c>
      <c r="Y3" t="n">
        <v>0.5</v>
      </c>
      <c r="Z3" t="n">
        <v>10</v>
      </c>
      <c r="AA3" t="n">
        <v>386.3588293461682</v>
      </c>
      <c r="AB3" t="n">
        <v>528.6331952600069</v>
      </c>
      <c r="AC3" t="n">
        <v>478.1811850457406</v>
      </c>
      <c r="AD3" t="n">
        <v>386358.8293461682</v>
      </c>
      <c r="AE3" t="n">
        <v>528633.1952600069</v>
      </c>
      <c r="AF3" t="n">
        <v>1.441948592728783e-06</v>
      </c>
      <c r="AG3" t="n">
        <v>23</v>
      </c>
      <c r="AH3" t="n">
        <v>478181.1850457406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6.1194</v>
      </c>
      <c r="E4" t="n">
        <v>16.34</v>
      </c>
      <c r="F4" t="n">
        <v>13.24</v>
      </c>
      <c r="G4" t="n">
        <v>23.36</v>
      </c>
      <c r="H4" t="n">
        <v>0.39</v>
      </c>
      <c r="I4" t="n">
        <v>34</v>
      </c>
      <c r="J4" t="n">
        <v>135.9</v>
      </c>
      <c r="K4" t="n">
        <v>46.47</v>
      </c>
      <c r="L4" t="n">
        <v>3</v>
      </c>
      <c r="M4" t="n">
        <v>32</v>
      </c>
      <c r="N4" t="n">
        <v>21.43</v>
      </c>
      <c r="O4" t="n">
        <v>16994.64</v>
      </c>
      <c r="P4" t="n">
        <v>135.53</v>
      </c>
      <c r="Q4" t="n">
        <v>583.29</v>
      </c>
      <c r="R4" t="n">
        <v>45.44</v>
      </c>
      <c r="S4" t="n">
        <v>22.35</v>
      </c>
      <c r="T4" t="n">
        <v>10372.14</v>
      </c>
      <c r="U4" t="n">
        <v>0.49</v>
      </c>
      <c r="V4" t="n">
        <v>0.84</v>
      </c>
      <c r="W4" t="n">
        <v>1.04</v>
      </c>
      <c r="X4" t="n">
        <v>0.67</v>
      </c>
      <c r="Y4" t="n">
        <v>0.5</v>
      </c>
      <c r="Z4" t="n">
        <v>10</v>
      </c>
      <c r="AA4" t="n">
        <v>359.3354082791936</v>
      </c>
      <c r="AB4" t="n">
        <v>491.6585583669753</v>
      </c>
      <c r="AC4" t="n">
        <v>444.735355603551</v>
      </c>
      <c r="AD4" t="n">
        <v>359335.4082791936</v>
      </c>
      <c r="AE4" t="n">
        <v>491658.5583669753</v>
      </c>
      <c r="AF4" t="n">
        <v>1.52240514464191e-06</v>
      </c>
      <c r="AG4" t="n">
        <v>22</v>
      </c>
      <c r="AH4" t="n">
        <v>444735.355603551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6.2856</v>
      </c>
      <c r="E5" t="n">
        <v>15.91</v>
      </c>
      <c r="F5" t="n">
        <v>13.05</v>
      </c>
      <c r="G5" t="n">
        <v>31.32</v>
      </c>
      <c r="H5" t="n">
        <v>0.52</v>
      </c>
      <c r="I5" t="n">
        <v>25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129.65</v>
      </c>
      <c r="Q5" t="n">
        <v>583.34</v>
      </c>
      <c r="R5" t="n">
        <v>39.49</v>
      </c>
      <c r="S5" t="n">
        <v>22.35</v>
      </c>
      <c r="T5" t="n">
        <v>7443.26</v>
      </c>
      <c r="U5" t="n">
        <v>0.57</v>
      </c>
      <c r="V5" t="n">
        <v>0.86</v>
      </c>
      <c r="W5" t="n">
        <v>1.03</v>
      </c>
      <c r="X5" t="n">
        <v>0.48</v>
      </c>
      <c r="Y5" t="n">
        <v>0.5</v>
      </c>
      <c r="Z5" t="n">
        <v>10</v>
      </c>
      <c r="AA5" t="n">
        <v>340.5432366816681</v>
      </c>
      <c r="AB5" t="n">
        <v>465.9462801351416</v>
      </c>
      <c r="AC5" t="n">
        <v>421.4770211187544</v>
      </c>
      <c r="AD5" t="n">
        <v>340543.2366816681</v>
      </c>
      <c r="AE5" t="n">
        <v>465946.2801351416</v>
      </c>
      <c r="AF5" t="n">
        <v>1.563752945903388e-06</v>
      </c>
      <c r="AG5" t="n">
        <v>21</v>
      </c>
      <c r="AH5" t="n">
        <v>421477.0211187544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6.3978</v>
      </c>
      <c r="E6" t="n">
        <v>15.63</v>
      </c>
      <c r="F6" t="n">
        <v>12.93</v>
      </c>
      <c r="G6" t="n">
        <v>40.84</v>
      </c>
      <c r="H6" t="n">
        <v>0.64</v>
      </c>
      <c r="I6" t="n">
        <v>19</v>
      </c>
      <c r="J6" t="n">
        <v>138.6</v>
      </c>
      <c r="K6" t="n">
        <v>46.47</v>
      </c>
      <c r="L6" t="n">
        <v>5</v>
      </c>
      <c r="M6" t="n">
        <v>17</v>
      </c>
      <c r="N6" t="n">
        <v>22.13</v>
      </c>
      <c r="O6" t="n">
        <v>17327.69</v>
      </c>
      <c r="P6" t="n">
        <v>125.32</v>
      </c>
      <c r="Q6" t="n">
        <v>583.3</v>
      </c>
      <c r="R6" t="n">
        <v>35.86</v>
      </c>
      <c r="S6" t="n">
        <v>22.35</v>
      </c>
      <c r="T6" t="n">
        <v>5660.24</v>
      </c>
      <c r="U6" t="n">
        <v>0.62</v>
      </c>
      <c r="V6" t="n">
        <v>0.86</v>
      </c>
      <c r="W6" t="n">
        <v>1.02</v>
      </c>
      <c r="X6" t="n">
        <v>0.36</v>
      </c>
      <c r="Y6" t="n">
        <v>0.5</v>
      </c>
      <c r="Z6" t="n">
        <v>10</v>
      </c>
      <c r="AA6" t="n">
        <v>333.5060029597144</v>
      </c>
      <c r="AB6" t="n">
        <v>456.3176264959239</v>
      </c>
      <c r="AC6" t="n">
        <v>412.7673126689633</v>
      </c>
      <c r="AD6" t="n">
        <v>333506.0029597143</v>
      </c>
      <c r="AE6" t="n">
        <v>456317.6264959239</v>
      </c>
      <c r="AF6" t="n">
        <v>1.591666443505902e-06</v>
      </c>
      <c r="AG6" t="n">
        <v>21</v>
      </c>
      <c r="AH6" t="n">
        <v>412767.3126689633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6.4565</v>
      </c>
      <c r="E7" t="n">
        <v>15.49</v>
      </c>
      <c r="F7" t="n">
        <v>12.87</v>
      </c>
      <c r="G7" t="n">
        <v>48.27</v>
      </c>
      <c r="H7" t="n">
        <v>0.76</v>
      </c>
      <c r="I7" t="n">
        <v>16</v>
      </c>
      <c r="J7" t="n">
        <v>139.95</v>
      </c>
      <c r="K7" t="n">
        <v>46.47</v>
      </c>
      <c r="L7" t="n">
        <v>6</v>
      </c>
      <c r="M7" t="n">
        <v>14</v>
      </c>
      <c r="N7" t="n">
        <v>22.49</v>
      </c>
      <c r="O7" t="n">
        <v>17494.97</v>
      </c>
      <c r="P7" t="n">
        <v>120.64</v>
      </c>
      <c r="Q7" t="n">
        <v>583.29</v>
      </c>
      <c r="R7" t="n">
        <v>34.37</v>
      </c>
      <c r="S7" t="n">
        <v>22.35</v>
      </c>
      <c r="T7" t="n">
        <v>4927.02</v>
      </c>
      <c r="U7" t="n">
        <v>0.65</v>
      </c>
      <c r="V7" t="n">
        <v>0.87</v>
      </c>
      <c r="W7" t="n">
        <v>1.01</v>
      </c>
      <c r="X7" t="n">
        <v>0.3</v>
      </c>
      <c r="Y7" t="n">
        <v>0.5</v>
      </c>
      <c r="Z7" t="n">
        <v>10</v>
      </c>
      <c r="AA7" t="n">
        <v>327.8973489645923</v>
      </c>
      <c r="AB7" t="n">
        <v>448.643618663447</v>
      </c>
      <c r="AC7" t="n">
        <v>405.8257013734804</v>
      </c>
      <c r="AD7" t="n">
        <v>327897.3489645923</v>
      </c>
      <c r="AE7" t="n">
        <v>448643.618663447</v>
      </c>
      <c r="AF7" t="n">
        <v>1.606270029149997e-06</v>
      </c>
      <c r="AG7" t="n">
        <v>21</v>
      </c>
      <c r="AH7" t="n">
        <v>405825.7013734804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6.5189</v>
      </c>
      <c r="E8" t="n">
        <v>15.34</v>
      </c>
      <c r="F8" t="n">
        <v>12.81</v>
      </c>
      <c r="G8" t="n">
        <v>59.1</v>
      </c>
      <c r="H8" t="n">
        <v>0.88</v>
      </c>
      <c r="I8" t="n">
        <v>13</v>
      </c>
      <c r="J8" t="n">
        <v>141.31</v>
      </c>
      <c r="K8" t="n">
        <v>46.47</v>
      </c>
      <c r="L8" t="n">
        <v>7</v>
      </c>
      <c r="M8" t="n">
        <v>11</v>
      </c>
      <c r="N8" t="n">
        <v>22.85</v>
      </c>
      <c r="O8" t="n">
        <v>17662.75</v>
      </c>
      <c r="P8" t="n">
        <v>115.01</v>
      </c>
      <c r="Q8" t="n">
        <v>583.29</v>
      </c>
      <c r="R8" t="n">
        <v>32.07</v>
      </c>
      <c r="S8" t="n">
        <v>22.35</v>
      </c>
      <c r="T8" t="n">
        <v>3793.62</v>
      </c>
      <c r="U8" t="n">
        <v>0.7</v>
      </c>
      <c r="V8" t="n">
        <v>0.87</v>
      </c>
      <c r="W8" t="n">
        <v>1.01</v>
      </c>
      <c r="X8" t="n">
        <v>0.24</v>
      </c>
      <c r="Y8" t="n">
        <v>0.5</v>
      </c>
      <c r="Z8" t="n">
        <v>10</v>
      </c>
      <c r="AA8" t="n">
        <v>313.1953237753148</v>
      </c>
      <c r="AB8" t="n">
        <v>428.5276591919025</v>
      </c>
      <c r="AC8" t="n">
        <v>387.6295808409737</v>
      </c>
      <c r="AD8" t="n">
        <v>313195.3237753148</v>
      </c>
      <c r="AE8" t="n">
        <v>428527.6591919025</v>
      </c>
      <c r="AF8" t="n">
        <v>1.621794113378134e-06</v>
      </c>
      <c r="AG8" t="n">
        <v>20</v>
      </c>
      <c r="AH8" t="n">
        <v>387629.5808409737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6.535</v>
      </c>
      <c r="E9" t="n">
        <v>15.3</v>
      </c>
      <c r="F9" t="n">
        <v>12.8</v>
      </c>
      <c r="G9" t="n">
        <v>63.98</v>
      </c>
      <c r="H9" t="n">
        <v>0.99</v>
      </c>
      <c r="I9" t="n">
        <v>12</v>
      </c>
      <c r="J9" t="n">
        <v>142.68</v>
      </c>
      <c r="K9" t="n">
        <v>46.47</v>
      </c>
      <c r="L9" t="n">
        <v>8</v>
      </c>
      <c r="M9" t="n">
        <v>7</v>
      </c>
      <c r="N9" t="n">
        <v>23.21</v>
      </c>
      <c r="O9" t="n">
        <v>17831.04</v>
      </c>
      <c r="P9" t="n">
        <v>111.82</v>
      </c>
      <c r="Q9" t="n">
        <v>583.3099999999999</v>
      </c>
      <c r="R9" t="n">
        <v>31.66</v>
      </c>
      <c r="S9" t="n">
        <v>22.35</v>
      </c>
      <c r="T9" t="n">
        <v>3592.04</v>
      </c>
      <c r="U9" t="n">
        <v>0.71</v>
      </c>
      <c r="V9" t="n">
        <v>0.87</v>
      </c>
      <c r="W9" t="n">
        <v>1.01</v>
      </c>
      <c r="X9" t="n">
        <v>0.23</v>
      </c>
      <c r="Y9" t="n">
        <v>0.5</v>
      </c>
      <c r="Z9" t="n">
        <v>10</v>
      </c>
      <c r="AA9" t="n">
        <v>310.1423167922376</v>
      </c>
      <c r="AB9" t="n">
        <v>424.3504003484941</v>
      </c>
      <c r="AC9" t="n">
        <v>383.8509937187605</v>
      </c>
      <c r="AD9" t="n">
        <v>310142.3167922376</v>
      </c>
      <c r="AE9" t="n">
        <v>424350.4003484941</v>
      </c>
      <c r="AF9" t="n">
        <v>1.625799526135714e-06</v>
      </c>
      <c r="AG9" t="n">
        <v>20</v>
      </c>
      <c r="AH9" t="n">
        <v>383850.9937187605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6.5567</v>
      </c>
      <c r="E10" t="n">
        <v>15.25</v>
      </c>
      <c r="F10" t="n">
        <v>12.77</v>
      </c>
      <c r="G10" t="n">
        <v>69.67</v>
      </c>
      <c r="H10" t="n">
        <v>1.11</v>
      </c>
      <c r="I10" t="n">
        <v>11</v>
      </c>
      <c r="J10" t="n">
        <v>144.05</v>
      </c>
      <c r="K10" t="n">
        <v>46.47</v>
      </c>
      <c r="L10" t="n">
        <v>9</v>
      </c>
      <c r="M10" t="n">
        <v>3</v>
      </c>
      <c r="N10" t="n">
        <v>23.58</v>
      </c>
      <c r="O10" t="n">
        <v>17999.83</v>
      </c>
      <c r="P10" t="n">
        <v>108.57</v>
      </c>
      <c r="Q10" t="n">
        <v>583.33</v>
      </c>
      <c r="R10" t="n">
        <v>30.71</v>
      </c>
      <c r="S10" t="n">
        <v>22.35</v>
      </c>
      <c r="T10" t="n">
        <v>3124.09</v>
      </c>
      <c r="U10" t="n">
        <v>0.73</v>
      </c>
      <c r="V10" t="n">
        <v>0.87</v>
      </c>
      <c r="W10" t="n">
        <v>1.01</v>
      </c>
      <c r="X10" t="n">
        <v>0.2</v>
      </c>
      <c r="Y10" t="n">
        <v>0.5</v>
      </c>
      <c r="Z10" t="n">
        <v>10</v>
      </c>
      <c r="AA10" t="n">
        <v>306.8589504285707</v>
      </c>
      <c r="AB10" t="n">
        <v>419.8579536378243</v>
      </c>
      <c r="AC10" t="n">
        <v>379.7872998169685</v>
      </c>
      <c r="AD10" t="n">
        <v>306858.9504285707</v>
      </c>
      <c r="AE10" t="n">
        <v>419857.9536378243</v>
      </c>
      <c r="AF10" t="n">
        <v>1.631198125939408e-06</v>
      </c>
      <c r="AG10" t="n">
        <v>20</v>
      </c>
      <c r="AH10" t="n">
        <v>379787.2998169685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6.5738</v>
      </c>
      <c r="E11" t="n">
        <v>15.21</v>
      </c>
      <c r="F11" t="n">
        <v>12.76</v>
      </c>
      <c r="G11" t="n">
        <v>76.56</v>
      </c>
      <c r="H11" t="n">
        <v>1.22</v>
      </c>
      <c r="I11" t="n">
        <v>10</v>
      </c>
      <c r="J11" t="n">
        <v>145.42</v>
      </c>
      <c r="K11" t="n">
        <v>46.47</v>
      </c>
      <c r="L11" t="n">
        <v>10</v>
      </c>
      <c r="M11" t="n">
        <v>0</v>
      </c>
      <c r="N11" t="n">
        <v>23.95</v>
      </c>
      <c r="O11" t="n">
        <v>18169.15</v>
      </c>
      <c r="P11" t="n">
        <v>109.11</v>
      </c>
      <c r="Q11" t="n">
        <v>583.3099999999999</v>
      </c>
      <c r="R11" t="n">
        <v>30.28</v>
      </c>
      <c r="S11" t="n">
        <v>22.35</v>
      </c>
      <c r="T11" t="n">
        <v>2914.89</v>
      </c>
      <c r="U11" t="n">
        <v>0.74</v>
      </c>
      <c r="V11" t="n">
        <v>0.88</v>
      </c>
      <c r="W11" t="n">
        <v>1.02</v>
      </c>
      <c r="X11" t="n">
        <v>0.19</v>
      </c>
      <c r="Y11" t="n">
        <v>0.5</v>
      </c>
      <c r="Z11" t="n">
        <v>10</v>
      </c>
      <c r="AA11" t="n">
        <v>306.9061211962928</v>
      </c>
      <c r="AB11" t="n">
        <v>419.9224947632489</v>
      </c>
      <c r="AC11" t="n">
        <v>379.8456812279666</v>
      </c>
      <c r="AD11" t="n">
        <v>306906.1211962927</v>
      </c>
      <c r="AE11" t="n">
        <v>419922.4947632489</v>
      </c>
      <c r="AF11" t="n">
        <v>1.63545232209808e-06</v>
      </c>
      <c r="AG11" t="n">
        <v>20</v>
      </c>
      <c r="AH11" t="n">
        <v>379845.6812279666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4.6822</v>
      </c>
      <c r="E2" t="n">
        <v>21.36</v>
      </c>
      <c r="F2" t="n">
        <v>15.17</v>
      </c>
      <c r="G2" t="n">
        <v>7.11</v>
      </c>
      <c r="H2" t="n">
        <v>0.12</v>
      </c>
      <c r="I2" t="n">
        <v>128</v>
      </c>
      <c r="J2" t="n">
        <v>150.44</v>
      </c>
      <c r="K2" t="n">
        <v>49.1</v>
      </c>
      <c r="L2" t="n">
        <v>1</v>
      </c>
      <c r="M2" t="n">
        <v>126</v>
      </c>
      <c r="N2" t="n">
        <v>25.34</v>
      </c>
      <c r="O2" t="n">
        <v>18787.76</v>
      </c>
      <c r="P2" t="n">
        <v>177.25</v>
      </c>
      <c r="Q2" t="n">
        <v>583.42</v>
      </c>
      <c r="R2" t="n">
        <v>105.74</v>
      </c>
      <c r="S2" t="n">
        <v>22.35</v>
      </c>
      <c r="T2" t="n">
        <v>40055.47</v>
      </c>
      <c r="U2" t="n">
        <v>0.21</v>
      </c>
      <c r="V2" t="n">
        <v>0.74</v>
      </c>
      <c r="W2" t="n">
        <v>1.2</v>
      </c>
      <c r="X2" t="n">
        <v>2.6</v>
      </c>
      <c r="Y2" t="n">
        <v>0.5</v>
      </c>
      <c r="Z2" t="n">
        <v>10</v>
      </c>
      <c r="AA2" t="n">
        <v>530.1080516931177</v>
      </c>
      <c r="AB2" t="n">
        <v>725.3172230432136</v>
      </c>
      <c r="AC2" t="n">
        <v>656.0939652650846</v>
      </c>
      <c r="AD2" t="n">
        <v>530108.0516931177</v>
      </c>
      <c r="AE2" t="n">
        <v>725317.2230432136</v>
      </c>
      <c r="AF2" t="n">
        <v>1.141324494832327e-06</v>
      </c>
      <c r="AG2" t="n">
        <v>28</v>
      </c>
      <c r="AH2" t="n">
        <v>656093.9652650846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5.626</v>
      </c>
      <c r="E3" t="n">
        <v>17.77</v>
      </c>
      <c r="F3" t="n">
        <v>13.73</v>
      </c>
      <c r="G3" t="n">
        <v>14.2</v>
      </c>
      <c r="H3" t="n">
        <v>0.23</v>
      </c>
      <c r="I3" t="n">
        <v>58</v>
      </c>
      <c r="J3" t="n">
        <v>151.83</v>
      </c>
      <c r="K3" t="n">
        <v>49.1</v>
      </c>
      <c r="L3" t="n">
        <v>2</v>
      </c>
      <c r="M3" t="n">
        <v>56</v>
      </c>
      <c r="N3" t="n">
        <v>25.73</v>
      </c>
      <c r="O3" t="n">
        <v>18959.54</v>
      </c>
      <c r="P3" t="n">
        <v>157.43</v>
      </c>
      <c r="Q3" t="n">
        <v>583.3099999999999</v>
      </c>
      <c r="R3" t="n">
        <v>60.51</v>
      </c>
      <c r="S3" t="n">
        <v>22.35</v>
      </c>
      <c r="T3" t="n">
        <v>17785.98</v>
      </c>
      <c r="U3" t="n">
        <v>0.37</v>
      </c>
      <c r="V3" t="n">
        <v>0.8100000000000001</v>
      </c>
      <c r="W3" t="n">
        <v>1.09</v>
      </c>
      <c r="X3" t="n">
        <v>1.16</v>
      </c>
      <c r="Y3" t="n">
        <v>0.5</v>
      </c>
      <c r="Z3" t="n">
        <v>10</v>
      </c>
      <c r="AA3" t="n">
        <v>421.3285972740126</v>
      </c>
      <c r="AB3" t="n">
        <v>576.4803744961624</v>
      </c>
      <c r="AC3" t="n">
        <v>521.461896649535</v>
      </c>
      <c r="AD3" t="n">
        <v>421328.5972740126</v>
      </c>
      <c r="AE3" t="n">
        <v>576480.3744961624</v>
      </c>
      <c r="AF3" t="n">
        <v>1.371383453916251e-06</v>
      </c>
      <c r="AG3" t="n">
        <v>24</v>
      </c>
      <c r="AH3" t="n">
        <v>521461.896649535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5.9902</v>
      </c>
      <c r="E4" t="n">
        <v>16.69</v>
      </c>
      <c r="F4" t="n">
        <v>13.29</v>
      </c>
      <c r="G4" t="n">
        <v>21.55</v>
      </c>
      <c r="H4" t="n">
        <v>0.35</v>
      </c>
      <c r="I4" t="n">
        <v>37</v>
      </c>
      <c r="J4" t="n">
        <v>153.23</v>
      </c>
      <c r="K4" t="n">
        <v>49.1</v>
      </c>
      <c r="L4" t="n">
        <v>3</v>
      </c>
      <c r="M4" t="n">
        <v>35</v>
      </c>
      <c r="N4" t="n">
        <v>26.13</v>
      </c>
      <c r="O4" t="n">
        <v>19131.85</v>
      </c>
      <c r="P4" t="n">
        <v>149.52</v>
      </c>
      <c r="Q4" t="n">
        <v>583.29</v>
      </c>
      <c r="R4" t="n">
        <v>46.86</v>
      </c>
      <c r="S4" t="n">
        <v>22.35</v>
      </c>
      <c r="T4" t="n">
        <v>11065.8</v>
      </c>
      <c r="U4" t="n">
        <v>0.48</v>
      </c>
      <c r="V4" t="n">
        <v>0.84</v>
      </c>
      <c r="W4" t="n">
        <v>1.05</v>
      </c>
      <c r="X4" t="n">
        <v>0.72</v>
      </c>
      <c r="Y4" t="n">
        <v>0.5</v>
      </c>
      <c r="Z4" t="n">
        <v>10</v>
      </c>
      <c r="AA4" t="n">
        <v>382.0939580046304</v>
      </c>
      <c r="AB4" t="n">
        <v>522.7978101376706</v>
      </c>
      <c r="AC4" t="n">
        <v>472.9027208894654</v>
      </c>
      <c r="AD4" t="n">
        <v>382093.9580046304</v>
      </c>
      <c r="AE4" t="n">
        <v>522797.8101376705</v>
      </c>
      <c r="AF4" t="n">
        <v>1.460160178750289e-06</v>
      </c>
      <c r="AG4" t="n">
        <v>22</v>
      </c>
      <c r="AH4" t="n">
        <v>472902.7208894654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6.1776</v>
      </c>
      <c r="E5" t="n">
        <v>16.19</v>
      </c>
      <c r="F5" t="n">
        <v>13.09</v>
      </c>
      <c r="G5" t="n">
        <v>29.08</v>
      </c>
      <c r="H5" t="n">
        <v>0.46</v>
      </c>
      <c r="I5" t="n">
        <v>27</v>
      </c>
      <c r="J5" t="n">
        <v>154.63</v>
      </c>
      <c r="K5" t="n">
        <v>49.1</v>
      </c>
      <c r="L5" t="n">
        <v>4</v>
      </c>
      <c r="M5" t="n">
        <v>25</v>
      </c>
      <c r="N5" t="n">
        <v>26.53</v>
      </c>
      <c r="O5" t="n">
        <v>19304.72</v>
      </c>
      <c r="P5" t="n">
        <v>144.1</v>
      </c>
      <c r="Q5" t="n">
        <v>583.29</v>
      </c>
      <c r="R5" t="n">
        <v>40.83</v>
      </c>
      <c r="S5" t="n">
        <v>22.35</v>
      </c>
      <c r="T5" t="n">
        <v>8102.87</v>
      </c>
      <c r="U5" t="n">
        <v>0.55</v>
      </c>
      <c r="V5" t="n">
        <v>0.85</v>
      </c>
      <c r="W5" t="n">
        <v>1.03</v>
      </c>
      <c r="X5" t="n">
        <v>0.52</v>
      </c>
      <c r="Y5" t="n">
        <v>0.5</v>
      </c>
      <c r="Z5" t="n">
        <v>10</v>
      </c>
      <c r="AA5" t="n">
        <v>370.5464204099427</v>
      </c>
      <c r="AB5" t="n">
        <v>506.9979597592147</v>
      </c>
      <c r="AC5" t="n">
        <v>458.6107860559002</v>
      </c>
      <c r="AD5" t="n">
        <v>370546.4204099427</v>
      </c>
      <c r="AE5" t="n">
        <v>506997.9597592147</v>
      </c>
      <c r="AF5" t="n">
        <v>1.505840459458413e-06</v>
      </c>
      <c r="AG5" t="n">
        <v>22</v>
      </c>
      <c r="AH5" t="n">
        <v>458610.7860559002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6.2916</v>
      </c>
      <c r="E6" t="n">
        <v>15.89</v>
      </c>
      <c r="F6" t="n">
        <v>12.98</v>
      </c>
      <c r="G6" t="n">
        <v>37.07</v>
      </c>
      <c r="H6" t="n">
        <v>0.57</v>
      </c>
      <c r="I6" t="n">
        <v>21</v>
      </c>
      <c r="J6" t="n">
        <v>156.03</v>
      </c>
      <c r="K6" t="n">
        <v>49.1</v>
      </c>
      <c r="L6" t="n">
        <v>5</v>
      </c>
      <c r="M6" t="n">
        <v>19</v>
      </c>
      <c r="N6" t="n">
        <v>26.94</v>
      </c>
      <c r="O6" t="n">
        <v>19478.15</v>
      </c>
      <c r="P6" t="n">
        <v>139.32</v>
      </c>
      <c r="Q6" t="n">
        <v>583.29</v>
      </c>
      <c r="R6" t="n">
        <v>37.03</v>
      </c>
      <c r="S6" t="n">
        <v>22.35</v>
      </c>
      <c r="T6" t="n">
        <v>6234.46</v>
      </c>
      <c r="U6" t="n">
        <v>0.6</v>
      </c>
      <c r="V6" t="n">
        <v>0.86</v>
      </c>
      <c r="W6" t="n">
        <v>1.03</v>
      </c>
      <c r="X6" t="n">
        <v>0.41</v>
      </c>
      <c r="Y6" t="n">
        <v>0.5</v>
      </c>
      <c r="Z6" t="n">
        <v>10</v>
      </c>
      <c r="AA6" t="n">
        <v>354.181326705029</v>
      </c>
      <c r="AB6" t="n">
        <v>484.6065165751721</v>
      </c>
      <c r="AC6" t="n">
        <v>438.3563507827546</v>
      </c>
      <c r="AD6" t="n">
        <v>354181.326705029</v>
      </c>
      <c r="AE6" t="n">
        <v>484606.5165751721</v>
      </c>
      <c r="AF6" t="n">
        <v>1.533628890625575e-06</v>
      </c>
      <c r="AG6" t="n">
        <v>21</v>
      </c>
      <c r="AH6" t="n">
        <v>438356.3507827546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6.3586</v>
      </c>
      <c r="E7" t="n">
        <v>15.73</v>
      </c>
      <c r="F7" t="n">
        <v>12.9</v>
      </c>
      <c r="G7" t="n">
        <v>43</v>
      </c>
      <c r="H7" t="n">
        <v>0.67</v>
      </c>
      <c r="I7" t="n">
        <v>18</v>
      </c>
      <c r="J7" t="n">
        <v>157.44</v>
      </c>
      <c r="K7" t="n">
        <v>49.1</v>
      </c>
      <c r="L7" t="n">
        <v>6</v>
      </c>
      <c r="M7" t="n">
        <v>16</v>
      </c>
      <c r="N7" t="n">
        <v>27.35</v>
      </c>
      <c r="O7" t="n">
        <v>19652.13</v>
      </c>
      <c r="P7" t="n">
        <v>135.16</v>
      </c>
      <c r="Q7" t="n">
        <v>583.3</v>
      </c>
      <c r="R7" t="n">
        <v>34.97</v>
      </c>
      <c r="S7" t="n">
        <v>22.35</v>
      </c>
      <c r="T7" t="n">
        <v>5215.95</v>
      </c>
      <c r="U7" t="n">
        <v>0.64</v>
      </c>
      <c r="V7" t="n">
        <v>0.87</v>
      </c>
      <c r="W7" t="n">
        <v>1.02</v>
      </c>
      <c r="X7" t="n">
        <v>0.33</v>
      </c>
      <c r="Y7" t="n">
        <v>0.5</v>
      </c>
      <c r="Z7" t="n">
        <v>10</v>
      </c>
      <c r="AA7" t="n">
        <v>348.4380475698463</v>
      </c>
      <c r="AB7" t="n">
        <v>476.748308686822</v>
      </c>
      <c r="AC7" t="n">
        <v>431.2481192262047</v>
      </c>
      <c r="AD7" t="n">
        <v>348438.0475698463</v>
      </c>
      <c r="AE7" t="n">
        <v>476748.308686822</v>
      </c>
      <c r="AF7" t="n">
        <v>1.549960687890486e-06</v>
      </c>
      <c r="AG7" t="n">
        <v>21</v>
      </c>
      <c r="AH7" t="n">
        <v>431248.1192262046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6.4177</v>
      </c>
      <c r="E8" t="n">
        <v>15.58</v>
      </c>
      <c r="F8" t="n">
        <v>12.85</v>
      </c>
      <c r="G8" t="n">
        <v>51.39</v>
      </c>
      <c r="H8" t="n">
        <v>0.78</v>
      </c>
      <c r="I8" t="n">
        <v>15</v>
      </c>
      <c r="J8" t="n">
        <v>158.86</v>
      </c>
      <c r="K8" t="n">
        <v>49.1</v>
      </c>
      <c r="L8" t="n">
        <v>7</v>
      </c>
      <c r="M8" t="n">
        <v>13</v>
      </c>
      <c r="N8" t="n">
        <v>27.77</v>
      </c>
      <c r="O8" t="n">
        <v>19826.68</v>
      </c>
      <c r="P8" t="n">
        <v>132.15</v>
      </c>
      <c r="Q8" t="n">
        <v>583.29</v>
      </c>
      <c r="R8" t="n">
        <v>33.33</v>
      </c>
      <c r="S8" t="n">
        <v>22.35</v>
      </c>
      <c r="T8" t="n">
        <v>4412.24</v>
      </c>
      <c r="U8" t="n">
        <v>0.67</v>
      </c>
      <c r="V8" t="n">
        <v>0.87</v>
      </c>
      <c r="W8" t="n">
        <v>1.01</v>
      </c>
      <c r="X8" t="n">
        <v>0.28</v>
      </c>
      <c r="Y8" t="n">
        <v>0.5</v>
      </c>
      <c r="Z8" t="n">
        <v>10</v>
      </c>
      <c r="AA8" t="n">
        <v>344.1160030291615</v>
      </c>
      <c r="AB8" t="n">
        <v>470.834696671109</v>
      </c>
      <c r="AC8" t="n">
        <v>425.8988940414648</v>
      </c>
      <c r="AD8" t="n">
        <v>344116.0030291615</v>
      </c>
      <c r="AE8" t="n">
        <v>470834.6966711091</v>
      </c>
      <c r="AF8" t="n">
        <v>1.564366795627146e-06</v>
      </c>
      <c r="AG8" t="n">
        <v>21</v>
      </c>
      <c r="AH8" t="n">
        <v>425898.8940414648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6.4573</v>
      </c>
      <c r="E9" t="n">
        <v>15.49</v>
      </c>
      <c r="F9" t="n">
        <v>12.81</v>
      </c>
      <c r="G9" t="n">
        <v>59.14</v>
      </c>
      <c r="H9" t="n">
        <v>0.88</v>
      </c>
      <c r="I9" t="n">
        <v>13</v>
      </c>
      <c r="J9" t="n">
        <v>160.28</v>
      </c>
      <c r="K9" t="n">
        <v>49.1</v>
      </c>
      <c r="L9" t="n">
        <v>8</v>
      </c>
      <c r="M9" t="n">
        <v>11</v>
      </c>
      <c r="N9" t="n">
        <v>28.19</v>
      </c>
      <c r="O9" t="n">
        <v>20001.93</v>
      </c>
      <c r="P9" t="n">
        <v>128.48</v>
      </c>
      <c r="Q9" t="n">
        <v>583.3099999999999</v>
      </c>
      <c r="R9" t="n">
        <v>32.39</v>
      </c>
      <c r="S9" t="n">
        <v>22.35</v>
      </c>
      <c r="T9" t="n">
        <v>3954.59</v>
      </c>
      <c r="U9" t="n">
        <v>0.6899999999999999</v>
      </c>
      <c r="V9" t="n">
        <v>0.87</v>
      </c>
      <c r="W9" t="n">
        <v>1.01</v>
      </c>
      <c r="X9" t="n">
        <v>0.24</v>
      </c>
      <c r="Y9" t="n">
        <v>0.5</v>
      </c>
      <c r="Z9" t="n">
        <v>10</v>
      </c>
      <c r="AA9" t="n">
        <v>339.8442969986743</v>
      </c>
      <c r="AB9" t="n">
        <v>464.9899600258269</v>
      </c>
      <c r="AC9" t="n">
        <v>420.611970858469</v>
      </c>
      <c r="AD9" t="n">
        <v>339844.2969986743</v>
      </c>
      <c r="AE9" t="n">
        <v>464989.9600258269</v>
      </c>
      <c r="AF9" t="n">
        <v>1.574019619085213e-06</v>
      </c>
      <c r="AG9" t="n">
        <v>21</v>
      </c>
      <c r="AH9" t="n">
        <v>420611.970858469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6.5059</v>
      </c>
      <c r="E10" t="n">
        <v>15.37</v>
      </c>
      <c r="F10" t="n">
        <v>12.76</v>
      </c>
      <c r="G10" t="n">
        <v>69.59</v>
      </c>
      <c r="H10" t="n">
        <v>0.99</v>
      </c>
      <c r="I10" t="n">
        <v>11</v>
      </c>
      <c r="J10" t="n">
        <v>161.71</v>
      </c>
      <c r="K10" t="n">
        <v>49.1</v>
      </c>
      <c r="L10" t="n">
        <v>9</v>
      </c>
      <c r="M10" t="n">
        <v>9</v>
      </c>
      <c r="N10" t="n">
        <v>28.61</v>
      </c>
      <c r="O10" t="n">
        <v>20177.64</v>
      </c>
      <c r="P10" t="n">
        <v>124.3</v>
      </c>
      <c r="Q10" t="n">
        <v>583.3</v>
      </c>
      <c r="R10" t="n">
        <v>30.47</v>
      </c>
      <c r="S10" t="n">
        <v>22.35</v>
      </c>
      <c r="T10" t="n">
        <v>3003.01</v>
      </c>
      <c r="U10" t="n">
        <v>0.73</v>
      </c>
      <c r="V10" t="n">
        <v>0.88</v>
      </c>
      <c r="W10" t="n">
        <v>1.01</v>
      </c>
      <c r="X10" t="n">
        <v>0.19</v>
      </c>
      <c r="Y10" t="n">
        <v>0.5</v>
      </c>
      <c r="Z10" t="n">
        <v>10</v>
      </c>
      <c r="AA10" t="n">
        <v>334.9401940954803</v>
      </c>
      <c r="AB10" t="n">
        <v>458.2799500799263</v>
      </c>
      <c r="AC10" t="n">
        <v>414.542354844247</v>
      </c>
      <c r="AD10" t="n">
        <v>334940.1940954803</v>
      </c>
      <c r="AE10" t="n">
        <v>458279.9500799263</v>
      </c>
      <c r="AF10" t="n">
        <v>1.585866266056476e-06</v>
      </c>
      <c r="AG10" t="n">
        <v>21</v>
      </c>
      <c r="AH10" t="n">
        <v>414542.354844247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6.5221</v>
      </c>
      <c r="E11" t="n">
        <v>15.33</v>
      </c>
      <c r="F11" t="n">
        <v>12.75</v>
      </c>
      <c r="G11" t="n">
        <v>76.5</v>
      </c>
      <c r="H11" t="n">
        <v>1.09</v>
      </c>
      <c r="I11" t="n">
        <v>10</v>
      </c>
      <c r="J11" t="n">
        <v>163.13</v>
      </c>
      <c r="K11" t="n">
        <v>49.1</v>
      </c>
      <c r="L11" t="n">
        <v>10</v>
      </c>
      <c r="M11" t="n">
        <v>6</v>
      </c>
      <c r="N11" t="n">
        <v>29.04</v>
      </c>
      <c r="O11" t="n">
        <v>20353.94</v>
      </c>
      <c r="P11" t="n">
        <v>120.82</v>
      </c>
      <c r="Q11" t="n">
        <v>583.29</v>
      </c>
      <c r="R11" t="n">
        <v>30.19</v>
      </c>
      <c r="S11" t="n">
        <v>22.35</v>
      </c>
      <c r="T11" t="n">
        <v>2868.66</v>
      </c>
      <c r="U11" t="n">
        <v>0.74</v>
      </c>
      <c r="V11" t="n">
        <v>0.88</v>
      </c>
      <c r="W11" t="n">
        <v>1.01</v>
      </c>
      <c r="X11" t="n">
        <v>0.18</v>
      </c>
      <c r="Y11" t="n">
        <v>0.5</v>
      </c>
      <c r="Z11" t="n">
        <v>10</v>
      </c>
      <c r="AA11" t="n">
        <v>323.1641770264098</v>
      </c>
      <c r="AB11" t="n">
        <v>442.1674840048169</v>
      </c>
      <c r="AC11" t="n">
        <v>399.9676399173579</v>
      </c>
      <c r="AD11" t="n">
        <v>323164.1770264098</v>
      </c>
      <c r="AE11" t="n">
        <v>442167.4840048169</v>
      </c>
      <c r="AF11" t="n">
        <v>1.589815148380231e-06</v>
      </c>
      <c r="AG11" t="n">
        <v>20</v>
      </c>
      <c r="AH11" t="n">
        <v>399967.6399173579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6.5229</v>
      </c>
      <c r="E12" t="n">
        <v>15.33</v>
      </c>
      <c r="F12" t="n">
        <v>12.75</v>
      </c>
      <c r="G12" t="n">
        <v>76.48999999999999</v>
      </c>
      <c r="H12" t="n">
        <v>1.18</v>
      </c>
      <c r="I12" t="n">
        <v>10</v>
      </c>
      <c r="J12" t="n">
        <v>164.57</v>
      </c>
      <c r="K12" t="n">
        <v>49.1</v>
      </c>
      <c r="L12" t="n">
        <v>11</v>
      </c>
      <c r="M12" t="n">
        <v>4</v>
      </c>
      <c r="N12" t="n">
        <v>29.47</v>
      </c>
      <c r="O12" t="n">
        <v>20530.82</v>
      </c>
      <c r="P12" t="n">
        <v>117.42</v>
      </c>
      <c r="Q12" t="n">
        <v>583.37</v>
      </c>
      <c r="R12" t="n">
        <v>30.05</v>
      </c>
      <c r="S12" t="n">
        <v>22.35</v>
      </c>
      <c r="T12" t="n">
        <v>2796.17</v>
      </c>
      <c r="U12" t="n">
        <v>0.74</v>
      </c>
      <c r="V12" t="n">
        <v>0.88</v>
      </c>
      <c r="W12" t="n">
        <v>1.01</v>
      </c>
      <c r="X12" t="n">
        <v>0.18</v>
      </c>
      <c r="Y12" t="n">
        <v>0.5</v>
      </c>
      <c r="Z12" t="n">
        <v>10</v>
      </c>
      <c r="AA12" t="n">
        <v>320.3088638977638</v>
      </c>
      <c r="AB12" t="n">
        <v>438.2607186146786</v>
      </c>
      <c r="AC12" t="n">
        <v>396.4337307328747</v>
      </c>
      <c r="AD12" t="n">
        <v>320308.8638977638</v>
      </c>
      <c r="AE12" t="n">
        <v>438260.7186146787</v>
      </c>
      <c r="AF12" t="n">
        <v>1.590010154914737e-06</v>
      </c>
      <c r="AG12" t="n">
        <v>20</v>
      </c>
      <c r="AH12" t="n">
        <v>396433.7307328747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6.5415</v>
      </c>
      <c r="E13" t="n">
        <v>15.29</v>
      </c>
      <c r="F13" t="n">
        <v>12.74</v>
      </c>
      <c r="G13" t="n">
        <v>84.90000000000001</v>
      </c>
      <c r="H13" t="n">
        <v>1.28</v>
      </c>
      <c r="I13" t="n">
        <v>9</v>
      </c>
      <c r="J13" t="n">
        <v>166.01</v>
      </c>
      <c r="K13" t="n">
        <v>49.1</v>
      </c>
      <c r="L13" t="n">
        <v>12</v>
      </c>
      <c r="M13" t="n">
        <v>1</v>
      </c>
      <c r="N13" t="n">
        <v>29.91</v>
      </c>
      <c r="O13" t="n">
        <v>20708.3</v>
      </c>
      <c r="P13" t="n">
        <v>117.77</v>
      </c>
      <c r="Q13" t="n">
        <v>583.33</v>
      </c>
      <c r="R13" t="n">
        <v>29.58</v>
      </c>
      <c r="S13" t="n">
        <v>22.35</v>
      </c>
      <c r="T13" t="n">
        <v>2568.34</v>
      </c>
      <c r="U13" t="n">
        <v>0.76</v>
      </c>
      <c r="V13" t="n">
        <v>0.88</v>
      </c>
      <c r="W13" t="n">
        <v>1.01</v>
      </c>
      <c r="X13" t="n">
        <v>0.17</v>
      </c>
      <c r="Y13" t="n">
        <v>0.5</v>
      </c>
      <c r="Z13" t="n">
        <v>10</v>
      </c>
      <c r="AA13" t="n">
        <v>320.1329243462292</v>
      </c>
      <c r="AB13" t="n">
        <v>438.0199903583638</v>
      </c>
      <c r="AC13" t="n">
        <v>396.2159772434783</v>
      </c>
      <c r="AD13" t="n">
        <v>320132.9243462292</v>
      </c>
      <c r="AE13" t="n">
        <v>438019.9903583638</v>
      </c>
      <c r="AF13" t="n">
        <v>1.594544056842011e-06</v>
      </c>
      <c r="AG13" t="n">
        <v>20</v>
      </c>
      <c r="AH13" t="n">
        <v>396215.9772434784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6.5408</v>
      </c>
      <c r="E14" t="n">
        <v>15.29</v>
      </c>
      <c r="F14" t="n">
        <v>12.74</v>
      </c>
      <c r="G14" t="n">
        <v>84.91</v>
      </c>
      <c r="H14" t="n">
        <v>1.38</v>
      </c>
      <c r="I14" t="n">
        <v>9</v>
      </c>
      <c r="J14" t="n">
        <v>167.45</v>
      </c>
      <c r="K14" t="n">
        <v>49.1</v>
      </c>
      <c r="L14" t="n">
        <v>13</v>
      </c>
      <c r="M14" t="n">
        <v>0</v>
      </c>
      <c r="N14" t="n">
        <v>30.36</v>
      </c>
      <c r="O14" t="n">
        <v>20886.38</v>
      </c>
      <c r="P14" t="n">
        <v>118.81</v>
      </c>
      <c r="Q14" t="n">
        <v>583.33</v>
      </c>
      <c r="R14" t="n">
        <v>29.59</v>
      </c>
      <c r="S14" t="n">
        <v>22.35</v>
      </c>
      <c r="T14" t="n">
        <v>2572.95</v>
      </c>
      <c r="U14" t="n">
        <v>0.76</v>
      </c>
      <c r="V14" t="n">
        <v>0.88</v>
      </c>
      <c r="W14" t="n">
        <v>1.01</v>
      </c>
      <c r="X14" t="n">
        <v>0.17</v>
      </c>
      <c r="Y14" t="n">
        <v>0.5</v>
      </c>
      <c r="Z14" t="n">
        <v>10</v>
      </c>
      <c r="AA14" t="n">
        <v>321.014237802083</v>
      </c>
      <c r="AB14" t="n">
        <v>439.2258423094685</v>
      </c>
      <c r="AC14" t="n">
        <v>397.3067443767935</v>
      </c>
      <c r="AD14" t="n">
        <v>321014.237802083</v>
      </c>
      <c r="AE14" t="n">
        <v>439225.8423094685</v>
      </c>
      <c r="AF14" t="n">
        <v>1.594373426124318e-06</v>
      </c>
      <c r="AG14" t="n">
        <v>20</v>
      </c>
      <c r="AH14" t="n">
        <v>397306.7443767935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4.2018</v>
      </c>
      <c r="E2" t="n">
        <v>23.8</v>
      </c>
      <c r="F2" t="n">
        <v>15.67</v>
      </c>
      <c r="G2" t="n">
        <v>6.19</v>
      </c>
      <c r="H2" t="n">
        <v>0.1</v>
      </c>
      <c r="I2" t="n">
        <v>152</v>
      </c>
      <c r="J2" t="n">
        <v>185.69</v>
      </c>
      <c r="K2" t="n">
        <v>53.44</v>
      </c>
      <c r="L2" t="n">
        <v>1</v>
      </c>
      <c r="M2" t="n">
        <v>150</v>
      </c>
      <c r="N2" t="n">
        <v>36.26</v>
      </c>
      <c r="O2" t="n">
        <v>23136.14</v>
      </c>
      <c r="P2" t="n">
        <v>210.62</v>
      </c>
      <c r="Q2" t="n">
        <v>583.39</v>
      </c>
      <c r="R2" t="n">
        <v>121.56</v>
      </c>
      <c r="S2" t="n">
        <v>22.35</v>
      </c>
      <c r="T2" t="n">
        <v>47844.76</v>
      </c>
      <c r="U2" t="n">
        <v>0.18</v>
      </c>
      <c r="V2" t="n">
        <v>0.71</v>
      </c>
      <c r="W2" t="n">
        <v>1.23</v>
      </c>
      <c r="X2" t="n">
        <v>3.1</v>
      </c>
      <c r="Y2" t="n">
        <v>0.5</v>
      </c>
      <c r="Z2" t="n">
        <v>10</v>
      </c>
      <c r="AA2" t="n">
        <v>652.0911881421536</v>
      </c>
      <c r="AB2" t="n">
        <v>892.2199318489563</v>
      </c>
      <c r="AC2" t="n">
        <v>807.0677137918302</v>
      </c>
      <c r="AD2" t="n">
        <v>652091.1881421536</v>
      </c>
      <c r="AE2" t="n">
        <v>892219.9318489563</v>
      </c>
      <c r="AF2" t="n">
        <v>9.886037585871347e-07</v>
      </c>
      <c r="AG2" t="n">
        <v>31</v>
      </c>
      <c r="AH2" t="n">
        <v>807067.7137918302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5.2837</v>
      </c>
      <c r="E3" t="n">
        <v>18.93</v>
      </c>
      <c r="F3" t="n">
        <v>13.93</v>
      </c>
      <c r="G3" t="n">
        <v>12.29</v>
      </c>
      <c r="H3" t="n">
        <v>0.19</v>
      </c>
      <c r="I3" t="n">
        <v>68</v>
      </c>
      <c r="J3" t="n">
        <v>187.21</v>
      </c>
      <c r="K3" t="n">
        <v>53.44</v>
      </c>
      <c r="L3" t="n">
        <v>2</v>
      </c>
      <c r="M3" t="n">
        <v>66</v>
      </c>
      <c r="N3" t="n">
        <v>36.77</v>
      </c>
      <c r="O3" t="n">
        <v>23322.88</v>
      </c>
      <c r="P3" t="n">
        <v>184.77</v>
      </c>
      <c r="Q3" t="n">
        <v>583.35</v>
      </c>
      <c r="R3" t="n">
        <v>66.78</v>
      </c>
      <c r="S3" t="n">
        <v>22.35</v>
      </c>
      <c r="T3" t="n">
        <v>20873.12</v>
      </c>
      <c r="U3" t="n">
        <v>0.33</v>
      </c>
      <c r="V3" t="n">
        <v>0.8</v>
      </c>
      <c r="W3" t="n">
        <v>1.1</v>
      </c>
      <c r="X3" t="n">
        <v>1.36</v>
      </c>
      <c r="Y3" t="n">
        <v>0.5</v>
      </c>
      <c r="Z3" t="n">
        <v>10</v>
      </c>
      <c r="AA3" t="n">
        <v>485.6163568667768</v>
      </c>
      <c r="AB3" t="n">
        <v>664.4417233467682</v>
      </c>
      <c r="AC3" t="n">
        <v>601.0283378203677</v>
      </c>
      <c r="AD3" t="n">
        <v>485616.3568667768</v>
      </c>
      <c r="AE3" t="n">
        <v>664441.7233467682</v>
      </c>
      <c r="AF3" t="n">
        <v>1.243154286079024e-06</v>
      </c>
      <c r="AG3" t="n">
        <v>25</v>
      </c>
      <c r="AH3" t="n">
        <v>601028.3378203677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5.7189</v>
      </c>
      <c r="E4" t="n">
        <v>17.49</v>
      </c>
      <c r="F4" t="n">
        <v>13.42</v>
      </c>
      <c r="G4" t="n">
        <v>18.72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41</v>
      </c>
      <c r="N4" t="n">
        <v>37.29</v>
      </c>
      <c r="O4" t="n">
        <v>23510.33</v>
      </c>
      <c r="P4" t="n">
        <v>175.92</v>
      </c>
      <c r="Q4" t="n">
        <v>583.39</v>
      </c>
      <c r="R4" t="n">
        <v>51.06</v>
      </c>
      <c r="S4" t="n">
        <v>22.35</v>
      </c>
      <c r="T4" t="n">
        <v>13139.45</v>
      </c>
      <c r="U4" t="n">
        <v>0.44</v>
      </c>
      <c r="V4" t="n">
        <v>0.83</v>
      </c>
      <c r="W4" t="n">
        <v>1.06</v>
      </c>
      <c r="X4" t="n">
        <v>0.85</v>
      </c>
      <c r="Y4" t="n">
        <v>0.5</v>
      </c>
      <c r="Z4" t="n">
        <v>10</v>
      </c>
      <c r="AA4" t="n">
        <v>436.8957853408012</v>
      </c>
      <c r="AB4" t="n">
        <v>597.7800879850099</v>
      </c>
      <c r="AC4" t="n">
        <v>540.7287953773425</v>
      </c>
      <c r="AD4" t="n">
        <v>436895.7853408012</v>
      </c>
      <c r="AE4" t="n">
        <v>597780.0879850099</v>
      </c>
      <c r="AF4" t="n">
        <v>1.345548582746433e-06</v>
      </c>
      <c r="AG4" t="n">
        <v>23</v>
      </c>
      <c r="AH4" t="n">
        <v>540728.7953773425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5.9322</v>
      </c>
      <c r="E5" t="n">
        <v>16.86</v>
      </c>
      <c r="F5" t="n">
        <v>13.2</v>
      </c>
      <c r="G5" t="n">
        <v>24.75</v>
      </c>
      <c r="H5" t="n">
        <v>0.37</v>
      </c>
      <c r="I5" t="n">
        <v>32</v>
      </c>
      <c r="J5" t="n">
        <v>190.25</v>
      </c>
      <c r="K5" t="n">
        <v>53.44</v>
      </c>
      <c r="L5" t="n">
        <v>4</v>
      </c>
      <c r="M5" t="n">
        <v>30</v>
      </c>
      <c r="N5" t="n">
        <v>37.82</v>
      </c>
      <c r="O5" t="n">
        <v>23698.48</v>
      </c>
      <c r="P5" t="n">
        <v>170.83</v>
      </c>
      <c r="Q5" t="n">
        <v>583.34</v>
      </c>
      <c r="R5" t="n">
        <v>44.28</v>
      </c>
      <c r="S5" t="n">
        <v>22.35</v>
      </c>
      <c r="T5" t="n">
        <v>9802.059999999999</v>
      </c>
      <c r="U5" t="n">
        <v>0.5</v>
      </c>
      <c r="V5" t="n">
        <v>0.85</v>
      </c>
      <c r="W5" t="n">
        <v>1.04</v>
      </c>
      <c r="X5" t="n">
        <v>0.63</v>
      </c>
      <c r="Y5" t="n">
        <v>0.5</v>
      </c>
      <c r="Z5" t="n">
        <v>10</v>
      </c>
      <c r="AA5" t="n">
        <v>413.984838225328</v>
      </c>
      <c r="AB5" t="n">
        <v>566.4323193819685</v>
      </c>
      <c r="AC5" t="n">
        <v>512.372813812906</v>
      </c>
      <c r="AD5" t="n">
        <v>413984.838225328</v>
      </c>
      <c r="AE5" t="n">
        <v>566432.3193819685</v>
      </c>
      <c r="AF5" t="n">
        <v>1.395734022726117e-06</v>
      </c>
      <c r="AG5" t="n">
        <v>22</v>
      </c>
      <c r="AH5" t="n">
        <v>512372.813812906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6.0776</v>
      </c>
      <c r="E6" t="n">
        <v>16.45</v>
      </c>
      <c r="F6" t="n">
        <v>13.05</v>
      </c>
      <c r="G6" t="n">
        <v>31.33</v>
      </c>
      <c r="H6" t="n">
        <v>0.46</v>
      </c>
      <c r="I6" t="n">
        <v>25</v>
      </c>
      <c r="J6" t="n">
        <v>191.78</v>
      </c>
      <c r="K6" t="n">
        <v>53.44</v>
      </c>
      <c r="L6" t="n">
        <v>5</v>
      </c>
      <c r="M6" t="n">
        <v>23</v>
      </c>
      <c r="N6" t="n">
        <v>38.35</v>
      </c>
      <c r="O6" t="n">
        <v>23887.36</v>
      </c>
      <c r="P6" t="n">
        <v>166.68</v>
      </c>
      <c r="Q6" t="n">
        <v>583.3200000000001</v>
      </c>
      <c r="R6" t="n">
        <v>39.84</v>
      </c>
      <c r="S6" t="n">
        <v>22.35</v>
      </c>
      <c r="T6" t="n">
        <v>7618.1</v>
      </c>
      <c r="U6" t="n">
        <v>0.5600000000000001</v>
      </c>
      <c r="V6" t="n">
        <v>0.86</v>
      </c>
      <c r="W6" t="n">
        <v>1.03</v>
      </c>
      <c r="X6" t="n">
        <v>0.48</v>
      </c>
      <c r="Y6" t="n">
        <v>0.5</v>
      </c>
      <c r="Z6" t="n">
        <v>10</v>
      </c>
      <c r="AA6" t="n">
        <v>404.2390343015086</v>
      </c>
      <c r="AB6" t="n">
        <v>553.0976804988743</v>
      </c>
      <c r="AC6" t="n">
        <v>500.310814149531</v>
      </c>
      <c r="AD6" t="n">
        <v>404239.0343015086</v>
      </c>
      <c r="AE6" t="n">
        <v>553097.6804988743</v>
      </c>
      <c r="AF6" t="n">
        <v>1.429943881952775e-06</v>
      </c>
      <c r="AG6" t="n">
        <v>22</v>
      </c>
      <c r="AH6" t="n">
        <v>500310.814149531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6.1708</v>
      </c>
      <c r="E7" t="n">
        <v>16.21</v>
      </c>
      <c r="F7" t="n">
        <v>12.96</v>
      </c>
      <c r="G7" t="n">
        <v>37.01</v>
      </c>
      <c r="H7" t="n">
        <v>0.55</v>
      </c>
      <c r="I7" t="n">
        <v>21</v>
      </c>
      <c r="J7" t="n">
        <v>193.32</v>
      </c>
      <c r="K7" t="n">
        <v>53.44</v>
      </c>
      <c r="L7" t="n">
        <v>6</v>
      </c>
      <c r="M7" t="n">
        <v>19</v>
      </c>
      <c r="N7" t="n">
        <v>38.89</v>
      </c>
      <c r="O7" t="n">
        <v>24076.95</v>
      </c>
      <c r="P7" t="n">
        <v>163.16</v>
      </c>
      <c r="Q7" t="n">
        <v>583.29</v>
      </c>
      <c r="R7" t="n">
        <v>36.51</v>
      </c>
      <c r="S7" t="n">
        <v>22.35</v>
      </c>
      <c r="T7" t="n">
        <v>5974.08</v>
      </c>
      <c r="U7" t="n">
        <v>0.61</v>
      </c>
      <c r="V7" t="n">
        <v>0.86</v>
      </c>
      <c r="W7" t="n">
        <v>1.02</v>
      </c>
      <c r="X7" t="n">
        <v>0.39</v>
      </c>
      <c r="Y7" t="n">
        <v>0.5</v>
      </c>
      <c r="Z7" t="n">
        <v>10</v>
      </c>
      <c r="AA7" t="n">
        <v>397.5044513731575</v>
      </c>
      <c r="AB7" t="n">
        <v>543.8831270274743</v>
      </c>
      <c r="AC7" t="n">
        <v>491.9756847287345</v>
      </c>
      <c r="AD7" t="n">
        <v>397504.4513731574</v>
      </c>
      <c r="AE7" t="n">
        <v>543883.1270274743</v>
      </c>
      <c r="AF7" t="n">
        <v>1.451872072323644e-06</v>
      </c>
      <c r="AG7" t="n">
        <v>22</v>
      </c>
      <c r="AH7" t="n">
        <v>491975.6847287345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6.2343</v>
      </c>
      <c r="E8" t="n">
        <v>16.04</v>
      </c>
      <c r="F8" t="n">
        <v>12.9</v>
      </c>
      <c r="G8" t="n">
        <v>43.01</v>
      </c>
      <c r="H8" t="n">
        <v>0.64</v>
      </c>
      <c r="I8" t="n">
        <v>18</v>
      </c>
      <c r="J8" t="n">
        <v>194.86</v>
      </c>
      <c r="K8" t="n">
        <v>53.44</v>
      </c>
      <c r="L8" t="n">
        <v>7</v>
      </c>
      <c r="M8" t="n">
        <v>16</v>
      </c>
      <c r="N8" t="n">
        <v>39.43</v>
      </c>
      <c r="O8" t="n">
        <v>24267.28</v>
      </c>
      <c r="P8" t="n">
        <v>159.79</v>
      </c>
      <c r="Q8" t="n">
        <v>583.3</v>
      </c>
      <c r="R8" t="n">
        <v>34.89</v>
      </c>
      <c r="S8" t="n">
        <v>22.35</v>
      </c>
      <c r="T8" t="n">
        <v>5176.03</v>
      </c>
      <c r="U8" t="n">
        <v>0.64</v>
      </c>
      <c r="V8" t="n">
        <v>0.87</v>
      </c>
      <c r="W8" t="n">
        <v>1.02</v>
      </c>
      <c r="X8" t="n">
        <v>0.33</v>
      </c>
      <c r="Y8" t="n">
        <v>0.5</v>
      </c>
      <c r="Z8" t="n">
        <v>10</v>
      </c>
      <c r="AA8" t="n">
        <v>383.5221287220772</v>
      </c>
      <c r="AB8" t="n">
        <v>524.7518963197265</v>
      </c>
      <c r="AC8" t="n">
        <v>474.6703118288832</v>
      </c>
      <c r="AD8" t="n">
        <v>383522.1287220772</v>
      </c>
      <c r="AE8" t="n">
        <v>524751.8963197265</v>
      </c>
      <c r="AF8" t="n">
        <v>1.466812416621394e-06</v>
      </c>
      <c r="AG8" t="n">
        <v>21</v>
      </c>
      <c r="AH8" t="n">
        <v>474670.3118288832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6.2926</v>
      </c>
      <c r="E9" t="n">
        <v>15.89</v>
      </c>
      <c r="F9" t="n">
        <v>12.86</v>
      </c>
      <c r="G9" t="n">
        <v>51.46</v>
      </c>
      <c r="H9" t="n">
        <v>0.72</v>
      </c>
      <c r="I9" t="n">
        <v>15</v>
      </c>
      <c r="J9" t="n">
        <v>196.41</v>
      </c>
      <c r="K9" t="n">
        <v>53.44</v>
      </c>
      <c r="L9" t="n">
        <v>8</v>
      </c>
      <c r="M9" t="n">
        <v>13</v>
      </c>
      <c r="N9" t="n">
        <v>39.98</v>
      </c>
      <c r="O9" t="n">
        <v>24458.36</v>
      </c>
      <c r="P9" t="n">
        <v>156.3</v>
      </c>
      <c r="Q9" t="n">
        <v>583.29</v>
      </c>
      <c r="R9" t="n">
        <v>33.99</v>
      </c>
      <c r="S9" t="n">
        <v>22.35</v>
      </c>
      <c r="T9" t="n">
        <v>4743.13</v>
      </c>
      <c r="U9" t="n">
        <v>0.66</v>
      </c>
      <c r="V9" t="n">
        <v>0.87</v>
      </c>
      <c r="W9" t="n">
        <v>1.01</v>
      </c>
      <c r="X9" t="n">
        <v>0.3</v>
      </c>
      <c r="Y9" t="n">
        <v>0.5</v>
      </c>
      <c r="Z9" t="n">
        <v>10</v>
      </c>
      <c r="AA9" t="n">
        <v>378.4644138560009</v>
      </c>
      <c r="AB9" t="n">
        <v>517.8317077093286</v>
      </c>
      <c r="AC9" t="n">
        <v>468.410576306916</v>
      </c>
      <c r="AD9" t="n">
        <v>378464.4138560009</v>
      </c>
      <c r="AE9" t="n">
        <v>517831.7077093286</v>
      </c>
      <c r="AF9" t="n">
        <v>1.480529299653816e-06</v>
      </c>
      <c r="AG9" t="n">
        <v>21</v>
      </c>
      <c r="AH9" t="n">
        <v>468410.576306916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6.3184</v>
      </c>
      <c r="E10" t="n">
        <v>15.83</v>
      </c>
      <c r="F10" t="n">
        <v>12.84</v>
      </c>
      <c r="G10" t="n">
        <v>55.02</v>
      </c>
      <c r="H10" t="n">
        <v>0.8100000000000001</v>
      </c>
      <c r="I10" t="n">
        <v>14</v>
      </c>
      <c r="J10" t="n">
        <v>197.97</v>
      </c>
      <c r="K10" t="n">
        <v>53.44</v>
      </c>
      <c r="L10" t="n">
        <v>9</v>
      </c>
      <c r="M10" t="n">
        <v>12</v>
      </c>
      <c r="N10" t="n">
        <v>40.53</v>
      </c>
      <c r="O10" t="n">
        <v>24650.18</v>
      </c>
      <c r="P10" t="n">
        <v>154.7</v>
      </c>
      <c r="Q10" t="n">
        <v>583.29</v>
      </c>
      <c r="R10" t="n">
        <v>32.96</v>
      </c>
      <c r="S10" t="n">
        <v>22.35</v>
      </c>
      <c r="T10" t="n">
        <v>4233.66</v>
      </c>
      <c r="U10" t="n">
        <v>0.68</v>
      </c>
      <c r="V10" t="n">
        <v>0.87</v>
      </c>
      <c r="W10" t="n">
        <v>1.01</v>
      </c>
      <c r="X10" t="n">
        <v>0.27</v>
      </c>
      <c r="Y10" t="n">
        <v>0.5</v>
      </c>
      <c r="Z10" t="n">
        <v>10</v>
      </c>
      <c r="AA10" t="n">
        <v>376.1974872531388</v>
      </c>
      <c r="AB10" t="n">
        <v>514.7299987215494</v>
      </c>
      <c r="AC10" t="n">
        <v>465.6048900716545</v>
      </c>
      <c r="AD10" t="n">
        <v>376197.4872531388</v>
      </c>
      <c r="AE10" t="n">
        <v>514729.9987215494</v>
      </c>
      <c r="AF10" t="n">
        <v>1.48659954977794e-06</v>
      </c>
      <c r="AG10" t="n">
        <v>21</v>
      </c>
      <c r="AH10" t="n">
        <v>465604.8900716545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6.3676</v>
      </c>
      <c r="E11" t="n">
        <v>15.7</v>
      </c>
      <c r="F11" t="n">
        <v>12.79</v>
      </c>
      <c r="G11" t="n">
        <v>63.95</v>
      </c>
      <c r="H11" t="n">
        <v>0.89</v>
      </c>
      <c r="I11" t="n">
        <v>12</v>
      </c>
      <c r="J11" t="n">
        <v>199.53</v>
      </c>
      <c r="K11" t="n">
        <v>53.44</v>
      </c>
      <c r="L11" t="n">
        <v>10</v>
      </c>
      <c r="M11" t="n">
        <v>10</v>
      </c>
      <c r="N11" t="n">
        <v>41.1</v>
      </c>
      <c r="O11" t="n">
        <v>24842.77</v>
      </c>
      <c r="P11" t="n">
        <v>150.89</v>
      </c>
      <c r="Q11" t="n">
        <v>583.3</v>
      </c>
      <c r="R11" t="n">
        <v>31.4</v>
      </c>
      <c r="S11" t="n">
        <v>22.35</v>
      </c>
      <c r="T11" t="n">
        <v>3462.07</v>
      </c>
      <c r="U11" t="n">
        <v>0.71</v>
      </c>
      <c r="V11" t="n">
        <v>0.87</v>
      </c>
      <c r="W11" t="n">
        <v>1.01</v>
      </c>
      <c r="X11" t="n">
        <v>0.22</v>
      </c>
      <c r="Y11" t="n">
        <v>0.5</v>
      </c>
      <c r="Z11" t="n">
        <v>10</v>
      </c>
      <c r="AA11" t="n">
        <v>371.2223801990467</v>
      </c>
      <c r="AB11" t="n">
        <v>507.9228377639079</v>
      </c>
      <c r="AC11" t="n">
        <v>459.4473950018998</v>
      </c>
      <c r="AD11" t="n">
        <v>371222.3801990466</v>
      </c>
      <c r="AE11" t="n">
        <v>507922.8377639079</v>
      </c>
      <c r="AF11" t="n">
        <v>1.498175375596039e-06</v>
      </c>
      <c r="AG11" t="n">
        <v>21</v>
      </c>
      <c r="AH11" t="n">
        <v>459447.3950018999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6.3945</v>
      </c>
      <c r="E12" t="n">
        <v>15.64</v>
      </c>
      <c r="F12" t="n">
        <v>12.76</v>
      </c>
      <c r="G12" t="n">
        <v>69.59999999999999</v>
      </c>
      <c r="H12" t="n">
        <v>0.97</v>
      </c>
      <c r="I12" t="n">
        <v>11</v>
      </c>
      <c r="J12" t="n">
        <v>201.1</v>
      </c>
      <c r="K12" t="n">
        <v>53.44</v>
      </c>
      <c r="L12" t="n">
        <v>11</v>
      </c>
      <c r="M12" t="n">
        <v>9</v>
      </c>
      <c r="N12" t="n">
        <v>41.66</v>
      </c>
      <c r="O12" t="n">
        <v>25036.12</v>
      </c>
      <c r="P12" t="n">
        <v>148.16</v>
      </c>
      <c r="Q12" t="n">
        <v>583.29</v>
      </c>
      <c r="R12" t="n">
        <v>30.59</v>
      </c>
      <c r="S12" t="n">
        <v>22.35</v>
      </c>
      <c r="T12" t="n">
        <v>3064.2</v>
      </c>
      <c r="U12" t="n">
        <v>0.73</v>
      </c>
      <c r="V12" t="n">
        <v>0.88</v>
      </c>
      <c r="W12" t="n">
        <v>1.01</v>
      </c>
      <c r="X12" t="n">
        <v>0.19</v>
      </c>
      <c r="Y12" t="n">
        <v>0.5</v>
      </c>
      <c r="Z12" t="n">
        <v>10</v>
      </c>
      <c r="AA12" t="n">
        <v>367.9719063843571</v>
      </c>
      <c r="AB12" t="n">
        <v>503.4753960898657</v>
      </c>
      <c r="AC12" t="n">
        <v>455.4244109192047</v>
      </c>
      <c r="AD12" t="n">
        <v>367971.9063843571</v>
      </c>
      <c r="AE12" t="n">
        <v>503475.3960898658</v>
      </c>
      <c r="AF12" t="n">
        <v>1.504504434833983e-06</v>
      </c>
      <c r="AG12" t="n">
        <v>21</v>
      </c>
      <c r="AH12" t="n">
        <v>455424.4109192047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6.4143</v>
      </c>
      <c r="E13" t="n">
        <v>15.59</v>
      </c>
      <c r="F13" t="n">
        <v>12.75</v>
      </c>
      <c r="G13" t="n">
        <v>76.5</v>
      </c>
      <c r="H13" t="n">
        <v>1.05</v>
      </c>
      <c r="I13" t="n">
        <v>10</v>
      </c>
      <c r="J13" t="n">
        <v>202.67</v>
      </c>
      <c r="K13" t="n">
        <v>53.44</v>
      </c>
      <c r="L13" t="n">
        <v>12</v>
      </c>
      <c r="M13" t="n">
        <v>8</v>
      </c>
      <c r="N13" t="n">
        <v>42.24</v>
      </c>
      <c r="O13" t="n">
        <v>25230.25</v>
      </c>
      <c r="P13" t="n">
        <v>145.98</v>
      </c>
      <c r="Q13" t="n">
        <v>583.29</v>
      </c>
      <c r="R13" t="n">
        <v>30.2</v>
      </c>
      <c r="S13" t="n">
        <v>22.35</v>
      </c>
      <c r="T13" t="n">
        <v>2872.47</v>
      </c>
      <c r="U13" t="n">
        <v>0.74</v>
      </c>
      <c r="V13" t="n">
        <v>0.88</v>
      </c>
      <c r="W13" t="n">
        <v>1.01</v>
      </c>
      <c r="X13" t="n">
        <v>0.18</v>
      </c>
      <c r="Y13" t="n">
        <v>0.5</v>
      </c>
      <c r="Z13" t="n">
        <v>10</v>
      </c>
      <c r="AA13" t="n">
        <v>365.5072150247782</v>
      </c>
      <c r="AB13" t="n">
        <v>500.1030966371811</v>
      </c>
      <c r="AC13" t="n">
        <v>452.3739589932323</v>
      </c>
      <c r="AD13" t="n">
        <v>365507.2150247782</v>
      </c>
      <c r="AE13" t="n">
        <v>500103.0966371811</v>
      </c>
      <c r="AF13" t="n">
        <v>1.50916299888273e-06</v>
      </c>
      <c r="AG13" t="n">
        <v>21</v>
      </c>
      <c r="AH13" t="n">
        <v>452373.9589932323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6.4367</v>
      </c>
      <c r="E14" t="n">
        <v>15.54</v>
      </c>
      <c r="F14" t="n">
        <v>12.73</v>
      </c>
      <c r="G14" t="n">
        <v>84.88</v>
      </c>
      <c r="H14" t="n">
        <v>1.13</v>
      </c>
      <c r="I14" t="n">
        <v>9</v>
      </c>
      <c r="J14" t="n">
        <v>204.25</v>
      </c>
      <c r="K14" t="n">
        <v>53.44</v>
      </c>
      <c r="L14" t="n">
        <v>13</v>
      </c>
      <c r="M14" t="n">
        <v>7</v>
      </c>
      <c r="N14" t="n">
        <v>42.82</v>
      </c>
      <c r="O14" t="n">
        <v>25425.3</v>
      </c>
      <c r="P14" t="n">
        <v>141.9</v>
      </c>
      <c r="Q14" t="n">
        <v>583.29</v>
      </c>
      <c r="R14" t="n">
        <v>29.79</v>
      </c>
      <c r="S14" t="n">
        <v>22.35</v>
      </c>
      <c r="T14" t="n">
        <v>2671.82</v>
      </c>
      <c r="U14" t="n">
        <v>0.75</v>
      </c>
      <c r="V14" t="n">
        <v>0.88</v>
      </c>
      <c r="W14" t="n">
        <v>1</v>
      </c>
      <c r="X14" t="n">
        <v>0.16</v>
      </c>
      <c r="Y14" t="n">
        <v>0.5</v>
      </c>
      <c r="Z14" t="n">
        <v>10</v>
      </c>
      <c r="AA14" t="n">
        <v>361.3333071853802</v>
      </c>
      <c r="AB14" t="n">
        <v>494.392171791499</v>
      </c>
      <c r="AC14" t="n">
        <v>447.2080767994888</v>
      </c>
      <c r="AD14" t="n">
        <v>361333.3071853803</v>
      </c>
      <c r="AE14" t="n">
        <v>494392.171791499</v>
      </c>
      <c r="AF14" t="n">
        <v>1.514433293564141e-06</v>
      </c>
      <c r="AG14" t="n">
        <v>21</v>
      </c>
      <c r="AH14" t="n">
        <v>447208.0767994887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6.4351</v>
      </c>
      <c r="E15" t="n">
        <v>15.54</v>
      </c>
      <c r="F15" t="n">
        <v>12.74</v>
      </c>
      <c r="G15" t="n">
        <v>84.91</v>
      </c>
      <c r="H15" t="n">
        <v>1.21</v>
      </c>
      <c r="I15" t="n">
        <v>9</v>
      </c>
      <c r="J15" t="n">
        <v>205.84</v>
      </c>
      <c r="K15" t="n">
        <v>53.44</v>
      </c>
      <c r="L15" t="n">
        <v>14</v>
      </c>
      <c r="M15" t="n">
        <v>7</v>
      </c>
      <c r="N15" t="n">
        <v>43.4</v>
      </c>
      <c r="O15" t="n">
        <v>25621.03</v>
      </c>
      <c r="P15" t="n">
        <v>137.76</v>
      </c>
      <c r="Q15" t="n">
        <v>583.29</v>
      </c>
      <c r="R15" t="n">
        <v>29.83</v>
      </c>
      <c r="S15" t="n">
        <v>22.35</v>
      </c>
      <c r="T15" t="n">
        <v>2694.58</v>
      </c>
      <c r="U15" t="n">
        <v>0.75</v>
      </c>
      <c r="V15" t="n">
        <v>0.88</v>
      </c>
      <c r="W15" t="n">
        <v>1.01</v>
      </c>
      <c r="X15" t="n">
        <v>0.17</v>
      </c>
      <c r="Y15" t="n">
        <v>0.5</v>
      </c>
      <c r="Z15" t="n">
        <v>10</v>
      </c>
      <c r="AA15" t="n">
        <v>357.9219508732564</v>
      </c>
      <c r="AB15" t="n">
        <v>489.7246035868324</v>
      </c>
      <c r="AC15" t="n">
        <v>442.9859747533023</v>
      </c>
      <c r="AD15" t="n">
        <v>357921.9508732564</v>
      </c>
      <c r="AE15" t="n">
        <v>489724.6035868324</v>
      </c>
      <c r="AF15" t="n">
        <v>1.514056843944041e-06</v>
      </c>
      <c r="AG15" t="n">
        <v>21</v>
      </c>
      <c r="AH15" t="n">
        <v>442985.9747533023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6.4642</v>
      </c>
      <c r="E16" t="n">
        <v>15.47</v>
      </c>
      <c r="F16" t="n">
        <v>12.7</v>
      </c>
      <c r="G16" t="n">
        <v>95.28</v>
      </c>
      <c r="H16" t="n">
        <v>1.28</v>
      </c>
      <c r="I16" t="n">
        <v>8</v>
      </c>
      <c r="J16" t="n">
        <v>207.43</v>
      </c>
      <c r="K16" t="n">
        <v>53.44</v>
      </c>
      <c r="L16" t="n">
        <v>15</v>
      </c>
      <c r="M16" t="n">
        <v>3</v>
      </c>
      <c r="N16" t="n">
        <v>44</v>
      </c>
      <c r="O16" t="n">
        <v>25817.56</v>
      </c>
      <c r="P16" t="n">
        <v>136.11</v>
      </c>
      <c r="Q16" t="n">
        <v>583.29</v>
      </c>
      <c r="R16" t="n">
        <v>28.62</v>
      </c>
      <c r="S16" t="n">
        <v>22.35</v>
      </c>
      <c r="T16" t="n">
        <v>2093.54</v>
      </c>
      <c r="U16" t="n">
        <v>0.78</v>
      </c>
      <c r="V16" t="n">
        <v>0.88</v>
      </c>
      <c r="W16" t="n">
        <v>1.01</v>
      </c>
      <c r="X16" t="n">
        <v>0.13</v>
      </c>
      <c r="Y16" t="n">
        <v>0.5</v>
      </c>
      <c r="Z16" t="n">
        <v>10</v>
      </c>
      <c r="AA16" t="n">
        <v>355.5664298559235</v>
      </c>
      <c r="AB16" t="n">
        <v>486.5016758126642</v>
      </c>
      <c r="AC16" t="n">
        <v>440.0706386824934</v>
      </c>
      <c r="AD16" t="n">
        <v>355566.4298559235</v>
      </c>
      <c r="AE16" t="n">
        <v>486501.6758126643</v>
      </c>
      <c r="AF16" t="n">
        <v>1.520903521409623e-06</v>
      </c>
      <c r="AG16" t="n">
        <v>21</v>
      </c>
      <c r="AH16" t="n">
        <v>440070.6386824934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6.4617</v>
      </c>
      <c r="E17" t="n">
        <v>15.48</v>
      </c>
      <c r="F17" t="n">
        <v>12.71</v>
      </c>
      <c r="G17" t="n">
        <v>95.31999999999999</v>
      </c>
      <c r="H17" t="n">
        <v>1.36</v>
      </c>
      <c r="I17" t="n">
        <v>8</v>
      </c>
      <c r="J17" t="n">
        <v>209.03</v>
      </c>
      <c r="K17" t="n">
        <v>53.44</v>
      </c>
      <c r="L17" t="n">
        <v>16</v>
      </c>
      <c r="M17" t="n">
        <v>2</v>
      </c>
      <c r="N17" t="n">
        <v>44.6</v>
      </c>
      <c r="O17" t="n">
        <v>26014.91</v>
      </c>
      <c r="P17" t="n">
        <v>135.05</v>
      </c>
      <c r="Q17" t="n">
        <v>583.29</v>
      </c>
      <c r="R17" t="n">
        <v>28.82</v>
      </c>
      <c r="S17" t="n">
        <v>22.35</v>
      </c>
      <c r="T17" t="n">
        <v>2192.83</v>
      </c>
      <c r="U17" t="n">
        <v>0.78</v>
      </c>
      <c r="V17" t="n">
        <v>0.88</v>
      </c>
      <c r="W17" t="n">
        <v>1.01</v>
      </c>
      <c r="X17" t="n">
        <v>0.14</v>
      </c>
      <c r="Y17" t="n">
        <v>0.5</v>
      </c>
      <c r="Z17" t="n">
        <v>10</v>
      </c>
      <c r="AA17" t="n">
        <v>354.7855936827934</v>
      </c>
      <c r="AB17" t="n">
        <v>485.433301312527</v>
      </c>
      <c r="AC17" t="n">
        <v>439.1042283451762</v>
      </c>
      <c r="AD17" t="n">
        <v>354785.5936827934</v>
      </c>
      <c r="AE17" t="n">
        <v>485433.301312527</v>
      </c>
      <c r="AF17" t="n">
        <v>1.520315318878216e-06</v>
      </c>
      <c r="AG17" t="n">
        <v>21</v>
      </c>
      <c r="AH17" t="n">
        <v>439104.2283451762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6.4628</v>
      </c>
      <c r="E18" t="n">
        <v>15.47</v>
      </c>
      <c r="F18" t="n">
        <v>12.71</v>
      </c>
      <c r="G18" t="n">
        <v>95.3</v>
      </c>
      <c r="H18" t="n">
        <v>1.43</v>
      </c>
      <c r="I18" t="n">
        <v>8</v>
      </c>
      <c r="J18" t="n">
        <v>210.64</v>
      </c>
      <c r="K18" t="n">
        <v>53.44</v>
      </c>
      <c r="L18" t="n">
        <v>17</v>
      </c>
      <c r="M18" t="n">
        <v>0</v>
      </c>
      <c r="N18" t="n">
        <v>45.21</v>
      </c>
      <c r="O18" t="n">
        <v>26213.09</v>
      </c>
      <c r="P18" t="n">
        <v>135.11</v>
      </c>
      <c r="Q18" t="n">
        <v>583.29</v>
      </c>
      <c r="R18" t="n">
        <v>28.76</v>
      </c>
      <c r="S18" t="n">
        <v>22.35</v>
      </c>
      <c r="T18" t="n">
        <v>2163.97</v>
      </c>
      <c r="U18" t="n">
        <v>0.78</v>
      </c>
      <c r="V18" t="n">
        <v>0.88</v>
      </c>
      <c r="W18" t="n">
        <v>1.01</v>
      </c>
      <c r="X18" t="n">
        <v>0.14</v>
      </c>
      <c r="Y18" t="n">
        <v>0.5</v>
      </c>
      <c r="Z18" t="n">
        <v>10</v>
      </c>
      <c r="AA18" t="n">
        <v>354.8069579721841</v>
      </c>
      <c r="AB18" t="n">
        <v>485.4625328757971</v>
      </c>
      <c r="AC18" t="n">
        <v>439.1306700890745</v>
      </c>
      <c r="AD18" t="n">
        <v>354806.9579721841</v>
      </c>
      <c r="AE18" t="n">
        <v>485462.5328757971</v>
      </c>
      <c r="AF18" t="n">
        <v>1.520574127992035e-06</v>
      </c>
      <c r="AG18" t="n">
        <v>21</v>
      </c>
      <c r="AH18" t="n">
        <v>439130.6700890745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5.1973</v>
      </c>
      <c r="E2" t="n">
        <v>19.24</v>
      </c>
      <c r="F2" t="n">
        <v>14.67</v>
      </c>
      <c r="G2" t="n">
        <v>8.460000000000001</v>
      </c>
      <c r="H2" t="n">
        <v>0.15</v>
      </c>
      <c r="I2" t="n">
        <v>104</v>
      </c>
      <c r="J2" t="n">
        <v>116.05</v>
      </c>
      <c r="K2" t="n">
        <v>43.4</v>
      </c>
      <c r="L2" t="n">
        <v>1</v>
      </c>
      <c r="M2" t="n">
        <v>102</v>
      </c>
      <c r="N2" t="n">
        <v>16.65</v>
      </c>
      <c r="O2" t="n">
        <v>14546.17</v>
      </c>
      <c r="P2" t="n">
        <v>143.44</v>
      </c>
      <c r="Q2" t="n">
        <v>583.33</v>
      </c>
      <c r="R2" t="n">
        <v>90.09</v>
      </c>
      <c r="S2" t="n">
        <v>22.35</v>
      </c>
      <c r="T2" t="n">
        <v>32345.75</v>
      </c>
      <c r="U2" t="n">
        <v>0.25</v>
      </c>
      <c r="V2" t="n">
        <v>0.76</v>
      </c>
      <c r="W2" t="n">
        <v>1.16</v>
      </c>
      <c r="X2" t="n">
        <v>2.1</v>
      </c>
      <c r="Y2" t="n">
        <v>0.5</v>
      </c>
      <c r="Z2" t="n">
        <v>10</v>
      </c>
      <c r="AA2" t="n">
        <v>430.6347260686638</v>
      </c>
      <c r="AB2" t="n">
        <v>589.2134304704308</v>
      </c>
      <c r="AC2" t="n">
        <v>532.9797276325756</v>
      </c>
      <c r="AD2" t="n">
        <v>430634.7260686638</v>
      </c>
      <c r="AE2" t="n">
        <v>589213.4304704308</v>
      </c>
      <c r="AF2" t="n">
        <v>1.322910686992309e-06</v>
      </c>
      <c r="AG2" t="n">
        <v>26</v>
      </c>
      <c r="AH2" t="n">
        <v>532979.7276325757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5.9887</v>
      </c>
      <c r="E3" t="n">
        <v>16.7</v>
      </c>
      <c r="F3" t="n">
        <v>13.49</v>
      </c>
      <c r="G3" t="n">
        <v>17.22</v>
      </c>
      <c r="H3" t="n">
        <v>0.3</v>
      </c>
      <c r="I3" t="n">
        <v>47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127.91</v>
      </c>
      <c r="Q3" t="n">
        <v>583.33</v>
      </c>
      <c r="R3" t="n">
        <v>53.35</v>
      </c>
      <c r="S3" t="n">
        <v>22.35</v>
      </c>
      <c r="T3" t="n">
        <v>14261.91</v>
      </c>
      <c r="U3" t="n">
        <v>0.42</v>
      </c>
      <c r="V3" t="n">
        <v>0.83</v>
      </c>
      <c r="W3" t="n">
        <v>1.07</v>
      </c>
      <c r="X3" t="n">
        <v>0.92</v>
      </c>
      <c r="Y3" t="n">
        <v>0.5</v>
      </c>
      <c r="Z3" t="n">
        <v>10</v>
      </c>
      <c r="AA3" t="n">
        <v>350.5663200599421</v>
      </c>
      <c r="AB3" t="n">
        <v>479.6603050005267</v>
      </c>
      <c r="AC3" t="n">
        <v>433.8821986987419</v>
      </c>
      <c r="AD3" t="n">
        <v>350566.3200599421</v>
      </c>
      <c r="AE3" t="n">
        <v>479660.3050005267</v>
      </c>
      <c r="AF3" t="n">
        <v>1.524352111902495e-06</v>
      </c>
      <c r="AG3" t="n">
        <v>22</v>
      </c>
      <c r="AH3" t="n">
        <v>433882.198698742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6.2748</v>
      </c>
      <c r="E4" t="n">
        <v>15.94</v>
      </c>
      <c r="F4" t="n">
        <v>13.14</v>
      </c>
      <c r="G4" t="n">
        <v>26.27</v>
      </c>
      <c r="H4" t="n">
        <v>0.45</v>
      </c>
      <c r="I4" t="n">
        <v>30</v>
      </c>
      <c r="J4" t="n">
        <v>118.63</v>
      </c>
      <c r="K4" t="n">
        <v>43.4</v>
      </c>
      <c r="L4" t="n">
        <v>3</v>
      </c>
      <c r="M4" t="n">
        <v>28</v>
      </c>
      <c r="N4" t="n">
        <v>17.23</v>
      </c>
      <c r="O4" t="n">
        <v>14865.24</v>
      </c>
      <c r="P4" t="n">
        <v>120.26</v>
      </c>
      <c r="Q4" t="n">
        <v>583.3</v>
      </c>
      <c r="R4" t="n">
        <v>42.34</v>
      </c>
      <c r="S4" t="n">
        <v>22.35</v>
      </c>
      <c r="T4" t="n">
        <v>8840.58</v>
      </c>
      <c r="U4" t="n">
        <v>0.53</v>
      </c>
      <c r="V4" t="n">
        <v>0.85</v>
      </c>
      <c r="W4" t="n">
        <v>1.03</v>
      </c>
      <c r="X4" t="n">
        <v>0.57</v>
      </c>
      <c r="Y4" t="n">
        <v>0.5</v>
      </c>
      <c r="Z4" t="n">
        <v>10</v>
      </c>
      <c r="AA4" t="n">
        <v>326.7298734356364</v>
      </c>
      <c r="AB4" t="n">
        <v>447.0462271393441</v>
      </c>
      <c r="AC4" t="n">
        <v>404.3807626544848</v>
      </c>
      <c r="AD4" t="n">
        <v>326729.8734356364</v>
      </c>
      <c r="AE4" t="n">
        <v>447046.2271393441</v>
      </c>
      <c r="AF4" t="n">
        <v>1.59717545239631e-06</v>
      </c>
      <c r="AG4" t="n">
        <v>21</v>
      </c>
      <c r="AH4" t="n">
        <v>404380.7626544848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6.408</v>
      </c>
      <c r="E5" t="n">
        <v>15.61</v>
      </c>
      <c r="F5" t="n">
        <v>13</v>
      </c>
      <c r="G5" t="n">
        <v>35.44</v>
      </c>
      <c r="H5" t="n">
        <v>0.59</v>
      </c>
      <c r="I5" t="n">
        <v>22</v>
      </c>
      <c r="J5" t="n">
        <v>119.93</v>
      </c>
      <c r="K5" t="n">
        <v>43.4</v>
      </c>
      <c r="L5" t="n">
        <v>4</v>
      </c>
      <c r="M5" t="n">
        <v>20</v>
      </c>
      <c r="N5" t="n">
        <v>17.53</v>
      </c>
      <c r="O5" t="n">
        <v>15025.44</v>
      </c>
      <c r="P5" t="n">
        <v>114.59</v>
      </c>
      <c r="Q5" t="n">
        <v>583.3099999999999</v>
      </c>
      <c r="R5" t="n">
        <v>37.7</v>
      </c>
      <c r="S5" t="n">
        <v>22.35</v>
      </c>
      <c r="T5" t="n">
        <v>6564.52</v>
      </c>
      <c r="U5" t="n">
        <v>0.59</v>
      </c>
      <c r="V5" t="n">
        <v>0.86</v>
      </c>
      <c r="W5" t="n">
        <v>1.03</v>
      </c>
      <c r="X5" t="n">
        <v>0.43</v>
      </c>
      <c r="Y5" t="n">
        <v>0.5</v>
      </c>
      <c r="Z5" t="n">
        <v>10</v>
      </c>
      <c r="AA5" t="n">
        <v>318.211624953148</v>
      </c>
      <c r="AB5" t="n">
        <v>435.391183767003</v>
      </c>
      <c r="AC5" t="n">
        <v>393.8380602636438</v>
      </c>
      <c r="AD5" t="n">
        <v>318211.624953148</v>
      </c>
      <c r="AE5" t="n">
        <v>435391.183767003</v>
      </c>
      <c r="AF5" t="n">
        <v>1.631079922699616e-06</v>
      </c>
      <c r="AG5" t="n">
        <v>21</v>
      </c>
      <c r="AH5" t="n">
        <v>393838.0602636438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6.4966</v>
      </c>
      <c r="E6" t="n">
        <v>15.39</v>
      </c>
      <c r="F6" t="n">
        <v>12.9</v>
      </c>
      <c r="G6" t="n">
        <v>45.54</v>
      </c>
      <c r="H6" t="n">
        <v>0.73</v>
      </c>
      <c r="I6" t="n">
        <v>17</v>
      </c>
      <c r="J6" t="n">
        <v>121.23</v>
      </c>
      <c r="K6" t="n">
        <v>43.4</v>
      </c>
      <c r="L6" t="n">
        <v>5</v>
      </c>
      <c r="M6" t="n">
        <v>15</v>
      </c>
      <c r="N6" t="n">
        <v>17.83</v>
      </c>
      <c r="O6" t="n">
        <v>15186.08</v>
      </c>
      <c r="P6" t="n">
        <v>109.2</v>
      </c>
      <c r="Q6" t="n">
        <v>583.3</v>
      </c>
      <c r="R6" t="n">
        <v>35.06</v>
      </c>
      <c r="S6" t="n">
        <v>22.35</v>
      </c>
      <c r="T6" t="n">
        <v>5268.88</v>
      </c>
      <c r="U6" t="n">
        <v>0.64</v>
      </c>
      <c r="V6" t="n">
        <v>0.87</v>
      </c>
      <c r="W6" t="n">
        <v>1.02</v>
      </c>
      <c r="X6" t="n">
        <v>0.33</v>
      </c>
      <c r="Y6" t="n">
        <v>0.5</v>
      </c>
      <c r="Z6" t="n">
        <v>10</v>
      </c>
      <c r="AA6" t="n">
        <v>311.3584042701432</v>
      </c>
      <c r="AB6" t="n">
        <v>426.0143048857576</v>
      </c>
      <c r="AC6" t="n">
        <v>385.3560975422923</v>
      </c>
      <c r="AD6" t="n">
        <v>311358.4042701432</v>
      </c>
      <c r="AE6" t="n">
        <v>426014.3048857576</v>
      </c>
      <c r="AF6" t="n">
        <v>1.653631995288753e-06</v>
      </c>
      <c r="AG6" t="n">
        <v>21</v>
      </c>
      <c r="AH6" t="n">
        <v>385356.0975422923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6.5564</v>
      </c>
      <c r="E7" t="n">
        <v>15.25</v>
      </c>
      <c r="F7" t="n">
        <v>12.83</v>
      </c>
      <c r="G7" t="n">
        <v>55</v>
      </c>
      <c r="H7" t="n">
        <v>0.86</v>
      </c>
      <c r="I7" t="n">
        <v>14</v>
      </c>
      <c r="J7" t="n">
        <v>122.54</v>
      </c>
      <c r="K7" t="n">
        <v>43.4</v>
      </c>
      <c r="L7" t="n">
        <v>6</v>
      </c>
      <c r="M7" t="n">
        <v>10</v>
      </c>
      <c r="N7" t="n">
        <v>18.14</v>
      </c>
      <c r="O7" t="n">
        <v>15347.16</v>
      </c>
      <c r="P7" t="n">
        <v>104.47</v>
      </c>
      <c r="Q7" t="n">
        <v>583.29</v>
      </c>
      <c r="R7" t="n">
        <v>32.67</v>
      </c>
      <c r="S7" t="n">
        <v>22.35</v>
      </c>
      <c r="T7" t="n">
        <v>4087.99</v>
      </c>
      <c r="U7" t="n">
        <v>0.68</v>
      </c>
      <c r="V7" t="n">
        <v>0.87</v>
      </c>
      <c r="W7" t="n">
        <v>1.02</v>
      </c>
      <c r="X7" t="n">
        <v>0.26</v>
      </c>
      <c r="Y7" t="n">
        <v>0.5</v>
      </c>
      <c r="Z7" t="n">
        <v>10</v>
      </c>
      <c r="AA7" t="n">
        <v>297.7411894706029</v>
      </c>
      <c r="AB7" t="n">
        <v>407.3826308479084</v>
      </c>
      <c r="AC7" t="n">
        <v>368.5026043248967</v>
      </c>
      <c r="AD7" t="n">
        <v>297741.1894706029</v>
      </c>
      <c r="AE7" t="n">
        <v>407382.6308479084</v>
      </c>
      <c r="AF7" t="n">
        <v>1.668853371596093e-06</v>
      </c>
      <c r="AG7" t="n">
        <v>20</v>
      </c>
      <c r="AH7" t="n">
        <v>368502.6043248967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6.5888</v>
      </c>
      <c r="E8" t="n">
        <v>15.18</v>
      </c>
      <c r="F8" t="n">
        <v>12.81</v>
      </c>
      <c r="G8" t="n">
        <v>64.03</v>
      </c>
      <c r="H8" t="n">
        <v>1</v>
      </c>
      <c r="I8" t="n">
        <v>12</v>
      </c>
      <c r="J8" t="n">
        <v>123.85</v>
      </c>
      <c r="K8" t="n">
        <v>43.4</v>
      </c>
      <c r="L8" t="n">
        <v>7</v>
      </c>
      <c r="M8" t="n">
        <v>3</v>
      </c>
      <c r="N8" t="n">
        <v>18.45</v>
      </c>
      <c r="O8" t="n">
        <v>15508.69</v>
      </c>
      <c r="P8" t="n">
        <v>100.77</v>
      </c>
      <c r="Q8" t="n">
        <v>583.3099999999999</v>
      </c>
      <c r="R8" t="n">
        <v>31.67</v>
      </c>
      <c r="S8" t="n">
        <v>22.35</v>
      </c>
      <c r="T8" t="n">
        <v>3596.27</v>
      </c>
      <c r="U8" t="n">
        <v>0.71</v>
      </c>
      <c r="V8" t="n">
        <v>0.87</v>
      </c>
      <c r="W8" t="n">
        <v>1.02</v>
      </c>
      <c r="X8" t="n">
        <v>0.24</v>
      </c>
      <c r="Y8" t="n">
        <v>0.5</v>
      </c>
      <c r="Z8" t="n">
        <v>10</v>
      </c>
      <c r="AA8" t="n">
        <v>293.9615915266357</v>
      </c>
      <c r="AB8" t="n">
        <v>402.2112181968793</v>
      </c>
      <c r="AC8" t="n">
        <v>363.8247440391586</v>
      </c>
      <c r="AD8" t="n">
        <v>293961.5915266357</v>
      </c>
      <c r="AE8" t="n">
        <v>402211.2181968793</v>
      </c>
      <c r="AF8" t="n">
        <v>1.677100404913114e-06</v>
      </c>
      <c r="AG8" t="n">
        <v>20</v>
      </c>
      <c r="AH8" t="n">
        <v>363824.7440391586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6.5936</v>
      </c>
      <c r="E9" t="n">
        <v>15.17</v>
      </c>
      <c r="F9" t="n">
        <v>12.8</v>
      </c>
      <c r="G9" t="n">
        <v>63.98</v>
      </c>
      <c r="H9" t="n">
        <v>1.13</v>
      </c>
      <c r="I9" t="n">
        <v>12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100.58</v>
      </c>
      <c r="Q9" t="n">
        <v>583.29</v>
      </c>
      <c r="R9" t="n">
        <v>31.36</v>
      </c>
      <c r="S9" t="n">
        <v>22.35</v>
      </c>
      <c r="T9" t="n">
        <v>3443.32</v>
      </c>
      <c r="U9" t="n">
        <v>0.71</v>
      </c>
      <c r="V9" t="n">
        <v>0.87</v>
      </c>
      <c r="W9" t="n">
        <v>1.02</v>
      </c>
      <c r="X9" t="n">
        <v>0.23</v>
      </c>
      <c r="Y9" t="n">
        <v>0.5</v>
      </c>
      <c r="Z9" t="n">
        <v>10</v>
      </c>
      <c r="AA9" t="n">
        <v>293.6753449671688</v>
      </c>
      <c r="AB9" t="n">
        <v>401.8195630259098</v>
      </c>
      <c r="AC9" t="n">
        <v>363.4704678880149</v>
      </c>
      <c r="AD9" t="n">
        <v>293675.3449671688</v>
      </c>
      <c r="AE9" t="n">
        <v>401819.5630259098</v>
      </c>
      <c r="AF9" t="n">
        <v>1.678322187626746e-06</v>
      </c>
      <c r="AG9" t="n">
        <v>20</v>
      </c>
      <c r="AH9" t="n">
        <v>363470.4678880149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5.6258</v>
      </c>
      <c r="E2" t="n">
        <v>17.78</v>
      </c>
      <c r="F2" t="n">
        <v>14.25</v>
      </c>
      <c r="G2" t="n">
        <v>10.18</v>
      </c>
      <c r="H2" t="n">
        <v>0.2</v>
      </c>
      <c r="I2" t="n">
        <v>84</v>
      </c>
      <c r="J2" t="n">
        <v>89.87</v>
      </c>
      <c r="K2" t="n">
        <v>37.55</v>
      </c>
      <c r="L2" t="n">
        <v>1</v>
      </c>
      <c r="M2" t="n">
        <v>82</v>
      </c>
      <c r="N2" t="n">
        <v>11.32</v>
      </c>
      <c r="O2" t="n">
        <v>11317.98</v>
      </c>
      <c r="P2" t="n">
        <v>115.75</v>
      </c>
      <c r="Q2" t="n">
        <v>583.3200000000001</v>
      </c>
      <c r="R2" t="n">
        <v>77</v>
      </c>
      <c r="S2" t="n">
        <v>22.35</v>
      </c>
      <c r="T2" t="n">
        <v>25900.7</v>
      </c>
      <c r="U2" t="n">
        <v>0.29</v>
      </c>
      <c r="V2" t="n">
        <v>0.78</v>
      </c>
      <c r="W2" t="n">
        <v>1.12</v>
      </c>
      <c r="X2" t="n">
        <v>1.68</v>
      </c>
      <c r="Y2" t="n">
        <v>0.5</v>
      </c>
      <c r="Z2" t="n">
        <v>10</v>
      </c>
      <c r="AA2" t="n">
        <v>356.3749002292853</v>
      </c>
      <c r="AB2" t="n">
        <v>487.6078606446936</v>
      </c>
      <c r="AC2" t="n">
        <v>441.0712507866939</v>
      </c>
      <c r="AD2" t="n">
        <v>356374.9002292854</v>
      </c>
      <c r="AE2" t="n">
        <v>487607.8606446936</v>
      </c>
      <c r="AF2" t="n">
        <v>1.491648735135538e-06</v>
      </c>
      <c r="AG2" t="n">
        <v>24</v>
      </c>
      <c r="AH2" t="n">
        <v>441071.2507866939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6.2597</v>
      </c>
      <c r="E3" t="n">
        <v>15.98</v>
      </c>
      <c r="F3" t="n">
        <v>13.32</v>
      </c>
      <c r="G3" t="n">
        <v>21.03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36</v>
      </c>
      <c r="N3" t="n">
        <v>11.54</v>
      </c>
      <c r="O3" t="n">
        <v>11468.97</v>
      </c>
      <c r="P3" t="n">
        <v>102.69</v>
      </c>
      <c r="Q3" t="n">
        <v>583.3099999999999</v>
      </c>
      <c r="R3" t="n">
        <v>48.14</v>
      </c>
      <c r="S3" t="n">
        <v>22.35</v>
      </c>
      <c r="T3" t="n">
        <v>11702.29</v>
      </c>
      <c r="U3" t="n">
        <v>0.46</v>
      </c>
      <c r="V3" t="n">
        <v>0.84</v>
      </c>
      <c r="W3" t="n">
        <v>1.05</v>
      </c>
      <c r="X3" t="n">
        <v>0.75</v>
      </c>
      <c r="Y3" t="n">
        <v>0.5</v>
      </c>
      <c r="Z3" t="n">
        <v>10</v>
      </c>
      <c r="AA3" t="n">
        <v>301.4877303856899</v>
      </c>
      <c r="AB3" t="n">
        <v>412.5088134136503</v>
      </c>
      <c r="AC3" t="n">
        <v>373.1395512212065</v>
      </c>
      <c r="AD3" t="n">
        <v>301487.7303856899</v>
      </c>
      <c r="AE3" t="n">
        <v>412508.8134136503</v>
      </c>
      <c r="AF3" t="n">
        <v>1.659723699265514e-06</v>
      </c>
      <c r="AG3" t="n">
        <v>21</v>
      </c>
      <c r="AH3" t="n">
        <v>373139.5512212066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6.4831</v>
      </c>
      <c r="E4" t="n">
        <v>15.42</v>
      </c>
      <c r="F4" t="n">
        <v>13.03</v>
      </c>
      <c r="G4" t="n">
        <v>32.58</v>
      </c>
      <c r="H4" t="n">
        <v>0.57</v>
      </c>
      <c r="I4" t="n">
        <v>24</v>
      </c>
      <c r="J4" t="n">
        <v>92.31999999999999</v>
      </c>
      <c r="K4" t="n">
        <v>37.55</v>
      </c>
      <c r="L4" t="n">
        <v>3</v>
      </c>
      <c r="M4" t="n">
        <v>22</v>
      </c>
      <c r="N4" t="n">
        <v>11.77</v>
      </c>
      <c r="O4" t="n">
        <v>11620.34</v>
      </c>
      <c r="P4" t="n">
        <v>94.43000000000001</v>
      </c>
      <c r="Q4" t="n">
        <v>583.3099999999999</v>
      </c>
      <c r="R4" t="n">
        <v>39.04</v>
      </c>
      <c r="S4" t="n">
        <v>22.35</v>
      </c>
      <c r="T4" t="n">
        <v>7224.25</v>
      </c>
      <c r="U4" t="n">
        <v>0.57</v>
      </c>
      <c r="V4" t="n">
        <v>0.86</v>
      </c>
      <c r="W4" t="n">
        <v>1.03</v>
      </c>
      <c r="X4" t="n">
        <v>0.46</v>
      </c>
      <c r="Y4" t="n">
        <v>0.5</v>
      </c>
      <c r="Z4" t="n">
        <v>10</v>
      </c>
      <c r="AA4" t="n">
        <v>289.0401065468055</v>
      </c>
      <c r="AB4" t="n">
        <v>395.4774253268819</v>
      </c>
      <c r="AC4" t="n">
        <v>357.7336149097361</v>
      </c>
      <c r="AD4" t="n">
        <v>289040.1065468055</v>
      </c>
      <c r="AE4" t="n">
        <v>395477.4253268819</v>
      </c>
      <c r="AF4" t="n">
        <v>1.718956933193005e-06</v>
      </c>
      <c r="AG4" t="n">
        <v>21</v>
      </c>
      <c r="AH4" t="n">
        <v>357733.6149097361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6.5963</v>
      </c>
      <c r="E5" t="n">
        <v>15.16</v>
      </c>
      <c r="F5" t="n">
        <v>12.9</v>
      </c>
      <c r="G5" t="n">
        <v>45.53</v>
      </c>
      <c r="H5" t="n">
        <v>0.75</v>
      </c>
      <c r="I5" t="n">
        <v>17</v>
      </c>
      <c r="J5" t="n">
        <v>93.55</v>
      </c>
      <c r="K5" t="n">
        <v>37.55</v>
      </c>
      <c r="L5" t="n">
        <v>4</v>
      </c>
      <c r="M5" t="n">
        <v>9</v>
      </c>
      <c r="N5" t="n">
        <v>12</v>
      </c>
      <c r="O5" t="n">
        <v>11772.07</v>
      </c>
      <c r="P5" t="n">
        <v>87.11</v>
      </c>
      <c r="Q5" t="n">
        <v>583.29</v>
      </c>
      <c r="R5" t="n">
        <v>34.7</v>
      </c>
      <c r="S5" t="n">
        <v>22.35</v>
      </c>
      <c r="T5" t="n">
        <v>5087.63</v>
      </c>
      <c r="U5" t="n">
        <v>0.64</v>
      </c>
      <c r="V5" t="n">
        <v>0.87</v>
      </c>
      <c r="W5" t="n">
        <v>1.02</v>
      </c>
      <c r="X5" t="n">
        <v>0.33</v>
      </c>
      <c r="Y5" t="n">
        <v>0.5</v>
      </c>
      <c r="Z5" t="n">
        <v>10</v>
      </c>
      <c r="AA5" t="n">
        <v>272.578272423603</v>
      </c>
      <c r="AB5" t="n">
        <v>372.9536176346506</v>
      </c>
      <c r="AC5" t="n">
        <v>337.3594478112887</v>
      </c>
      <c r="AD5" t="n">
        <v>272578.272423603</v>
      </c>
      <c r="AE5" t="n">
        <v>372953.6176346507</v>
      </c>
      <c r="AF5" t="n">
        <v>1.748971266588672e-06</v>
      </c>
      <c r="AG5" t="n">
        <v>20</v>
      </c>
      <c r="AH5" t="n">
        <v>337359.4478112887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6.6124</v>
      </c>
      <c r="E6" t="n">
        <v>15.12</v>
      </c>
      <c r="F6" t="n">
        <v>12.88</v>
      </c>
      <c r="G6" t="n">
        <v>48.3</v>
      </c>
      <c r="H6" t="n">
        <v>0.93</v>
      </c>
      <c r="I6" t="n">
        <v>16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86.97</v>
      </c>
      <c r="Q6" t="n">
        <v>583.29</v>
      </c>
      <c r="R6" t="n">
        <v>33.84</v>
      </c>
      <c r="S6" t="n">
        <v>22.35</v>
      </c>
      <c r="T6" t="n">
        <v>4664.88</v>
      </c>
      <c r="U6" t="n">
        <v>0.66</v>
      </c>
      <c r="V6" t="n">
        <v>0.87</v>
      </c>
      <c r="W6" t="n">
        <v>1.03</v>
      </c>
      <c r="X6" t="n">
        <v>0.31</v>
      </c>
      <c r="Y6" t="n">
        <v>0.5</v>
      </c>
      <c r="Z6" t="n">
        <v>10</v>
      </c>
      <c r="AA6" t="n">
        <v>272.1272904358115</v>
      </c>
      <c r="AB6" t="n">
        <v>372.3365641830331</v>
      </c>
      <c r="AC6" t="n">
        <v>336.8012850750536</v>
      </c>
      <c r="AD6" t="n">
        <v>272127.2904358114</v>
      </c>
      <c r="AE6" t="n">
        <v>372336.5641830331</v>
      </c>
      <c r="AF6" t="n">
        <v>1.753240089624628e-06</v>
      </c>
      <c r="AG6" t="n">
        <v>20</v>
      </c>
      <c r="AH6" t="n">
        <v>336801.2850750536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4.0864</v>
      </c>
      <c r="E2" t="n">
        <v>24.47</v>
      </c>
      <c r="F2" t="n">
        <v>15.81</v>
      </c>
      <c r="G2" t="n">
        <v>6</v>
      </c>
      <c r="H2" t="n">
        <v>0.09</v>
      </c>
      <c r="I2" t="n">
        <v>158</v>
      </c>
      <c r="J2" t="n">
        <v>194.77</v>
      </c>
      <c r="K2" t="n">
        <v>54.38</v>
      </c>
      <c r="L2" t="n">
        <v>1</v>
      </c>
      <c r="M2" t="n">
        <v>156</v>
      </c>
      <c r="N2" t="n">
        <v>39.4</v>
      </c>
      <c r="O2" t="n">
        <v>24256.19</v>
      </c>
      <c r="P2" t="n">
        <v>219.22</v>
      </c>
      <c r="Q2" t="n">
        <v>583.38</v>
      </c>
      <c r="R2" t="n">
        <v>125.37</v>
      </c>
      <c r="S2" t="n">
        <v>22.35</v>
      </c>
      <c r="T2" t="n">
        <v>49718.91</v>
      </c>
      <c r="U2" t="n">
        <v>0.18</v>
      </c>
      <c r="V2" t="n">
        <v>0.71</v>
      </c>
      <c r="W2" t="n">
        <v>1.26</v>
      </c>
      <c r="X2" t="n">
        <v>3.24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5.2061</v>
      </c>
      <c r="E3" t="n">
        <v>19.21</v>
      </c>
      <c r="F3" t="n">
        <v>13.97</v>
      </c>
      <c r="G3" t="n">
        <v>11.97</v>
      </c>
      <c r="H3" t="n">
        <v>0.18</v>
      </c>
      <c r="I3" t="n">
        <v>70</v>
      </c>
      <c r="J3" t="n">
        <v>196.32</v>
      </c>
      <c r="K3" t="n">
        <v>54.38</v>
      </c>
      <c r="L3" t="n">
        <v>2</v>
      </c>
      <c r="M3" t="n">
        <v>68</v>
      </c>
      <c r="N3" t="n">
        <v>39.95</v>
      </c>
      <c r="O3" t="n">
        <v>24447.22</v>
      </c>
      <c r="P3" t="n">
        <v>191.33</v>
      </c>
      <c r="Q3" t="n">
        <v>583.42</v>
      </c>
      <c r="R3" t="n">
        <v>68.29000000000001</v>
      </c>
      <c r="S3" t="n">
        <v>22.35</v>
      </c>
      <c r="T3" t="n">
        <v>21617.36</v>
      </c>
      <c r="U3" t="n">
        <v>0.33</v>
      </c>
      <c r="V3" t="n">
        <v>0.8</v>
      </c>
      <c r="W3" t="n">
        <v>1.1</v>
      </c>
      <c r="X3" t="n">
        <v>1.4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5.6401</v>
      </c>
      <c r="E4" t="n">
        <v>17.73</v>
      </c>
      <c r="F4" t="n">
        <v>13.46</v>
      </c>
      <c r="G4" t="n">
        <v>17.95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182.41</v>
      </c>
      <c r="Q4" t="n">
        <v>583.3200000000001</v>
      </c>
      <c r="R4" t="n">
        <v>52.3</v>
      </c>
      <c r="S4" t="n">
        <v>22.35</v>
      </c>
      <c r="T4" t="n">
        <v>13746.91</v>
      </c>
      <c r="U4" t="n">
        <v>0.43</v>
      </c>
      <c r="V4" t="n">
        <v>0.83</v>
      </c>
      <c r="W4" t="n">
        <v>1.07</v>
      </c>
      <c r="X4" t="n">
        <v>0.89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5.8741</v>
      </c>
      <c r="E5" t="n">
        <v>17.02</v>
      </c>
      <c r="F5" t="n">
        <v>13.22</v>
      </c>
      <c r="G5" t="n">
        <v>24.04</v>
      </c>
      <c r="H5" t="n">
        <v>0.36</v>
      </c>
      <c r="I5" t="n">
        <v>33</v>
      </c>
      <c r="J5" t="n">
        <v>199.44</v>
      </c>
      <c r="K5" t="n">
        <v>54.38</v>
      </c>
      <c r="L5" t="n">
        <v>4</v>
      </c>
      <c r="M5" t="n">
        <v>31</v>
      </c>
      <c r="N5" t="n">
        <v>41.06</v>
      </c>
      <c r="O5" t="n">
        <v>24831.54</v>
      </c>
      <c r="P5" t="n">
        <v>177.14</v>
      </c>
      <c r="Q5" t="n">
        <v>583.3099999999999</v>
      </c>
      <c r="R5" t="n">
        <v>44.85</v>
      </c>
      <c r="S5" t="n">
        <v>22.35</v>
      </c>
      <c r="T5" t="n">
        <v>10083.32</v>
      </c>
      <c r="U5" t="n">
        <v>0.5</v>
      </c>
      <c r="V5" t="n">
        <v>0.84</v>
      </c>
      <c r="W5" t="n">
        <v>1.05</v>
      </c>
      <c r="X5" t="n">
        <v>0.65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6.0244</v>
      </c>
      <c r="E6" t="n">
        <v>16.6</v>
      </c>
      <c r="F6" t="n">
        <v>13.07</v>
      </c>
      <c r="G6" t="n">
        <v>30.16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173.02</v>
      </c>
      <c r="Q6" t="n">
        <v>583.3200000000001</v>
      </c>
      <c r="R6" t="n">
        <v>40.33</v>
      </c>
      <c r="S6" t="n">
        <v>22.35</v>
      </c>
      <c r="T6" t="n">
        <v>7857.76</v>
      </c>
      <c r="U6" t="n">
        <v>0.55</v>
      </c>
      <c r="V6" t="n">
        <v>0.85</v>
      </c>
      <c r="W6" t="n">
        <v>1.03</v>
      </c>
      <c r="X6" t="n">
        <v>0.5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6.1131</v>
      </c>
      <c r="E7" t="n">
        <v>16.36</v>
      </c>
      <c r="F7" t="n">
        <v>12.99</v>
      </c>
      <c r="G7" t="n">
        <v>35.42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169.59</v>
      </c>
      <c r="Q7" t="n">
        <v>583.29</v>
      </c>
      <c r="R7" t="n">
        <v>37.8</v>
      </c>
      <c r="S7" t="n">
        <v>22.35</v>
      </c>
      <c r="T7" t="n">
        <v>6613.6</v>
      </c>
      <c r="U7" t="n">
        <v>0.59</v>
      </c>
      <c r="V7" t="n">
        <v>0.86</v>
      </c>
      <c r="W7" t="n">
        <v>1.02</v>
      </c>
      <c r="X7" t="n">
        <v>0.42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6.201</v>
      </c>
      <c r="E8" t="n">
        <v>16.13</v>
      </c>
      <c r="F8" t="n">
        <v>12.91</v>
      </c>
      <c r="G8" t="n">
        <v>43.03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166.02</v>
      </c>
      <c r="Q8" t="n">
        <v>583.3</v>
      </c>
      <c r="R8" t="n">
        <v>35.29</v>
      </c>
      <c r="S8" t="n">
        <v>22.35</v>
      </c>
      <c r="T8" t="n">
        <v>5380.27</v>
      </c>
      <c r="U8" t="n">
        <v>0.63</v>
      </c>
      <c r="V8" t="n">
        <v>0.87</v>
      </c>
      <c r="W8" t="n">
        <v>1.02</v>
      </c>
      <c r="X8" t="n">
        <v>0.34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6.2461</v>
      </c>
      <c r="E9" t="n">
        <v>16.01</v>
      </c>
      <c r="F9" t="n">
        <v>12.87</v>
      </c>
      <c r="G9" t="n">
        <v>48.27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163.99</v>
      </c>
      <c r="Q9" t="n">
        <v>583.3200000000001</v>
      </c>
      <c r="R9" t="n">
        <v>33.94</v>
      </c>
      <c r="S9" t="n">
        <v>22.35</v>
      </c>
      <c r="T9" t="n">
        <v>4712.45</v>
      </c>
      <c r="U9" t="n">
        <v>0.66</v>
      </c>
      <c r="V9" t="n">
        <v>0.87</v>
      </c>
      <c r="W9" t="n">
        <v>1.02</v>
      </c>
      <c r="X9" t="n">
        <v>0.3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6.2926</v>
      </c>
      <c r="E10" t="n">
        <v>15.89</v>
      </c>
      <c r="F10" t="n">
        <v>12.83</v>
      </c>
      <c r="G10" t="n">
        <v>54.99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160.69</v>
      </c>
      <c r="Q10" t="n">
        <v>583.29</v>
      </c>
      <c r="R10" t="n">
        <v>32.79</v>
      </c>
      <c r="S10" t="n">
        <v>22.35</v>
      </c>
      <c r="T10" t="n">
        <v>4150.34</v>
      </c>
      <c r="U10" t="n">
        <v>0.68</v>
      </c>
      <c r="V10" t="n">
        <v>0.87</v>
      </c>
      <c r="W10" t="n">
        <v>1.01</v>
      </c>
      <c r="X10" t="n">
        <v>0.26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6.3105</v>
      </c>
      <c r="E11" t="n">
        <v>15.85</v>
      </c>
      <c r="F11" t="n">
        <v>12.82</v>
      </c>
      <c r="G11" t="n">
        <v>59.19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159.25</v>
      </c>
      <c r="Q11" t="n">
        <v>583.29</v>
      </c>
      <c r="R11" t="n">
        <v>32.55</v>
      </c>
      <c r="S11" t="n">
        <v>22.35</v>
      </c>
      <c r="T11" t="n">
        <v>4032.2</v>
      </c>
      <c r="U11" t="n">
        <v>0.6899999999999999</v>
      </c>
      <c r="V11" t="n">
        <v>0.87</v>
      </c>
      <c r="W11" t="n">
        <v>1.01</v>
      </c>
      <c r="X11" t="n">
        <v>0.26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6.3439</v>
      </c>
      <c r="E12" t="n">
        <v>15.76</v>
      </c>
      <c r="F12" t="n">
        <v>12.78</v>
      </c>
      <c r="G12" t="n">
        <v>63.9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156.29</v>
      </c>
      <c r="Q12" t="n">
        <v>583.29</v>
      </c>
      <c r="R12" t="n">
        <v>31.22</v>
      </c>
      <c r="S12" t="n">
        <v>22.35</v>
      </c>
      <c r="T12" t="n">
        <v>3374.11</v>
      </c>
      <c r="U12" t="n">
        <v>0.72</v>
      </c>
      <c r="V12" t="n">
        <v>0.87</v>
      </c>
      <c r="W12" t="n">
        <v>1.01</v>
      </c>
      <c r="X12" t="n">
        <v>0.21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6.3648</v>
      </c>
      <c r="E13" t="n">
        <v>15.71</v>
      </c>
      <c r="F13" t="n">
        <v>12.77</v>
      </c>
      <c r="G13" t="n">
        <v>69.64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153.2</v>
      </c>
      <c r="Q13" t="n">
        <v>583.3099999999999</v>
      </c>
      <c r="R13" t="n">
        <v>30.98</v>
      </c>
      <c r="S13" t="n">
        <v>22.35</v>
      </c>
      <c r="T13" t="n">
        <v>3256.55</v>
      </c>
      <c r="U13" t="n">
        <v>0.72</v>
      </c>
      <c r="V13" t="n">
        <v>0.88</v>
      </c>
      <c r="W13" t="n">
        <v>1</v>
      </c>
      <c r="X13" t="n">
        <v>0.2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6.3895</v>
      </c>
      <c r="E14" t="n">
        <v>15.65</v>
      </c>
      <c r="F14" t="n">
        <v>12.74</v>
      </c>
      <c r="G14" t="n">
        <v>76.47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149.8</v>
      </c>
      <c r="Q14" t="n">
        <v>583.3</v>
      </c>
      <c r="R14" t="n">
        <v>30.16</v>
      </c>
      <c r="S14" t="n">
        <v>22.35</v>
      </c>
      <c r="T14" t="n">
        <v>2852.42</v>
      </c>
      <c r="U14" t="n">
        <v>0.74</v>
      </c>
      <c r="V14" t="n">
        <v>0.88</v>
      </c>
      <c r="W14" t="n">
        <v>1</v>
      </c>
      <c r="X14" t="n">
        <v>0.18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6.4157</v>
      </c>
      <c r="E15" t="n">
        <v>15.59</v>
      </c>
      <c r="F15" t="n">
        <v>12.72</v>
      </c>
      <c r="G15" t="n">
        <v>84.8</v>
      </c>
      <c r="H15" t="n">
        <v>1.15</v>
      </c>
      <c r="I15" t="n">
        <v>9</v>
      </c>
      <c r="J15" t="n">
        <v>215.41</v>
      </c>
      <c r="K15" t="n">
        <v>54.38</v>
      </c>
      <c r="L15" t="n">
        <v>14</v>
      </c>
      <c r="M15" t="n">
        <v>7</v>
      </c>
      <c r="N15" t="n">
        <v>47.03</v>
      </c>
      <c r="O15" t="n">
        <v>26801</v>
      </c>
      <c r="P15" t="n">
        <v>147.67</v>
      </c>
      <c r="Q15" t="n">
        <v>583.29</v>
      </c>
      <c r="R15" t="n">
        <v>29.43</v>
      </c>
      <c r="S15" t="n">
        <v>22.35</v>
      </c>
      <c r="T15" t="n">
        <v>2492.63</v>
      </c>
      <c r="U15" t="n">
        <v>0.76</v>
      </c>
      <c r="V15" t="n">
        <v>0.88</v>
      </c>
      <c r="W15" t="n">
        <v>1</v>
      </c>
      <c r="X15" t="n">
        <v>0.15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6.4404</v>
      </c>
      <c r="E16" t="n">
        <v>15.53</v>
      </c>
      <c r="F16" t="n">
        <v>12.7</v>
      </c>
      <c r="G16" t="n">
        <v>95.23999999999999</v>
      </c>
      <c r="H16" t="n">
        <v>1.23</v>
      </c>
      <c r="I16" t="n">
        <v>8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143.69</v>
      </c>
      <c r="Q16" t="n">
        <v>583.29</v>
      </c>
      <c r="R16" t="n">
        <v>28.78</v>
      </c>
      <c r="S16" t="n">
        <v>22.35</v>
      </c>
      <c r="T16" t="n">
        <v>2171.45</v>
      </c>
      <c r="U16" t="n">
        <v>0.78</v>
      </c>
      <c r="V16" t="n">
        <v>0.88</v>
      </c>
      <c r="W16" t="n">
        <v>1</v>
      </c>
      <c r="X16" t="n">
        <v>0.13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6.439</v>
      </c>
      <c r="E17" t="n">
        <v>15.53</v>
      </c>
      <c r="F17" t="n">
        <v>12.7</v>
      </c>
      <c r="G17" t="n">
        <v>95.27</v>
      </c>
      <c r="H17" t="n">
        <v>1.3</v>
      </c>
      <c r="I17" t="n">
        <v>8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140.44</v>
      </c>
      <c r="Q17" t="n">
        <v>583.29</v>
      </c>
      <c r="R17" t="n">
        <v>28.78</v>
      </c>
      <c r="S17" t="n">
        <v>22.35</v>
      </c>
      <c r="T17" t="n">
        <v>2174.59</v>
      </c>
      <c r="U17" t="n">
        <v>0.78</v>
      </c>
      <c r="V17" t="n">
        <v>0.88</v>
      </c>
      <c r="W17" t="n">
        <v>1</v>
      </c>
      <c r="X17" t="n">
        <v>0.13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6.4343</v>
      </c>
      <c r="E18" t="n">
        <v>15.54</v>
      </c>
      <c r="F18" t="n">
        <v>12.71</v>
      </c>
      <c r="G18" t="n">
        <v>95.34999999999999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2</v>
      </c>
      <c r="N18" t="n">
        <v>48.95</v>
      </c>
      <c r="O18" t="n">
        <v>27408.3</v>
      </c>
      <c r="P18" t="n">
        <v>140.4</v>
      </c>
      <c r="Q18" t="n">
        <v>583.29</v>
      </c>
      <c r="R18" t="n">
        <v>29.05</v>
      </c>
      <c r="S18" t="n">
        <v>22.35</v>
      </c>
      <c r="T18" t="n">
        <v>2306.02</v>
      </c>
      <c r="U18" t="n">
        <v>0.77</v>
      </c>
      <c r="V18" t="n">
        <v>0.88</v>
      </c>
      <c r="W18" t="n">
        <v>1.01</v>
      </c>
      <c r="X18" t="n">
        <v>0.14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6.4598</v>
      </c>
      <c r="E19" t="n">
        <v>15.48</v>
      </c>
      <c r="F19" t="n">
        <v>12.69</v>
      </c>
      <c r="G19" t="n">
        <v>108.78</v>
      </c>
      <c r="H19" t="n">
        <v>1.44</v>
      </c>
      <c r="I19" t="n">
        <v>7</v>
      </c>
      <c r="J19" t="n">
        <v>221.99</v>
      </c>
      <c r="K19" t="n">
        <v>54.38</v>
      </c>
      <c r="L19" t="n">
        <v>18</v>
      </c>
      <c r="M19" t="n">
        <v>1</v>
      </c>
      <c r="N19" t="n">
        <v>49.61</v>
      </c>
      <c r="O19" t="n">
        <v>27612.53</v>
      </c>
      <c r="P19" t="n">
        <v>138.96</v>
      </c>
      <c r="Q19" t="n">
        <v>583.3099999999999</v>
      </c>
      <c r="R19" t="n">
        <v>28.3</v>
      </c>
      <c r="S19" t="n">
        <v>22.35</v>
      </c>
      <c r="T19" t="n">
        <v>1938.29</v>
      </c>
      <c r="U19" t="n">
        <v>0.79</v>
      </c>
      <c r="V19" t="n">
        <v>0.88</v>
      </c>
      <c r="W19" t="n">
        <v>1.01</v>
      </c>
      <c r="X19" t="n">
        <v>0.12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6.4568</v>
      </c>
      <c r="E20" t="n">
        <v>15.49</v>
      </c>
      <c r="F20" t="n">
        <v>12.7</v>
      </c>
      <c r="G20" t="n">
        <v>108.85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139.75</v>
      </c>
      <c r="Q20" t="n">
        <v>583.29</v>
      </c>
      <c r="R20" t="n">
        <v>28.46</v>
      </c>
      <c r="S20" t="n">
        <v>22.35</v>
      </c>
      <c r="T20" t="n">
        <v>2018.01</v>
      </c>
      <c r="U20" t="n">
        <v>0.79</v>
      </c>
      <c r="V20" t="n">
        <v>0.88</v>
      </c>
      <c r="W20" t="n">
        <v>1.01</v>
      </c>
      <c r="X20" t="n">
        <v>0.13</v>
      </c>
      <c r="Y20" t="n">
        <v>0.5</v>
      </c>
      <c r="Z20" t="n">
        <v>10</v>
      </c>
    </row>
    <row r="21">
      <c r="A21" t="n">
        <v>0</v>
      </c>
      <c r="B21" t="n">
        <v>40</v>
      </c>
      <c r="C21" t="inlineStr">
        <is>
          <t xml:space="preserve">CONCLUIDO	</t>
        </is>
      </c>
      <c r="D21" t="n">
        <v>5.6258</v>
      </c>
      <c r="E21" t="n">
        <v>17.78</v>
      </c>
      <c r="F21" t="n">
        <v>14.25</v>
      </c>
      <c r="G21" t="n">
        <v>10.18</v>
      </c>
      <c r="H21" t="n">
        <v>0.2</v>
      </c>
      <c r="I21" t="n">
        <v>84</v>
      </c>
      <c r="J21" t="n">
        <v>89.87</v>
      </c>
      <c r="K21" t="n">
        <v>37.55</v>
      </c>
      <c r="L21" t="n">
        <v>1</v>
      </c>
      <c r="M21" t="n">
        <v>82</v>
      </c>
      <c r="N21" t="n">
        <v>11.32</v>
      </c>
      <c r="O21" t="n">
        <v>11317.98</v>
      </c>
      <c r="P21" t="n">
        <v>115.75</v>
      </c>
      <c r="Q21" t="n">
        <v>583.3200000000001</v>
      </c>
      <c r="R21" t="n">
        <v>77</v>
      </c>
      <c r="S21" t="n">
        <v>22.35</v>
      </c>
      <c r="T21" t="n">
        <v>25900.7</v>
      </c>
      <c r="U21" t="n">
        <v>0.29</v>
      </c>
      <c r="V21" t="n">
        <v>0.78</v>
      </c>
      <c r="W21" t="n">
        <v>1.12</v>
      </c>
      <c r="X21" t="n">
        <v>1.68</v>
      </c>
      <c r="Y21" t="n">
        <v>0.5</v>
      </c>
      <c r="Z21" t="n">
        <v>10</v>
      </c>
    </row>
    <row r="22">
      <c r="A22" t="n">
        <v>1</v>
      </c>
      <c r="B22" t="n">
        <v>40</v>
      </c>
      <c r="C22" t="inlineStr">
        <is>
          <t xml:space="preserve">CONCLUIDO	</t>
        </is>
      </c>
      <c r="D22" t="n">
        <v>6.2597</v>
      </c>
      <c r="E22" t="n">
        <v>15.98</v>
      </c>
      <c r="F22" t="n">
        <v>13.32</v>
      </c>
      <c r="G22" t="n">
        <v>21.03</v>
      </c>
      <c r="H22" t="n">
        <v>0.39</v>
      </c>
      <c r="I22" t="n">
        <v>38</v>
      </c>
      <c r="J22" t="n">
        <v>91.09999999999999</v>
      </c>
      <c r="K22" t="n">
        <v>37.55</v>
      </c>
      <c r="L22" t="n">
        <v>2</v>
      </c>
      <c r="M22" t="n">
        <v>36</v>
      </c>
      <c r="N22" t="n">
        <v>11.54</v>
      </c>
      <c r="O22" t="n">
        <v>11468.97</v>
      </c>
      <c r="P22" t="n">
        <v>102.69</v>
      </c>
      <c r="Q22" t="n">
        <v>583.3099999999999</v>
      </c>
      <c r="R22" t="n">
        <v>48.14</v>
      </c>
      <c r="S22" t="n">
        <v>22.35</v>
      </c>
      <c r="T22" t="n">
        <v>11702.29</v>
      </c>
      <c r="U22" t="n">
        <v>0.46</v>
      </c>
      <c r="V22" t="n">
        <v>0.84</v>
      </c>
      <c r="W22" t="n">
        <v>1.05</v>
      </c>
      <c r="X22" t="n">
        <v>0.75</v>
      </c>
      <c r="Y22" t="n">
        <v>0.5</v>
      </c>
      <c r="Z22" t="n">
        <v>10</v>
      </c>
    </row>
    <row r="23">
      <c r="A23" t="n">
        <v>2</v>
      </c>
      <c r="B23" t="n">
        <v>40</v>
      </c>
      <c r="C23" t="inlineStr">
        <is>
          <t xml:space="preserve">CONCLUIDO	</t>
        </is>
      </c>
      <c r="D23" t="n">
        <v>6.4831</v>
      </c>
      <c r="E23" t="n">
        <v>15.42</v>
      </c>
      <c r="F23" t="n">
        <v>13.03</v>
      </c>
      <c r="G23" t="n">
        <v>32.58</v>
      </c>
      <c r="H23" t="n">
        <v>0.57</v>
      </c>
      <c r="I23" t="n">
        <v>24</v>
      </c>
      <c r="J23" t="n">
        <v>92.31999999999999</v>
      </c>
      <c r="K23" t="n">
        <v>37.55</v>
      </c>
      <c r="L23" t="n">
        <v>3</v>
      </c>
      <c r="M23" t="n">
        <v>22</v>
      </c>
      <c r="N23" t="n">
        <v>11.77</v>
      </c>
      <c r="O23" t="n">
        <v>11620.34</v>
      </c>
      <c r="P23" t="n">
        <v>94.43000000000001</v>
      </c>
      <c r="Q23" t="n">
        <v>583.3099999999999</v>
      </c>
      <c r="R23" t="n">
        <v>39.04</v>
      </c>
      <c r="S23" t="n">
        <v>22.35</v>
      </c>
      <c r="T23" t="n">
        <v>7224.25</v>
      </c>
      <c r="U23" t="n">
        <v>0.57</v>
      </c>
      <c r="V23" t="n">
        <v>0.86</v>
      </c>
      <c r="W23" t="n">
        <v>1.03</v>
      </c>
      <c r="X23" t="n">
        <v>0.46</v>
      </c>
      <c r="Y23" t="n">
        <v>0.5</v>
      </c>
      <c r="Z23" t="n">
        <v>10</v>
      </c>
    </row>
    <row r="24">
      <c r="A24" t="n">
        <v>3</v>
      </c>
      <c r="B24" t="n">
        <v>40</v>
      </c>
      <c r="C24" t="inlineStr">
        <is>
          <t xml:space="preserve">CONCLUIDO	</t>
        </is>
      </c>
      <c r="D24" t="n">
        <v>6.5963</v>
      </c>
      <c r="E24" t="n">
        <v>15.16</v>
      </c>
      <c r="F24" t="n">
        <v>12.9</v>
      </c>
      <c r="G24" t="n">
        <v>45.53</v>
      </c>
      <c r="H24" t="n">
        <v>0.75</v>
      </c>
      <c r="I24" t="n">
        <v>17</v>
      </c>
      <c r="J24" t="n">
        <v>93.55</v>
      </c>
      <c r="K24" t="n">
        <v>37.55</v>
      </c>
      <c r="L24" t="n">
        <v>4</v>
      </c>
      <c r="M24" t="n">
        <v>9</v>
      </c>
      <c r="N24" t="n">
        <v>12</v>
      </c>
      <c r="O24" t="n">
        <v>11772.07</v>
      </c>
      <c r="P24" t="n">
        <v>87.11</v>
      </c>
      <c r="Q24" t="n">
        <v>583.29</v>
      </c>
      <c r="R24" t="n">
        <v>34.7</v>
      </c>
      <c r="S24" t="n">
        <v>22.35</v>
      </c>
      <c r="T24" t="n">
        <v>5087.63</v>
      </c>
      <c r="U24" t="n">
        <v>0.64</v>
      </c>
      <c r="V24" t="n">
        <v>0.87</v>
      </c>
      <c r="W24" t="n">
        <v>1.02</v>
      </c>
      <c r="X24" t="n">
        <v>0.33</v>
      </c>
      <c r="Y24" t="n">
        <v>0.5</v>
      </c>
      <c r="Z24" t="n">
        <v>10</v>
      </c>
    </row>
    <row r="25">
      <c r="A25" t="n">
        <v>4</v>
      </c>
      <c r="B25" t="n">
        <v>40</v>
      </c>
      <c r="C25" t="inlineStr">
        <is>
          <t xml:space="preserve">CONCLUIDO	</t>
        </is>
      </c>
      <c r="D25" t="n">
        <v>6.6124</v>
      </c>
      <c r="E25" t="n">
        <v>15.12</v>
      </c>
      <c r="F25" t="n">
        <v>12.88</v>
      </c>
      <c r="G25" t="n">
        <v>48.3</v>
      </c>
      <c r="H25" t="n">
        <v>0.93</v>
      </c>
      <c r="I25" t="n">
        <v>16</v>
      </c>
      <c r="J25" t="n">
        <v>94.79000000000001</v>
      </c>
      <c r="K25" t="n">
        <v>37.55</v>
      </c>
      <c r="L25" t="n">
        <v>5</v>
      </c>
      <c r="M25" t="n">
        <v>0</v>
      </c>
      <c r="N25" t="n">
        <v>12.23</v>
      </c>
      <c r="O25" t="n">
        <v>11924.18</v>
      </c>
      <c r="P25" t="n">
        <v>86.97</v>
      </c>
      <c r="Q25" t="n">
        <v>583.29</v>
      </c>
      <c r="R25" t="n">
        <v>33.84</v>
      </c>
      <c r="S25" t="n">
        <v>22.35</v>
      </c>
      <c r="T25" t="n">
        <v>4664.88</v>
      </c>
      <c r="U25" t="n">
        <v>0.66</v>
      </c>
      <c r="V25" t="n">
        <v>0.87</v>
      </c>
      <c r="W25" t="n">
        <v>1.03</v>
      </c>
      <c r="X25" t="n">
        <v>0.31</v>
      </c>
      <c r="Y25" t="n">
        <v>0.5</v>
      </c>
      <c r="Z25" t="n">
        <v>10</v>
      </c>
    </row>
    <row r="26">
      <c r="A26" t="n">
        <v>0</v>
      </c>
      <c r="B26" t="n">
        <v>30</v>
      </c>
      <c r="C26" t="inlineStr">
        <is>
          <t xml:space="preserve">CONCLUIDO	</t>
        </is>
      </c>
      <c r="D26" t="n">
        <v>5.9217</v>
      </c>
      <c r="E26" t="n">
        <v>16.89</v>
      </c>
      <c r="F26" t="n">
        <v>13.97</v>
      </c>
      <c r="G26" t="n">
        <v>12.15</v>
      </c>
      <c r="H26" t="n">
        <v>0.24</v>
      </c>
      <c r="I26" t="n">
        <v>69</v>
      </c>
      <c r="J26" t="n">
        <v>71.52</v>
      </c>
      <c r="K26" t="n">
        <v>32.27</v>
      </c>
      <c r="L26" t="n">
        <v>1</v>
      </c>
      <c r="M26" t="n">
        <v>67</v>
      </c>
      <c r="N26" t="n">
        <v>8.25</v>
      </c>
      <c r="O26" t="n">
        <v>9054.6</v>
      </c>
      <c r="P26" t="n">
        <v>95.04000000000001</v>
      </c>
      <c r="Q26" t="n">
        <v>583.3200000000001</v>
      </c>
      <c r="R26" t="n">
        <v>68.09</v>
      </c>
      <c r="S26" t="n">
        <v>22.35</v>
      </c>
      <c r="T26" t="n">
        <v>21521.98</v>
      </c>
      <c r="U26" t="n">
        <v>0.33</v>
      </c>
      <c r="V26" t="n">
        <v>0.8</v>
      </c>
      <c r="W26" t="n">
        <v>1.11</v>
      </c>
      <c r="X26" t="n">
        <v>1.4</v>
      </c>
      <c r="Y26" t="n">
        <v>0.5</v>
      </c>
      <c r="Z26" t="n">
        <v>10</v>
      </c>
    </row>
    <row r="27">
      <c r="A27" t="n">
        <v>1</v>
      </c>
      <c r="B27" t="n">
        <v>30</v>
      </c>
      <c r="C27" t="inlineStr">
        <is>
          <t xml:space="preserve">CONCLUIDO	</t>
        </is>
      </c>
      <c r="D27" t="n">
        <v>6.4561</v>
      </c>
      <c r="E27" t="n">
        <v>15.49</v>
      </c>
      <c r="F27" t="n">
        <v>13.16</v>
      </c>
      <c r="G27" t="n">
        <v>25.48</v>
      </c>
      <c r="H27" t="n">
        <v>0.48</v>
      </c>
      <c r="I27" t="n">
        <v>31</v>
      </c>
      <c r="J27" t="n">
        <v>72.7</v>
      </c>
      <c r="K27" t="n">
        <v>32.27</v>
      </c>
      <c r="L27" t="n">
        <v>2</v>
      </c>
      <c r="M27" t="n">
        <v>29</v>
      </c>
      <c r="N27" t="n">
        <v>8.43</v>
      </c>
      <c r="O27" t="n">
        <v>9200.25</v>
      </c>
      <c r="P27" t="n">
        <v>82.23</v>
      </c>
      <c r="Q27" t="n">
        <v>583.29</v>
      </c>
      <c r="R27" t="n">
        <v>43.06</v>
      </c>
      <c r="S27" t="n">
        <v>22.35</v>
      </c>
      <c r="T27" t="n">
        <v>9198.67</v>
      </c>
      <c r="U27" t="n">
        <v>0.52</v>
      </c>
      <c r="V27" t="n">
        <v>0.85</v>
      </c>
      <c r="W27" t="n">
        <v>1.04</v>
      </c>
      <c r="X27" t="n">
        <v>0.59</v>
      </c>
      <c r="Y27" t="n">
        <v>0.5</v>
      </c>
      <c r="Z27" t="n">
        <v>10</v>
      </c>
    </row>
    <row r="28">
      <c r="A28" t="n">
        <v>2</v>
      </c>
      <c r="B28" t="n">
        <v>30</v>
      </c>
      <c r="C28" t="inlineStr">
        <is>
          <t xml:space="preserve">CONCLUIDO	</t>
        </is>
      </c>
      <c r="D28" t="n">
        <v>6.595</v>
      </c>
      <c r="E28" t="n">
        <v>15.16</v>
      </c>
      <c r="F28" t="n">
        <v>12.99</v>
      </c>
      <c r="G28" t="n">
        <v>37.12</v>
      </c>
      <c r="H28" t="n">
        <v>0.71</v>
      </c>
      <c r="I28" t="n">
        <v>21</v>
      </c>
      <c r="J28" t="n">
        <v>73.88</v>
      </c>
      <c r="K28" t="n">
        <v>32.27</v>
      </c>
      <c r="L28" t="n">
        <v>3</v>
      </c>
      <c r="M28" t="n">
        <v>4</v>
      </c>
      <c r="N28" t="n">
        <v>8.609999999999999</v>
      </c>
      <c r="O28" t="n">
        <v>9346.23</v>
      </c>
      <c r="P28" t="n">
        <v>74.88</v>
      </c>
      <c r="Q28" t="n">
        <v>583.3200000000001</v>
      </c>
      <c r="R28" t="n">
        <v>37.25</v>
      </c>
      <c r="S28" t="n">
        <v>22.35</v>
      </c>
      <c r="T28" t="n">
        <v>6341.79</v>
      </c>
      <c r="U28" t="n">
        <v>0.6</v>
      </c>
      <c r="V28" t="n">
        <v>0.86</v>
      </c>
      <c r="W28" t="n">
        <v>1.04</v>
      </c>
      <c r="X28" t="n">
        <v>0.42</v>
      </c>
      <c r="Y28" t="n">
        <v>0.5</v>
      </c>
      <c r="Z28" t="n">
        <v>10</v>
      </c>
    </row>
    <row r="29">
      <c r="A29" t="n">
        <v>3</v>
      </c>
      <c r="B29" t="n">
        <v>30</v>
      </c>
      <c r="C29" t="inlineStr">
        <is>
          <t xml:space="preserve">CONCLUIDO	</t>
        </is>
      </c>
      <c r="D29" t="n">
        <v>6.5932</v>
      </c>
      <c r="E29" t="n">
        <v>15.17</v>
      </c>
      <c r="F29" t="n">
        <v>13</v>
      </c>
      <c r="G29" t="n">
        <v>37.13</v>
      </c>
      <c r="H29" t="n">
        <v>0.93</v>
      </c>
      <c r="I29" t="n">
        <v>21</v>
      </c>
      <c r="J29" t="n">
        <v>75.06999999999999</v>
      </c>
      <c r="K29" t="n">
        <v>32.27</v>
      </c>
      <c r="L29" t="n">
        <v>4</v>
      </c>
      <c r="M29" t="n">
        <v>0</v>
      </c>
      <c r="N29" t="n">
        <v>8.800000000000001</v>
      </c>
      <c r="O29" t="n">
        <v>9492.549999999999</v>
      </c>
      <c r="P29" t="n">
        <v>75.93000000000001</v>
      </c>
      <c r="Q29" t="n">
        <v>583.29</v>
      </c>
      <c r="R29" t="n">
        <v>37.29</v>
      </c>
      <c r="S29" t="n">
        <v>22.35</v>
      </c>
      <c r="T29" t="n">
        <v>6362.37</v>
      </c>
      <c r="U29" t="n">
        <v>0.6</v>
      </c>
      <c r="V29" t="n">
        <v>0.86</v>
      </c>
      <c r="W29" t="n">
        <v>1.05</v>
      </c>
      <c r="X29" t="n">
        <v>0.43</v>
      </c>
      <c r="Y29" t="n">
        <v>0.5</v>
      </c>
      <c r="Z29" t="n">
        <v>10</v>
      </c>
    </row>
    <row r="30">
      <c r="A30" t="n">
        <v>0</v>
      </c>
      <c r="B30" t="n">
        <v>15</v>
      </c>
      <c r="C30" t="inlineStr">
        <is>
          <t xml:space="preserve">CONCLUIDO	</t>
        </is>
      </c>
      <c r="D30" t="n">
        <v>6.3997</v>
      </c>
      <c r="E30" t="n">
        <v>15.63</v>
      </c>
      <c r="F30" t="n">
        <v>13.45</v>
      </c>
      <c r="G30" t="n">
        <v>18.77</v>
      </c>
      <c r="H30" t="n">
        <v>0.43</v>
      </c>
      <c r="I30" t="n">
        <v>43</v>
      </c>
      <c r="J30" t="n">
        <v>39.78</v>
      </c>
      <c r="K30" t="n">
        <v>19.54</v>
      </c>
      <c r="L30" t="n">
        <v>1</v>
      </c>
      <c r="M30" t="n">
        <v>18</v>
      </c>
      <c r="N30" t="n">
        <v>4.24</v>
      </c>
      <c r="O30" t="n">
        <v>5140</v>
      </c>
      <c r="P30" t="n">
        <v>53.03</v>
      </c>
      <c r="Q30" t="n">
        <v>583.3</v>
      </c>
      <c r="R30" t="n">
        <v>51.03</v>
      </c>
      <c r="S30" t="n">
        <v>22.35</v>
      </c>
      <c r="T30" t="n">
        <v>13123.28</v>
      </c>
      <c r="U30" t="n">
        <v>0.44</v>
      </c>
      <c r="V30" t="n">
        <v>0.83</v>
      </c>
      <c r="W30" t="n">
        <v>1.09</v>
      </c>
      <c r="X30" t="n">
        <v>0.88</v>
      </c>
      <c r="Y30" t="n">
        <v>0.5</v>
      </c>
      <c r="Z30" t="n">
        <v>10</v>
      </c>
    </row>
    <row r="31">
      <c r="A31" t="n">
        <v>1</v>
      </c>
      <c r="B31" t="n">
        <v>15</v>
      </c>
      <c r="C31" t="inlineStr">
        <is>
          <t xml:space="preserve">CONCLUIDO	</t>
        </is>
      </c>
      <c r="D31" t="n">
        <v>6.4285</v>
      </c>
      <c r="E31" t="n">
        <v>15.56</v>
      </c>
      <c r="F31" t="n">
        <v>13.41</v>
      </c>
      <c r="G31" t="n">
        <v>20.12</v>
      </c>
      <c r="H31" t="n">
        <v>0.84</v>
      </c>
      <c r="I31" t="n">
        <v>40</v>
      </c>
      <c r="J31" t="n">
        <v>40.89</v>
      </c>
      <c r="K31" t="n">
        <v>19.54</v>
      </c>
      <c r="L31" t="n">
        <v>2</v>
      </c>
      <c r="M31" t="n">
        <v>0</v>
      </c>
      <c r="N31" t="n">
        <v>4.35</v>
      </c>
      <c r="O31" t="n">
        <v>5277.26</v>
      </c>
      <c r="P31" t="n">
        <v>53.58</v>
      </c>
      <c r="Q31" t="n">
        <v>583.36</v>
      </c>
      <c r="R31" t="n">
        <v>49.23</v>
      </c>
      <c r="S31" t="n">
        <v>22.35</v>
      </c>
      <c r="T31" t="n">
        <v>12238.68</v>
      </c>
      <c r="U31" t="n">
        <v>0.45</v>
      </c>
      <c r="V31" t="n">
        <v>0.83</v>
      </c>
      <c r="W31" t="n">
        <v>1.11</v>
      </c>
      <c r="X31" t="n">
        <v>0.84</v>
      </c>
      <c r="Y31" t="n">
        <v>0.5</v>
      </c>
      <c r="Z31" t="n">
        <v>10</v>
      </c>
    </row>
    <row r="32">
      <c r="A32" t="n">
        <v>0</v>
      </c>
      <c r="B32" t="n">
        <v>70</v>
      </c>
      <c r="C32" t="inlineStr">
        <is>
          <t xml:space="preserve">CONCLUIDO	</t>
        </is>
      </c>
      <c r="D32" t="n">
        <v>4.8069</v>
      </c>
      <c r="E32" t="n">
        <v>20.8</v>
      </c>
      <c r="F32" t="n">
        <v>15.05</v>
      </c>
      <c r="G32" t="n">
        <v>7.4</v>
      </c>
      <c r="H32" t="n">
        <v>0.12</v>
      </c>
      <c r="I32" t="n">
        <v>122</v>
      </c>
      <c r="J32" t="n">
        <v>141.81</v>
      </c>
      <c r="K32" t="n">
        <v>47.83</v>
      </c>
      <c r="L32" t="n">
        <v>1</v>
      </c>
      <c r="M32" t="n">
        <v>120</v>
      </c>
      <c r="N32" t="n">
        <v>22.98</v>
      </c>
      <c r="O32" t="n">
        <v>17723.39</v>
      </c>
      <c r="P32" t="n">
        <v>168.96</v>
      </c>
      <c r="Q32" t="n">
        <v>583.38</v>
      </c>
      <c r="R32" t="n">
        <v>101.72</v>
      </c>
      <c r="S32" t="n">
        <v>22.35</v>
      </c>
      <c r="T32" t="n">
        <v>38074.91</v>
      </c>
      <c r="U32" t="n">
        <v>0.22</v>
      </c>
      <c r="V32" t="n">
        <v>0.74</v>
      </c>
      <c r="W32" t="n">
        <v>1.19</v>
      </c>
      <c r="X32" t="n">
        <v>2.48</v>
      </c>
      <c r="Y32" t="n">
        <v>0.5</v>
      </c>
      <c r="Z32" t="n">
        <v>10</v>
      </c>
    </row>
    <row r="33">
      <c r="A33" t="n">
        <v>1</v>
      </c>
      <c r="B33" t="n">
        <v>70</v>
      </c>
      <c r="C33" t="inlineStr">
        <is>
          <t xml:space="preserve">CONCLUIDO	</t>
        </is>
      </c>
      <c r="D33" t="n">
        <v>5.7182</v>
      </c>
      <c r="E33" t="n">
        <v>17.49</v>
      </c>
      <c r="F33" t="n">
        <v>13.67</v>
      </c>
      <c r="G33" t="n">
        <v>14.91</v>
      </c>
      <c r="H33" t="n">
        <v>0.25</v>
      </c>
      <c r="I33" t="n">
        <v>55</v>
      </c>
      <c r="J33" t="n">
        <v>143.17</v>
      </c>
      <c r="K33" t="n">
        <v>47.83</v>
      </c>
      <c r="L33" t="n">
        <v>2</v>
      </c>
      <c r="M33" t="n">
        <v>53</v>
      </c>
      <c r="N33" t="n">
        <v>23.34</v>
      </c>
      <c r="O33" t="n">
        <v>17891.86</v>
      </c>
      <c r="P33" t="n">
        <v>150.45</v>
      </c>
      <c r="Q33" t="n">
        <v>583.34</v>
      </c>
      <c r="R33" t="n">
        <v>58.65</v>
      </c>
      <c r="S33" t="n">
        <v>22.35</v>
      </c>
      <c r="T33" t="n">
        <v>16874.62</v>
      </c>
      <c r="U33" t="n">
        <v>0.38</v>
      </c>
      <c r="V33" t="n">
        <v>0.82</v>
      </c>
      <c r="W33" t="n">
        <v>1.09</v>
      </c>
      <c r="X33" t="n">
        <v>1.1</v>
      </c>
      <c r="Y33" t="n">
        <v>0.5</v>
      </c>
      <c r="Z33" t="n">
        <v>10</v>
      </c>
    </row>
    <row r="34">
      <c r="A34" t="n">
        <v>2</v>
      </c>
      <c r="B34" t="n">
        <v>70</v>
      </c>
      <c r="C34" t="inlineStr">
        <is>
          <t xml:space="preserve">CONCLUIDO	</t>
        </is>
      </c>
      <c r="D34" t="n">
        <v>6.0633</v>
      </c>
      <c r="E34" t="n">
        <v>16.49</v>
      </c>
      <c r="F34" t="n">
        <v>13.25</v>
      </c>
      <c r="G34" t="n">
        <v>22.72</v>
      </c>
      <c r="H34" t="n">
        <v>0.37</v>
      </c>
      <c r="I34" t="n">
        <v>35</v>
      </c>
      <c r="J34" t="n">
        <v>144.54</v>
      </c>
      <c r="K34" t="n">
        <v>47.83</v>
      </c>
      <c r="L34" t="n">
        <v>3</v>
      </c>
      <c r="M34" t="n">
        <v>33</v>
      </c>
      <c r="N34" t="n">
        <v>23.71</v>
      </c>
      <c r="O34" t="n">
        <v>18060.85</v>
      </c>
      <c r="P34" t="n">
        <v>142.19</v>
      </c>
      <c r="Q34" t="n">
        <v>583.29</v>
      </c>
      <c r="R34" t="n">
        <v>46.13</v>
      </c>
      <c r="S34" t="n">
        <v>22.35</v>
      </c>
      <c r="T34" t="n">
        <v>10713.1</v>
      </c>
      <c r="U34" t="n">
        <v>0.48</v>
      </c>
      <c r="V34" t="n">
        <v>0.84</v>
      </c>
      <c r="W34" t="n">
        <v>1.04</v>
      </c>
      <c r="X34" t="n">
        <v>0.68</v>
      </c>
      <c r="Y34" t="n">
        <v>0.5</v>
      </c>
      <c r="Z34" t="n">
        <v>10</v>
      </c>
    </row>
    <row r="35">
      <c r="A35" t="n">
        <v>3</v>
      </c>
      <c r="B35" t="n">
        <v>70</v>
      </c>
      <c r="C35" t="inlineStr">
        <is>
          <t xml:space="preserve">CONCLUIDO	</t>
        </is>
      </c>
      <c r="D35" t="n">
        <v>6.2313</v>
      </c>
      <c r="E35" t="n">
        <v>16.05</v>
      </c>
      <c r="F35" t="n">
        <v>13.07</v>
      </c>
      <c r="G35" t="n">
        <v>30.16</v>
      </c>
      <c r="H35" t="n">
        <v>0.49</v>
      </c>
      <c r="I35" t="n">
        <v>26</v>
      </c>
      <c r="J35" t="n">
        <v>145.92</v>
      </c>
      <c r="K35" t="n">
        <v>47.83</v>
      </c>
      <c r="L35" t="n">
        <v>4</v>
      </c>
      <c r="M35" t="n">
        <v>24</v>
      </c>
      <c r="N35" t="n">
        <v>24.09</v>
      </c>
      <c r="O35" t="n">
        <v>18230.35</v>
      </c>
      <c r="P35" t="n">
        <v>137.49</v>
      </c>
      <c r="Q35" t="n">
        <v>583.29</v>
      </c>
      <c r="R35" t="n">
        <v>40.36</v>
      </c>
      <c r="S35" t="n">
        <v>22.35</v>
      </c>
      <c r="T35" t="n">
        <v>7874.14</v>
      </c>
      <c r="U35" t="n">
        <v>0.55</v>
      </c>
      <c r="V35" t="n">
        <v>0.85</v>
      </c>
      <c r="W35" t="n">
        <v>1.03</v>
      </c>
      <c r="X35" t="n">
        <v>0.5</v>
      </c>
      <c r="Y35" t="n">
        <v>0.5</v>
      </c>
      <c r="Z35" t="n">
        <v>10</v>
      </c>
    </row>
    <row r="36">
      <c r="A36" t="n">
        <v>4</v>
      </c>
      <c r="B36" t="n">
        <v>70</v>
      </c>
      <c r="C36" t="inlineStr">
        <is>
          <t xml:space="preserve">CONCLUIDO	</t>
        </is>
      </c>
      <c r="D36" t="n">
        <v>6.3448</v>
      </c>
      <c r="E36" t="n">
        <v>15.76</v>
      </c>
      <c r="F36" t="n">
        <v>12.95</v>
      </c>
      <c r="G36" t="n">
        <v>38.86</v>
      </c>
      <c r="H36" t="n">
        <v>0.6</v>
      </c>
      <c r="I36" t="n">
        <v>20</v>
      </c>
      <c r="J36" t="n">
        <v>147.3</v>
      </c>
      <c r="K36" t="n">
        <v>47.83</v>
      </c>
      <c r="L36" t="n">
        <v>5</v>
      </c>
      <c r="M36" t="n">
        <v>18</v>
      </c>
      <c r="N36" t="n">
        <v>24.47</v>
      </c>
      <c r="O36" t="n">
        <v>18400.38</v>
      </c>
      <c r="P36" t="n">
        <v>132.58</v>
      </c>
      <c r="Q36" t="n">
        <v>583.29</v>
      </c>
      <c r="R36" t="n">
        <v>36.62</v>
      </c>
      <c r="S36" t="n">
        <v>22.35</v>
      </c>
      <c r="T36" t="n">
        <v>6032.96</v>
      </c>
      <c r="U36" t="n">
        <v>0.61</v>
      </c>
      <c r="V36" t="n">
        <v>0.86</v>
      </c>
      <c r="W36" t="n">
        <v>1.02</v>
      </c>
      <c r="X36" t="n">
        <v>0.39</v>
      </c>
      <c r="Y36" t="n">
        <v>0.5</v>
      </c>
      <c r="Z36" t="n">
        <v>10</v>
      </c>
    </row>
    <row r="37">
      <c r="A37" t="n">
        <v>5</v>
      </c>
      <c r="B37" t="n">
        <v>70</v>
      </c>
      <c r="C37" t="inlineStr">
        <is>
          <t xml:space="preserve">CONCLUIDO	</t>
        </is>
      </c>
      <c r="D37" t="n">
        <v>6.4031</v>
      </c>
      <c r="E37" t="n">
        <v>15.62</v>
      </c>
      <c r="F37" t="n">
        <v>12.9</v>
      </c>
      <c r="G37" t="n">
        <v>45.52</v>
      </c>
      <c r="H37" t="n">
        <v>0.71</v>
      </c>
      <c r="I37" t="n">
        <v>17</v>
      </c>
      <c r="J37" t="n">
        <v>148.68</v>
      </c>
      <c r="K37" t="n">
        <v>47.83</v>
      </c>
      <c r="L37" t="n">
        <v>6</v>
      </c>
      <c r="M37" t="n">
        <v>15</v>
      </c>
      <c r="N37" t="n">
        <v>24.85</v>
      </c>
      <c r="O37" t="n">
        <v>18570.94</v>
      </c>
      <c r="P37" t="n">
        <v>128.87</v>
      </c>
      <c r="Q37" t="n">
        <v>583.3200000000001</v>
      </c>
      <c r="R37" t="n">
        <v>34.94</v>
      </c>
      <c r="S37" t="n">
        <v>22.35</v>
      </c>
      <c r="T37" t="n">
        <v>5208.71</v>
      </c>
      <c r="U37" t="n">
        <v>0.64</v>
      </c>
      <c r="V37" t="n">
        <v>0.87</v>
      </c>
      <c r="W37" t="n">
        <v>1.02</v>
      </c>
      <c r="X37" t="n">
        <v>0.33</v>
      </c>
      <c r="Y37" t="n">
        <v>0.5</v>
      </c>
      <c r="Z37" t="n">
        <v>10</v>
      </c>
    </row>
    <row r="38">
      <c r="A38" t="n">
        <v>6</v>
      </c>
      <c r="B38" t="n">
        <v>70</v>
      </c>
      <c r="C38" t="inlineStr">
        <is>
          <t xml:space="preserve">CONCLUIDO	</t>
        </is>
      </c>
      <c r="D38" t="n">
        <v>6.471</v>
      </c>
      <c r="E38" t="n">
        <v>15.45</v>
      </c>
      <c r="F38" t="n">
        <v>12.82</v>
      </c>
      <c r="G38" t="n">
        <v>54.95</v>
      </c>
      <c r="H38" t="n">
        <v>0.83</v>
      </c>
      <c r="I38" t="n">
        <v>14</v>
      </c>
      <c r="J38" t="n">
        <v>150.07</v>
      </c>
      <c r="K38" t="n">
        <v>47.83</v>
      </c>
      <c r="L38" t="n">
        <v>7</v>
      </c>
      <c r="M38" t="n">
        <v>12</v>
      </c>
      <c r="N38" t="n">
        <v>25.24</v>
      </c>
      <c r="O38" t="n">
        <v>18742.03</v>
      </c>
      <c r="P38" t="n">
        <v>123.9</v>
      </c>
      <c r="Q38" t="n">
        <v>583.29</v>
      </c>
      <c r="R38" t="n">
        <v>32.39</v>
      </c>
      <c r="S38" t="n">
        <v>22.35</v>
      </c>
      <c r="T38" t="n">
        <v>3947.54</v>
      </c>
      <c r="U38" t="n">
        <v>0.6899999999999999</v>
      </c>
      <c r="V38" t="n">
        <v>0.87</v>
      </c>
      <c r="W38" t="n">
        <v>1.01</v>
      </c>
      <c r="X38" t="n">
        <v>0.25</v>
      </c>
      <c r="Y38" t="n">
        <v>0.5</v>
      </c>
      <c r="Z38" t="n">
        <v>10</v>
      </c>
    </row>
    <row r="39">
      <c r="A39" t="n">
        <v>7</v>
      </c>
      <c r="B39" t="n">
        <v>70</v>
      </c>
      <c r="C39" t="inlineStr">
        <is>
          <t xml:space="preserve">CONCLUIDO	</t>
        </is>
      </c>
      <c r="D39" t="n">
        <v>6.511</v>
      </c>
      <c r="E39" t="n">
        <v>15.36</v>
      </c>
      <c r="F39" t="n">
        <v>12.78</v>
      </c>
      <c r="G39" t="n">
        <v>63.92</v>
      </c>
      <c r="H39" t="n">
        <v>0.9399999999999999</v>
      </c>
      <c r="I39" t="n">
        <v>12</v>
      </c>
      <c r="J39" t="n">
        <v>151.46</v>
      </c>
      <c r="K39" t="n">
        <v>47.83</v>
      </c>
      <c r="L39" t="n">
        <v>8</v>
      </c>
      <c r="M39" t="n">
        <v>10</v>
      </c>
      <c r="N39" t="n">
        <v>25.63</v>
      </c>
      <c r="O39" t="n">
        <v>18913.66</v>
      </c>
      <c r="P39" t="n">
        <v>119.44</v>
      </c>
      <c r="Q39" t="n">
        <v>583.3099999999999</v>
      </c>
      <c r="R39" t="n">
        <v>31.49</v>
      </c>
      <c r="S39" t="n">
        <v>22.35</v>
      </c>
      <c r="T39" t="n">
        <v>3507.11</v>
      </c>
      <c r="U39" t="n">
        <v>0.71</v>
      </c>
      <c r="V39" t="n">
        <v>0.87</v>
      </c>
      <c r="W39" t="n">
        <v>1</v>
      </c>
      <c r="X39" t="n">
        <v>0.21</v>
      </c>
      <c r="Y39" t="n">
        <v>0.5</v>
      </c>
      <c r="Z39" t="n">
        <v>10</v>
      </c>
    </row>
    <row r="40">
      <c r="A40" t="n">
        <v>8</v>
      </c>
      <c r="B40" t="n">
        <v>70</v>
      </c>
      <c r="C40" t="inlineStr">
        <is>
          <t xml:space="preserve">CONCLUIDO	</t>
        </is>
      </c>
      <c r="D40" t="n">
        <v>6.5293</v>
      </c>
      <c r="E40" t="n">
        <v>15.32</v>
      </c>
      <c r="F40" t="n">
        <v>12.77</v>
      </c>
      <c r="G40" t="n">
        <v>69.65000000000001</v>
      </c>
      <c r="H40" t="n">
        <v>1.04</v>
      </c>
      <c r="I40" t="n">
        <v>11</v>
      </c>
      <c r="J40" t="n">
        <v>152.85</v>
      </c>
      <c r="K40" t="n">
        <v>47.83</v>
      </c>
      <c r="L40" t="n">
        <v>9</v>
      </c>
      <c r="M40" t="n">
        <v>7</v>
      </c>
      <c r="N40" t="n">
        <v>26.03</v>
      </c>
      <c r="O40" t="n">
        <v>19085.83</v>
      </c>
      <c r="P40" t="n">
        <v>115.67</v>
      </c>
      <c r="Q40" t="n">
        <v>583.29</v>
      </c>
      <c r="R40" t="n">
        <v>30.87</v>
      </c>
      <c r="S40" t="n">
        <v>22.35</v>
      </c>
      <c r="T40" t="n">
        <v>3201.13</v>
      </c>
      <c r="U40" t="n">
        <v>0.72</v>
      </c>
      <c r="V40" t="n">
        <v>0.87</v>
      </c>
      <c r="W40" t="n">
        <v>1.01</v>
      </c>
      <c r="X40" t="n">
        <v>0.2</v>
      </c>
      <c r="Y40" t="n">
        <v>0.5</v>
      </c>
      <c r="Z40" t="n">
        <v>10</v>
      </c>
    </row>
    <row r="41">
      <c r="A41" t="n">
        <v>9</v>
      </c>
      <c r="B41" t="n">
        <v>70</v>
      </c>
      <c r="C41" t="inlineStr">
        <is>
          <t xml:space="preserve">CONCLUIDO	</t>
        </is>
      </c>
      <c r="D41" t="n">
        <v>6.5499</v>
      </c>
      <c r="E41" t="n">
        <v>15.27</v>
      </c>
      <c r="F41" t="n">
        <v>12.75</v>
      </c>
      <c r="G41" t="n">
        <v>76.5</v>
      </c>
      <c r="H41" t="n">
        <v>1.15</v>
      </c>
      <c r="I41" t="n">
        <v>10</v>
      </c>
      <c r="J41" t="n">
        <v>154.25</v>
      </c>
      <c r="K41" t="n">
        <v>47.83</v>
      </c>
      <c r="L41" t="n">
        <v>10</v>
      </c>
      <c r="M41" t="n">
        <v>3</v>
      </c>
      <c r="N41" t="n">
        <v>26.43</v>
      </c>
      <c r="O41" t="n">
        <v>19258.55</v>
      </c>
      <c r="P41" t="n">
        <v>114.6</v>
      </c>
      <c r="Q41" t="n">
        <v>583.33</v>
      </c>
      <c r="R41" t="n">
        <v>30.02</v>
      </c>
      <c r="S41" t="n">
        <v>22.35</v>
      </c>
      <c r="T41" t="n">
        <v>2782.3</v>
      </c>
      <c r="U41" t="n">
        <v>0.74</v>
      </c>
      <c r="V41" t="n">
        <v>0.88</v>
      </c>
      <c r="W41" t="n">
        <v>1.01</v>
      </c>
      <c r="X41" t="n">
        <v>0.18</v>
      </c>
      <c r="Y41" t="n">
        <v>0.5</v>
      </c>
      <c r="Z41" t="n">
        <v>10</v>
      </c>
    </row>
    <row r="42">
      <c r="A42" t="n">
        <v>10</v>
      </c>
      <c r="B42" t="n">
        <v>70</v>
      </c>
      <c r="C42" t="inlineStr">
        <is>
          <t xml:space="preserve">CONCLUIDO	</t>
        </is>
      </c>
      <c r="D42" t="n">
        <v>6.55</v>
      </c>
      <c r="E42" t="n">
        <v>15.27</v>
      </c>
      <c r="F42" t="n">
        <v>12.75</v>
      </c>
      <c r="G42" t="n">
        <v>76.5</v>
      </c>
      <c r="H42" t="n">
        <v>1.25</v>
      </c>
      <c r="I42" t="n">
        <v>10</v>
      </c>
      <c r="J42" t="n">
        <v>155.66</v>
      </c>
      <c r="K42" t="n">
        <v>47.83</v>
      </c>
      <c r="L42" t="n">
        <v>11</v>
      </c>
      <c r="M42" t="n">
        <v>0</v>
      </c>
      <c r="N42" t="n">
        <v>26.83</v>
      </c>
      <c r="O42" t="n">
        <v>19431.82</v>
      </c>
      <c r="P42" t="n">
        <v>114.39</v>
      </c>
      <c r="Q42" t="n">
        <v>583.29</v>
      </c>
      <c r="R42" t="n">
        <v>29.85</v>
      </c>
      <c r="S42" t="n">
        <v>22.35</v>
      </c>
      <c r="T42" t="n">
        <v>2695.9</v>
      </c>
      <c r="U42" t="n">
        <v>0.75</v>
      </c>
      <c r="V42" t="n">
        <v>0.88</v>
      </c>
      <c r="W42" t="n">
        <v>1.02</v>
      </c>
      <c r="X42" t="n">
        <v>0.18</v>
      </c>
      <c r="Y42" t="n">
        <v>0.5</v>
      </c>
      <c r="Z42" t="n">
        <v>10</v>
      </c>
    </row>
    <row r="43">
      <c r="A43" t="n">
        <v>0</v>
      </c>
      <c r="B43" t="n">
        <v>90</v>
      </c>
      <c r="C43" t="inlineStr">
        <is>
          <t xml:space="preserve">CONCLUIDO	</t>
        </is>
      </c>
      <c r="D43" t="n">
        <v>4.3165</v>
      </c>
      <c r="E43" t="n">
        <v>23.17</v>
      </c>
      <c r="F43" t="n">
        <v>15.55</v>
      </c>
      <c r="G43" t="n">
        <v>6.39</v>
      </c>
      <c r="H43" t="n">
        <v>0.1</v>
      </c>
      <c r="I43" t="n">
        <v>146</v>
      </c>
      <c r="J43" t="n">
        <v>176.73</v>
      </c>
      <c r="K43" t="n">
        <v>52.44</v>
      </c>
      <c r="L43" t="n">
        <v>1</v>
      </c>
      <c r="M43" t="n">
        <v>144</v>
      </c>
      <c r="N43" t="n">
        <v>33.29</v>
      </c>
      <c r="O43" t="n">
        <v>22031.19</v>
      </c>
      <c r="P43" t="n">
        <v>202.34</v>
      </c>
      <c r="Q43" t="n">
        <v>583.36</v>
      </c>
      <c r="R43" t="n">
        <v>117.39</v>
      </c>
      <c r="S43" t="n">
        <v>22.35</v>
      </c>
      <c r="T43" t="n">
        <v>45788.44</v>
      </c>
      <c r="U43" t="n">
        <v>0.19</v>
      </c>
      <c r="V43" t="n">
        <v>0.72</v>
      </c>
      <c r="W43" t="n">
        <v>1.24</v>
      </c>
      <c r="X43" t="n">
        <v>2.98</v>
      </c>
      <c r="Y43" t="n">
        <v>0.5</v>
      </c>
      <c r="Z43" t="n">
        <v>10</v>
      </c>
    </row>
    <row r="44">
      <c r="A44" t="n">
        <v>1</v>
      </c>
      <c r="B44" t="n">
        <v>90</v>
      </c>
      <c r="C44" t="inlineStr">
        <is>
          <t xml:space="preserve">CONCLUIDO	</t>
        </is>
      </c>
      <c r="D44" t="n">
        <v>5.3775</v>
      </c>
      <c r="E44" t="n">
        <v>18.6</v>
      </c>
      <c r="F44" t="n">
        <v>13.86</v>
      </c>
      <c r="G44" t="n">
        <v>12.8</v>
      </c>
      <c r="H44" t="n">
        <v>0.2</v>
      </c>
      <c r="I44" t="n">
        <v>65</v>
      </c>
      <c r="J44" t="n">
        <v>178.21</v>
      </c>
      <c r="K44" t="n">
        <v>52.44</v>
      </c>
      <c r="L44" t="n">
        <v>2</v>
      </c>
      <c r="M44" t="n">
        <v>63</v>
      </c>
      <c r="N44" t="n">
        <v>33.77</v>
      </c>
      <c r="O44" t="n">
        <v>22213.89</v>
      </c>
      <c r="P44" t="n">
        <v>177.76</v>
      </c>
      <c r="Q44" t="n">
        <v>583.3200000000001</v>
      </c>
      <c r="R44" t="n">
        <v>65.15000000000001</v>
      </c>
      <c r="S44" t="n">
        <v>22.35</v>
      </c>
      <c r="T44" t="n">
        <v>20073.41</v>
      </c>
      <c r="U44" t="n">
        <v>0.34</v>
      </c>
      <c r="V44" t="n">
        <v>0.8100000000000001</v>
      </c>
      <c r="W44" t="n">
        <v>1.09</v>
      </c>
      <c r="X44" t="n">
        <v>1.29</v>
      </c>
      <c r="Y44" t="n">
        <v>0.5</v>
      </c>
      <c r="Z44" t="n">
        <v>10</v>
      </c>
    </row>
    <row r="45">
      <c r="A45" t="n">
        <v>2</v>
      </c>
      <c r="B45" t="n">
        <v>90</v>
      </c>
      <c r="C45" t="inlineStr">
        <is>
          <t xml:space="preserve">CONCLUIDO	</t>
        </is>
      </c>
      <c r="D45" t="n">
        <v>5.7745</v>
      </c>
      <c r="E45" t="n">
        <v>17.32</v>
      </c>
      <c r="F45" t="n">
        <v>13.4</v>
      </c>
      <c r="G45" t="n">
        <v>19.15</v>
      </c>
      <c r="H45" t="n">
        <v>0.3</v>
      </c>
      <c r="I45" t="n">
        <v>42</v>
      </c>
      <c r="J45" t="n">
        <v>179.7</v>
      </c>
      <c r="K45" t="n">
        <v>52.44</v>
      </c>
      <c r="L45" t="n">
        <v>3</v>
      </c>
      <c r="M45" t="n">
        <v>40</v>
      </c>
      <c r="N45" t="n">
        <v>34.26</v>
      </c>
      <c r="O45" t="n">
        <v>22397.24</v>
      </c>
      <c r="P45" t="n">
        <v>169.56</v>
      </c>
      <c r="Q45" t="n">
        <v>583.33</v>
      </c>
      <c r="R45" t="n">
        <v>50.61</v>
      </c>
      <c r="S45" t="n">
        <v>22.35</v>
      </c>
      <c r="T45" t="n">
        <v>12916.53</v>
      </c>
      <c r="U45" t="n">
        <v>0.44</v>
      </c>
      <c r="V45" t="n">
        <v>0.83</v>
      </c>
      <c r="W45" t="n">
        <v>1.06</v>
      </c>
      <c r="X45" t="n">
        <v>0.83</v>
      </c>
      <c r="Y45" t="n">
        <v>0.5</v>
      </c>
      <c r="Z45" t="n">
        <v>10</v>
      </c>
    </row>
    <row r="46">
      <c r="A46" t="n">
        <v>3</v>
      </c>
      <c r="B46" t="n">
        <v>90</v>
      </c>
      <c r="C46" t="inlineStr">
        <is>
          <t xml:space="preserve">CONCLUIDO	</t>
        </is>
      </c>
      <c r="D46" t="n">
        <v>5.9912</v>
      </c>
      <c r="E46" t="n">
        <v>16.69</v>
      </c>
      <c r="F46" t="n">
        <v>13.17</v>
      </c>
      <c r="G46" t="n">
        <v>25.49</v>
      </c>
      <c r="H46" t="n">
        <v>0.39</v>
      </c>
      <c r="I46" t="n">
        <v>31</v>
      </c>
      <c r="J46" t="n">
        <v>181.19</v>
      </c>
      <c r="K46" t="n">
        <v>52.44</v>
      </c>
      <c r="L46" t="n">
        <v>4</v>
      </c>
      <c r="M46" t="n">
        <v>29</v>
      </c>
      <c r="N46" t="n">
        <v>34.75</v>
      </c>
      <c r="O46" t="n">
        <v>22581.25</v>
      </c>
      <c r="P46" t="n">
        <v>164.3</v>
      </c>
      <c r="Q46" t="n">
        <v>583.29</v>
      </c>
      <c r="R46" t="n">
        <v>43.14</v>
      </c>
      <c r="S46" t="n">
        <v>22.35</v>
      </c>
      <c r="T46" t="n">
        <v>9237.959999999999</v>
      </c>
      <c r="U46" t="n">
        <v>0.52</v>
      </c>
      <c r="V46" t="n">
        <v>0.85</v>
      </c>
      <c r="W46" t="n">
        <v>1.04</v>
      </c>
      <c r="X46" t="n">
        <v>0.6</v>
      </c>
      <c r="Y46" t="n">
        <v>0.5</v>
      </c>
      <c r="Z46" t="n">
        <v>10</v>
      </c>
    </row>
    <row r="47">
      <c r="A47" t="n">
        <v>4</v>
      </c>
      <c r="B47" t="n">
        <v>90</v>
      </c>
      <c r="C47" t="inlineStr">
        <is>
          <t xml:space="preserve">CONCLUIDO	</t>
        </is>
      </c>
      <c r="D47" t="n">
        <v>6.1351</v>
      </c>
      <c r="E47" t="n">
        <v>16.3</v>
      </c>
      <c r="F47" t="n">
        <v>13.03</v>
      </c>
      <c r="G47" t="n">
        <v>32.56</v>
      </c>
      <c r="H47" t="n">
        <v>0.49</v>
      </c>
      <c r="I47" t="n">
        <v>24</v>
      </c>
      <c r="J47" t="n">
        <v>182.69</v>
      </c>
      <c r="K47" t="n">
        <v>52.44</v>
      </c>
      <c r="L47" t="n">
        <v>5</v>
      </c>
      <c r="M47" t="n">
        <v>22</v>
      </c>
      <c r="N47" t="n">
        <v>35.25</v>
      </c>
      <c r="O47" t="n">
        <v>22766.06</v>
      </c>
      <c r="P47" t="n">
        <v>159.81</v>
      </c>
      <c r="Q47" t="n">
        <v>583.3099999999999</v>
      </c>
      <c r="R47" t="n">
        <v>38.94</v>
      </c>
      <c r="S47" t="n">
        <v>22.35</v>
      </c>
      <c r="T47" t="n">
        <v>7171.89</v>
      </c>
      <c r="U47" t="n">
        <v>0.57</v>
      </c>
      <c r="V47" t="n">
        <v>0.86</v>
      </c>
      <c r="W47" t="n">
        <v>1.03</v>
      </c>
      <c r="X47" t="n">
        <v>0.46</v>
      </c>
      <c r="Y47" t="n">
        <v>0.5</v>
      </c>
      <c r="Z47" t="n">
        <v>10</v>
      </c>
    </row>
    <row r="48">
      <c r="A48" t="n">
        <v>5</v>
      </c>
      <c r="B48" t="n">
        <v>90</v>
      </c>
      <c r="C48" t="inlineStr">
        <is>
          <t xml:space="preserve">CONCLUIDO	</t>
        </is>
      </c>
      <c r="D48" t="n">
        <v>6.22</v>
      </c>
      <c r="E48" t="n">
        <v>16.08</v>
      </c>
      <c r="F48" t="n">
        <v>12.95</v>
      </c>
      <c r="G48" t="n">
        <v>38.84</v>
      </c>
      <c r="H48" t="n">
        <v>0.58</v>
      </c>
      <c r="I48" t="n">
        <v>20</v>
      </c>
      <c r="J48" t="n">
        <v>184.19</v>
      </c>
      <c r="K48" t="n">
        <v>52.44</v>
      </c>
      <c r="L48" t="n">
        <v>6</v>
      </c>
      <c r="M48" t="n">
        <v>18</v>
      </c>
      <c r="N48" t="n">
        <v>35.75</v>
      </c>
      <c r="O48" t="n">
        <v>22951.43</v>
      </c>
      <c r="P48" t="n">
        <v>156.59</v>
      </c>
      <c r="Q48" t="n">
        <v>583.29</v>
      </c>
      <c r="R48" t="n">
        <v>36.44</v>
      </c>
      <c r="S48" t="n">
        <v>22.35</v>
      </c>
      <c r="T48" t="n">
        <v>5943.58</v>
      </c>
      <c r="U48" t="n">
        <v>0.61</v>
      </c>
      <c r="V48" t="n">
        <v>0.86</v>
      </c>
      <c r="W48" t="n">
        <v>1.02</v>
      </c>
      <c r="X48" t="n">
        <v>0.38</v>
      </c>
      <c r="Y48" t="n">
        <v>0.5</v>
      </c>
      <c r="Z48" t="n">
        <v>10</v>
      </c>
    </row>
    <row r="49">
      <c r="A49" t="n">
        <v>6</v>
      </c>
      <c r="B49" t="n">
        <v>90</v>
      </c>
      <c r="C49" t="inlineStr">
        <is>
          <t xml:space="preserve">CONCLUIDO	</t>
        </is>
      </c>
      <c r="D49" t="n">
        <v>6.2782</v>
      </c>
      <c r="E49" t="n">
        <v>15.93</v>
      </c>
      <c r="F49" t="n">
        <v>12.9</v>
      </c>
      <c r="G49" t="n">
        <v>45.54</v>
      </c>
      <c r="H49" t="n">
        <v>0.67</v>
      </c>
      <c r="I49" t="n">
        <v>17</v>
      </c>
      <c r="J49" t="n">
        <v>185.7</v>
      </c>
      <c r="K49" t="n">
        <v>52.44</v>
      </c>
      <c r="L49" t="n">
        <v>7</v>
      </c>
      <c r="M49" t="n">
        <v>15</v>
      </c>
      <c r="N49" t="n">
        <v>36.26</v>
      </c>
      <c r="O49" t="n">
        <v>23137.49</v>
      </c>
      <c r="P49" t="n">
        <v>153.38</v>
      </c>
      <c r="Q49" t="n">
        <v>583.29</v>
      </c>
      <c r="R49" t="n">
        <v>35.2</v>
      </c>
      <c r="S49" t="n">
        <v>22.35</v>
      </c>
      <c r="T49" t="n">
        <v>5337.64</v>
      </c>
      <c r="U49" t="n">
        <v>0.63</v>
      </c>
      <c r="V49" t="n">
        <v>0.87</v>
      </c>
      <c r="W49" t="n">
        <v>1.01</v>
      </c>
      <c r="X49" t="n">
        <v>0.33</v>
      </c>
      <c r="Y49" t="n">
        <v>0.5</v>
      </c>
      <c r="Z49" t="n">
        <v>10</v>
      </c>
    </row>
    <row r="50">
      <c r="A50" t="n">
        <v>7</v>
      </c>
      <c r="B50" t="n">
        <v>90</v>
      </c>
      <c r="C50" t="inlineStr">
        <is>
          <t xml:space="preserve">CONCLUIDO	</t>
        </is>
      </c>
      <c r="D50" t="n">
        <v>6.3279</v>
      </c>
      <c r="E50" t="n">
        <v>15.8</v>
      </c>
      <c r="F50" t="n">
        <v>12.85</v>
      </c>
      <c r="G50" t="n">
        <v>51.4</v>
      </c>
      <c r="H50" t="n">
        <v>0.76</v>
      </c>
      <c r="I50" t="n">
        <v>15</v>
      </c>
      <c r="J50" t="n">
        <v>187.22</v>
      </c>
      <c r="K50" t="n">
        <v>52.44</v>
      </c>
      <c r="L50" t="n">
        <v>8</v>
      </c>
      <c r="M50" t="n">
        <v>13</v>
      </c>
      <c r="N50" t="n">
        <v>36.78</v>
      </c>
      <c r="O50" t="n">
        <v>23324.24</v>
      </c>
      <c r="P50" t="n">
        <v>150.06</v>
      </c>
      <c r="Q50" t="n">
        <v>583.29</v>
      </c>
      <c r="R50" t="n">
        <v>33.37</v>
      </c>
      <c r="S50" t="n">
        <v>22.35</v>
      </c>
      <c r="T50" t="n">
        <v>4432.7</v>
      </c>
      <c r="U50" t="n">
        <v>0.67</v>
      </c>
      <c r="V50" t="n">
        <v>0.87</v>
      </c>
      <c r="W50" t="n">
        <v>1.01</v>
      </c>
      <c r="X50" t="n">
        <v>0.28</v>
      </c>
      <c r="Y50" t="n">
        <v>0.5</v>
      </c>
      <c r="Z50" t="n">
        <v>10</v>
      </c>
    </row>
    <row r="51">
      <c r="A51" t="n">
        <v>8</v>
      </c>
      <c r="B51" t="n">
        <v>90</v>
      </c>
      <c r="C51" t="inlineStr">
        <is>
          <t xml:space="preserve">CONCLUIDO	</t>
        </is>
      </c>
      <c r="D51" t="n">
        <v>6.3703</v>
      </c>
      <c r="E51" t="n">
        <v>15.7</v>
      </c>
      <c r="F51" t="n">
        <v>12.81</v>
      </c>
      <c r="G51" t="n">
        <v>59.15</v>
      </c>
      <c r="H51" t="n">
        <v>0.85</v>
      </c>
      <c r="I51" t="n">
        <v>13</v>
      </c>
      <c r="J51" t="n">
        <v>188.74</v>
      </c>
      <c r="K51" t="n">
        <v>52.44</v>
      </c>
      <c r="L51" t="n">
        <v>9</v>
      </c>
      <c r="M51" t="n">
        <v>11</v>
      </c>
      <c r="N51" t="n">
        <v>37.3</v>
      </c>
      <c r="O51" t="n">
        <v>23511.69</v>
      </c>
      <c r="P51" t="n">
        <v>146.66</v>
      </c>
      <c r="Q51" t="n">
        <v>583.34</v>
      </c>
      <c r="R51" t="n">
        <v>32.3</v>
      </c>
      <c r="S51" t="n">
        <v>22.35</v>
      </c>
      <c r="T51" t="n">
        <v>3905.76</v>
      </c>
      <c r="U51" t="n">
        <v>0.6899999999999999</v>
      </c>
      <c r="V51" t="n">
        <v>0.87</v>
      </c>
      <c r="W51" t="n">
        <v>1.01</v>
      </c>
      <c r="X51" t="n">
        <v>0.25</v>
      </c>
      <c r="Y51" t="n">
        <v>0.5</v>
      </c>
      <c r="Z51" t="n">
        <v>10</v>
      </c>
    </row>
    <row r="52">
      <c r="A52" t="n">
        <v>9</v>
      </c>
      <c r="B52" t="n">
        <v>90</v>
      </c>
      <c r="C52" t="inlineStr">
        <is>
          <t xml:space="preserve">CONCLUIDO	</t>
        </is>
      </c>
      <c r="D52" t="n">
        <v>6.395</v>
      </c>
      <c r="E52" t="n">
        <v>15.64</v>
      </c>
      <c r="F52" t="n">
        <v>12.79</v>
      </c>
      <c r="G52" t="n">
        <v>63.95</v>
      </c>
      <c r="H52" t="n">
        <v>0.93</v>
      </c>
      <c r="I52" t="n">
        <v>12</v>
      </c>
      <c r="J52" t="n">
        <v>190.26</v>
      </c>
      <c r="K52" t="n">
        <v>52.44</v>
      </c>
      <c r="L52" t="n">
        <v>10</v>
      </c>
      <c r="M52" t="n">
        <v>10</v>
      </c>
      <c r="N52" t="n">
        <v>37.82</v>
      </c>
      <c r="O52" t="n">
        <v>23699.85</v>
      </c>
      <c r="P52" t="n">
        <v>144.45</v>
      </c>
      <c r="Q52" t="n">
        <v>583.29</v>
      </c>
      <c r="R52" t="n">
        <v>31.51</v>
      </c>
      <c r="S52" t="n">
        <v>22.35</v>
      </c>
      <c r="T52" t="n">
        <v>3516.57</v>
      </c>
      <c r="U52" t="n">
        <v>0.71</v>
      </c>
      <c r="V52" t="n">
        <v>0.87</v>
      </c>
      <c r="W52" t="n">
        <v>1.01</v>
      </c>
      <c r="X52" t="n">
        <v>0.22</v>
      </c>
      <c r="Y52" t="n">
        <v>0.5</v>
      </c>
      <c r="Z52" t="n">
        <v>10</v>
      </c>
    </row>
    <row r="53">
      <c r="A53" t="n">
        <v>10</v>
      </c>
      <c r="B53" t="n">
        <v>90</v>
      </c>
      <c r="C53" t="inlineStr">
        <is>
          <t xml:space="preserve">CONCLUIDO	</t>
        </is>
      </c>
      <c r="D53" t="n">
        <v>6.4194</v>
      </c>
      <c r="E53" t="n">
        <v>15.58</v>
      </c>
      <c r="F53" t="n">
        <v>12.77</v>
      </c>
      <c r="G53" t="n">
        <v>69.63</v>
      </c>
      <c r="H53" t="n">
        <v>1.02</v>
      </c>
      <c r="I53" t="n">
        <v>11</v>
      </c>
      <c r="J53" t="n">
        <v>191.79</v>
      </c>
      <c r="K53" t="n">
        <v>52.44</v>
      </c>
      <c r="L53" t="n">
        <v>11</v>
      </c>
      <c r="M53" t="n">
        <v>9</v>
      </c>
      <c r="N53" t="n">
        <v>38.35</v>
      </c>
      <c r="O53" t="n">
        <v>23888.73</v>
      </c>
      <c r="P53" t="n">
        <v>140.89</v>
      </c>
      <c r="Q53" t="n">
        <v>583.29</v>
      </c>
      <c r="R53" t="n">
        <v>30.98</v>
      </c>
      <c r="S53" t="n">
        <v>22.35</v>
      </c>
      <c r="T53" t="n">
        <v>3259.6</v>
      </c>
      <c r="U53" t="n">
        <v>0.72</v>
      </c>
      <c r="V53" t="n">
        <v>0.88</v>
      </c>
      <c r="W53" t="n">
        <v>1</v>
      </c>
      <c r="X53" t="n">
        <v>0.2</v>
      </c>
      <c r="Y53" t="n">
        <v>0.5</v>
      </c>
      <c r="Z53" t="n">
        <v>10</v>
      </c>
    </row>
    <row r="54">
      <c r="A54" t="n">
        <v>11</v>
      </c>
      <c r="B54" t="n">
        <v>90</v>
      </c>
      <c r="C54" t="inlineStr">
        <is>
          <t xml:space="preserve">CONCLUIDO	</t>
        </is>
      </c>
      <c r="D54" t="n">
        <v>6.4426</v>
      </c>
      <c r="E54" t="n">
        <v>15.52</v>
      </c>
      <c r="F54" t="n">
        <v>12.75</v>
      </c>
      <c r="G54" t="n">
        <v>76.47</v>
      </c>
      <c r="H54" t="n">
        <v>1.1</v>
      </c>
      <c r="I54" t="n">
        <v>10</v>
      </c>
      <c r="J54" t="n">
        <v>193.33</v>
      </c>
      <c r="K54" t="n">
        <v>52.44</v>
      </c>
      <c r="L54" t="n">
        <v>12</v>
      </c>
      <c r="M54" t="n">
        <v>8</v>
      </c>
      <c r="N54" t="n">
        <v>38.89</v>
      </c>
      <c r="O54" t="n">
        <v>24078.33</v>
      </c>
      <c r="P54" t="n">
        <v>136.64</v>
      </c>
      <c r="Q54" t="n">
        <v>583.29</v>
      </c>
      <c r="R54" t="n">
        <v>30.13</v>
      </c>
      <c r="S54" t="n">
        <v>22.35</v>
      </c>
      <c r="T54" t="n">
        <v>2836.68</v>
      </c>
      <c r="U54" t="n">
        <v>0.74</v>
      </c>
      <c r="V54" t="n">
        <v>0.88</v>
      </c>
      <c r="W54" t="n">
        <v>1.01</v>
      </c>
      <c r="X54" t="n">
        <v>0.18</v>
      </c>
      <c r="Y54" t="n">
        <v>0.5</v>
      </c>
      <c r="Z54" t="n">
        <v>10</v>
      </c>
    </row>
    <row r="55">
      <c r="A55" t="n">
        <v>12</v>
      </c>
      <c r="B55" t="n">
        <v>90</v>
      </c>
      <c r="C55" t="inlineStr">
        <is>
          <t xml:space="preserve">CONCLUIDO	</t>
        </is>
      </c>
      <c r="D55" t="n">
        <v>6.4618</v>
      </c>
      <c r="E55" t="n">
        <v>15.48</v>
      </c>
      <c r="F55" t="n">
        <v>12.73</v>
      </c>
      <c r="G55" t="n">
        <v>84.90000000000001</v>
      </c>
      <c r="H55" t="n">
        <v>1.18</v>
      </c>
      <c r="I55" t="n">
        <v>9</v>
      </c>
      <c r="J55" t="n">
        <v>194.88</v>
      </c>
      <c r="K55" t="n">
        <v>52.44</v>
      </c>
      <c r="L55" t="n">
        <v>13</v>
      </c>
      <c r="M55" t="n">
        <v>7</v>
      </c>
      <c r="N55" t="n">
        <v>39.43</v>
      </c>
      <c r="O55" t="n">
        <v>24268.67</v>
      </c>
      <c r="P55" t="n">
        <v>133.17</v>
      </c>
      <c r="Q55" t="n">
        <v>583.33</v>
      </c>
      <c r="R55" t="n">
        <v>29.82</v>
      </c>
      <c r="S55" t="n">
        <v>22.35</v>
      </c>
      <c r="T55" t="n">
        <v>2687.05</v>
      </c>
      <c r="U55" t="n">
        <v>0.75</v>
      </c>
      <c r="V55" t="n">
        <v>0.88</v>
      </c>
      <c r="W55" t="n">
        <v>1</v>
      </c>
      <c r="X55" t="n">
        <v>0.17</v>
      </c>
      <c r="Y55" t="n">
        <v>0.5</v>
      </c>
      <c r="Z55" t="n">
        <v>10</v>
      </c>
    </row>
    <row r="56">
      <c r="A56" t="n">
        <v>13</v>
      </c>
      <c r="B56" t="n">
        <v>90</v>
      </c>
      <c r="C56" t="inlineStr">
        <is>
          <t xml:space="preserve">CONCLUIDO	</t>
        </is>
      </c>
      <c r="D56" t="n">
        <v>6.4873</v>
      </c>
      <c r="E56" t="n">
        <v>15.41</v>
      </c>
      <c r="F56" t="n">
        <v>12.71</v>
      </c>
      <c r="G56" t="n">
        <v>95.31999999999999</v>
      </c>
      <c r="H56" t="n">
        <v>1.27</v>
      </c>
      <c r="I56" t="n">
        <v>8</v>
      </c>
      <c r="J56" t="n">
        <v>196.42</v>
      </c>
      <c r="K56" t="n">
        <v>52.44</v>
      </c>
      <c r="L56" t="n">
        <v>14</v>
      </c>
      <c r="M56" t="n">
        <v>3</v>
      </c>
      <c r="N56" t="n">
        <v>39.98</v>
      </c>
      <c r="O56" t="n">
        <v>24459.75</v>
      </c>
      <c r="P56" t="n">
        <v>132</v>
      </c>
      <c r="Q56" t="n">
        <v>583.29</v>
      </c>
      <c r="R56" t="n">
        <v>28.92</v>
      </c>
      <c r="S56" t="n">
        <v>22.35</v>
      </c>
      <c r="T56" t="n">
        <v>2245.1</v>
      </c>
      <c r="U56" t="n">
        <v>0.77</v>
      </c>
      <c r="V56" t="n">
        <v>0.88</v>
      </c>
      <c r="W56" t="n">
        <v>1.01</v>
      </c>
      <c r="X56" t="n">
        <v>0.14</v>
      </c>
      <c r="Y56" t="n">
        <v>0.5</v>
      </c>
      <c r="Z56" t="n">
        <v>10</v>
      </c>
    </row>
    <row r="57">
      <c r="A57" t="n">
        <v>14</v>
      </c>
      <c r="B57" t="n">
        <v>90</v>
      </c>
      <c r="C57" t="inlineStr">
        <is>
          <t xml:space="preserve">CONCLUIDO	</t>
        </is>
      </c>
      <c r="D57" t="n">
        <v>6.4836</v>
      </c>
      <c r="E57" t="n">
        <v>15.42</v>
      </c>
      <c r="F57" t="n">
        <v>12.72</v>
      </c>
      <c r="G57" t="n">
        <v>95.39</v>
      </c>
      <c r="H57" t="n">
        <v>1.35</v>
      </c>
      <c r="I57" t="n">
        <v>8</v>
      </c>
      <c r="J57" t="n">
        <v>197.98</v>
      </c>
      <c r="K57" t="n">
        <v>52.44</v>
      </c>
      <c r="L57" t="n">
        <v>15</v>
      </c>
      <c r="M57" t="n">
        <v>1</v>
      </c>
      <c r="N57" t="n">
        <v>40.54</v>
      </c>
      <c r="O57" t="n">
        <v>24651.58</v>
      </c>
      <c r="P57" t="n">
        <v>131.05</v>
      </c>
      <c r="Q57" t="n">
        <v>583.29</v>
      </c>
      <c r="R57" t="n">
        <v>29.08</v>
      </c>
      <c r="S57" t="n">
        <v>22.35</v>
      </c>
      <c r="T57" t="n">
        <v>2320.75</v>
      </c>
      <c r="U57" t="n">
        <v>0.77</v>
      </c>
      <c r="V57" t="n">
        <v>0.88</v>
      </c>
      <c r="W57" t="n">
        <v>1.01</v>
      </c>
      <c r="X57" t="n">
        <v>0.15</v>
      </c>
      <c r="Y57" t="n">
        <v>0.5</v>
      </c>
      <c r="Z57" t="n">
        <v>10</v>
      </c>
    </row>
    <row r="58">
      <c r="A58" t="n">
        <v>15</v>
      </c>
      <c r="B58" t="n">
        <v>90</v>
      </c>
      <c r="C58" t="inlineStr">
        <is>
          <t xml:space="preserve">CONCLUIDO	</t>
        </is>
      </c>
      <c r="D58" t="n">
        <v>6.4838</v>
      </c>
      <c r="E58" t="n">
        <v>15.42</v>
      </c>
      <c r="F58" t="n">
        <v>12.72</v>
      </c>
      <c r="G58" t="n">
        <v>95.39</v>
      </c>
      <c r="H58" t="n">
        <v>1.42</v>
      </c>
      <c r="I58" t="n">
        <v>8</v>
      </c>
      <c r="J58" t="n">
        <v>199.54</v>
      </c>
      <c r="K58" t="n">
        <v>52.44</v>
      </c>
      <c r="L58" t="n">
        <v>16</v>
      </c>
      <c r="M58" t="n">
        <v>0</v>
      </c>
      <c r="N58" t="n">
        <v>41.1</v>
      </c>
      <c r="O58" t="n">
        <v>24844.17</v>
      </c>
      <c r="P58" t="n">
        <v>131.9</v>
      </c>
      <c r="Q58" t="n">
        <v>583.3</v>
      </c>
      <c r="R58" t="n">
        <v>29.02</v>
      </c>
      <c r="S58" t="n">
        <v>22.35</v>
      </c>
      <c r="T58" t="n">
        <v>2294.5</v>
      </c>
      <c r="U58" t="n">
        <v>0.77</v>
      </c>
      <c r="V58" t="n">
        <v>0.88</v>
      </c>
      <c r="W58" t="n">
        <v>1.01</v>
      </c>
      <c r="X58" t="n">
        <v>0.15</v>
      </c>
      <c r="Y58" t="n">
        <v>0.5</v>
      </c>
      <c r="Z58" t="n">
        <v>10</v>
      </c>
    </row>
    <row r="59">
      <c r="A59" t="n">
        <v>0</v>
      </c>
      <c r="B59" t="n">
        <v>10</v>
      </c>
      <c r="C59" t="inlineStr">
        <is>
          <t xml:space="preserve">CONCLUIDO	</t>
        </is>
      </c>
      <c r="D59" t="n">
        <v>6.1948</v>
      </c>
      <c r="E59" t="n">
        <v>16.14</v>
      </c>
      <c r="F59" t="n">
        <v>13.83</v>
      </c>
      <c r="G59" t="n">
        <v>13.83</v>
      </c>
      <c r="H59" t="n">
        <v>0.64</v>
      </c>
      <c r="I59" t="n">
        <v>60</v>
      </c>
      <c r="J59" t="n">
        <v>26.11</v>
      </c>
      <c r="K59" t="n">
        <v>12.1</v>
      </c>
      <c r="L59" t="n">
        <v>1</v>
      </c>
      <c r="M59" t="n">
        <v>0</v>
      </c>
      <c r="N59" t="n">
        <v>3.01</v>
      </c>
      <c r="O59" t="n">
        <v>3454.41</v>
      </c>
      <c r="P59" t="n">
        <v>39.95</v>
      </c>
      <c r="Q59" t="n">
        <v>583.37</v>
      </c>
      <c r="R59" t="n">
        <v>61.37</v>
      </c>
      <c r="S59" t="n">
        <v>22.35</v>
      </c>
      <c r="T59" t="n">
        <v>18208.41</v>
      </c>
      <c r="U59" t="n">
        <v>0.36</v>
      </c>
      <c r="V59" t="n">
        <v>0.8100000000000001</v>
      </c>
      <c r="W59" t="n">
        <v>1.16</v>
      </c>
      <c r="X59" t="n">
        <v>1.26</v>
      </c>
      <c r="Y59" t="n">
        <v>0.5</v>
      </c>
      <c r="Z59" t="n">
        <v>10</v>
      </c>
    </row>
    <row r="60">
      <c r="A60" t="n">
        <v>0</v>
      </c>
      <c r="B60" t="n">
        <v>45</v>
      </c>
      <c r="C60" t="inlineStr">
        <is>
          <t xml:space="preserve">CONCLUIDO	</t>
        </is>
      </c>
      <c r="D60" t="n">
        <v>5.4793</v>
      </c>
      <c r="E60" t="n">
        <v>18.25</v>
      </c>
      <c r="F60" t="n">
        <v>14.39</v>
      </c>
      <c r="G60" t="n">
        <v>9.49</v>
      </c>
      <c r="H60" t="n">
        <v>0.18</v>
      </c>
      <c r="I60" t="n">
        <v>91</v>
      </c>
      <c r="J60" t="n">
        <v>98.70999999999999</v>
      </c>
      <c r="K60" t="n">
        <v>39.72</v>
      </c>
      <c r="L60" t="n">
        <v>1</v>
      </c>
      <c r="M60" t="n">
        <v>89</v>
      </c>
      <c r="N60" t="n">
        <v>12.99</v>
      </c>
      <c r="O60" t="n">
        <v>12407.75</v>
      </c>
      <c r="P60" t="n">
        <v>125.31</v>
      </c>
      <c r="Q60" t="n">
        <v>583.39</v>
      </c>
      <c r="R60" t="n">
        <v>81.29000000000001</v>
      </c>
      <c r="S60" t="n">
        <v>22.35</v>
      </c>
      <c r="T60" t="n">
        <v>28011.76</v>
      </c>
      <c r="U60" t="n">
        <v>0.27</v>
      </c>
      <c r="V60" t="n">
        <v>0.78</v>
      </c>
      <c r="W60" t="n">
        <v>1.14</v>
      </c>
      <c r="X60" t="n">
        <v>1.82</v>
      </c>
      <c r="Y60" t="n">
        <v>0.5</v>
      </c>
      <c r="Z60" t="n">
        <v>10</v>
      </c>
    </row>
    <row r="61">
      <c r="A61" t="n">
        <v>1</v>
      </c>
      <c r="B61" t="n">
        <v>45</v>
      </c>
      <c r="C61" t="inlineStr">
        <is>
          <t xml:space="preserve">CONCLUIDO	</t>
        </is>
      </c>
      <c r="D61" t="n">
        <v>6.1711</v>
      </c>
      <c r="E61" t="n">
        <v>16.2</v>
      </c>
      <c r="F61" t="n">
        <v>13.37</v>
      </c>
      <c r="G61" t="n">
        <v>19.57</v>
      </c>
      <c r="H61" t="n">
        <v>0.35</v>
      </c>
      <c r="I61" t="n">
        <v>41</v>
      </c>
      <c r="J61" t="n">
        <v>99.95</v>
      </c>
      <c r="K61" t="n">
        <v>39.72</v>
      </c>
      <c r="L61" t="n">
        <v>2</v>
      </c>
      <c r="M61" t="n">
        <v>39</v>
      </c>
      <c r="N61" t="n">
        <v>13.24</v>
      </c>
      <c r="O61" t="n">
        <v>12561.45</v>
      </c>
      <c r="P61" t="n">
        <v>111.31</v>
      </c>
      <c r="Q61" t="n">
        <v>583.3</v>
      </c>
      <c r="R61" t="n">
        <v>49.68</v>
      </c>
      <c r="S61" t="n">
        <v>22.35</v>
      </c>
      <c r="T61" t="n">
        <v>12458.37</v>
      </c>
      <c r="U61" t="n">
        <v>0.45</v>
      </c>
      <c r="V61" t="n">
        <v>0.84</v>
      </c>
      <c r="W61" t="n">
        <v>1.05</v>
      </c>
      <c r="X61" t="n">
        <v>0.8</v>
      </c>
      <c r="Y61" t="n">
        <v>0.5</v>
      </c>
      <c r="Z61" t="n">
        <v>10</v>
      </c>
    </row>
    <row r="62">
      <c r="A62" t="n">
        <v>2</v>
      </c>
      <c r="B62" t="n">
        <v>45</v>
      </c>
      <c r="C62" t="inlineStr">
        <is>
          <t xml:space="preserve">CONCLUIDO	</t>
        </is>
      </c>
      <c r="D62" t="n">
        <v>6.413</v>
      </c>
      <c r="E62" t="n">
        <v>15.59</v>
      </c>
      <c r="F62" t="n">
        <v>13.07</v>
      </c>
      <c r="G62" t="n">
        <v>30.16</v>
      </c>
      <c r="H62" t="n">
        <v>0.52</v>
      </c>
      <c r="I62" t="n">
        <v>26</v>
      </c>
      <c r="J62" t="n">
        <v>101.2</v>
      </c>
      <c r="K62" t="n">
        <v>39.72</v>
      </c>
      <c r="L62" t="n">
        <v>3</v>
      </c>
      <c r="M62" t="n">
        <v>24</v>
      </c>
      <c r="N62" t="n">
        <v>13.49</v>
      </c>
      <c r="O62" t="n">
        <v>12715.54</v>
      </c>
      <c r="P62" t="n">
        <v>104.07</v>
      </c>
      <c r="Q62" t="n">
        <v>583.3</v>
      </c>
      <c r="R62" t="n">
        <v>40.4</v>
      </c>
      <c r="S62" t="n">
        <v>22.35</v>
      </c>
      <c r="T62" t="n">
        <v>7892.06</v>
      </c>
      <c r="U62" t="n">
        <v>0.55</v>
      </c>
      <c r="V62" t="n">
        <v>0.85</v>
      </c>
      <c r="W62" t="n">
        <v>1.03</v>
      </c>
      <c r="X62" t="n">
        <v>0.5</v>
      </c>
      <c r="Y62" t="n">
        <v>0.5</v>
      </c>
      <c r="Z62" t="n">
        <v>10</v>
      </c>
    </row>
    <row r="63">
      <c r="A63" t="n">
        <v>3</v>
      </c>
      <c r="B63" t="n">
        <v>45</v>
      </c>
      <c r="C63" t="inlineStr">
        <is>
          <t xml:space="preserve">CONCLUIDO	</t>
        </is>
      </c>
      <c r="D63" t="n">
        <v>6.5316</v>
      </c>
      <c r="E63" t="n">
        <v>15.31</v>
      </c>
      <c r="F63" t="n">
        <v>12.93</v>
      </c>
      <c r="G63" t="n">
        <v>40.84</v>
      </c>
      <c r="H63" t="n">
        <v>0.6899999999999999</v>
      </c>
      <c r="I63" t="n">
        <v>19</v>
      </c>
      <c r="J63" t="n">
        <v>102.45</v>
      </c>
      <c r="K63" t="n">
        <v>39.72</v>
      </c>
      <c r="L63" t="n">
        <v>4</v>
      </c>
      <c r="M63" t="n">
        <v>17</v>
      </c>
      <c r="N63" t="n">
        <v>13.74</v>
      </c>
      <c r="O63" t="n">
        <v>12870.03</v>
      </c>
      <c r="P63" t="n">
        <v>96.20999999999999</v>
      </c>
      <c r="Q63" t="n">
        <v>583.3</v>
      </c>
      <c r="R63" t="n">
        <v>36.14</v>
      </c>
      <c r="S63" t="n">
        <v>22.35</v>
      </c>
      <c r="T63" t="n">
        <v>5798.74</v>
      </c>
      <c r="U63" t="n">
        <v>0.62</v>
      </c>
      <c r="V63" t="n">
        <v>0.86</v>
      </c>
      <c r="W63" t="n">
        <v>1.01</v>
      </c>
      <c r="X63" t="n">
        <v>0.36</v>
      </c>
      <c r="Y63" t="n">
        <v>0.5</v>
      </c>
      <c r="Z63" t="n">
        <v>10</v>
      </c>
    </row>
    <row r="64">
      <c r="A64" t="n">
        <v>4</v>
      </c>
      <c r="B64" t="n">
        <v>45</v>
      </c>
      <c r="C64" t="inlineStr">
        <is>
          <t xml:space="preserve">CONCLUIDO	</t>
        </is>
      </c>
      <c r="D64" t="n">
        <v>6.5996</v>
      </c>
      <c r="E64" t="n">
        <v>15.15</v>
      </c>
      <c r="F64" t="n">
        <v>12.86</v>
      </c>
      <c r="G64" t="n">
        <v>51.42</v>
      </c>
      <c r="H64" t="n">
        <v>0.85</v>
      </c>
      <c r="I64" t="n">
        <v>15</v>
      </c>
      <c r="J64" t="n">
        <v>103.71</v>
      </c>
      <c r="K64" t="n">
        <v>39.72</v>
      </c>
      <c r="L64" t="n">
        <v>5</v>
      </c>
      <c r="M64" t="n">
        <v>7</v>
      </c>
      <c r="N64" t="n">
        <v>14</v>
      </c>
      <c r="O64" t="n">
        <v>13024.91</v>
      </c>
      <c r="P64" t="n">
        <v>92.02</v>
      </c>
      <c r="Q64" t="n">
        <v>583.29</v>
      </c>
      <c r="R64" t="n">
        <v>33.3</v>
      </c>
      <c r="S64" t="n">
        <v>22.35</v>
      </c>
      <c r="T64" t="n">
        <v>4395.79</v>
      </c>
      <c r="U64" t="n">
        <v>0.67</v>
      </c>
      <c r="V64" t="n">
        <v>0.87</v>
      </c>
      <c r="W64" t="n">
        <v>1.02</v>
      </c>
      <c r="X64" t="n">
        <v>0.29</v>
      </c>
      <c r="Y64" t="n">
        <v>0.5</v>
      </c>
      <c r="Z64" t="n">
        <v>10</v>
      </c>
    </row>
    <row r="65">
      <c r="A65" t="n">
        <v>5</v>
      </c>
      <c r="B65" t="n">
        <v>45</v>
      </c>
      <c r="C65" t="inlineStr">
        <is>
          <t xml:space="preserve">CONCLUIDO	</t>
        </is>
      </c>
      <c r="D65" t="n">
        <v>6.6107</v>
      </c>
      <c r="E65" t="n">
        <v>15.13</v>
      </c>
      <c r="F65" t="n">
        <v>12.85</v>
      </c>
      <c r="G65" t="n">
        <v>55.08</v>
      </c>
      <c r="H65" t="n">
        <v>1.01</v>
      </c>
      <c r="I65" t="n">
        <v>14</v>
      </c>
      <c r="J65" t="n">
        <v>104.97</v>
      </c>
      <c r="K65" t="n">
        <v>39.72</v>
      </c>
      <c r="L65" t="n">
        <v>6</v>
      </c>
      <c r="M65" t="n">
        <v>0</v>
      </c>
      <c r="N65" t="n">
        <v>14.25</v>
      </c>
      <c r="O65" t="n">
        <v>13180.19</v>
      </c>
      <c r="P65" t="n">
        <v>90.73999999999999</v>
      </c>
      <c r="Q65" t="n">
        <v>583.3</v>
      </c>
      <c r="R65" t="n">
        <v>32.91</v>
      </c>
      <c r="S65" t="n">
        <v>22.35</v>
      </c>
      <c r="T65" t="n">
        <v>4207.13</v>
      </c>
      <c r="U65" t="n">
        <v>0.68</v>
      </c>
      <c r="V65" t="n">
        <v>0.87</v>
      </c>
      <c r="W65" t="n">
        <v>1.03</v>
      </c>
      <c r="X65" t="n">
        <v>0.28</v>
      </c>
      <c r="Y65" t="n">
        <v>0.5</v>
      </c>
      <c r="Z65" t="n">
        <v>10</v>
      </c>
    </row>
    <row r="66">
      <c r="A66" t="n">
        <v>0</v>
      </c>
      <c r="B66" t="n">
        <v>60</v>
      </c>
      <c r="C66" t="inlineStr">
        <is>
          <t xml:space="preserve">CONCLUIDO	</t>
        </is>
      </c>
      <c r="D66" t="n">
        <v>5.0681</v>
      </c>
      <c r="E66" t="n">
        <v>19.73</v>
      </c>
      <c r="F66" t="n">
        <v>14.79</v>
      </c>
      <c r="G66" t="n">
        <v>8.07</v>
      </c>
      <c r="H66" t="n">
        <v>0.14</v>
      </c>
      <c r="I66" t="n">
        <v>110</v>
      </c>
      <c r="J66" t="n">
        <v>124.63</v>
      </c>
      <c r="K66" t="n">
        <v>45</v>
      </c>
      <c r="L66" t="n">
        <v>1</v>
      </c>
      <c r="M66" t="n">
        <v>108</v>
      </c>
      <c r="N66" t="n">
        <v>18.64</v>
      </c>
      <c r="O66" t="n">
        <v>15605.44</v>
      </c>
      <c r="P66" t="n">
        <v>151.87</v>
      </c>
      <c r="Q66" t="n">
        <v>583.37</v>
      </c>
      <c r="R66" t="n">
        <v>94.20999999999999</v>
      </c>
      <c r="S66" t="n">
        <v>22.35</v>
      </c>
      <c r="T66" t="n">
        <v>34376.09</v>
      </c>
      <c r="U66" t="n">
        <v>0.24</v>
      </c>
      <c r="V66" t="n">
        <v>0.76</v>
      </c>
      <c r="W66" t="n">
        <v>1.16</v>
      </c>
      <c r="X66" t="n">
        <v>2.22</v>
      </c>
      <c r="Y66" t="n">
        <v>0.5</v>
      </c>
      <c r="Z66" t="n">
        <v>10</v>
      </c>
    </row>
    <row r="67">
      <c r="A67" t="n">
        <v>1</v>
      </c>
      <c r="B67" t="n">
        <v>60</v>
      </c>
      <c r="C67" t="inlineStr">
        <is>
          <t xml:space="preserve">CONCLUIDO	</t>
        </is>
      </c>
      <c r="D67" t="n">
        <v>5.8949</v>
      </c>
      <c r="E67" t="n">
        <v>16.96</v>
      </c>
      <c r="F67" t="n">
        <v>13.55</v>
      </c>
      <c r="G67" t="n">
        <v>16.26</v>
      </c>
      <c r="H67" t="n">
        <v>0.28</v>
      </c>
      <c r="I67" t="n">
        <v>50</v>
      </c>
      <c r="J67" t="n">
        <v>125.95</v>
      </c>
      <c r="K67" t="n">
        <v>45</v>
      </c>
      <c r="L67" t="n">
        <v>2</v>
      </c>
      <c r="M67" t="n">
        <v>48</v>
      </c>
      <c r="N67" t="n">
        <v>18.95</v>
      </c>
      <c r="O67" t="n">
        <v>15767.7</v>
      </c>
      <c r="P67" t="n">
        <v>135.65</v>
      </c>
      <c r="Q67" t="n">
        <v>583.3099999999999</v>
      </c>
      <c r="R67" t="n">
        <v>55.3</v>
      </c>
      <c r="S67" t="n">
        <v>22.35</v>
      </c>
      <c r="T67" t="n">
        <v>15221.49</v>
      </c>
      <c r="U67" t="n">
        <v>0.4</v>
      </c>
      <c r="V67" t="n">
        <v>0.82</v>
      </c>
      <c r="W67" t="n">
        <v>1.07</v>
      </c>
      <c r="X67" t="n">
        <v>0.98</v>
      </c>
      <c r="Y67" t="n">
        <v>0.5</v>
      </c>
      <c r="Z67" t="n">
        <v>10</v>
      </c>
    </row>
    <row r="68">
      <c r="A68" t="n">
        <v>2</v>
      </c>
      <c r="B68" t="n">
        <v>60</v>
      </c>
      <c r="C68" t="inlineStr">
        <is>
          <t xml:space="preserve">CONCLUIDO	</t>
        </is>
      </c>
      <c r="D68" t="n">
        <v>6.192</v>
      </c>
      <c r="E68" t="n">
        <v>16.15</v>
      </c>
      <c r="F68" t="n">
        <v>13.2</v>
      </c>
      <c r="G68" t="n">
        <v>24.75</v>
      </c>
      <c r="H68" t="n">
        <v>0.42</v>
      </c>
      <c r="I68" t="n">
        <v>32</v>
      </c>
      <c r="J68" t="n">
        <v>127.27</v>
      </c>
      <c r="K68" t="n">
        <v>45</v>
      </c>
      <c r="L68" t="n">
        <v>3</v>
      </c>
      <c r="M68" t="n">
        <v>30</v>
      </c>
      <c r="N68" t="n">
        <v>19.27</v>
      </c>
      <c r="O68" t="n">
        <v>15930.42</v>
      </c>
      <c r="P68" t="n">
        <v>128.37</v>
      </c>
      <c r="Q68" t="n">
        <v>583.29</v>
      </c>
      <c r="R68" t="n">
        <v>44.4</v>
      </c>
      <c r="S68" t="n">
        <v>22.35</v>
      </c>
      <c r="T68" t="n">
        <v>9862.290000000001</v>
      </c>
      <c r="U68" t="n">
        <v>0.5</v>
      </c>
      <c r="V68" t="n">
        <v>0.85</v>
      </c>
      <c r="W68" t="n">
        <v>1.04</v>
      </c>
      <c r="X68" t="n">
        <v>0.63</v>
      </c>
      <c r="Y68" t="n">
        <v>0.5</v>
      </c>
      <c r="Z68" t="n">
        <v>10</v>
      </c>
    </row>
    <row r="69">
      <c r="A69" t="n">
        <v>3</v>
      </c>
      <c r="B69" t="n">
        <v>60</v>
      </c>
      <c r="C69" t="inlineStr">
        <is>
          <t xml:space="preserve">CONCLUIDO	</t>
        </is>
      </c>
      <c r="D69" t="n">
        <v>6.3569</v>
      </c>
      <c r="E69" t="n">
        <v>15.73</v>
      </c>
      <c r="F69" t="n">
        <v>13.01</v>
      </c>
      <c r="G69" t="n">
        <v>33.94</v>
      </c>
      <c r="H69" t="n">
        <v>0.55</v>
      </c>
      <c r="I69" t="n">
        <v>23</v>
      </c>
      <c r="J69" t="n">
        <v>128.59</v>
      </c>
      <c r="K69" t="n">
        <v>45</v>
      </c>
      <c r="L69" t="n">
        <v>4</v>
      </c>
      <c r="M69" t="n">
        <v>21</v>
      </c>
      <c r="N69" t="n">
        <v>19.59</v>
      </c>
      <c r="O69" t="n">
        <v>16093.6</v>
      </c>
      <c r="P69" t="n">
        <v>122.39</v>
      </c>
      <c r="Q69" t="n">
        <v>583.3</v>
      </c>
      <c r="R69" t="n">
        <v>38.42</v>
      </c>
      <c r="S69" t="n">
        <v>22.35</v>
      </c>
      <c r="T69" t="n">
        <v>6915.72</v>
      </c>
      <c r="U69" t="n">
        <v>0.58</v>
      </c>
      <c r="V69" t="n">
        <v>0.86</v>
      </c>
      <c r="W69" t="n">
        <v>1.02</v>
      </c>
      <c r="X69" t="n">
        <v>0.44</v>
      </c>
      <c r="Y69" t="n">
        <v>0.5</v>
      </c>
      <c r="Z69" t="n">
        <v>10</v>
      </c>
    </row>
    <row r="70">
      <c r="A70" t="n">
        <v>4</v>
      </c>
      <c r="B70" t="n">
        <v>60</v>
      </c>
      <c r="C70" t="inlineStr">
        <is>
          <t xml:space="preserve">CONCLUIDO	</t>
        </is>
      </c>
      <c r="D70" t="n">
        <v>6.4446</v>
      </c>
      <c r="E70" t="n">
        <v>15.52</v>
      </c>
      <c r="F70" t="n">
        <v>12.92</v>
      </c>
      <c r="G70" t="n">
        <v>43.08</v>
      </c>
      <c r="H70" t="n">
        <v>0.68</v>
      </c>
      <c r="I70" t="n">
        <v>18</v>
      </c>
      <c r="J70" t="n">
        <v>129.92</v>
      </c>
      <c r="K70" t="n">
        <v>45</v>
      </c>
      <c r="L70" t="n">
        <v>5</v>
      </c>
      <c r="M70" t="n">
        <v>16</v>
      </c>
      <c r="N70" t="n">
        <v>19.92</v>
      </c>
      <c r="O70" t="n">
        <v>16257.24</v>
      </c>
      <c r="P70" t="n">
        <v>117.09</v>
      </c>
      <c r="Q70" t="n">
        <v>583.3</v>
      </c>
      <c r="R70" t="n">
        <v>35.72</v>
      </c>
      <c r="S70" t="n">
        <v>22.35</v>
      </c>
      <c r="T70" t="n">
        <v>5590.62</v>
      </c>
      <c r="U70" t="n">
        <v>0.63</v>
      </c>
      <c r="V70" t="n">
        <v>0.86</v>
      </c>
      <c r="W70" t="n">
        <v>1.02</v>
      </c>
      <c r="X70" t="n">
        <v>0.36</v>
      </c>
      <c r="Y70" t="n">
        <v>0.5</v>
      </c>
      <c r="Z70" t="n">
        <v>10</v>
      </c>
    </row>
    <row r="71">
      <c r="A71" t="n">
        <v>5</v>
      </c>
      <c r="B71" t="n">
        <v>60</v>
      </c>
      <c r="C71" t="inlineStr">
        <is>
          <t xml:space="preserve">CONCLUIDO	</t>
        </is>
      </c>
      <c r="D71" t="n">
        <v>6.5103</v>
      </c>
      <c r="E71" t="n">
        <v>15.36</v>
      </c>
      <c r="F71" t="n">
        <v>12.84</v>
      </c>
      <c r="G71" t="n">
        <v>51.38</v>
      </c>
      <c r="H71" t="n">
        <v>0.8100000000000001</v>
      </c>
      <c r="I71" t="n">
        <v>15</v>
      </c>
      <c r="J71" t="n">
        <v>131.25</v>
      </c>
      <c r="K71" t="n">
        <v>45</v>
      </c>
      <c r="L71" t="n">
        <v>6</v>
      </c>
      <c r="M71" t="n">
        <v>13</v>
      </c>
      <c r="N71" t="n">
        <v>20.25</v>
      </c>
      <c r="O71" t="n">
        <v>16421.36</v>
      </c>
      <c r="P71" t="n">
        <v>111.65</v>
      </c>
      <c r="Q71" t="n">
        <v>583.3</v>
      </c>
      <c r="R71" t="n">
        <v>33.21</v>
      </c>
      <c r="S71" t="n">
        <v>22.35</v>
      </c>
      <c r="T71" t="n">
        <v>4354.17</v>
      </c>
      <c r="U71" t="n">
        <v>0.67</v>
      </c>
      <c r="V71" t="n">
        <v>0.87</v>
      </c>
      <c r="W71" t="n">
        <v>1.01</v>
      </c>
      <c r="X71" t="n">
        <v>0.28</v>
      </c>
      <c r="Y71" t="n">
        <v>0.5</v>
      </c>
      <c r="Z71" t="n">
        <v>10</v>
      </c>
    </row>
    <row r="72">
      <c r="A72" t="n">
        <v>6</v>
      </c>
      <c r="B72" t="n">
        <v>60</v>
      </c>
      <c r="C72" t="inlineStr">
        <is>
          <t xml:space="preserve">CONCLUIDO	</t>
        </is>
      </c>
      <c r="D72" t="n">
        <v>6.5452</v>
      </c>
      <c r="E72" t="n">
        <v>15.28</v>
      </c>
      <c r="F72" t="n">
        <v>12.81</v>
      </c>
      <c r="G72" t="n">
        <v>59.14</v>
      </c>
      <c r="H72" t="n">
        <v>0.93</v>
      </c>
      <c r="I72" t="n">
        <v>13</v>
      </c>
      <c r="J72" t="n">
        <v>132.58</v>
      </c>
      <c r="K72" t="n">
        <v>45</v>
      </c>
      <c r="L72" t="n">
        <v>7</v>
      </c>
      <c r="M72" t="n">
        <v>9</v>
      </c>
      <c r="N72" t="n">
        <v>20.59</v>
      </c>
      <c r="O72" t="n">
        <v>16585.95</v>
      </c>
      <c r="P72" t="n">
        <v>108.09</v>
      </c>
      <c r="Q72" t="n">
        <v>583.29</v>
      </c>
      <c r="R72" t="n">
        <v>32.28</v>
      </c>
      <c r="S72" t="n">
        <v>22.35</v>
      </c>
      <c r="T72" t="n">
        <v>3898.59</v>
      </c>
      <c r="U72" t="n">
        <v>0.6899999999999999</v>
      </c>
      <c r="V72" t="n">
        <v>0.87</v>
      </c>
      <c r="W72" t="n">
        <v>1.01</v>
      </c>
      <c r="X72" t="n">
        <v>0.24</v>
      </c>
      <c r="Y72" t="n">
        <v>0.5</v>
      </c>
      <c r="Z72" t="n">
        <v>10</v>
      </c>
    </row>
    <row r="73">
      <c r="A73" t="n">
        <v>7</v>
      </c>
      <c r="B73" t="n">
        <v>60</v>
      </c>
      <c r="C73" t="inlineStr">
        <is>
          <t xml:space="preserve">CONCLUIDO	</t>
        </is>
      </c>
      <c r="D73" t="n">
        <v>6.5806</v>
      </c>
      <c r="E73" t="n">
        <v>15.2</v>
      </c>
      <c r="F73" t="n">
        <v>12.78</v>
      </c>
      <c r="G73" t="n">
        <v>69.72</v>
      </c>
      <c r="H73" t="n">
        <v>1.06</v>
      </c>
      <c r="I73" t="n">
        <v>11</v>
      </c>
      <c r="J73" t="n">
        <v>133.92</v>
      </c>
      <c r="K73" t="n">
        <v>45</v>
      </c>
      <c r="L73" t="n">
        <v>8</v>
      </c>
      <c r="M73" t="n">
        <v>1</v>
      </c>
      <c r="N73" t="n">
        <v>20.93</v>
      </c>
      <c r="O73" t="n">
        <v>16751.02</v>
      </c>
      <c r="P73" t="n">
        <v>105.16</v>
      </c>
      <c r="Q73" t="n">
        <v>583.29</v>
      </c>
      <c r="R73" t="n">
        <v>31.05</v>
      </c>
      <c r="S73" t="n">
        <v>22.35</v>
      </c>
      <c r="T73" t="n">
        <v>3292.2</v>
      </c>
      <c r="U73" t="n">
        <v>0.72</v>
      </c>
      <c r="V73" t="n">
        <v>0.87</v>
      </c>
      <c r="W73" t="n">
        <v>1.02</v>
      </c>
      <c r="X73" t="n">
        <v>0.21</v>
      </c>
      <c r="Y73" t="n">
        <v>0.5</v>
      </c>
      <c r="Z73" t="n">
        <v>10</v>
      </c>
    </row>
    <row r="74">
      <c r="A74" t="n">
        <v>8</v>
      </c>
      <c r="B74" t="n">
        <v>60</v>
      </c>
      <c r="C74" t="inlineStr">
        <is>
          <t xml:space="preserve">CONCLUIDO	</t>
        </is>
      </c>
      <c r="D74" t="n">
        <v>6.58</v>
      </c>
      <c r="E74" t="n">
        <v>15.2</v>
      </c>
      <c r="F74" t="n">
        <v>12.78</v>
      </c>
      <c r="G74" t="n">
        <v>69.73</v>
      </c>
      <c r="H74" t="n">
        <v>1.18</v>
      </c>
      <c r="I74" t="n">
        <v>11</v>
      </c>
      <c r="J74" t="n">
        <v>135.27</v>
      </c>
      <c r="K74" t="n">
        <v>45</v>
      </c>
      <c r="L74" t="n">
        <v>9</v>
      </c>
      <c r="M74" t="n">
        <v>0</v>
      </c>
      <c r="N74" t="n">
        <v>21.27</v>
      </c>
      <c r="O74" t="n">
        <v>16916.71</v>
      </c>
      <c r="P74" t="n">
        <v>105.65</v>
      </c>
      <c r="Q74" t="n">
        <v>583.29</v>
      </c>
      <c r="R74" t="n">
        <v>30.93</v>
      </c>
      <c r="S74" t="n">
        <v>22.35</v>
      </c>
      <c r="T74" t="n">
        <v>3232.19</v>
      </c>
      <c r="U74" t="n">
        <v>0.72</v>
      </c>
      <c r="V74" t="n">
        <v>0.87</v>
      </c>
      <c r="W74" t="n">
        <v>1.02</v>
      </c>
      <c r="X74" t="n">
        <v>0.21</v>
      </c>
      <c r="Y74" t="n">
        <v>0.5</v>
      </c>
      <c r="Z74" t="n">
        <v>10</v>
      </c>
    </row>
    <row r="75">
      <c r="A75" t="n">
        <v>0</v>
      </c>
      <c r="B75" t="n">
        <v>80</v>
      </c>
      <c r="C75" t="inlineStr">
        <is>
          <t xml:space="preserve">CONCLUIDO	</t>
        </is>
      </c>
      <c r="D75" t="n">
        <v>4.5566</v>
      </c>
      <c r="E75" t="n">
        <v>21.95</v>
      </c>
      <c r="F75" t="n">
        <v>15.3</v>
      </c>
      <c r="G75" t="n">
        <v>6.85</v>
      </c>
      <c r="H75" t="n">
        <v>0.11</v>
      </c>
      <c r="I75" t="n">
        <v>134</v>
      </c>
      <c r="J75" t="n">
        <v>159.12</v>
      </c>
      <c r="K75" t="n">
        <v>50.28</v>
      </c>
      <c r="L75" t="n">
        <v>1</v>
      </c>
      <c r="M75" t="n">
        <v>132</v>
      </c>
      <c r="N75" t="n">
        <v>27.84</v>
      </c>
      <c r="O75" t="n">
        <v>19859.16</v>
      </c>
      <c r="P75" t="n">
        <v>185.69</v>
      </c>
      <c r="Q75" t="n">
        <v>583.4</v>
      </c>
      <c r="R75" t="n">
        <v>109.69</v>
      </c>
      <c r="S75" t="n">
        <v>22.35</v>
      </c>
      <c r="T75" t="n">
        <v>41995.81</v>
      </c>
      <c r="U75" t="n">
        <v>0.2</v>
      </c>
      <c r="V75" t="n">
        <v>0.73</v>
      </c>
      <c r="W75" t="n">
        <v>1.21</v>
      </c>
      <c r="X75" t="n">
        <v>2.73</v>
      </c>
      <c r="Y75" t="n">
        <v>0.5</v>
      </c>
      <c r="Z75" t="n">
        <v>10</v>
      </c>
    </row>
    <row r="76">
      <c r="A76" t="n">
        <v>1</v>
      </c>
      <c r="B76" t="n">
        <v>80</v>
      </c>
      <c r="C76" t="inlineStr">
        <is>
          <t xml:space="preserve">CONCLUIDO	</t>
        </is>
      </c>
      <c r="D76" t="n">
        <v>5.5471</v>
      </c>
      <c r="E76" t="n">
        <v>18.03</v>
      </c>
      <c r="F76" t="n">
        <v>13.77</v>
      </c>
      <c r="G76" t="n">
        <v>13.77</v>
      </c>
      <c r="H76" t="n">
        <v>0.22</v>
      </c>
      <c r="I76" t="n">
        <v>60</v>
      </c>
      <c r="J76" t="n">
        <v>160.54</v>
      </c>
      <c r="K76" t="n">
        <v>50.28</v>
      </c>
      <c r="L76" t="n">
        <v>2</v>
      </c>
      <c r="M76" t="n">
        <v>58</v>
      </c>
      <c r="N76" t="n">
        <v>28.26</v>
      </c>
      <c r="O76" t="n">
        <v>20034.4</v>
      </c>
      <c r="P76" t="n">
        <v>164.17</v>
      </c>
      <c r="Q76" t="n">
        <v>583.29</v>
      </c>
      <c r="R76" t="n">
        <v>61.79</v>
      </c>
      <c r="S76" t="n">
        <v>22.35</v>
      </c>
      <c r="T76" t="n">
        <v>18418.48</v>
      </c>
      <c r="U76" t="n">
        <v>0.36</v>
      </c>
      <c r="V76" t="n">
        <v>0.8100000000000001</v>
      </c>
      <c r="W76" t="n">
        <v>1.09</v>
      </c>
      <c r="X76" t="n">
        <v>1.2</v>
      </c>
      <c r="Y76" t="n">
        <v>0.5</v>
      </c>
      <c r="Z76" t="n">
        <v>10</v>
      </c>
    </row>
    <row r="77">
      <c r="A77" t="n">
        <v>2</v>
      </c>
      <c r="B77" t="n">
        <v>80</v>
      </c>
      <c r="C77" t="inlineStr">
        <is>
          <t xml:space="preserve">CONCLUIDO	</t>
        </is>
      </c>
      <c r="D77" t="n">
        <v>5.915</v>
      </c>
      <c r="E77" t="n">
        <v>16.91</v>
      </c>
      <c r="F77" t="n">
        <v>13.32</v>
      </c>
      <c r="G77" t="n">
        <v>20.5</v>
      </c>
      <c r="H77" t="n">
        <v>0.33</v>
      </c>
      <c r="I77" t="n">
        <v>39</v>
      </c>
      <c r="J77" t="n">
        <v>161.97</v>
      </c>
      <c r="K77" t="n">
        <v>50.28</v>
      </c>
      <c r="L77" t="n">
        <v>3</v>
      </c>
      <c r="M77" t="n">
        <v>37</v>
      </c>
      <c r="N77" t="n">
        <v>28.69</v>
      </c>
      <c r="O77" t="n">
        <v>20210.21</v>
      </c>
      <c r="P77" t="n">
        <v>156.32</v>
      </c>
      <c r="Q77" t="n">
        <v>583.3099999999999</v>
      </c>
      <c r="R77" t="n">
        <v>48.12</v>
      </c>
      <c r="S77" t="n">
        <v>22.35</v>
      </c>
      <c r="T77" t="n">
        <v>11688.4</v>
      </c>
      <c r="U77" t="n">
        <v>0.46</v>
      </c>
      <c r="V77" t="n">
        <v>0.84</v>
      </c>
      <c r="W77" t="n">
        <v>1.05</v>
      </c>
      <c r="X77" t="n">
        <v>0.76</v>
      </c>
      <c r="Y77" t="n">
        <v>0.5</v>
      </c>
      <c r="Z77" t="n">
        <v>10</v>
      </c>
    </row>
    <row r="78">
      <c r="A78" t="n">
        <v>3</v>
      </c>
      <c r="B78" t="n">
        <v>80</v>
      </c>
      <c r="C78" t="inlineStr">
        <is>
          <t xml:space="preserve">CONCLUIDO	</t>
        </is>
      </c>
      <c r="D78" t="n">
        <v>6.0979</v>
      </c>
      <c r="E78" t="n">
        <v>16.4</v>
      </c>
      <c r="F78" t="n">
        <v>13.14</v>
      </c>
      <c r="G78" t="n">
        <v>27.19</v>
      </c>
      <c r="H78" t="n">
        <v>0.43</v>
      </c>
      <c r="I78" t="n">
        <v>29</v>
      </c>
      <c r="J78" t="n">
        <v>163.4</v>
      </c>
      <c r="K78" t="n">
        <v>50.28</v>
      </c>
      <c r="L78" t="n">
        <v>4</v>
      </c>
      <c r="M78" t="n">
        <v>27</v>
      </c>
      <c r="N78" t="n">
        <v>29.12</v>
      </c>
      <c r="O78" t="n">
        <v>20386.62</v>
      </c>
      <c r="P78" t="n">
        <v>151.35</v>
      </c>
      <c r="Q78" t="n">
        <v>583.29</v>
      </c>
      <c r="R78" t="n">
        <v>42.35</v>
      </c>
      <c r="S78" t="n">
        <v>22.35</v>
      </c>
      <c r="T78" t="n">
        <v>8852.58</v>
      </c>
      <c r="U78" t="n">
        <v>0.53</v>
      </c>
      <c r="V78" t="n">
        <v>0.85</v>
      </c>
      <c r="W78" t="n">
        <v>1.04</v>
      </c>
      <c r="X78" t="n">
        <v>0.57</v>
      </c>
      <c r="Y78" t="n">
        <v>0.5</v>
      </c>
      <c r="Z78" t="n">
        <v>10</v>
      </c>
    </row>
    <row r="79">
      <c r="A79" t="n">
        <v>4</v>
      </c>
      <c r="B79" t="n">
        <v>80</v>
      </c>
      <c r="C79" t="inlineStr">
        <is>
          <t xml:space="preserve">CONCLUIDO	</t>
        </is>
      </c>
      <c r="D79" t="n">
        <v>6.2408</v>
      </c>
      <c r="E79" t="n">
        <v>16.02</v>
      </c>
      <c r="F79" t="n">
        <v>12.99</v>
      </c>
      <c r="G79" t="n">
        <v>35.43</v>
      </c>
      <c r="H79" t="n">
        <v>0.54</v>
      </c>
      <c r="I79" t="n">
        <v>22</v>
      </c>
      <c r="J79" t="n">
        <v>164.83</v>
      </c>
      <c r="K79" t="n">
        <v>50.28</v>
      </c>
      <c r="L79" t="n">
        <v>5</v>
      </c>
      <c r="M79" t="n">
        <v>20</v>
      </c>
      <c r="N79" t="n">
        <v>29.55</v>
      </c>
      <c r="O79" t="n">
        <v>20563.61</v>
      </c>
      <c r="P79" t="n">
        <v>146.57</v>
      </c>
      <c r="Q79" t="n">
        <v>583.3099999999999</v>
      </c>
      <c r="R79" t="n">
        <v>37.91</v>
      </c>
      <c r="S79" t="n">
        <v>22.35</v>
      </c>
      <c r="T79" t="n">
        <v>6667.56</v>
      </c>
      <c r="U79" t="n">
        <v>0.59</v>
      </c>
      <c r="V79" t="n">
        <v>0.86</v>
      </c>
      <c r="W79" t="n">
        <v>1.02</v>
      </c>
      <c r="X79" t="n">
        <v>0.42</v>
      </c>
      <c r="Y79" t="n">
        <v>0.5</v>
      </c>
      <c r="Z79" t="n">
        <v>10</v>
      </c>
    </row>
    <row r="80">
      <c r="A80" t="n">
        <v>5</v>
      </c>
      <c r="B80" t="n">
        <v>80</v>
      </c>
      <c r="C80" t="inlineStr">
        <is>
          <t xml:space="preserve">CONCLUIDO	</t>
        </is>
      </c>
      <c r="D80" t="n">
        <v>6.3198</v>
      </c>
      <c r="E80" t="n">
        <v>15.82</v>
      </c>
      <c r="F80" t="n">
        <v>12.92</v>
      </c>
      <c r="G80" t="n">
        <v>43.06</v>
      </c>
      <c r="H80" t="n">
        <v>0.64</v>
      </c>
      <c r="I80" t="n">
        <v>18</v>
      </c>
      <c r="J80" t="n">
        <v>166.27</v>
      </c>
      <c r="K80" t="n">
        <v>50.28</v>
      </c>
      <c r="L80" t="n">
        <v>6</v>
      </c>
      <c r="M80" t="n">
        <v>16</v>
      </c>
      <c r="N80" t="n">
        <v>29.99</v>
      </c>
      <c r="O80" t="n">
        <v>20741.2</v>
      </c>
      <c r="P80" t="n">
        <v>142.37</v>
      </c>
      <c r="Q80" t="n">
        <v>583.29</v>
      </c>
      <c r="R80" t="n">
        <v>35.41</v>
      </c>
      <c r="S80" t="n">
        <v>22.35</v>
      </c>
      <c r="T80" t="n">
        <v>5439.98</v>
      </c>
      <c r="U80" t="n">
        <v>0.63</v>
      </c>
      <c r="V80" t="n">
        <v>0.86</v>
      </c>
      <c r="W80" t="n">
        <v>1.02</v>
      </c>
      <c r="X80" t="n">
        <v>0.35</v>
      </c>
      <c r="Y80" t="n">
        <v>0.5</v>
      </c>
      <c r="Z80" t="n">
        <v>10</v>
      </c>
    </row>
    <row r="81">
      <c r="A81" t="n">
        <v>6</v>
      </c>
      <c r="B81" t="n">
        <v>80</v>
      </c>
      <c r="C81" t="inlineStr">
        <is>
          <t xml:space="preserve">CONCLUIDO	</t>
        </is>
      </c>
      <c r="D81" t="n">
        <v>6.3641</v>
      </c>
      <c r="E81" t="n">
        <v>15.71</v>
      </c>
      <c r="F81" t="n">
        <v>12.87</v>
      </c>
      <c r="G81" t="n">
        <v>48.27</v>
      </c>
      <c r="H81" t="n">
        <v>0.74</v>
      </c>
      <c r="I81" t="n">
        <v>16</v>
      </c>
      <c r="J81" t="n">
        <v>167.72</v>
      </c>
      <c r="K81" t="n">
        <v>50.28</v>
      </c>
      <c r="L81" t="n">
        <v>7</v>
      </c>
      <c r="M81" t="n">
        <v>14</v>
      </c>
      <c r="N81" t="n">
        <v>30.44</v>
      </c>
      <c r="O81" t="n">
        <v>20919.39</v>
      </c>
      <c r="P81" t="n">
        <v>138.7</v>
      </c>
      <c r="Q81" t="n">
        <v>583.29</v>
      </c>
      <c r="R81" t="n">
        <v>34.46</v>
      </c>
      <c r="S81" t="n">
        <v>22.35</v>
      </c>
      <c r="T81" t="n">
        <v>4971.21</v>
      </c>
      <c r="U81" t="n">
        <v>0.65</v>
      </c>
      <c r="V81" t="n">
        <v>0.87</v>
      </c>
      <c r="W81" t="n">
        <v>1.01</v>
      </c>
      <c r="X81" t="n">
        <v>0.3</v>
      </c>
      <c r="Y81" t="n">
        <v>0.5</v>
      </c>
      <c r="Z81" t="n">
        <v>10</v>
      </c>
    </row>
    <row r="82">
      <c r="A82" t="n">
        <v>7</v>
      </c>
      <c r="B82" t="n">
        <v>80</v>
      </c>
      <c r="C82" t="inlineStr">
        <is>
          <t xml:space="preserve">CONCLUIDO	</t>
        </is>
      </c>
      <c r="D82" t="n">
        <v>6.4066</v>
      </c>
      <c r="E82" t="n">
        <v>15.61</v>
      </c>
      <c r="F82" t="n">
        <v>12.83</v>
      </c>
      <c r="G82" t="n">
        <v>55</v>
      </c>
      <c r="H82" t="n">
        <v>0.84</v>
      </c>
      <c r="I82" t="n">
        <v>14</v>
      </c>
      <c r="J82" t="n">
        <v>169.17</v>
      </c>
      <c r="K82" t="n">
        <v>50.28</v>
      </c>
      <c r="L82" t="n">
        <v>8</v>
      </c>
      <c r="M82" t="n">
        <v>12</v>
      </c>
      <c r="N82" t="n">
        <v>30.89</v>
      </c>
      <c r="O82" t="n">
        <v>21098.19</v>
      </c>
      <c r="P82" t="n">
        <v>134.88</v>
      </c>
      <c r="Q82" t="n">
        <v>583.33</v>
      </c>
      <c r="R82" t="n">
        <v>32.92</v>
      </c>
      <c r="S82" t="n">
        <v>22.35</v>
      </c>
      <c r="T82" t="n">
        <v>4211.26</v>
      </c>
      <c r="U82" t="n">
        <v>0.68</v>
      </c>
      <c r="V82" t="n">
        <v>0.87</v>
      </c>
      <c r="W82" t="n">
        <v>1.01</v>
      </c>
      <c r="X82" t="n">
        <v>0.26</v>
      </c>
      <c r="Y82" t="n">
        <v>0.5</v>
      </c>
      <c r="Z82" t="n">
        <v>10</v>
      </c>
    </row>
    <row r="83">
      <c r="A83" t="n">
        <v>8</v>
      </c>
      <c r="B83" t="n">
        <v>80</v>
      </c>
      <c r="C83" t="inlineStr">
        <is>
          <t xml:space="preserve">CONCLUIDO	</t>
        </is>
      </c>
      <c r="D83" t="n">
        <v>6.4486</v>
      </c>
      <c r="E83" t="n">
        <v>15.51</v>
      </c>
      <c r="F83" t="n">
        <v>12.8</v>
      </c>
      <c r="G83" t="n">
        <v>63.98</v>
      </c>
      <c r="H83" t="n">
        <v>0.9399999999999999</v>
      </c>
      <c r="I83" t="n">
        <v>12</v>
      </c>
      <c r="J83" t="n">
        <v>170.62</v>
      </c>
      <c r="K83" t="n">
        <v>50.28</v>
      </c>
      <c r="L83" t="n">
        <v>9</v>
      </c>
      <c r="M83" t="n">
        <v>10</v>
      </c>
      <c r="N83" t="n">
        <v>31.34</v>
      </c>
      <c r="O83" t="n">
        <v>21277.6</v>
      </c>
      <c r="P83" t="n">
        <v>132.07</v>
      </c>
      <c r="Q83" t="n">
        <v>583.29</v>
      </c>
      <c r="R83" t="n">
        <v>31.87</v>
      </c>
      <c r="S83" t="n">
        <v>22.35</v>
      </c>
      <c r="T83" t="n">
        <v>3695.99</v>
      </c>
      <c r="U83" t="n">
        <v>0.7</v>
      </c>
      <c r="V83" t="n">
        <v>0.87</v>
      </c>
      <c r="W83" t="n">
        <v>1.01</v>
      </c>
      <c r="X83" t="n">
        <v>0.23</v>
      </c>
      <c r="Y83" t="n">
        <v>0.5</v>
      </c>
      <c r="Z83" t="n">
        <v>10</v>
      </c>
    </row>
    <row r="84">
      <c r="A84" t="n">
        <v>9</v>
      </c>
      <c r="B84" t="n">
        <v>80</v>
      </c>
      <c r="C84" t="inlineStr">
        <is>
          <t xml:space="preserve">CONCLUIDO	</t>
        </is>
      </c>
      <c r="D84" t="n">
        <v>6.4719</v>
      </c>
      <c r="E84" t="n">
        <v>15.45</v>
      </c>
      <c r="F84" t="n">
        <v>12.77</v>
      </c>
      <c r="G84" t="n">
        <v>69.67</v>
      </c>
      <c r="H84" t="n">
        <v>1.03</v>
      </c>
      <c r="I84" t="n">
        <v>11</v>
      </c>
      <c r="J84" t="n">
        <v>172.08</v>
      </c>
      <c r="K84" t="n">
        <v>50.28</v>
      </c>
      <c r="L84" t="n">
        <v>10</v>
      </c>
      <c r="M84" t="n">
        <v>9</v>
      </c>
      <c r="N84" t="n">
        <v>31.8</v>
      </c>
      <c r="O84" t="n">
        <v>21457.64</v>
      </c>
      <c r="P84" t="n">
        <v>128.41</v>
      </c>
      <c r="Q84" t="n">
        <v>583.29</v>
      </c>
      <c r="R84" t="n">
        <v>31</v>
      </c>
      <c r="S84" t="n">
        <v>22.35</v>
      </c>
      <c r="T84" t="n">
        <v>3265.89</v>
      </c>
      <c r="U84" t="n">
        <v>0.72</v>
      </c>
      <c r="V84" t="n">
        <v>0.87</v>
      </c>
      <c r="W84" t="n">
        <v>1.01</v>
      </c>
      <c r="X84" t="n">
        <v>0.2</v>
      </c>
      <c r="Y84" t="n">
        <v>0.5</v>
      </c>
      <c r="Z84" t="n">
        <v>10</v>
      </c>
    </row>
    <row r="85">
      <c r="A85" t="n">
        <v>10</v>
      </c>
      <c r="B85" t="n">
        <v>80</v>
      </c>
      <c r="C85" t="inlineStr">
        <is>
          <t xml:space="preserve">CONCLUIDO	</t>
        </is>
      </c>
      <c r="D85" t="n">
        <v>6.4964</v>
      </c>
      <c r="E85" t="n">
        <v>15.39</v>
      </c>
      <c r="F85" t="n">
        <v>12.75</v>
      </c>
      <c r="G85" t="n">
        <v>76.48</v>
      </c>
      <c r="H85" t="n">
        <v>1.12</v>
      </c>
      <c r="I85" t="n">
        <v>10</v>
      </c>
      <c r="J85" t="n">
        <v>173.55</v>
      </c>
      <c r="K85" t="n">
        <v>50.28</v>
      </c>
      <c r="L85" t="n">
        <v>11</v>
      </c>
      <c r="M85" t="n">
        <v>6</v>
      </c>
      <c r="N85" t="n">
        <v>32.27</v>
      </c>
      <c r="O85" t="n">
        <v>21638.31</v>
      </c>
      <c r="P85" t="n">
        <v>123.09</v>
      </c>
      <c r="Q85" t="n">
        <v>583.3</v>
      </c>
      <c r="R85" t="n">
        <v>30.07</v>
      </c>
      <c r="S85" t="n">
        <v>22.35</v>
      </c>
      <c r="T85" t="n">
        <v>2808.29</v>
      </c>
      <c r="U85" t="n">
        <v>0.74</v>
      </c>
      <c r="V85" t="n">
        <v>0.88</v>
      </c>
      <c r="W85" t="n">
        <v>1.01</v>
      </c>
      <c r="X85" t="n">
        <v>0.18</v>
      </c>
      <c r="Y85" t="n">
        <v>0.5</v>
      </c>
      <c r="Z85" t="n">
        <v>10</v>
      </c>
    </row>
    <row r="86">
      <c r="A86" t="n">
        <v>11</v>
      </c>
      <c r="B86" t="n">
        <v>80</v>
      </c>
      <c r="C86" t="inlineStr">
        <is>
          <t xml:space="preserve">CONCLUIDO	</t>
        </is>
      </c>
      <c r="D86" t="n">
        <v>6.5144</v>
      </c>
      <c r="E86" t="n">
        <v>15.35</v>
      </c>
      <c r="F86" t="n">
        <v>12.74</v>
      </c>
      <c r="G86" t="n">
        <v>84.91</v>
      </c>
      <c r="H86" t="n">
        <v>1.22</v>
      </c>
      <c r="I86" t="n">
        <v>9</v>
      </c>
      <c r="J86" t="n">
        <v>175.02</v>
      </c>
      <c r="K86" t="n">
        <v>50.28</v>
      </c>
      <c r="L86" t="n">
        <v>12</v>
      </c>
      <c r="M86" t="n">
        <v>3</v>
      </c>
      <c r="N86" t="n">
        <v>32.74</v>
      </c>
      <c r="O86" t="n">
        <v>21819.6</v>
      </c>
      <c r="P86" t="n">
        <v>123.42</v>
      </c>
      <c r="Q86" t="n">
        <v>583.29</v>
      </c>
      <c r="R86" t="n">
        <v>29.77</v>
      </c>
      <c r="S86" t="n">
        <v>22.35</v>
      </c>
      <c r="T86" t="n">
        <v>2660.74</v>
      </c>
      <c r="U86" t="n">
        <v>0.75</v>
      </c>
      <c r="V86" t="n">
        <v>0.88</v>
      </c>
      <c r="W86" t="n">
        <v>1.01</v>
      </c>
      <c r="X86" t="n">
        <v>0.17</v>
      </c>
      <c r="Y86" t="n">
        <v>0.5</v>
      </c>
      <c r="Z86" t="n">
        <v>10</v>
      </c>
    </row>
    <row r="87">
      <c r="A87" t="n">
        <v>12</v>
      </c>
      <c r="B87" t="n">
        <v>80</v>
      </c>
      <c r="C87" t="inlineStr">
        <is>
          <t xml:space="preserve">CONCLUIDO	</t>
        </is>
      </c>
      <c r="D87" t="n">
        <v>6.5143</v>
      </c>
      <c r="E87" t="n">
        <v>15.35</v>
      </c>
      <c r="F87" t="n">
        <v>12.74</v>
      </c>
      <c r="G87" t="n">
        <v>84.91</v>
      </c>
      <c r="H87" t="n">
        <v>1.31</v>
      </c>
      <c r="I87" t="n">
        <v>9</v>
      </c>
      <c r="J87" t="n">
        <v>176.49</v>
      </c>
      <c r="K87" t="n">
        <v>50.28</v>
      </c>
      <c r="L87" t="n">
        <v>13</v>
      </c>
      <c r="M87" t="n">
        <v>0</v>
      </c>
      <c r="N87" t="n">
        <v>33.21</v>
      </c>
      <c r="O87" t="n">
        <v>22001.54</v>
      </c>
      <c r="P87" t="n">
        <v>123.28</v>
      </c>
      <c r="Q87" t="n">
        <v>583.29</v>
      </c>
      <c r="R87" t="n">
        <v>29.64</v>
      </c>
      <c r="S87" t="n">
        <v>22.35</v>
      </c>
      <c r="T87" t="n">
        <v>2598.57</v>
      </c>
      <c r="U87" t="n">
        <v>0.75</v>
      </c>
      <c r="V87" t="n">
        <v>0.88</v>
      </c>
      <c r="W87" t="n">
        <v>1.01</v>
      </c>
      <c r="X87" t="n">
        <v>0.17</v>
      </c>
      <c r="Y87" t="n">
        <v>0.5</v>
      </c>
      <c r="Z87" t="n">
        <v>10</v>
      </c>
    </row>
    <row r="88">
      <c r="A88" t="n">
        <v>0</v>
      </c>
      <c r="B88" t="n">
        <v>35</v>
      </c>
      <c r="C88" t="inlineStr">
        <is>
          <t xml:space="preserve">CONCLUIDO	</t>
        </is>
      </c>
      <c r="D88" t="n">
        <v>5.7688</v>
      </c>
      <c r="E88" t="n">
        <v>17.33</v>
      </c>
      <c r="F88" t="n">
        <v>14.12</v>
      </c>
      <c r="G88" t="n">
        <v>11</v>
      </c>
      <c r="H88" t="n">
        <v>0.22</v>
      </c>
      <c r="I88" t="n">
        <v>77</v>
      </c>
      <c r="J88" t="n">
        <v>80.84</v>
      </c>
      <c r="K88" t="n">
        <v>35.1</v>
      </c>
      <c r="L88" t="n">
        <v>1</v>
      </c>
      <c r="M88" t="n">
        <v>75</v>
      </c>
      <c r="N88" t="n">
        <v>9.74</v>
      </c>
      <c r="O88" t="n">
        <v>10204.21</v>
      </c>
      <c r="P88" t="n">
        <v>105.94</v>
      </c>
      <c r="Q88" t="n">
        <v>583.35</v>
      </c>
      <c r="R88" t="n">
        <v>73.01000000000001</v>
      </c>
      <c r="S88" t="n">
        <v>22.35</v>
      </c>
      <c r="T88" t="n">
        <v>23941.22</v>
      </c>
      <c r="U88" t="n">
        <v>0.31</v>
      </c>
      <c r="V88" t="n">
        <v>0.79</v>
      </c>
      <c r="W88" t="n">
        <v>1.11</v>
      </c>
      <c r="X88" t="n">
        <v>1.55</v>
      </c>
      <c r="Y88" t="n">
        <v>0.5</v>
      </c>
      <c r="Z88" t="n">
        <v>10</v>
      </c>
    </row>
    <row r="89">
      <c r="A89" t="n">
        <v>1</v>
      </c>
      <c r="B89" t="n">
        <v>35</v>
      </c>
      <c r="C89" t="inlineStr">
        <is>
          <t xml:space="preserve">CONCLUIDO	</t>
        </is>
      </c>
      <c r="D89" t="n">
        <v>6.3461</v>
      </c>
      <c r="E89" t="n">
        <v>15.76</v>
      </c>
      <c r="F89" t="n">
        <v>13.26</v>
      </c>
      <c r="G89" t="n">
        <v>22.74</v>
      </c>
      <c r="H89" t="n">
        <v>0.43</v>
      </c>
      <c r="I89" t="n">
        <v>35</v>
      </c>
      <c r="J89" t="n">
        <v>82.04000000000001</v>
      </c>
      <c r="K89" t="n">
        <v>35.1</v>
      </c>
      <c r="L89" t="n">
        <v>2</v>
      </c>
      <c r="M89" t="n">
        <v>33</v>
      </c>
      <c r="N89" t="n">
        <v>9.94</v>
      </c>
      <c r="O89" t="n">
        <v>10352.53</v>
      </c>
      <c r="P89" t="n">
        <v>92.84999999999999</v>
      </c>
      <c r="Q89" t="n">
        <v>583.29</v>
      </c>
      <c r="R89" t="n">
        <v>46.36</v>
      </c>
      <c r="S89" t="n">
        <v>22.35</v>
      </c>
      <c r="T89" t="n">
        <v>10826.18</v>
      </c>
      <c r="U89" t="n">
        <v>0.48</v>
      </c>
      <c r="V89" t="n">
        <v>0.84</v>
      </c>
      <c r="W89" t="n">
        <v>1.04</v>
      </c>
      <c r="X89" t="n">
        <v>0.6899999999999999</v>
      </c>
      <c r="Y89" t="n">
        <v>0.5</v>
      </c>
      <c r="Z89" t="n">
        <v>10</v>
      </c>
    </row>
    <row r="90">
      <c r="A90" t="n">
        <v>2</v>
      </c>
      <c r="B90" t="n">
        <v>35</v>
      </c>
      <c r="C90" t="inlineStr">
        <is>
          <t xml:space="preserve">CONCLUIDO	</t>
        </is>
      </c>
      <c r="D90" t="n">
        <v>6.5686</v>
      </c>
      <c r="E90" t="n">
        <v>15.22</v>
      </c>
      <c r="F90" t="n">
        <v>12.97</v>
      </c>
      <c r="G90" t="n">
        <v>37.06</v>
      </c>
      <c r="H90" t="n">
        <v>0.63</v>
      </c>
      <c r="I90" t="n">
        <v>21</v>
      </c>
      <c r="J90" t="n">
        <v>83.25</v>
      </c>
      <c r="K90" t="n">
        <v>35.1</v>
      </c>
      <c r="L90" t="n">
        <v>3</v>
      </c>
      <c r="M90" t="n">
        <v>16</v>
      </c>
      <c r="N90" t="n">
        <v>10.15</v>
      </c>
      <c r="O90" t="n">
        <v>10501.19</v>
      </c>
      <c r="P90" t="n">
        <v>83.33</v>
      </c>
      <c r="Q90" t="n">
        <v>583.29</v>
      </c>
      <c r="R90" t="n">
        <v>37</v>
      </c>
      <c r="S90" t="n">
        <v>22.35</v>
      </c>
      <c r="T90" t="n">
        <v>6215.99</v>
      </c>
      <c r="U90" t="n">
        <v>0.6</v>
      </c>
      <c r="V90" t="n">
        <v>0.86</v>
      </c>
      <c r="W90" t="n">
        <v>1.03</v>
      </c>
      <c r="X90" t="n">
        <v>0.4</v>
      </c>
      <c r="Y90" t="n">
        <v>0.5</v>
      </c>
      <c r="Z90" t="n">
        <v>10</v>
      </c>
    </row>
    <row r="91">
      <c r="A91" t="n">
        <v>3</v>
      </c>
      <c r="B91" t="n">
        <v>35</v>
      </c>
      <c r="C91" t="inlineStr">
        <is>
          <t xml:space="preserve">CONCLUIDO	</t>
        </is>
      </c>
      <c r="D91" t="n">
        <v>6.6121</v>
      </c>
      <c r="E91" t="n">
        <v>15.12</v>
      </c>
      <c r="F91" t="n">
        <v>12.92</v>
      </c>
      <c r="G91" t="n">
        <v>43.07</v>
      </c>
      <c r="H91" t="n">
        <v>0.83</v>
      </c>
      <c r="I91" t="n">
        <v>18</v>
      </c>
      <c r="J91" t="n">
        <v>84.45999999999999</v>
      </c>
      <c r="K91" t="n">
        <v>35.1</v>
      </c>
      <c r="L91" t="n">
        <v>4</v>
      </c>
      <c r="M91" t="n">
        <v>2</v>
      </c>
      <c r="N91" t="n">
        <v>10.36</v>
      </c>
      <c r="O91" t="n">
        <v>10650.22</v>
      </c>
      <c r="P91" t="n">
        <v>81.59999999999999</v>
      </c>
      <c r="Q91" t="n">
        <v>583.3</v>
      </c>
      <c r="R91" t="n">
        <v>34.96</v>
      </c>
      <c r="S91" t="n">
        <v>22.35</v>
      </c>
      <c r="T91" t="n">
        <v>5212.96</v>
      </c>
      <c r="U91" t="n">
        <v>0.64</v>
      </c>
      <c r="V91" t="n">
        <v>0.86</v>
      </c>
      <c r="W91" t="n">
        <v>1.04</v>
      </c>
      <c r="X91" t="n">
        <v>0.35</v>
      </c>
      <c r="Y91" t="n">
        <v>0.5</v>
      </c>
      <c r="Z91" t="n">
        <v>10</v>
      </c>
    </row>
    <row r="92">
      <c r="A92" t="n">
        <v>4</v>
      </c>
      <c r="B92" t="n">
        <v>35</v>
      </c>
      <c r="C92" t="inlineStr">
        <is>
          <t xml:space="preserve">CONCLUIDO	</t>
        </is>
      </c>
      <c r="D92" t="n">
        <v>6.6111</v>
      </c>
      <c r="E92" t="n">
        <v>15.13</v>
      </c>
      <c r="F92" t="n">
        <v>12.92</v>
      </c>
      <c r="G92" t="n">
        <v>43.08</v>
      </c>
      <c r="H92" t="n">
        <v>1.02</v>
      </c>
      <c r="I92" t="n">
        <v>18</v>
      </c>
      <c r="J92" t="n">
        <v>85.67</v>
      </c>
      <c r="K92" t="n">
        <v>35.1</v>
      </c>
      <c r="L92" t="n">
        <v>5</v>
      </c>
      <c r="M92" t="n">
        <v>0</v>
      </c>
      <c r="N92" t="n">
        <v>10.57</v>
      </c>
      <c r="O92" t="n">
        <v>10799.59</v>
      </c>
      <c r="P92" t="n">
        <v>82.39</v>
      </c>
      <c r="Q92" t="n">
        <v>583.29</v>
      </c>
      <c r="R92" t="n">
        <v>34.88</v>
      </c>
      <c r="S92" t="n">
        <v>22.35</v>
      </c>
      <c r="T92" t="n">
        <v>5174.89</v>
      </c>
      <c r="U92" t="n">
        <v>0.64</v>
      </c>
      <c r="V92" t="n">
        <v>0.86</v>
      </c>
      <c r="W92" t="n">
        <v>1.04</v>
      </c>
      <c r="X92" t="n">
        <v>0.35</v>
      </c>
      <c r="Y92" t="n">
        <v>0.5</v>
      </c>
      <c r="Z92" t="n">
        <v>10</v>
      </c>
    </row>
    <row r="93">
      <c r="A93" t="n">
        <v>0</v>
      </c>
      <c r="B93" t="n">
        <v>50</v>
      </c>
      <c r="C93" t="inlineStr">
        <is>
          <t xml:space="preserve">CONCLUIDO	</t>
        </is>
      </c>
      <c r="D93" t="n">
        <v>5.3281</v>
      </c>
      <c r="E93" t="n">
        <v>18.77</v>
      </c>
      <c r="F93" t="n">
        <v>14.55</v>
      </c>
      <c r="G93" t="n">
        <v>8.91</v>
      </c>
      <c r="H93" t="n">
        <v>0.16</v>
      </c>
      <c r="I93" t="n">
        <v>98</v>
      </c>
      <c r="J93" t="n">
        <v>107.41</v>
      </c>
      <c r="K93" t="n">
        <v>41.65</v>
      </c>
      <c r="L93" t="n">
        <v>1</v>
      </c>
      <c r="M93" t="n">
        <v>96</v>
      </c>
      <c r="N93" t="n">
        <v>14.77</v>
      </c>
      <c r="O93" t="n">
        <v>13481.73</v>
      </c>
      <c r="P93" t="n">
        <v>134.79</v>
      </c>
      <c r="Q93" t="n">
        <v>583.37</v>
      </c>
      <c r="R93" t="n">
        <v>86.40000000000001</v>
      </c>
      <c r="S93" t="n">
        <v>22.35</v>
      </c>
      <c r="T93" t="n">
        <v>30532.82</v>
      </c>
      <c r="U93" t="n">
        <v>0.26</v>
      </c>
      <c r="V93" t="n">
        <v>0.77</v>
      </c>
      <c r="W93" t="n">
        <v>1.15</v>
      </c>
      <c r="X93" t="n">
        <v>1.98</v>
      </c>
      <c r="Y93" t="n">
        <v>0.5</v>
      </c>
      <c r="Z93" t="n">
        <v>10</v>
      </c>
    </row>
    <row r="94">
      <c r="A94" t="n">
        <v>1</v>
      </c>
      <c r="B94" t="n">
        <v>50</v>
      </c>
      <c r="C94" t="inlineStr">
        <is>
          <t xml:space="preserve">CONCLUIDO	</t>
        </is>
      </c>
      <c r="D94" t="n">
        <v>6.0728</v>
      </c>
      <c r="E94" t="n">
        <v>16.47</v>
      </c>
      <c r="F94" t="n">
        <v>13.45</v>
      </c>
      <c r="G94" t="n">
        <v>18.35</v>
      </c>
      <c r="H94" t="n">
        <v>0.32</v>
      </c>
      <c r="I94" t="n">
        <v>44</v>
      </c>
      <c r="J94" t="n">
        <v>108.68</v>
      </c>
      <c r="K94" t="n">
        <v>41.65</v>
      </c>
      <c r="L94" t="n">
        <v>2</v>
      </c>
      <c r="M94" t="n">
        <v>42</v>
      </c>
      <c r="N94" t="n">
        <v>15.03</v>
      </c>
      <c r="O94" t="n">
        <v>13638.32</v>
      </c>
      <c r="P94" t="n">
        <v>119.98</v>
      </c>
      <c r="Q94" t="n">
        <v>583.33</v>
      </c>
      <c r="R94" t="n">
        <v>52.09</v>
      </c>
      <c r="S94" t="n">
        <v>22.35</v>
      </c>
      <c r="T94" t="n">
        <v>13647.45</v>
      </c>
      <c r="U94" t="n">
        <v>0.43</v>
      </c>
      <c r="V94" t="n">
        <v>0.83</v>
      </c>
      <c r="W94" t="n">
        <v>1.06</v>
      </c>
      <c r="X94" t="n">
        <v>0.88</v>
      </c>
      <c r="Y94" t="n">
        <v>0.5</v>
      </c>
      <c r="Z94" t="n">
        <v>10</v>
      </c>
    </row>
    <row r="95">
      <c r="A95" t="n">
        <v>2</v>
      </c>
      <c r="B95" t="n">
        <v>50</v>
      </c>
      <c r="C95" t="inlineStr">
        <is>
          <t xml:space="preserve">CONCLUIDO	</t>
        </is>
      </c>
      <c r="D95" t="n">
        <v>6.3393</v>
      </c>
      <c r="E95" t="n">
        <v>15.77</v>
      </c>
      <c r="F95" t="n">
        <v>13.12</v>
      </c>
      <c r="G95" t="n">
        <v>28.11</v>
      </c>
      <c r="H95" t="n">
        <v>0.48</v>
      </c>
      <c r="I95" t="n">
        <v>28</v>
      </c>
      <c r="J95" t="n">
        <v>109.96</v>
      </c>
      <c r="K95" t="n">
        <v>41.65</v>
      </c>
      <c r="L95" t="n">
        <v>3</v>
      </c>
      <c r="M95" t="n">
        <v>26</v>
      </c>
      <c r="N95" t="n">
        <v>15.31</v>
      </c>
      <c r="O95" t="n">
        <v>13795.21</v>
      </c>
      <c r="P95" t="n">
        <v>112.7</v>
      </c>
      <c r="Q95" t="n">
        <v>583.3</v>
      </c>
      <c r="R95" t="n">
        <v>41.75</v>
      </c>
      <c r="S95" t="n">
        <v>22.35</v>
      </c>
      <c r="T95" t="n">
        <v>8560.139999999999</v>
      </c>
      <c r="U95" t="n">
        <v>0.54</v>
      </c>
      <c r="V95" t="n">
        <v>0.85</v>
      </c>
      <c r="W95" t="n">
        <v>1.03</v>
      </c>
      <c r="X95" t="n">
        <v>0.55</v>
      </c>
      <c r="Y95" t="n">
        <v>0.5</v>
      </c>
      <c r="Z95" t="n">
        <v>10</v>
      </c>
    </row>
    <row r="96">
      <c r="A96" t="n">
        <v>3</v>
      </c>
      <c r="B96" t="n">
        <v>50</v>
      </c>
      <c r="C96" t="inlineStr">
        <is>
          <t xml:space="preserve">CONCLUIDO	</t>
        </is>
      </c>
      <c r="D96" t="n">
        <v>6.4791</v>
      </c>
      <c r="E96" t="n">
        <v>15.43</v>
      </c>
      <c r="F96" t="n">
        <v>12.95</v>
      </c>
      <c r="G96" t="n">
        <v>38.86</v>
      </c>
      <c r="H96" t="n">
        <v>0.63</v>
      </c>
      <c r="I96" t="n">
        <v>20</v>
      </c>
      <c r="J96" t="n">
        <v>111.23</v>
      </c>
      <c r="K96" t="n">
        <v>41.65</v>
      </c>
      <c r="L96" t="n">
        <v>4</v>
      </c>
      <c r="M96" t="n">
        <v>18</v>
      </c>
      <c r="N96" t="n">
        <v>15.58</v>
      </c>
      <c r="O96" t="n">
        <v>13952.52</v>
      </c>
      <c r="P96" t="n">
        <v>106.02</v>
      </c>
      <c r="Q96" t="n">
        <v>583.29</v>
      </c>
      <c r="R96" t="n">
        <v>36.72</v>
      </c>
      <c r="S96" t="n">
        <v>22.35</v>
      </c>
      <c r="T96" t="n">
        <v>6082.35</v>
      </c>
      <c r="U96" t="n">
        <v>0.61</v>
      </c>
      <c r="V96" t="n">
        <v>0.86</v>
      </c>
      <c r="W96" t="n">
        <v>1.02</v>
      </c>
      <c r="X96" t="n">
        <v>0.38</v>
      </c>
      <c r="Y96" t="n">
        <v>0.5</v>
      </c>
      <c r="Z96" t="n">
        <v>10</v>
      </c>
    </row>
    <row r="97">
      <c r="A97" t="n">
        <v>4</v>
      </c>
      <c r="B97" t="n">
        <v>50</v>
      </c>
      <c r="C97" t="inlineStr">
        <is>
          <t xml:space="preserve">CONCLUIDO	</t>
        </is>
      </c>
      <c r="D97" t="n">
        <v>6.5481</v>
      </c>
      <c r="E97" t="n">
        <v>15.27</v>
      </c>
      <c r="F97" t="n">
        <v>12.88</v>
      </c>
      <c r="G97" t="n">
        <v>48.3</v>
      </c>
      <c r="H97" t="n">
        <v>0.78</v>
      </c>
      <c r="I97" t="n">
        <v>16</v>
      </c>
      <c r="J97" t="n">
        <v>112.51</v>
      </c>
      <c r="K97" t="n">
        <v>41.65</v>
      </c>
      <c r="L97" t="n">
        <v>5</v>
      </c>
      <c r="M97" t="n">
        <v>13</v>
      </c>
      <c r="N97" t="n">
        <v>15.86</v>
      </c>
      <c r="O97" t="n">
        <v>14110.24</v>
      </c>
      <c r="P97" t="n">
        <v>99.53</v>
      </c>
      <c r="Q97" t="n">
        <v>583.3099999999999</v>
      </c>
      <c r="R97" t="n">
        <v>34.42</v>
      </c>
      <c r="S97" t="n">
        <v>22.35</v>
      </c>
      <c r="T97" t="n">
        <v>4955.54</v>
      </c>
      <c r="U97" t="n">
        <v>0.65</v>
      </c>
      <c r="V97" t="n">
        <v>0.87</v>
      </c>
      <c r="W97" t="n">
        <v>1.01</v>
      </c>
      <c r="X97" t="n">
        <v>0.31</v>
      </c>
      <c r="Y97" t="n">
        <v>0.5</v>
      </c>
      <c r="Z97" t="n">
        <v>10</v>
      </c>
    </row>
    <row r="98">
      <c r="A98" t="n">
        <v>5</v>
      </c>
      <c r="B98" t="n">
        <v>50</v>
      </c>
      <c r="C98" t="inlineStr">
        <is>
          <t xml:space="preserve">CONCLUIDO	</t>
        </is>
      </c>
      <c r="D98" t="n">
        <v>6.6076</v>
      </c>
      <c r="E98" t="n">
        <v>15.13</v>
      </c>
      <c r="F98" t="n">
        <v>12.81</v>
      </c>
      <c r="G98" t="n">
        <v>59.12</v>
      </c>
      <c r="H98" t="n">
        <v>0.93</v>
      </c>
      <c r="I98" t="n">
        <v>13</v>
      </c>
      <c r="J98" t="n">
        <v>113.79</v>
      </c>
      <c r="K98" t="n">
        <v>41.65</v>
      </c>
      <c r="L98" t="n">
        <v>6</v>
      </c>
      <c r="M98" t="n">
        <v>4</v>
      </c>
      <c r="N98" t="n">
        <v>16.14</v>
      </c>
      <c r="O98" t="n">
        <v>14268.39</v>
      </c>
      <c r="P98" t="n">
        <v>94.8</v>
      </c>
      <c r="Q98" t="n">
        <v>583.29</v>
      </c>
      <c r="R98" t="n">
        <v>31.89</v>
      </c>
      <c r="S98" t="n">
        <v>22.35</v>
      </c>
      <c r="T98" t="n">
        <v>3702.93</v>
      </c>
      <c r="U98" t="n">
        <v>0.7</v>
      </c>
      <c r="V98" t="n">
        <v>0.87</v>
      </c>
      <c r="W98" t="n">
        <v>1.02</v>
      </c>
      <c r="X98" t="n">
        <v>0.24</v>
      </c>
      <c r="Y98" t="n">
        <v>0.5</v>
      </c>
      <c r="Z98" t="n">
        <v>10</v>
      </c>
    </row>
    <row r="99">
      <c r="A99" t="n">
        <v>6</v>
      </c>
      <c r="B99" t="n">
        <v>50</v>
      </c>
      <c r="C99" t="inlineStr">
        <is>
          <t xml:space="preserve">CONCLUIDO	</t>
        </is>
      </c>
      <c r="D99" t="n">
        <v>6.6021</v>
      </c>
      <c r="E99" t="n">
        <v>15.15</v>
      </c>
      <c r="F99" t="n">
        <v>12.82</v>
      </c>
      <c r="G99" t="n">
        <v>59.18</v>
      </c>
      <c r="H99" t="n">
        <v>1.07</v>
      </c>
      <c r="I99" t="n">
        <v>13</v>
      </c>
      <c r="J99" t="n">
        <v>115.08</v>
      </c>
      <c r="K99" t="n">
        <v>41.65</v>
      </c>
      <c r="L99" t="n">
        <v>7</v>
      </c>
      <c r="M99" t="n">
        <v>0</v>
      </c>
      <c r="N99" t="n">
        <v>16.43</v>
      </c>
      <c r="O99" t="n">
        <v>14426.96</v>
      </c>
      <c r="P99" t="n">
        <v>95.45</v>
      </c>
      <c r="Q99" t="n">
        <v>583.29</v>
      </c>
      <c r="R99" t="n">
        <v>32.08</v>
      </c>
      <c r="S99" t="n">
        <v>22.35</v>
      </c>
      <c r="T99" t="n">
        <v>3797.79</v>
      </c>
      <c r="U99" t="n">
        <v>0.7</v>
      </c>
      <c r="V99" t="n">
        <v>0.87</v>
      </c>
      <c r="W99" t="n">
        <v>1.02</v>
      </c>
      <c r="X99" t="n">
        <v>0.25</v>
      </c>
      <c r="Y99" t="n">
        <v>0.5</v>
      </c>
      <c r="Z99" t="n">
        <v>10</v>
      </c>
    </row>
    <row r="100">
      <c r="A100" t="n">
        <v>0</v>
      </c>
      <c r="B100" t="n">
        <v>25</v>
      </c>
      <c r="C100" t="inlineStr">
        <is>
          <t xml:space="preserve">CONCLUIDO	</t>
        </is>
      </c>
      <c r="D100" t="n">
        <v>6.0888</v>
      </c>
      <c r="E100" t="n">
        <v>16.42</v>
      </c>
      <c r="F100" t="n">
        <v>13.78</v>
      </c>
      <c r="G100" t="n">
        <v>13.55</v>
      </c>
      <c r="H100" t="n">
        <v>0.28</v>
      </c>
      <c r="I100" t="n">
        <v>61</v>
      </c>
      <c r="J100" t="n">
        <v>61.76</v>
      </c>
      <c r="K100" t="n">
        <v>28.92</v>
      </c>
      <c r="L100" t="n">
        <v>1</v>
      </c>
      <c r="M100" t="n">
        <v>59</v>
      </c>
      <c r="N100" t="n">
        <v>6.84</v>
      </c>
      <c r="O100" t="n">
        <v>7851.41</v>
      </c>
      <c r="P100" t="n">
        <v>82.91</v>
      </c>
      <c r="Q100" t="n">
        <v>583.29</v>
      </c>
      <c r="R100" t="n">
        <v>62.31</v>
      </c>
      <c r="S100" t="n">
        <v>22.35</v>
      </c>
      <c r="T100" t="n">
        <v>18674.05</v>
      </c>
      <c r="U100" t="n">
        <v>0.36</v>
      </c>
      <c r="V100" t="n">
        <v>0.8100000000000001</v>
      </c>
      <c r="W100" t="n">
        <v>1.09</v>
      </c>
      <c r="X100" t="n">
        <v>1.21</v>
      </c>
      <c r="Y100" t="n">
        <v>0.5</v>
      </c>
      <c r="Z100" t="n">
        <v>10</v>
      </c>
    </row>
    <row r="101">
      <c r="A101" t="n">
        <v>1</v>
      </c>
      <c r="B101" t="n">
        <v>25</v>
      </c>
      <c r="C101" t="inlineStr">
        <is>
          <t xml:space="preserve">CONCLUIDO	</t>
        </is>
      </c>
      <c r="D101" t="n">
        <v>6.5516</v>
      </c>
      <c r="E101" t="n">
        <v>15.26</v>
      </c>
      <c r="F101" t="n">
        <v>13.09</v>
      </c>
      <c r="G101" t="n">
        <v>29.09</v>
      </c>
      <c r="H101" t="n">
        <v>0.55</v>
      </c>
      <c r="I101" t="n">
        <v>27</v>
      </c>
      <c r="J101" t="n">
        <v>62.92</v>
      </c>
      <c r="K101" t="n">
        <v>28.92</v>
      </c>
      <c r="L101" t="n">
        <v>2</v>
      </c>
      <c r="M101" t="n">
        <v>16</v>
      </c>
      <c r="N101" t="n">
        <v>7</v>
      </c>
      <c r="O101" t="n">
        <v>7994.37</v>
      </c>
      <c r="P101" t="n">
        <v>70.43000000000001</v>
      </c>
      <c r="Q101" t="n">
        <v>583.29</v>
      </c>
      <c r="R101" t="n">
        <v>40.46</v>
      </c>
      <c r="S101" t="n">
        <v>22.35</v>
      </c>
      <c r="T101" t="n">
        <v>7918.45</v>
      </c>
      <c r="U101" t="n">
        <v>0.55</v>
      </c>
      <c r="V101" t="n">
        <v>0.85</v>
      </c>
      <c r="W101" t="n">
        <v>1.05</v>
      </c>
      <c r="X101" t="n">
        <v>0.52</v>
      </c>
      <c r="Y101" t="n">
        <v>0.5</v>
      </c>
      <c r="Z101" t="n">
        <v>10</v>
      </c>
    </row>
    <row r="102">
      <c r="A102" t="n">
        <v>2</v>
      </c>
      <c r="B102" t="n">
        <v>25</v>
      </c>
      <c r="C102" t="inlineStr">
        <is>
          <t xml:space="preserve">CONCLUIDO	</t>
        </is>
      </c>
      <c r="D102" t="n">
        <v>6.5683</v>
      </c>
      <c r="E102" t="n">
        <v>15.22</v>
      </c>
      <c r="F102" t="n">
        <v>13.08</v>
      </c>
      <c r="G102" t="n">
        <v>31.4</v>
      </c>
      <c r="H102" t="n">
        <v>0.8100000000000001</v>
      </c>
      <c r="I102" t="n">
        <v>25</v>
      </c>
      <c r="J102" t="n">
        <v>64.08</v>
      </c>
      <c r="K102" t="n">
        <v>28.92</v>
      </c>
      <c r="L102" t="n">
        <v>3</v>
      </c>
      <c r="M102" t="n">
        <v>0</v>
      </c>
      <c r="N102" t="n">
        <v>7.16</v>
      </c>
      <c r="O102" t="n">
        <v>8137.65</v>
      </c>
      <c r="P102" t="n">
        <v>69.48</v>
      </c>
      <c r="Q102" t="n">
        <v>583.33</v>
      </c>
      <c r="R102" t="n">
        <v>39.65</v>
      </c>
      <c r="S102" t="n">
        <v>22.35</v>
      </c>
      <c r="T102" t="n">
        <v>7521.88</v>
      </c>
      <c r="U102" t="n">
        <v>0.5600000000000001</v>
      </c>
      <c r="V102" t="n">
        <v>0.85</v>
      </c>
      <c r="W102" t="n">
        <v>1.06</v>
      </c>
      <c r="X102" t="n">
        <v>0.51</v>
      </c>
      <c r="Y102" t="n">
        <v>0.5</v>
      </c>
      <c r="Z102" t="n">
        <v>10</v>
      </c>
    </row>
    <row r="103">
      <c r="A103" t="n">
        <v>0</v>
      </c>
      <c r="B103" t="n">
        <v>85</v>
      </c>
      <c r="C103" t="inlineStr">
        <is>
          <t xml:space="preserve">CONCLUIDO	</t>
        </is>
      </c>
      <c r="D103" t="n">
        <v>4.4353</v>
      </c>
      <c r="E103" t="n">
        <v>22.55</v>
      </c>
      <c r="F103" t="n">
        <v>15.43</v>
      </c>
      <c r="G103" t="n">
        <v>6.61</v>
      </c>
      <c r="H103" t="n">
        <v>0.11</v>
      </c>
      <c r="I103" t="n">
        <v>140</v>
      </c>
      <c r="J103" t="n">
        <v>167.88</v>
      </c>
      <c r="K103" t="n">
        <v>51.39</v>
      </c>
      <c r="L103" t="n">
        <v>1</v>
      </c>
      <c r="M103" t="n">
        <v>138</v>
      </c>
      <c r="N103" t="n">
        <v>30.49</v>
      </c>
      <c r="O103" t="n">
        <v>20939.59</v>
      </c>
      <c r="P103" t="n">
        <v>194.03</v>
      </c>
      <c r="Q103" t="n">
        <v>583.45</v>
      </c>
      <c r="R103" t="n">
        <v>113.78</v>
      </c>
      <c r="S103" t="n">
        <v>22.35</v>
      </c>
      <c r="T103" t="n">
        <v>44012.91</v>
      </c>
      <c r="U103" t="n">
        <v>0.2</v>
      </c>
      <c r="V103" t="n">
        <v>0.72</v>
      </c>
      <c r="W103" t="n">
        <v>1.22</v>
      </c>
      <c r="X103" t="n">
        <v>2.86</v>
      </c>
      <c r="Y103" t="n">
        <v>0.5</v>
      </c>
      <c r="Z103" t="n">
        <v>10</v>
      </c>
    </row>
    <row r="104">
      <c r="A104" t="n">
        <v>1</v>
      </c>
      <c r="B104" t="n">
        <v>85</v>
      </c>
      <c r="C104" t="inlineStr">
        <is>
          <t xml:space="preserve">CONCLUIDO	</t>
        </is>
      </c>
      <c r="D104" t="n">
        <v>5.444</v>
      </c>
      <c r="E104" t="n">
        <v>18.37</v>
      </c>
      <c r="F104" t="n">
        <v>13.86</v>
      </c>
      <c r="G104" t="n">
        <v>13.2</v>
      </c>
      <c r="H104" t="n">
        <v>0.21</v>
      </c>
      <c r="I104" t="n">
        <v>63</v>
      </c>
      <c r="J104" t="n">
        <v>169.33</v>
      </c>
      <c r="K104" t="n">
        <v>51.39</v>
      </c>
      <c r="L104" t="n">
        <v>2</v>
      </c>
      <c r="M104" t="n">
        <v>61</v>
      </c>
      <c r="N104" t="n">
        <v>30.94</v>
      </c>
      <c r="O104" t="n">
        <v>21118.46</v>
      </c>
      <c r="P104" t="n">
        <v>171.71</v>
      </c>
      <c r="Q104" t="n">
        <v>583.3099999999999</v>
      </c>
      <c r="R104" t="n">
        <v>64.77</v>
      </c>
      <c r="S104" t="n">
        <v>22.35</v>
      </c>
      <c r="T104" t="n">
        <v>19894.29</v>
      </c>
      <c r="U104" t="n">
        <v>0.34</v>
      </c>
      <c r="V104" t="n">
        <v>0.8100000000000001</v>
      </c>
      <c r="W104" t="n">
        <v>1.1</v>
      </c>
      <c r="X104" t="n">
        <v>1.29</v>
      </c>
      <c r="Y104" t="n">
        <v>0.5</v>
      </c>
      <c r="Z104" t="n">
        <v>10</v>
      </c>
    </row>
    <row r="105">
      <c r="A105" t="n">
        <v>2</v>
      </c>
      <c r="B105" t="n">
        <v>85</v>
      </c>
      <c r="C105" t="inlineStr">
        <is>
          <t xml:space="preserve">CONCLUIDO	</t>
        </is>
      </c>
      <c r="D105" t="n">
        <v>5.8584</v>
      </c>
      <c r="E105" t="n">
        <v>17.07</v>
      </c>
      <c r="F105" t="n">
        <v>13.34</v>
      </c>
      <c r="G105" t="n">
        <v>20.01</v>
      </c>
      <c r="H105" t="n">
        <v>0.31</v>
      </c>
      <c r="I105" t="n">
        <v>40</v>
      </c>
      <c r="J105" t="n">
        <v>170.79</v>
      </c>
      <c r="K105" t="n">
        <v>51.39</v>
      </c>
      <c r="L105" t="n">
        <v>3</v>
      </c>
      <c r="M105" t="n">
        <v>38</v>
      </c>
      <c r="N105" t="n">
        <v>31.4</v>
      </c>
      <c r="O105" t="n">
        <v>21297.94</v>
      </c>
      <c r="P105" t="n">
        <v>162.65</v>
      </c>
      <c r="Q105" t="n">
        <v>583.3099999999999</v>
      </c>
      <c r="R105" t="n">
        <v>48.72</v>
      </c>
      <c r="S105" t="n">
        <v>22.35</v>
      </c>
      <c r="T105" t="n">
        <v>11983.42</v>
      </c>
      <c r="U105" t="n">
        <v>0.46</v>
      </c>
      <c r="V105" t="n">
        <v>0.84</v>
      </c>
      <c r="W105" t="n">
        <v>1.05</v>
      </c>
      <c r="X105" t="n">
        <v>0.77</v>
      </c>
      <c r="Y105" t="n">
        <v>0.5</v>
      </c>
      <c r="Z105" t="n">
        <v>10</v>
      </c>
    </row>
    <row r="106">
      <c r="A106" t="n">
        <v>3</v>
      </c>
      <c r="B106" t="n">
        <v>85</v>
      </c>
      <c r="C106" t="inlineStr">
        <is>
          <t xml:space="preserve">CONCLUIDO	</t>
        </is>
      </c>
      <c r="D106" t="n">
        <v>6.041</v>
      </c>
      <c r="E106" t="n">
        <v>16.55</v>
      </c>
      <c r="F106" t="n">
        <v>13.16</v>
      </c>
      <c r="G106" t="n">
        <v>26.33</v>
      </c>
      <c r="H106" t="n">
        <v>0.41</v>
      </c>
      <c r="I106" t="n">
        <v>30</v>
      </c>
      <c r="J106" t="n">
        <v>172.25</v>
      </c>
      <c r="K106" t="n">
        <v>51.39</v>
      </c>
      <c r="L106" t="n">
        <v>4</v>
      </c>
      <c r="M106" t="n">
        <v>28</v>
      </c>
      <c r="N106" t="n">
        <v>31.86</v>
      </c>
      <c r="O106" t="n">
        <v>21478.05</v>
      </c>
      <c r="P106" t="n">
        <v>157.92</v>
      </c>
      <c r="Q106" t="n">
        <v>583.3</v>
      </c>
      <c r="R106" t="n">
        <v>43.14</v>
      </c>
      <c r="S106" t="n">
        <v>22.35</v>
      </c>
      <c r="T106" t="n">
        <v>9243.57</v>
      </c>
      <c r="U106" t="n">
        <v>0.52</v>
      </c>
      <c r="V106" t="n">
        <v>0.85</v>
      </c>
      <c r="W106" t="n">
        <v>1.04</v>
      </c>
      <c r="X106" t="n">
        <v>0.59</v>
      </c>
      <c r="Y106" t="n">
        <v>0.5</v>
      </c>
      <c r="Z106" t="n">
        <v>10</v>
      </c>
    </row>
    <row r="107">
      <c r="A107" t="n">
        <v>4</v>
      </c>
      <c r="B107" t="n">
        <v>85</v>
      </c>
      <c r="C107" t="inlineStr">
        <is>
          <t xml:space="preserve">CONCLUIDO	</t>
        </is>
      </c>
      <c r="D107" t="n">
        <v>6.1877</v>
      </c>
      <c r="E107" t="n">
        <v>16.16</v>
      </c>
      <c r="F107" t="n">
        <v>13.01</v>
      </c>
      <c r="G107" t="n">
        <v>33.94</v>
      </c>
      <c r="H107" t="n">
        <v>0.51</v>
      </c>
      <c r="I107" t="n">
        <v>23</v>
      </c>
      <c r="J107" t="n">
        <v>173.71</v>
      </c>
      <c r="K107" t="n">
        <v>51.39</v>
      </c>
      <c r="L107" t="n">
        <v>5</v>
      </c>
      <c r="M107" t="n">
        <v>21</v>
      </c>
      <c r="N107" t="n">
        <v>32.32</v>
      </c>
      <c r="O107" t="n">
        <v>21658.78</v>
      </c>
      <c r="P107" t="n">
        <v>153.19</v>
      </c>
      <c r="Q107" t="n">
        <v>583.29</v>
      </c>
      <c r="R107" t="n">
        <v>38.43</v>
      </c>
      <c r="S107" t="n">
        <v>22.35</v>
      </c>
      <c r="T107" t="n">
        <v>6922.16</v>
      </c>
      <c r="U107" t="n">
        <v>0.58</v>
      </c>
      <c r="V107" t="n">
        <v>0.86</v>
      </c>
      <c r="W107" t="n">
        <v>1.03</v>
      </c>
      <c r="X107" t="n">
        <v>0.44</v>
      </c>
      <c r="Y107" t="n">
        <v>0.5</v>
      </c>
      <c r="Z107" t="n">
        <v>10</v>
      </c>
    </row>
    <row r="108">
      <c r="A108" t="n">
        <v>5</v>
      </c>
      <c r="B108" t="n">
        <v>85</v>
      </c>
      <c r="C108" t="inlineStr">
        <is>
          <t xml:space="preserve">CONCLUIDO	</t>
        </is>
      </c>
      <c r="D108" t="n">
        <v>6.2689</v>
      </c>
      <c r="E108" t="n">
        <v>15.95</v>
      </c>
      <c r="F108" t="n">
        <v>12.94</v>
      </c>
      <c r="G108" t="n">
        <v>40.85</v>
      </c>
      <c r="H108" t="n">
        <v>0.61</v>
      </c>
      <c r="I108" t="n">
        <v>19</v>
      </c>
      <c r="J108" t="n">
        <v>175.18</v>
      </c>
      <c r="K108" t="n">
        <v>51.39</v>
      </c>
      <c r="L108" t="n">
        <v>6</v>
      </c>
      <c r="M108" t="n">
        <v>17</v>
      </c>
      <c r="N108" t="n">
        <v>32.79</v>
      </c>
      <c r="O108" t="n">
        <v>21840.16</v>
      </c>
      <c r="P108" t="n">
        <v>150.07</v>
      </c>
      <c r="Q108" t="n">
        <v>583.3099999999999</v>
      </c>
      <c r="R108" t="n">
        <v>35.86</v>
      </c>
      <c r="S108" t="n">
        <v>22.35</v>
      </c>
      <c r="T108" t="n">
        <v>5658.16</v>
      </c>
      <c r="U108" t="n">
        <v>0.62</v>
      </c>
      <c r="V108" t="n">
        <v>0.86</v>
      </c>
      <c r="W108" t="n">
        <v>1.03</v>
      </c>
      <c r="X108" t="n">
        <v>0.37</v>
      </c>
      <c r="Y108" t="n">
        <v>0.5</v>
      </c>
      <c r="Z108" t="n">
        <v>10</v>
      </c>
    </row>
    <row r="109">
      <c r="A109" t="n">
        <v>6</v>
      </c>
      <c r="B109" t="n">
        <v>85</v>
      </c>
      <c r="C109" t="inlineStr">
        <is>
          <t xml:space="preserve">CONCLUIDO	</t>
        </is>
      </c>
      <c r="D109" t="n">
        <v>6.3434</v>
      </c>
      <c r="E109" t="n">
        <v>15.76</v>
      </c>
      <c r="F109" t="n">
        <v>12.85</v>
      </c>
      <c r="G109" t="n">
        <v>48.19</v>
      </c>
      <c r="H109" t="n">
        <v>0.7</v>
      </c>
      <c r="I109" t="n">
        <v>16</v>
      </c>
      <c r="J109" t="n">
        <v>176.66</v>
      </c>
      <c r="K109" t="n">
        <v>51.39</v>
      </c>
      <c r="L109" t="n">
        <v>7</v>
      </c>
      <c r="M109" t="n">
        <v>14</v>
      </c>
      <c r="N109" t="n">
        <v>33.27</v>
      </c>
      <c r="O109" t="n">
        <v>22022.17</v>
      </c>
      <c r="P109" t="n">
        <v>146.1</v>
      </c>
      <c r="Q109" t="n">
        <v>583.3</v>
      </c>
      <c r="R109" t="n">
        <v>33.49</v>
      </c>
      <c r="S109" t="n">
        <v>22.35</v>
      </c>
      <c r="T109" t="n">
        <v>4488.04</v>
      </c>
      <c r="U109" t="n">
        <v>0.67</v>
      </c>
      <c r="V109" t="n">
        <v>0.87</v>
      </c>
      <c r="W109" t="n">
        <v>1.01</v>
      </c>
      <c r="X109" t="n">
        <v>0.28</v>
      </c>
      <c r="Y109" t="n">
        <v>0.5</v>
      </c>
      <c r="Z109" t="n">
        <v>10</v>
      </c>
    </row>
    <row r="110">
      <c r="A110" t="n">
        <v>7</v>
      </c>
      <c r="B110" t="n">
        <v>85</v>
      </c>
      <c r="C110" t="inlineStr">
        <is>
          <t xml:space="preserve">CONCLUIDO	</t>
        </is>
      </c>
      <c r="D110" t="n">
        <v>6.3802</v>
      </c>
      <c r="E110" t="n">
        <v>15.67</v>
      </c>
      <c r="F110" t="n">
        <v>12.83</v>
      </c>
      <c r="G110" t="n">
        <v>54.97</v>
      </c>
      <c r="H110" t="n">
        <v>0.8</v>
      </c>
      <c r="I110" t="n">
        <v>14</v>
      </c>
      <c r="J110" t="n">
        <v>178.14</v>
      </c>
      <c r="K110" t="n">
        <v>51.39</v>
      </c>
      <c r="L110" t="n">
        <v>8</v>
      </c>
      <c r="M110" t="n">
        <v>12</v>
      </c>
      <c r="N110" t="n">
        <v>33.75</v>
      </c>
      <c r="O110" t="n">
        <v>22204.83</v>
      </c>
      <c r="P110" t="n">
        <v>142.75</v>
      </c>
      <c r="Q110" t="n">
        <v>583.29</v>
      </c>
      <c r="R110" t="n">
        <v>32.76</v>
      </c>
      <c r="S110" t="n">
        <v>22.35</v>
      </c>
      <c r="T110" t="n">
        <v>4135.02</v>
      </c>
      <c r="U110" t="n">
        <v>0.68</v>
      </c>
      <c r="V110" t="n">
        <v>0.87</v>
      </c>
      <c r="W110" t="n">
        <v>1.01</v>
      </c>
      <c r="X110" t="n">
        <v>0.26</v>
      </c>
      <c r="Y110" t="n">
        <v>0.5</v>
      </c>
      <c r="Z110" t="n">
        <v>10</v>
      </c>
    </row>
    <row r="111">
      <c r="A111" t="n">
        <v>8</v>
      </c>
      <c r="B111" t="n">
        <v>85</v>
      </c>
      <c r="C111" t="inlineStr">
        <is>
          <t xml:space="preserve">CONCLUIDO	</t>
        </is>
      </c>
      <c r="D111" t="n">
        <v>6.3986</v>
      </c>
      <c r="E111" t="n">
        <v>15.63</v>
      </c>
      <c r="F111" t="n">
        <v>12.82</v>
      </c>
      <c r="G111" t="n">
        <v>59.15</v>
      </c>
      <c r="H111" t="n">
        <v>0.89</v>
      </c>
      <c r="I111" t="n">
        <v>13</v>
      </c>
      <c r="J111" t="n">
        <v>179.63</v>
      </c>
      <c r="K111" t="n">
        <v>51.39</v>
      </c>
      <c r="L111" t="n">
        <v>9</v>
      </c>
      <c r="M111" t="n">
        <v>11</v>
      </c>
      <c r="N111" t="n">
        <v>34.24</v>
      </c>
      <c r="O111" t="n">
        <v>22388.15</v>
      </c>
      <c r="P111" t="n">
        <v>140.29</v>
      </c>
      <c r="Q111" t="n">
        <v>583.29</v>
      </c>
      <c r="R111" t="n">
        <v>32.36</v>
      </c>
      <c r="S111" t="n">
        <v>22.35</v>
      </c>
      <c r="T111" t="n">
        <v>3935.7</v>
      </c>
      <c r="U111" t="n">
        <v>0.6899999999999999</v>
      </c>
      <c r="V111" t="n">
        <v>0.87</v>
      </c>
      <c r="W111" t="n">
        <v>1.01</v>
      </c>
      <c r="X111" t="n">
        <v>0.25</v>
      </c>
      <c r="Y111" t="n">
        <v>0.5</v>
      </c>
      <c r="Z111" t="n">
        <v>10</v>
      </c>
    </row>
    <row r="112">
      <c r="A112" t="n">
        <v>9</v>
      </c>
      <c r="B112" t="n">
        <v>85</v>
      </c>
      <c r="C112" t="inlineStr">
        <is>
          <t xml:space="preserve">CONCLUIDO	</t>
        </is>
      </c>
      <c r="D112" t="n">
        <v>6.4492</v>
      </c>
      <c r="E112" t="n">
        <v>15.51</v>
      </c>
      <c r="F112" t="n">
        <v>12.76</v>
      </c>
      <c r="G112" t="n">
        <v>69.59999999999999</v>
      </c>
      <c r="H112" t="n">
        <v>0.98</v>
      </c>
      <c r="I112" t="n">
        <v>11</v>
      </c>
      <c r="J112" t="n">
        <v>181.12</v>
      </c>
      <c r="K112" t="n">
        <v>51.39</v>
      </c>
      <c r="L112" t="n">
        <v>10</v>
      </c>
      <c r="M112" t="n">
        <v>9</v>
      </c>
      <c r="N112" t="n">
        <v>34.73</v>
      </c>
      <c r="O112" t="n">
        <v>22572.13</v>
      </c>
      <c r="P112" t="n">
        <v>136.91</v>
      </c>
      <c r="Q112" t="n">
        <v>583.3</v>
      </c>
      <c r="R112" t="n">
        <v>30.39</v>
      </c>
      <c r="S112" t="n">
        <v>22.35</v>
      </c>
      <c r="T112" t="n">
        <v>2964.68</v>
      </c>
      <c r="U112" t="n">
        <v>0.74</v>
      </c>
      <c r="V112" t="n">
        <v>0.88</v>
      </c>
      <c r="W112" t="n">
        <v>1.01</v>
      </c>
      <c r="X112" t="n">
        <v>0.19</v>
      </c>
      <c r="Y112" t="n">
        <v>0.5</v>
      </c>
      <c r="Z112" t="n">
        <v>10</v>
      </c>
    </row>
    <row r="113">
      <c r="A113" t="n">
        <v>10</v>
      </c>
      <c r="B113" t="n">
        <v>85</v>
      </c>
      <c r="C113" t="inlineStr">
        <is>
          <t xml:space="preserve">CONCLUIDO	</t>
        </is>
      </c>
      <c r="D113" t="n">
        <v>6.4705</v>
      </c>
      <c r="E113" t="n">
        <v>15.45</v>
      </c>
      <c r="F113" t="n">
        <v>12.74</v>
      </c>
      <c r="G113" t="n">
        <v>76.45999999999999</v>
      </c>
      <c r="H113" t="n">
        <v>1.07</v>
      </c>
      <c r="I113" t="n">
        <v>10</v>
      </c>
      <c r="J113" t="n">
        <v>182.62</v>
      </c>
      <c r="K113" t="n">
        <v>51.39</v>
      </c>
      <c r="L113" t="n">
        <v>11</v>
      </c>
      <c r="M113" t="n">
        <v>8</v>
      </c>
      <c r="N113" t="n">
        <v>35.22</v>
      </c>
      <c r="O113" t="n">
        <v>22756.91</v>
      </c>
      <c r="P113" t="n">
        <v>132.43</v>
      </c>
      <c r="Q113" t="n">
        <v>583.3</v>
      </c>
      <c r="R113" t="n">
        <v>30.19</v>
      </c>
      <c r="S113" t="n">
        <v>22.35</v>
      </c>
      <c r="T113" t="n">
        <v>2868.43</v>
      </c>
      <c r="U113" t="n">
        <v>0.74</v>
      </c>
      <c r="V113" t="n">
        <v>0.88</v>
      </c>
      <c r="W113" t="n">
        <v>1</v>
      </c>
      <c r="X113" t="n">
        <v>0.17</v>
      </c>
      <c r="Y113" t="n">
        <v>0.5</v>
      </c>
      <c r="Z113" t="n">
        <v>10</v>
      </c>
    </row>
    <row r="114">
      <c r="A114" t="n">
        <v>11</v>
      </c>
      <c r="B114" t="n">
        <v>85</v>
      </c>
      <c r="C114" t="inlineStr">
        <is>
          <t xml:space="preserve">CONCLUIDO	</t>
        </is>
      </c>
      <c r="D114" t="n">
        <v>6.4882</v>
      </c>
      <c r="E114" t="n">
        <v>15.41</v>
      </c>
      <c r="F114" t="n">
        <v>12.73</v>
      </c>
      <c r="G114" t="n">
        <v>84.90000000000001</v>
      </c>
      <c r="H114" t="n">
        <v>1.16</v>
      </c>
      <c r="I114" t="n">
        <v>9</v>
      </c>
      <c r="J114" t="n">
        <v>184.12</v>
      </c>
      <c r="K114" t="n">
        <v>51.39</v>
      </c>
      <c r="L114" t="n">
        <v>12</v>
      </c>
      <c r="M114" t="n">
        <v>4</v>
      </c>
      <c r="N114" t="n">
        <v>35.73</v>
      </c>
      <c r="O114" t="n">
        <v>22942.24</v>
      </c>
      <c r="P114" t="n">
        <v>129.01</v>
      </c>
      <c r="Q114" t="n">
        <v>583.3</v>
      </c>
      <c r="R114" t="n">
        <v>29.63</v>
      </c>
      <c r="S114" t="n">
        <v>22.35</v>
      </c>
      <c r="T114" t="n">
        <v>2595.04</v>
      </c>
      <c r="U114" t="n">
        <v>0.75</v>
      </c>
      <c r="V114" t="n">
        <v>0.88</v>
      </c>
      <c r="W114" t="n">
        <v>1.01</v>
      </c>
      <c r="X114" t="n">
        <v>0.17</v>
      </c>
      <c r="Y114" t="n">
        <v>0.5</v>
      </c>
      <c r="Z114" t="n">
        <v>10</v>
      </c>
    </row>
    <row r="115">
      <c r="A115" t="n">
        <v>12</v>
      </c>
      <c r="B115" t="n">
        <v>85</v>
      </c>
      <c r="C115" t="inlineStr">
        <is>
          <t xml:space="preserve">CONCLUIDO	</t>
        </is>
      </c>
      <c r="D115" t="n">
        <v>6.4866</v>
      </c>
      <c r="E115" t="n">
        <v>15.42</v>
      </c>
      <c r="F115" t="n">
        <v>12.74</v>
      </c>
      <c r="G115" t="n">
        <v>84.93000000000001</v>
      </c>
      <c r="H115" t="n">
        <v>1.24</v>
      </c>
      <c r="I115" t="n">
        <v>9</v>
      </c>
      <c r="J115" t="n">
        <v>185.63</v>
      </c>
      <c r="K115" t="n">
        <v>51.39</v>
      </c>
      <c r="L115" t="n">
        <v>13</v>
      </c>
      <c r="M115" t="n">
        <v>4</v>
      </c>
      <c r="N115" t="n">
        <v>36.24</v>
      </c>
      <c r="O115" t="n">
        <v>23128.27</v>
      </c>
      <c r="P115" t="n">
        <v>126.61</v>
      </c>
      <c r="Q115" t="n">
        <v>583.29</v>
      </c>
      <c r="R115" t="n">
        <v>29.8</v>
      </c>
      <c r="S115" t="n">
        <v>22.35</v>
      </c>
      <c r="T115" t="n">
        <v>2680.2</v>
      </c>
      <c r="U115" t="n">
        <v>0.75</v>
      </c>
      <c r="V115" t="n">
        <v>0.88</v>
      </c>
      <c r="W115" t="n">
        <v>1.01</v>
      </c>
      <c r="X115" t="n">
        <v>0.17</v>
      </c>
      <c r="Y115" t="n">
        <v>0.5</v>
      </c>
      <c r="Z115" t="n">
        <v>10</v>
      </c>
    </row>
    <row r="116">
      <c r="A116" t="n">
        <v>13</v>
      </c>
      <c r="B116" t="n">
        <v>85</v>
      </c>
      <c r="C116" t="inlineStr">
        <is>
          <t xml:space="preserve">CONCLUIDO	</t>
        </is>
      </c>
      <c r="D116" t="n">
        <v>6.5065</v>
      </c>
      <c r="E116" t="n">
        <v>15.37</v>
      </c>
      <c r="F116" t="n">
        <v>12.73</v>
      </c>
      <c r="G116" t="n">
        <v>95.44</v>
      </c>
      <c r="H116" t="n">
        <v>1.33</v>
      </c>
      <c r="I116" t="n">
        <v>8</v>
      </c>
      <c r="J116" t="n">
        <v>187.14</v>
      </c>
      <c r="K116" t="n">
        <v>51.39</v>
      </c>
      <c r="L116" t="n">
        <v>14</v>
      </c>
      <c r="M116" t="n">
        <v>1</v>
      </c>
      <c r="N116" t="n">
        <v>36.75</v>
      </c>
      <c r="O116" t="n">
        <v>23314.98</v>
      </c>
      <c r="P116" t="n">
        <v>126.05</v>
      </c>
      <c r="Q116" t="n">
        <v>583.29</v>
      </c>
      <c r="R116" t="n">
        <v>29.27</v>
      </c>
      <c r="S116" t="n">
        <v>22.35</v>
      </c>
      <c r="T116" t="n">
        <v>2416.64</v>
      </c>
      <c r="U116" t="n">
        <v>0.76</v>
      </c>
      <c r="V116" t="n">
        <v>0.88</v>
      </c>
      <c r="W116" t="n">
        <v>1.01</v>
      </c>
      <c r="X116" t="n">
        <v>0.16</v>
      </c>
      <c r="Y116" t="n">
        <v>0.5</v>
      </c>
      <c r="Z116" t="n">
        <v>10</v>
      </c>
    </row>
    <row r="117">
      <c r="A117" t="n">
        <v>14</v>
      </c>
      <c r="B117" t="n">
        <v>85</v>
      </c>
      <c r="C117" t="inlineStr">
        <is>
          <t xml:space="preserve">CONCLUIDO	</t>
        </is>
      </c>
      <c r="D117" t="n">
        <v>6.5085</v>
      </c>
      <c r="E117" t="n">
        <v>15.36</v>
      </c>
      <c r="F117" t="n">
        <v>12.72</v>
      </c>
      <c r="G117" t="n">
        <v>95.41</v>
      </c>
      <c r="H117" t="n">
        <v>1.41</v>
      </c>
      <c r="I117" t="n">
        <v>8</v>
      </c>
      <c r="J117" t="n">
        <v>188.66</v>
      </c>
      <c r="K117" t="n">
        <v>51.39</v>
      </c>
      <c r="L117" t="n">
        <v>15</v>
      </c>
      <c r="M117" t="n">
        <v>0</v>
      </c>
      <c r="N117" t="n">
        <v>37.27</v>
      </c>
      <c r="O117" t="n">
        <v>23502.4</v>
      </c>
      <c r="P117" t="n">
        <v>126.95</v>
      </c>
      <c r="Q117" t="n">
        <v>583.29</v>
      </c>
      <c r="R117" t="n">
        <v>29.13</v>
      </c>
      <c r="S117" t="n">
        <v>22.35</v>
      </c>
      <c r="T117" t="n">
        <v>2345.8</v>
      </c>
      <c r="U117" t="n">
        <v>0.77</v>
      </c>
      <c r="V117" t="n">
        <v>0.88</v>
      </c>
      <c r="W117" t="n">
        <v>1.01</v>
      </c>
      <c r="X117" t="n">
        <v>0.15</v>
      </c>
      <c r="Y117" t="n">
        <v>0.5</v>
      </c>
      <c r="Z117" t="n">
        <v>10</v>
      </c>
    </row>
    <row r="118">
      <c r="A118" t="n">
        <v>0</v>
      </c>
      <c r="B118" t="n">
        <v>20</v>
      </c>
      <c r="C118" t="inlineStr">
        <is>
          <t xml:space="preserve">CONCLUIDO	</t>
        </is>
      </c>
      <c r="D118" t="n">
        <v>6.2675</v>
      </c>
      <c r="E118" t="n">
        <v>15.96</v>
      </c>
      <c r="F118" t="n">
        <v>13.58</v>
      </c>
      <c r="G118" t="n">
        <v>15.98</v>
      </c>
      <c r="H118" t="n">
        <v>0.34</v>
      </c>
      <c r="I118" t="n">
        <v>51</v>
      </c>
      <c r="J118" t="n">
        <v>51.33</v>
      </c>
      <c r="K118" t="n">
        <v>24.83</v>
      </c>
      <c r="L118" t="n">
        <v>1</v>
      </c>
      <c r="M118" t="n">
        <v>49</v>
      </c>
      <c r="N118" t="n">
        <v>5.51</v>
      </c>
      <c r="O118" t="n">
        <v>6564.78</v>
      </c>
      <c r="P118" t="n">
        <v>68.83</v>
      </c>
      <c r="Q118" t="n">
        <v>583.3</v>
      </c>
      <c r="R118" t="n">
        <v>56.02</v>
      </c>
      <c r="S118" t="n">
        <v>22.35</v>
      </c>
      <c r="T118" t="n">
        <v>15575.93</v>
      </c>
      <c r="U118" t="n">
        <v>0.4</v>
      </c>
      <c r="V118" t="n">
        <v>0.82</v>
      </c>
      <c r="W118" t="n">
        <v>1.08</v>
      </c>
      <c r="X118" t="n">
        <v>1.01</v>
      </c>
      <c r="Y118" t="n">
        <v>0.5</v>
      </c>
      <c r="Z118" t="n">
        <v>10</v>
      </c>
    </row>
    <row r="119">
      <c r="A119" t="n">
        <v>1</v>
      </c>
      <c r="B119" t="n">
        <v>20</v>
      </c>
      <c r="C119" t="inlineStr">
        <is>
          <t xml:space="preserve">CONCLUIDO	</t>
        </is>
      </c>
      <c r="D119" t="n">
        <v>6.5213</v>
      </c>
      <c r="E119" t="n">
        <v>15.33</v>
      </c>
      <c r="F119" t="n">
        <v>13.21</v>
      </c>
      <c r="G119" t="n">
        <v>25.56</v>
      </c>
      <c r="H119" t="n">
        <v>0.66</v>
      </c>
      <c r="I119" t="n">
        <v>31</v>
      </c>
      <c r="J119" t="n">
        <v>52.47</v>
      </c>
      <c r="K119" t="n">
        <v>24.83</v>
      </c>
      <c r="L119" t="n">
        <v>2</v>
      </c>
      <c r="M119" t="n">
        <v>0</v>
      </c>
      <c r="N119" t="n">
        <v>5.64</v>
      </c>
      <c r="O119" t="n">
        <v>6705.1</v>
      </c>
      <c r="P119" t="n">
        <v>61.91</v>
      </c>
      <c r="Q119" t="n">
        <v>583.29</v>
      </c>
      <c r="R119" t="n">
        <v>43.51</v>
      </c>
      <c r="S119" t="n">
        <v>22.35</v>
      </c>
      <c r="T119" t="n">
        <v>9423.049999999999</v>
      </c>
      <c r="U119" t="n">
        <v>0.51</v>
      </c>
      <c r="V119" t="n">
        <v>0.85</v>
      </c>
      <c r="W119" t="n">
        <v>1.07</v>
      </c>
      <c r="X119" t="n">
        <v>0.64</v>
      </c>
      <c r="Y119" t="n">
        <v>0.5</v>
      </c>
      <c r="Z119" t="n">
        <v>10</v>
      </c>
    </row>
    <row r="120">
      <c r="A120" t="n">
        <v>0</v>
      </c>
      <c r="B120" t="n">
        <v>65</v>
      </c>
      <c r="C120" t="inlineStr">
        <is>
          <t xml:space="preserve">CONCLUIDO	</t>
        </is>
      </c>
      <c r="D120" t="n">
        <v>4.9368</v>
      </c>
      <c r="E120" t="n">
        <v>20.26</v>
      </c>
      <c r="F120" t="n">
        <v>14.92</v>
      </c>
      <c r="G120" t="n">
        <v>7.72</v>
      </c>
      <c r="H120" t="n">
        <v>0.13</v>
      </c>
      <c r="I120" t="n">
        <v>116</v>
      </c>
      <c r="J120" t="n">
        <v>133.21</v>
      </c>
      <c r="K120" t="n">
        <v>46.47</v>
      </c>
      <c r="L120" t="n">
        <v>1</v>
      </c>
      <c r="M120" t="n">
        <v>114</v>
      </c>
      <c r="N120" t="n">
        <v>20.75</v>
      </c>
      <c r="O120" t="n">
        <v>16663.42</v>
      </c>
      <c r="P120" t="n">
        <v>160.48</v>
      </c>
      <c r="Q120" t="n">
        <v>583.46</v>
      </c>
      <c r="R120" t="n">
        <v>97.81</v>
      </c>
      <c r="S120" t="n">
        <v>22.35</v>
      </c>
      <c r="T120" t="n">
        <v>36145.58</v>
      </c>
      <c r="U120" t="n">
        <v>0.23</v>
      </c>
      <c r="V120" t="n">
        <v>0.75</v>
      </c>
      <c r="W120" t="n">
        <v>1.18</v>
      </c>
      <c r="X120" t="n">
        <v>2.35</v>
      </c>
      <c r="Y120" t="n">
        <v>0.5</v>
      </c>
      <c r="Z120" t="n">
        <v>10</v>
      </c>
    </row>
    <row r="121">
      <c r="A121" t="n">
        <v>1</v>
      </c>
      <c r="B121" t="n">
        <v>65</v>
      </c>
      <c r="C121" t="inlineStr">
        <is>
          <t xml:space="preserve">CONCLUIDO	</t>
        </is>
      </c>
      <c r="D121" t="n">
        <v>5.796</v>
      </c>
      <c r="E121" t="n">
        <v>17.25</v>
      </c>
      <c r="F121" t="n">
        <v>13.63</v>
      </c>
      <c r="G121" t="n">
        <v>15.43</v>
      </c>
      <c r="H121" t="n">
        <v>0.26</v>
      </c>
      <c r="I121" t="n">
        <v>53</v>
      </c>
      <c r="J121" t="n">
        <v>134.55</v>
      </c>
      <c r="K121" t="n">
        <v>46.47</v>
      </c>
      <c r="L121" t="n">
        <v>2</v>
      </c>
      <c r="M121" t="n">
        <v>51</v>
      </c>
      <c r="N121" t="n">
        <v>21.09</v>
      </c>
      <c r="O121" t="n">
        <v>16828.84</v>
      </c>
      <c r="P121" t="n">
        <v>143.26</v>
      </c>
      <c r="Q121" t="n">
        <v>583.39</v>
      </c>
      <c r="R121" t="n">
        <v>57.7</v>
      </c>
      <c r="S121" t="n">
        <v>22.35</v>
      </c>
      <c r="T121" t="n">
        <v>16410.43</v>
      </c>
      <c r="U121" t="n">
        <v>0.39</v>
      </c>
      <c r="V121" t="n">
        <v>0.82</v>
      </c>
      <c r="W121" t="n">
        <v>1.08</v>
      </c>
      <c r="X121" t="n">
        <v>1.06</v>
      </c>
      <c r="Y121" t="n">
        <v>0.5</v>
      </c>
      <c r="Z121" t="n">
        <v>10</v>
      </c>
    </row>
    <row r="122">
      <c r="A122" t="n">
        <v>2</v>
      </c>
      <c r="B122" t="n">
        <v>65</v>
      </c>
      <c r="C122" t="inlineStr">
        <is>
          <t xml:space="preserve">CONCLUIDO	</t>
        </is>
      </c>
      <c r="D122" t="n">
        <v>6.1194</v>
      </c>
      <c r="E122" t="n">
        <v>16.34</v>
      </c>
      <c r="F122" t="n">
        <v>13.24</v>
      </c>
      <c r="G122" t="n">
        <v>23.36</v>
      </c>
      <c r="H122" t="n">
        <v>0.39</v>
      </c>
      <c r="I122" t="n">
        <v>34</v>
      </c>
      <c r="J122" t="n">
        <v>135.9</v>
      </c>
      <c r="K122" t="n">
        <v>46.47</v>
      </c>
      <c r="L122" t="n">
        <v>3</v>
      </c>
      <c r="M122" t="n">
        <v>32</v>
      </c>
      <c r="N122" t="n">
        <v>21.43</v>
      </c>
      <c r="O122" t="n">
        <v>16994.64</v>
      </c>
      <c r="P122" t="n">
        <v>135.53</v>
      </c>
      <c r="Q122" t="n">
        <v>583.29</v>
      </c>
      <c r="R122" t="n">
        <v>45.44</v>
      </c>
      <c r="S122" t="n">
        <v>22.35</v>
      </c>
      <c r="T122" t="n">
        <v>10372.14</v>
      </c>
      <c r="U122" t="n">
        <v>0.49</v>
      </c>
      <c r="V122" t="n">
        <v>0.84</v>
      </c>
      <c r="W122" t="n">
        <v>1.04</v>
      </c>
      <c r="X122" t="n">
        <v>0.67</v>
      </c>
      <c r="Y122" t="n">
        <v>0.5</v>
      </c>
      <c r="Z122" t="n">
        <v>10</v>
      </c>
    </row>
    <row r="123">
      <c r="A123" t="n">
        <v>3</v>
      </c>
      <c r="B123" t="n">
        <v>65</v>
      </c>
      <c r="C123" t="inlineStr">
        <is>
          <t xml:space="preserve">CONCLUIDO	</t>
        </is>
      </c>
      <c r="D123" t="n">
        <v>6.2856</v>
      </c>
      <c r="E123" t="n">
        <v>15.91</v>
      </c>
      <c r="F123" t="n">
        <v>13.05</v>
      </c>
      <c r="G123" t="n">
        <v>31.32</v>
      </c>
      <c r="H123" t="n">
        <v>0.52</v>
      </c>
      <c r="I123" t="n">
        <v>25</v>
      </c>
      <c r="J123" t="n">
        <v>137.25</v>
      </c>
      <c r="K123" t="n">
        <v>46.47</v>
      </c>
      <c r="L123" t="n">
        <v>4</v>
      </c>
      <c r="M123" t="n">
        <v>23</v>
      </c>
      <c r="N123" t="n">
        <v>21.78</v>
      </c>
      <c r="O123" t="n">
        <v>17160.92</v>
      </c>
      <c r="P123" t="n">
        <v>129.65</v>
      </c>
      <c r="Q123" t="n">
        <v>583.34</v>
      </c>
      <c r="R123" t="n">
        <v>39.49</v>
      </c>
      <c r="S123" t="n">
        <v>22.35</v>
      </c>
      <c r="T123" t="n">
        <v>7443.26</v>
      </c>
      <c r="U123" t="n">
        <v>0.57</v>
      </c>
      <c r="V123" t="n">
        <v>0.86</v>
      </c>
      <c r="W123" t="n">
        <v>1.03</v>
      </c>
      <c r="X123" t="n">
        <v>0.48</v>
      </c>
      <c r="Y123" t="n">
        <v>0.5</v>
      </c>
      <c r="Z123" t="n">
        <v>10</v>
      </c>
    </row>
    <row r="124">
      <c r="A124" t="n">
        <v>4</v>
      </c>
      <c r="B124" t="n">
        <v>65</v>
      </c>
      <c r="C124" t="inlineStr">
        <is>
          <t xml:space="preserve">CONCLUIDO	</t>
        </is>
      </c>
      <c r="D124" t="n">
        <v>6.3978</v>
      </c>
      <c r="E124" t="n">
        <v>15.63</v>
      </c>
      <c r="F124" t="n">
        <v>12.93</v>
      </c>
      <c r="G124" t="n">
        <v>40.84</v>
      </c>
      <c r="H124" t="n">
        <v>0.64</v>
      </c>
      <c r="I124" t="n">
        <v>19</v>
      </c>
      <c r="J124" t="n">
        <v>138.6</v>
      </c>
      <c r="K124" t="n">
        <v>46.47</v>
      </c>
      <c r="L124" t="n">
        <v>5</v>
      </c>
      <c r="M124" t="n">
        <v>17</v>
      </c>
      <c r="N124" t="n">
        <v>22.13</v>
      </c>
      <c r="O124" t="n">
        <v>17327.69</v>
      </c>
      <c r="P124" t="n">
        <v>125.32</v>
      </c>
      <c r="Q124" t="n">
        <v>583.3</v>
      </c>
      <c r="R124" t="n">
        <v>35.86</v>
      </c>
      <c r="S124" t="n">
        <v>22.35</v>
      </c>
      <c r="T124" t="n">
        <v>5660.24</v>
      </c>
      <c r="U124" t="n">
        <v>0.62</v>
      </c>
      <c r="V124" t="n">
        <v>0.86</v>
      </c>
      <c r="W124" t="n">
        <v>1.02</v>
      </c>
      <c r="X124" t="n">
        <v>0.36</v>
      </c>
      <c r="Y124" t="n">
        <v>0.5</v>
      </c>
      <c r="Z124" t="n">
        <v>10</v>
      </c>
    </row>
    <row r="125">
      <c r="A125" t="n">
        <v>5</v>
      </c>
      <c r="B125" t="n">
        <v>65</v>
      </c>
      <c r="C125" t="inlineStr">
        <is>
          <t xml:space="preserve">CONCLUIDO	</t>
        </is>
      </c>
      <c r="D125" t="n">
        <v>6.4565</v>
      </c>
      <c r="E125" t="n">
        <v>15.49</v>
      </c>
      <c r="F125" t="n">
        <v>12.87</v>
      </c>
      <c r="G125" t="n">
        <v>48.27</v>
      </c>
      <c r="H125" t="n">
        <v>0.76</v>
      </c>
      <c r="I125" t="n">
        <v>16</v>
      </c>
      <c r="J125" t="n">
        <v>139.95</v>
      </c>
      <c r="K125" t="n">
        <v>46.47</v>
      </c>
      <c r="L125" t="n">
        <v>6</v>
      </c>
      <c r="M125" t="n">
        <v>14</v>
      </c>
      <c r="N125" t="n">
        <v>22.49</v>
      </c>
      <c r="O125" t="n">
        <v>17494.97</v>
      </c>
      <c r="P125" t="n">
        <v>120.64</v>
      </c>
      <c r="Q125" t="n">
        <v>583.29</v>
      </c>
      <c r="R125" t="n">
        <v>34.37</v>
      </c>
      <c r="S125" t="n">
        <v>22.35</v>
      </c>
      <c r="T125" t="n">
        <v>4927.02</v>
      </c>
      <c r="U125" t="n">
        <v>0.65</v>
      </c>
      <c r="V125" t="n">
        <v>0.87</v>
      </c>
      <c r="W125" t="n">
        <v>1.01</v>
      </c>
      <c r="X125" t="n">
        <v>0.3</v>
      </c>
      <c r="Y125" t="n">
        <v>0.5</v>
      </c>
      <c r="Z125" t="n">
        <v>10</v>
      </c>
    </row>
    <row r="126">
      <c r="A126" t="n">
        <v>6</v>
      </c>
      <c r="B126" t="n">
        <v>65</v>
      </c>
      <c r="C126" t="inlineStr">
        <is>
          <t xml:space="preserve">CONCLUIDO	</t>
        </is>
      </c>
      <c r="D126" t="n">
        <v>6.5189</v>
      </c>
      <c r="E126" t="n">
        <v>15.34</v>
      </c>
      <c r="F126" t="n">
        <v>12.81</v>
      </c>
      <c r="G126" t="n">
        <v>59.1</v>
      </c>
      <c r="H126" t="n">
        <v>0.88</v>
      </c>
      <c r="I126" t="n">
        <v>13</v>
      </c>
      <c r="J126" t="n">
        <v>141.31</v>
      </c>
      <c r="K126" t="n">
        <v>46.47</v>
      </c>
      <c r="L126" t="n">
        <v>7</v>
      </c>
      <c r="M126" t="n">
        <v>11</v>
      </c>
      <c r="N126" t="n">
        <v>22.85</v>
      </c>
      <c r="O126" t="n">
        <v>17662.75</v>
      </c>
      <c r="P126" t="n">
        <v>115.01</v>
      </c>
      <c r="Q126" t="n">
        <v>583.29</v>
      </c>
      <c r="R126" t="n">
        <v>32.07</v>
      </c>
      <c r="S126" t="n">
        <v>22.35</v>
      </c>
      <c r="T126" t="n">
        <v>3793.62</v>
      </c>
      <c r="U126" t="n">
        <v>0.7</v>
      </c>
      <c r="V126" t="n">
        <v>0.87</v>
      </c>
      <c r="W126" t="n">
        <v>1.01</v>
      </c>
      <c r="X126" t="n">
        <v>0.24</v>
      </c>
      <c r="Y126" t="n">
        <v>0.5</v>
      </c>
      <c r="Z126" t="n">
        <v>10</v>
      </c>
    </row>
    <row r="127">
      <c r="A127" t="n">
        <v>7</v>
      </c>
      <c r="B127" t="n">
        <v>65</v>
      </c>
      <c r="C127" t="inlineStr">
        <is>
          <t xml:space="preserve">CONCLUIDO	</t>
        </is>
      </c>
      <c r="D127" t="n">
        <v>6.535</v>
      </c>
      <c r="E127" t="n">
        <v>15.3</v>
      </c>
      <c r="F127" t="n">
        <v>12.8</v>
      </c>
      <c r="G127" t="n">
        <v>63.98</v>
      </c>
      <c r="H127" t="n">
        <v>0.99</v>
      </c>
      <c r="I127" t="n">
        <v>12</v>
      </c>
      <c r="J127" t="n">
        <v>142.68</v>
      </c>
      <c r="K127" t="n">
        <v>46.47</v>
      </c>
      <c r="L127" t="n">
        <v>8</v>
      </c>
      <c r="M127" t="n">
        <v>7</v>
      </c>
      <c r="N127" t="n">
        <v>23.21</v>
      </c>
      <c r="O127" t="n">
        <v>17831.04</v>
      </c>
      <c r="P127" t="n">
        <v>111.82</v>
      </c>
      <c r="Q127" t="n">
        <v>583.3099999999999</v>
      </c>
      <c r="R127" t="n">
        <v>31.66</v>
      </c>
      <c r="S127" t="n">
        <v>22.35</v>
      </c>
      <c r="T127" t="n">
        <v>3592.04</v>
      </c>
      <c r="U127" t="n">
        <v>0.71</v>
      </c>
      <c r="V127" t="n">
        <v>0.87</v>
      </c>
      <c r="W127" t="n">
        <v>1.01</v>
      </c>
      <c r="X127" t="n">
        <v>0.23</v>
      </c>
      <c r="Y127" t="n">
        <v>0.5</v>
      </c>
      <c r="Z127" t="n">
        <v>10</v>
      </c>
    </row>
    <row r="128">
      <c r="A128" t="n">
        <v>8</v>
      </c>
      <c r="B128" t="n">
        <v>65</v>
      </c>
      <c r="C128" t="inlineStr">
        <is>
          <t xml:space="preserve">CONCLUIDO	</t>
        </is>
      </c>
      <c r="D128" t="n">
        <v>6.5567</v>
      </c>
      <c r="E128" t="n">
        <v>15.25</v>
      </c>
      <c r="F128" t="n">
        <v>12.77</v>
      </c>
      <c r="G128" t="n">
        <v>69.67</v>
      </c>
      <c r="H128" t="n">
        <v>1.11</v>
      </c>
      <c r="I128" t="n">
        <v>11</v>
      </c>
      <c r="J128" t="n">
        <v>144.05</v>
      </c>
      <c r="K128" t="n">
        <v>46.47</v>
      </c>
      <c r="L128" t="n">
        <v>9</v>
      </c>
      <c r="M128" t="n">
        <v>3</v>
      </c>
      <c r="N128" t="n">
        <v>23.58</v>
      </c>
      <c r="O128" t="n">
        <v>17999.83</v>
      </c>
      <c r="P128" t="n">
        <v>108.57</v>
      </c>
      <c r="Q128" t="n">
        <v>583.33</v>
      </c>
      <c r="R128" t="n">
        <v>30.71</v>
      </c>
      <c r="S128" t="n">
        <v>22.35</v>
      </c>
      <c r="T128" t="n">
        <v>3124.09</v>
      </c>
      <c r="U128" t="n">
        <v>0.73</v>
      </c>
      <c r="V128" t="n">
        <v>0.87</v>
      </c>
      <c r="W128" t="n">
        <v>1.01</v>
      </c>
      <c r="X128" t="n">
        <v>0.2</v>
      </c>
      <c r="Y128" t="n">
        <v>0.5</v>
      </c>
      <c r="Z128" t="n">
        <v>10</v>
      </c>
    </row>
    <row r="129">
      <c r="A129" t="n">
        <v>9</v>
      </c>
      <c r="B129" t="n">
        <v>65</v>
      </c>
      <c r="C129" t="inlineStr">
        <is>
          <t xml:space="preserve">CONCLUIDO	</t>
        </is>
      </c>
      <c r="D129" t="n">
        <v>6.5738</v>
      </c>
      <c r="E129" t="n">
        <v>15.21</v>
      </c>
      <c r="F129" t="n">
        <v>12.76</v>
      </c>
      <c r="G129" t="n">
        <v>76.56</v>
      </c>
      <c r="H129" t="n">
        <v>1.22</v>
      </c>
      <c r="I129" t="n">
        <v>10</v>
      </c>
      <c r="J129" t="n">
        <v>145.42</v>
      </c>
      <c r="K129" t="n">
        <v>46.47</v>
      </c>
      <c r="L129" t="n">
        <v>10</v>
      </c>
      <c r="M129" t="n">
        <v>0</v>
      </c>
      <c r="N129" t="n">
        <v>23.95</v>
      </c>
      <c r="O129" t="n">
        <v>18169.15</v>
      </c>
      <c r="P129" t="n">
        <v>109.11</v>
      </c>
      <c r="Q129" t="n">
        <v>583.3099999999999</v>
      </c>
      <c r="R129" t="n">
        <v>30.28</v>
      </c>
      <c r="S129" t="n">
        <v>22.35</v>
      </c>
      <c r="T129" t="n">
        <v>2914.89</v>
      </c>
      <c r="U129" t="n">
        <v>0.74</v>
      </c>
      <c r="V129" t="n">
        <v>0.88</v>
      </c>
      <c r="W129" t="n">
        <v>1.02</v>
      </c>
      <c r="X129" t="n">
        <v>0.19</v>
      </c>
      <c r="Y129" t="n">
        <v>0.5</v>
      </c>
      <c r="Z129" t="n">
        <v>10</v>
      </c>
    </row>
    <row r="130">
      <c r="A130" t="n">
        <v>0</v>
      </c>
      <c r="B130" t="n">
        <v>75</v>
      </c>
      <c r="C130" t="inlineStr">
        <is>
          <t xml:space="preserve">CONCLUIDO	</t>
        </is>
      </c>
      <c r="D130" t="n">
        <v>4.6822</v>
      </c>
      <c r="E130" t="n">
        <v>21.36</v>
      </c>
      <c r="F130" t="n">
        <v>15.17</v>
      </c>
      <c r="G130" t="n">
        <v>7.11</v>
      </c>
      <c r="H130" t="n">
        <v>0.12</v>
      </c>
      <c r="I130" t="n">
        <v>128</v>
      </c>
      <c r="J130" t="n">
        <v>150.44</v>
      </c>
      <c r="K130" t="n">
        <v>49.1</v>
      </c>
      <c r="L130" t="n">
        <v>1</v>
      </c>
      <c r="M130" t="n">
        <v>126</v>
      </c>
      <c r="N130" t="n">
        <v>25.34</v>
      </c>
      <c r="O130" t="n">
        <v>18787.76</v>
      </c>
      <c r="P130" t="n">
        <v>177.25</v>
      </c>
      <c r="Q130" t="n">
        <v>583.42</v>
      </c>
      <c r="R130" t="n">
        <v>105.74</v>
      </c>
      <c r="S130" t="n">
        <v>22.35</v>
      </c>
      <c r="T130" t="n">
        <v>40055.47</v>
      </c>
      <c r="U130" t="n">
        <v>0.21</v>
      </c>
      <c r="V130" t="n">
        <v>0.74</v>
      </c>
      <c r="W130" t="n">
        <v>1.2</v>
      </c>
      <c r="X130" t="n">
        <v>2.6</v>
      </c>
      <c r="Y130" t="n">
        <v>0.5</v>
      </c>
      <c r="Z130" t="n">
        <v>10</v>
      </c>
    </row>
    <row r="131">
      <c r="A131" t="n">
        <v>1</v>
      </c>
      <c r="B131" t="n">
        <v>75</v>
      </c>
      <c r="C131" t="inlineStr">
        <is>
          <t xml:space="preserve">CONCLUIDO	</t>
        </is>
      </c>
      <c r="D131" t="n">
        <v>5.626</v>
      </c>
      <c r="E131" t="n">
        <v>17.77</v>
      </c>
      <c r="F131" t="n">
        <v>13.73</v>
      </c>
      <c r="G131" t="n">
        <v>14.2</v>
      </c>
      <c r="H131" t="n">
        <v>0.23</v>
      </c>
      <c r="I131" t="n">
        <v>58</v>
      </c>
      <c r="J131" t="n">
        <v>151.83</v>
      </c>
      <c r="K131" t="n">
        <v>49.1</v>
      </c>
      <c r="L131" t="n">
        <v>2</v>
      </c>
      <c r="M131" t="n">
        <v>56</v>
      </c>
      <c r="N131" t="n">
        <v>25.73</v>
      </c>
      <c r="O131" t="n">
        <v>18959.54</v>
      </c>
      <c r="P131" t="n">
        <v>157.43</v>
      </c>
      <c r="Q131" t="n">
        <v>583.3099999999999</v>
      </c>
      <c r="R131" t="n">
        <v>60.51</v>
      </c>
      <c r="S131" t="n">
        <v>22.35</v>
      </c>
      <c r="T131" t="n">
        <v>17785.98</v>
      </c>
      <c r="U131" t="n">
        <v>0.37</v>
      </c>
      <c r="V131" t="n">
        <v>0.8100000000000001</v>
      </c>
      <c r="W131" t="n">
        <v>1.09</v>
      </c>
      <c r="X131" t="n">
        <v>1.16</v>
      </c>
      <c r="Y131" t="n">
        <v>0.5</v>
      </c>
      <c r="Z131" t="n">
        <v>10</v>
      </c>
    </row>
    <row r="132">
      <c r="A132" t="n">
        <v>2</v>
      </c>
      <c r="B132" t="n">
        <v>75</v>
      </c>
      <c r="C132" t="inlineStr">
        <is>
          <t xml:space="preserve">CONCLUIDO	</t>
        </is>
      </c>
      <c r="D132" t="n">
        <v>5.9902</v>
      </c>
      <c r="E132" t="n">
        <v>16.69</v>
      </c>
      <c r="F132" t="n">
        <v>13.29</v>
      </c>
      <c r="G132" t="n">
        <v>21.55</v>
      </c>
      <c r="H132" t="n">
        <v>0.35</v>
      </c>
      <c r="I132" t="n">
        <v>37</v>
      </c>
      <c r="J132" t="n">
        <v>153.23</v>
      </c>
      <c r="K132" t="n">
        <v>49.1</v>
      </c>
      <c r="L132" t="n">
        <v>3</v>
      </c>
      <c r="M132" t="n">
        <v>35</v>
      </c>
      <c r="N132" t="n">
        <v>26.13</v>
      </c>
      <c r="O132" t="n">
        <v>19131.85</v>
      </c>
      <c r="P132" t="n">
        <v>149.52</v>
      </c>
      <c r="Q132" t="n">
        <v>583.29</v>
      </c>
      <c r="R132" t="n">
        <v>46.86</v>
      </c>
      <c r="S132" t="n">
        <v>22.35</v>
      </c>
      <c r="T132" t="n">
        <v>11065.8</v>
      </c>
      <c r="U132" t="n">
        <v>0.48</v>
      </c>
      <c r="V132" t="n">
        <v>0.84</v>
      </c>
      <c r="W132" t="n">
        <v>1.05</v>
      </c>
      <c r="X132" t="n">
        <v>0.72</v>
      </c>
      <c r="Y132" t="n">
        <v>0.5</v>
      </c>
      <c r="Z132" t="n">
        <v>10</v>
      </c>
    </row>
    <row r="133">
      <c r="A133" t="n">
        <v>3</v>
      </c>
      <c r="B133" t="n">
        <v>75</v>
      </c>
      <c r="C133" t="inlineStr">
        <is>
          <t xml:space="preserve">CONCLUIDO	</t>
        </is>
      </c>
      <c r="D133" t="n">
        <v>6.1776</v>
      </c>
      <c r="E133" t="n">
        <v>16.19</v>
      </c>
      <c r="F133" t="n">
        <v>13.09</v>
      </c>
      <c r="G133" t="n">
        <v>29.08</v>
      </c>
      <c r="H133" t="n">
        <v>0.46</v>
      </c>
      <c r="I133" t="n">
        <v>27</v>
      </c>
      <c r="J133" t="n">
        <v>154.63</v>
      </c>
      <c r="K133" t="n">
        <v>49.1</v>
      </c>
      <c r="L133" t="n">
        <v>4</v>
      </c>
      <c r="M133" t="n">
        <v>25</v>
      </c>
      <c r="N133" t="n">
        <v>26.53</v>
      </c>
      <c r="O133" t="n">
        <v>19304.72</v>
      </c>
      <c r="P133" t="n">
        <v>144.1</v>
      </c>
      <c r="Q133" t="n">
        <v>583.29</v>
      </c>
      <c r="R133" t="n">
        <v>40.83</v>
      </c>
      <c r="S133" t="n">
        <v>22.35</v>
      </c>
      <c r="T133" t="n">
        <v>8102.87</v>
      </c>
      <c r="U133" t="n">
        <v>0.55</v>
      </c>
      <c r="V133" t="n">
        <v>0.85</v>
      </c>
      <c r="W133" t="n">
        <v>1.03</v>
      </c>
      <c r="X133" t="n">
        <v>0.52</v>
      </c>
      <c r="Y133" t="n">
        <v>0.5</v>
      </c>
      <c r="Z133" t="n">
        <v>10</v>
      </c>
    </row>
    <row r="134">
      <c r="A134" t="n">
        <v>4</v>
      </c>
      <c r="B134" t="n">
        <v>75</v>
      </c>
      <c r="C134" t="inlineStr">
        <is>
          <t xml:space="preserve">CONCLUIDO	</t>
        </is>
      </c>
      <c r="D134" t="n">
        <v>6.2916</v>
      </c>
      <c r="E134" t="n">
        <v>15.89</v>
      </c>
      <c r="F134" t="n">
        <v>12.98</v>
      </c>
      <c r="G134" t="n">
        <v>37.07</v>
      </c>
      <c r="H134" t="n">
        <v>0.57</v>
      </c>
      <c r="I134" t="n">
        <v>21</v>
      </c>
      <c r="J134" t="n">
        <v>156.03</v>
      </c>
      <c r="K134" t="n">
        <v>49.1</v>
      </c>
      <c r="L134" t="n">
        <v>5</v>
      </c>
      <c r="M134" t="n">
        <v>19</v>
      </c>
      <c r="N134" t="n">
        <v>26.94</v>
      </c>
      <c r="O134" t="n">
        <v>19478.15</v>
      </c>
      <c r="P134" t="n">
        <v>139.32</v>
      </c>
      <c r="Q134" t="n">
        <v>583.29</v>
      </c>
      <c r="R134" t="n">
        <v>37.03</v>
      </c>
      <c r="S134" t="n">
        <v>22.35</v>
      </c>
      <c r="T134" t="n">
        <v>6234.46</v>
      </c>
      <c r="U134" t="n">
        <v>0.6</v>
      </c>
      <c r="V134" t="n">
        <v>0.86</v>
      </c>
      <c r="W134" t="n">
        <v>1.03</v>
      </c>
      <c r="X134" t="n">
        <v>0.41</v>
      </c>
      <c r="Y134" t="n">
        <v>0.5</v>
      </c>
      <c r="Z134" t="n">
        <v>10</v>
      </c>
    </row>
    <row r="135">
      <c r="A135" t="n">
        <v>5</v>
      </c>
      <c r="B135" t="n">
        <v>75</v>
      </c>
      <c r="C135" t="inlineStr">
        <is>
          <t xml:space="preserve">CONCLUIDO	</t>
        </is>
      </c>
      <c r="D135" t="n">
        <v>6.3586</v>
      </c>
      <c r="E135" t="n">
        <v>15.73</v>
      </c>
      <c r="F135" t="n">
        <v>12.9</v>
      </c>
      <c r="G135" t="n">
        <v>43</v>
      </c>
      <c r="H135" t="n">
        <v>0.67</v>
      </c>
      <c r="I135" t="n">
        <v>18</v>
      </c>
      <c r="J135" t="n">
        <v>157.44</v>
      </c>
      <c r="K135" t="n">
        <v>49.1</v>
      </c>
      <c r="L135" t="n">
        <v>6</v>
      </c>
      <c r="M135" t="n">
        <v>16</v>
      </c>
      <c r="N135" t="n">
        <v>27.35</v>
      </c>
      <c r="O135" t="n">
        <v>19652.13</v>
      </c>
      <c r="P135" t="n">
        <v>135.16</v>
      </c>
      <c r="Q135" t="n">
        <v>583.3</v>
      </c>
      <c r="R135" t="n">
        <v>34.97</v>
      </c>
      <c r="S135" t="n">
        <v>22.35</v>
      </c>
      <c r="T135" t="n">
        <v>5215.95</v>
      </c>
      <c r="U135" t="n">
        <v>0.64</v>
      </c>
      <c r="V135" t="n">
        <v>0.87</v>
      </c>
      <c r="W135" t="n">
        <v>1.02</v>
      </c>
      <c r="X135" t="n">
        <v>0.33</v>
      </c>
      <c r="Y135" t="n">
        <v>0.5</v>
      </c>
      <c r="Z135" t="n">
        <v>10</v>
      </c>
    </row>
    <row r="136">
      <c r="A136" t="n">
        <v>6</v>
      </c>
      <c r="B136" t="n">
        <v>75</v>
      </c>
      <c r="C136" t="inlineStr">
        <is>
          <t xml:space="preserve">CONCLUIDO	</t>
        </is>
      </c>
      <c r="D136" t="n">
        <v>6.4177</v>
      </c>
      <c r="E136" t="n">
        <v>15.58</v>
      </c>
      <c r="F136" t="n">
        <v>12.85</v>
      </c>
      <c r="G136" t="n">
        <v>51.39</v>
      </c>
      <c r="H136" t="n">
        <v>0.78</v>
      </c>
      <c r="I136" t="n">
        <v>15</v>
      </c>
      <c r="J136" t="n">
        <v>158.86</v>
      </c>
      <c r="K136" t="n">
        <v>49.1</v>
      </c>
      <c r="L136" t="n">
        <v>7</v>
      </c>
      <c r="M136" t="n">
        <v>13</v>
      </c>
      <c r="N136" t="n">
        <v>27.77</v>
      </c>
      <c r="O136" t="n">
        <v>19826.68</v>
      </c>
      <c r="P136" t="n">
        <v>132.15</v>
      </c>
      <c r="Q136" t="n">
        <v>583.29</v>
      </c>
      <c r="R136" t="n">
        <v>33.33</v>
      </c>
      <c r="S136" t="n">
        <v>22.35</v>
      </c>
      <c r="T136" t="n">
        <v>4412.24</v>
      </c>
      <c r="U136" t="n">
        <v>0.67</v>
      </c>
      <c r="V136" t="n">
        <v>0.87</v>
      </c>
      <c r="W136" t="n">
        <v>1.01</v>
      </c>
      <c r="X136" t="n">
        <v>0.28</v>
      </c>
      <c r="Y136" t="n">
        <v>0.5</v>
      </c>
      <c r="Z136" t="n">
        <v>10</v>
      </c>
    </row>
    <row r="137">
      <c r="A137" t="n">
        <v>7</v>
      </c>
      <c r="B137" t="n">
        <v>75</v>
      </c>
      <c r="C137" t="inlineStr">
        <is>
          <t xml:space="preserve">CONCLUIDO	</t>
        </is>
      </c>
      <c r="D137" t="n">
        <v>6.4573</v>
      </c>
      <c r="E137" t="n">
        <v>15.49</v>
      </c>
      <c r="F137" t="n">
        <v>12.81</v>
      </c>
      <c r="G137" t="n">
        <v>59.14</v>
      </c>
      <c r="H137" t="n">
        <v>0.88</v>
      </c>
      <c r="I137" t="n">
        <v>13</v>
      </c>
      <c r="J137" t="n">
        <v>160.28</v>
      </c>
      <c r="K137" t="n">
        <v>49.1</v>
      </c>
      <c r="L137" t="n">
        <v>8</v>
      </c>
      <c r="M137" t="n">
        <v>11</v>
      </c>
      <c r="N137" t="n">
        <v>28.19</v>
      </c>
      <c r="O137" t="n">
        <v>20001.93</v>
      </c>
      <c r="P137" t="n">
        <v>128.48</v>
      </c>
      <c r="Q137" t="n">
        <v>583.3099999999999</v>
      </c>
      <c r="R137" t="n">
        <v>32.39</v>
      </c>
      <c r="S137" t="n">
        <v>22.35</v>
      </c>
      <c r="T137" t="n">
        <v>3954.59</v>
      </c>
      <c r="U137" t="n">
        <v>0.6899999999999999</v>
      </c>
      <c r="V137" t="n">
        <v>0.87</v>
      </c>
      <c r="W137" t="n">
        <v>1.01</v>
      </c>
      <c r="X137" t="n">
        <v>0.24</v>
      </c>
      <c r="Y137" t="n">
        <v>0.5</v>
      </c>
      <c r="Z137" t="n">
        <v>10</v>
      </c>
    </row>
    <row r="138">
      <c r="A138" t="n">
        <v>8</v>
      </c>
      <c r="B138" t="n">
        <v>75</v>
      </c>
      <c r="C138" t="inlineStr">
        <is>
          <t xml:space="preserve">CONCLUIDO	</t>
        </is>
      </c>
      <c r="D138" t="n">
        <v>6.5059</v>
      </c>
      <c r="E138" t="n">
        <v>15.37</v>
      </c>
      <c r="F138" t="n">
        <v>12.76</v>
      </c>
      <c r="G138" t="n">
        <v>69.59</v>
      </c>
      <c r="H138" t="n">
        <v>0.99</v>
      </c>
      <c r="I138" t="n">
        <v>11</v>
      </c>
      <c r="J138" t="n">
        <v>161.71</v>
      </c>
      <c r="K138" t="n">
        <v>49.1</v>
      </c>
      <c r="L138" t="n">
        <v>9</v>
      </c>
      <c r="M138" t="n">
        <v>9</v>
      </c>
      <c r="N138" t="n">
        <v>28.61</v>
      </c>
      <c r="O138" t="n">
        <v>20177.64</v>
      </c>
      <c r="P138" t="n">
        <v>124.3</v>
      </c>
      <c r="Q138" t="n">
        <v>583.3</v>
      </c>
      <c r="R138" t="n">
        <v>30.47</v>
      </c>
      <c r="S138" t="n">
        <v>22.35</v>
      </c>
      <c r="T138" t="n">
        <v>3003.01</v>
      </c>
      <c r="U138" t="n">
        <v>0.73</v>
      </c>
      <c r="V138" t="n">
        <v>0.88</v>
      </c>
      <c r="W138" t="n">
        <v>1.01</v>
      </c>
      <c r="X138" t="n">
        <v>0.19</v>
      </c>
      <c r="Y138" t="n">
        <v>0.5</v>
      </c>
      <c r="Z138" t="n">
        <v>10</v>
      </c>
    </row>
    <row r="139">
      <c r="A139" t="n">
        <v>9</v>
      </c>
      <c r="B139" t="n">
        <v>75</v>
      </c>
      <c r="C139" t="inlineStr">
        <is>
          <t xml:space="preserve">CONCLUIDO	</t>
        </is>
      </c>
      <c r="D139" t="n">
        <v>6.5221</v>
      </c>
      <c r="E139" t="n">
        <v>15.33</v>
      </c>
      <c r="F139" t="n">
        <v>12.75</v>
      </c>
      <c r="G139" t="n">
        <v>76.5</v>
      </c>
      <c r="H139" t="n">
        <v>1.09</v>
      </c>
      <c r="I139" t="n">
        <v>10</v>
      </c>
      <c r="J139" t="n">
        <v>163.13</v>
      </c>
      <c r="K139" t="n">
        <v>49.1</v>
      </c>
      <c r="L139" t="n">
        <v>10</v>
      </c>
      <c r="M139" t="n">
        <v>6</v>
      </c>
      <c r="N139" t="n">
        <v>29.04</v>
      </c>
      <c r="O139" t="n">
        <v>20353.94</v>
      </c>
      <c r="P139" t="n">
        <v>120.82</v>
      </c>
      <c r="Q139" t="n">
        <v>583.29</v>
      </c>
      <c r="R139" t="n">
        <v>30.19</v>
      </c>
      <c r="S139" t="n">
        <v>22.35</v>
      </c>
      <c r="T139" t="n">
        <v>2868.66</v>
      </c>
      <c r="U139" t="n">
        <v>0.74</v>
      </c>
      <c r="V139" t="n">
        <v>0.88</v>
      </c>
      <c r="W139" t="n">
        <v>1.01</v>
      </c>
      <c r="X139" t="n">
        <v>0.18</v>
      </c>
      <c r="Y139" t="n">
        <v>0.5</v>
      </c>
      <c r="Z139" t="n">
        <v>10</v>
      </c>
    </row>
    <row r="140">
      <c r="A140" t="n">
        <v>10</v>
      </c>
      <c r="B140" t="n">
        <v>75</v>
      </c>
      <c r="C140" t="inlineStr">
        <is>
          <t xml:space="preserve">CONCLUIDO	</t>
        </is>
      </c>
      <c r="D140" t="n">
        <v>6.5229</v>
      </c>
      <c r="E140" t="n">
        <v>15.33</v>
      </c>
      <c r="F140" t="n">
        <v>12.75</v>
      </c>
      <c r="G140" t="n">
        <v>76.48999999999999</v>
      </c>
      <c r="H140" t="n">
        <v>1.18</v>
      </c>
      <c r="I140" t="n">
        <v>10</v>
      </c>
      <c r="J140" t="n">
        <v>164.57</v>
      </c>
      <c r="K140" t="n">
        <v>49.1</v>
      </c>
      <c r="L140" t="n">
        <v>11</v>
      </c>
      <c r="M140" t="n">
        <v>4</v>
      </c>
      <c r="N140" t="n">
        <v>29.47</v>
      </c>
      <c r="O140" t="n">
        <v>20530.82</v>
      </c>
      <c r="P140" t="n">
        <v>117.42</v>
      </c>
      <c r="Q140" t="n">
        <v>583.37</v>
      </c>
      <c r="R140" t="n">
        <v>30.05</v>
      </c>
      <c r="S140" t="n">
        <v>22.35</v>
      </c>
      <c r="T140" t="n">
        <v>2796.17</v>
      </c>
      <c r="U140" t="n">
        <v>0.74</v>
      </c>
      <c r="V140" t="n">
        <v>0.88</v>
      </c>
      <c r="W140" t="n">
        <v>1.01</v>
      </c>
      <c r="X140" t="n">
        <v>0.18</v>
      </c>
      <c r="Y140" t="n">
        <v>0.5</v>
      </c>
      <c r="Z140" t="n">
        <v>10</v>
      </c>
    </row>
    <row r="141">
      <c r="A141" t="n">
        <v>11</v>
      </c>
      <c r="B141" t="n">
        <v>75</v>
      </c>
      <c r="C141" t="inlineStr">
        <is>
          <t xml:space="preserve">CONCLUIDO	</t>
        </is>
      </c>
      <c r="D141" t="n">
        <v>6.5415</v>
      </c>
      <c r="E141" t="n">
        <v>15.29</v>
      </c>
      <c r="F141" t="n">
        <v>12.74</v>
      </c>
      <c r="G141" t="n">
        <v>84.90000000000001</v>
      </c>
      <c r="H141" t="n">
        <v>1.28</v>
      </c>
      <c r="I141" t="n">
        <v>9</v>
      </c>
      <c r="J141" t="n">
        <v>166.01</v>
      </c>
      <c r="K141" t="n">
        <v>49.1</v>
      </c>
      <c r="L141" t="n">
        <v>12</v>
      </c>
      <c r="M141" t="n">
        <v>1</v>
      </c>
      <c r="N141" t="n">
        <v>29.91</v>
      </c>
      <c r="O141" t="n">
        <v>20708.3</v>
      </c>
      <c r="P141" t="n">
        <v>117.77</v>
      </c>
      <c r="Q141" t="n">
        <v>583.33</v>
      </c>
      <c r="R141" t="n">
        <v>29.58</v>
      </c>
      <c r="S141" t="n">
        <v>22.35</v>
      </c>
      <c r="T141" t="n">
        <v>2568.34</v>
      </c>
      <c r="U141" t="n">
        <v>0.76</v>
      </c>
      <c r="V141" t="n">
        <v>0.88</v>
      </c>
      <c r="W141" t="n">
        <v>1.01</v>
      </c>
      <c r="X141" t="n">
        <v>0.17</v>
      </c>
      <c r="Y141" t="n">
        <v>0.5</v>
      </c>
      <c r="Z141" t="n">
        <v>10</v>
      </c>
    </row>
    <row r="142">
      <c r="A142" t="n">
        <v>12</v>
      </c>
      <c r="B142" t="n">
        <v>75</v>
      </c>
      <c r="C142" t="inlineStr">
        <is>
          <t xml:space="preserve">CONCLUIDO	</t>
        </is>
      </c>
      <c r="D142" t="n">
        <v>6.5408</v>
      </c>
      <c r="E142" t="n">
        <v>15.29</v>
      </c>
      <c r="F142" t="n">
        <v>12.74</v>
      </c>
      <c r="G142" t="n">
        <v>84.91</v>
      </c>
      <c r="H142" t="n">
        <v>1.38</v>
      </c>
      <c r="I142" t="n">
        <v>9</v>
      </c>
      <c r="J142" t="n">
        <v>167.45</v>
      </c>
      <c r="K142" t="n">
        <v>49.1</v>
      </c>
      <c r="L142" t="n">
        <v>13</v>
      </c>
      <c r="M142" t="n">
        <v>0</v>
      </c>
      <c r="N142" t="n">
        <v>30.36</v>
      </c>
      <c r="O142" t="n">
        <v>20886.38</v>
      </c>
      <c r="P142" t="n">
        <v>118.81</v>
      </c>
      <c r="Q142" t="n">
        <v>583.33</v>
      </c>
      <c r="R142" t="n">
        <v>29.59</v>
      </c>
      <c r="S142" t="n">
        <v>22.35</v>
      </c>
      <c r="T142" t="n">
        <v>2572.95</v>
      </c>
      <c r="U142" t="n">
        <v>0.76</v>
      </c>
      <c r="V142" t="n">
        <v>0.88</v>
      </c>
      <c r="W142" t="n">
        <v>1.01</v>
      </c>
      <c r="X142" t="n">
        <v>0.17</v>
      </c>
      <c r="Y142" t="n">
        <v>0.5</v>
      </c>
      <c r="Z142" t="n">
        <v>10</v>
      </c>
    </row>
    <row r="143">
      <c r="A143" t="n">
        <v>0</v>
      </c>
      <c r="B143" t="n">
        <v>95</v>
      </c>
      <c r="C143" t="inlineStr">
        <is>
          <t xml:space="preserve">CONCLUIDO	</t>
        </is>
      </c>
      <c r="D143" t="n">
        <v>4.2018</v>
      </c>
      <c r="E143" t="n">
        <v>23.8</v>
      </c>
      <c r="F143" t="n">
        <v>15.67</v>
      </c>
      <c r="G143" t="n">
        <v>6.19</v>
      </c>
      <c r="H143" t="n">
        <v>0.1</v>
      </c>
      <c r="I143" t="n">
        <v>152</v>
      </c>
      <c r="J143" t="n">
        <v>185.69</v>
      </c>
      <c r="K143" t="n">
        <v>53.44</v>
      </c>
      <c r="L143" t="n">
        <v>1</v>
      </c>
      <c r="M143" t="n">
        <v>150</v>
      </c>
      <c r="N143" t="n">
        <v>36.26</v>
      </c>
      <c r="O143" t="n">
        <v>23136.14</v>
      </c>
      <c r="P143" t="n">
        <v>210.62</v>
      </c>
      <c r="Q143" t="n">
        <v>583.39</v>
      </c>
      <c r="R143" t="n">
        <v>121.56</v>
      </c>
      <c r="S143" t="n">
        <v>22.35</v>
      </c>
      <c r="T143" t="n">
        <v>47844.76</v>
      </c>
      <c r="U143" t="n">
        <v>0.18</v>
      </c>
      <c r="V143" t="n">
        <v>0.71</v>
      </c>
      <c r="W143" t="n">
        <v>1.23</v>
      </c>
      <c r="X143" t="n">
        <v>3.1</v>
      </c>
      <c r="Y143" t="n">
        <v>0.5</v>
      </c>
      <c r="Z143" t="n">
        <v>10</v>
      </c>
    </row>
    <row r="144">
      <c r="A144" t="n">
        <v>1</v>
      </c>
      <c r="B144" t="n">
        <v>95</v>
      </c>
      <c r="C144" t="inlineStr">
        <is>
          <t xml:space="preserve">CONCLUIDO	</t>
        </is>
      </c>
      <c r="D144" t="n">
        <v>5.2837</v>
      </c>
      <c r="E144" t="n">
        <v>18.93</v>
      </c>
      <c r="F144" t="n">
        <v>13.93</v>
      </c>
      <c r="G144" t="n">
        <v>12.29</v>
      </c>
      <c r="H144" t="n">
        <v>0.19</v>
      </c>
      <c r="I144" t="n">
        <v>68</v>
      </c>
      <c r="J144" t="n">
        <v>187.21</v>
      </c>
      <c r="K144" t="n">
        <v>53.44</v>
      </c>
      <c r="L144" t="n">
        <v>2</v>
      </c>
      <c r="M144" t="n">
        <v>66</v>
      </c>
      <c r="N144" t="n">
        <v>36.77</v>
      </c>
      <c r="O144" t="n">
        <v>23322.88</v>
      </c>
      <c r="P144" t="n">
        <v>184.77</v>
      </c>
      <c r="Q144" t="n">
        <v>583.35</v>
      </c>
      <c r="R144" t="n">
        <v>66.78</v>
      </c>
      <c r="S144" t="n">
        <v>22.35</v>
      </c>
      <c r="T144" t="n">
        <v>20873.12</v>
      </c>
      <c r="U144" t="n">
        <v>0.33</v>
      </c>
      <c r="V144" t="n">
        <v>0.8</v>
      </c>
      <c r="W144" t="n">
        <v>1.1</v>
      </c>
      <c r="X144" t="n">
        <v>1.36</v>
      </c>
      <c r="Y144" t="n">
        <v>0.5</v>
      </c>
      <c r="Z144" t="n">
        <v>10</v>
      </c>
    </row>
    <row r="145">
      <c r="A145" t="n">
        <v>2</v>
      </c>
      <c r="B145" t="n">
        <v>95</v>
      </c>
      <c r="C145" t="inlineStr">
        <is>
          <t xml:space="preserve">CONCLUIDO	</t>
        </is>
      </c>
      <c r="D145" t="n">
        <v>5.7189</v>
      </c>
      <c r="E145" t="n">
        <v>17.49</v>
      </c>
      <c r="F145" t="n">
        <v>13.42</v>
      </c>
      <c r="G145" t="n">
        <v>18.72</v>
      </c>
      <c r="H145" t="n">
        <v>0.28</v>
      </c>
      <c r="I145" t="n">
        <v>43</v>
      </c>
      <c r="J145" t="n">
        <v>188.73</v>
      </c>
      <c r="K145" t="n">
        <v>53.44</v>
      </c>
      <c r="L145" t="n">
        <v>3</v>
      </c>
      <c r="M145" t="n">
        <v>41</v>
      </c>
      <c r="N145" t="n">
        <v>37.29</v>
      </c>
      <c r="O145" t="n">
        <v>23510.33</v>
      </c>
      <c r="P145" t="n">
        <v>175.92</v>
      </c>
      <c r="Q145" t="n">
        <v>583.39</v>
      </c>
      <c r="R145" t="n">
        <v>51.06</v>
      </c>
      <c r="S145" t="n">
        <v>22.35</v>
      </c>
      <c r="T145" t="n">
        <v>13139.45</v>
      </c>
      <c r="U145" t="n">
        <v>0.44</v>
      </c>
      <c r="V145" t="n">
        <v>0.83</v>
      </c>
      <c r="W145" t="n">
        <v>1.06</v>
      </c>
      <c r="X145" t="n">
        <v>0.85</v>
      </c>
      <c r="Y145" t="n">
        <v>0.5</v>
      </c>
      <c r="Z145" t="n">
        <v>10</v>
      </c>
    </row>
    <row r="146">
      <c r="A146" t="n">
        <v>3</v>
      </c>
      <c r="B146" t="n">
        <v>95</v>
      </c>
      <c r="C146" t="inlineStr">
        <is>
          <t xml:space="preserve">CONCLUIDO	</t>
        </is>
      </c>
      <c r="D146" t="n">
        <v>5.9322</v>
      </c>
      <c r="E146" t="n">
        <v>16.86</v>
      </c>
      <c r="F146" t="n">
        <v>13.2</v>
      </c>
      <c r="G146" t="n">
        <v>24.75</v>
      </c>
      <c r="H146" t="n">
        <v>0.37</v>
      </c>
      <c r="I146" t="n">
        <v>32</v>
      </c>
      <c r="J146" t="n">
        <v>190.25</v>
      </c>
      <c r="K146" t="n">
        <v>53.44</v>
      </c>
      <c r="L146" t="n">
        <v>4</v>
      </c>
      <c r="M146" t="n">
        <v>30</v>
      </c>
      <c r="N146" t="n">
        <v>37.82</v>
      </c>
      <c r="O146" t="n">
        <v>23698.48</v>
      </c>
      <c r="P146" t="n">
        <v>170.83</v>
      </c>
      <c r="Q146" t="n">
        <v>583.34</v>
      </c>
      <c r="R146" t="n">
        <v>44.28</v>
      </c>
      <c r="S146" t="n">
        <v>22.35</v>
      </c>
      <c r="T146" t="n">
        <v>9802.059999999999</v>
      </c>
      <c r="U146" t="n">
        <v>0.5</v>
      </c>
      <c r="V146" t="n">
        <v>0.85</v>
      </c>
      <c r="W146" t="n">
        <v>1.04</v>
      </c>
      <c r="X146" t="n">
        <v>0.63</v>
      </c>
      <c r="Y146" t="n">
        <v>0.5</v>
      </c>
      <c r="Z146" t="n">
        <v>10</v>
      </c>
    </row>
    <row r="147">
      <c r="A147" t="n">
        <v>4</v>
      </c>
      <c r="B147" t="n">
        <v>95</v>
      </c>
      <c r="C147" t="inlineStr">
        <is>
          <t xml:space="preserve">CONCLUIDO	</t>
        </is>
      </c>
      <c r="D147" t="n">
        <v>6.0776</v>
      </c>
      <c r="E147" t="n">
        <v>16.45</v>
      </c>
      <c r="F147" t="n">
        <v>13.05</v>
      </c>
      <c r="G147" t="n">
        <v>31.33</v>
      </c>
      <c r="H147" t="n">
        <v>0.46</v>
      </c>
      <c r="I147" t="n">
        <v>25</v>
      </c>
      <c r="J147" t="n">
        <v>191.78</v>
      </c>
      <c r="K147" t="n">
        <v>53.44</v>
      </c>
      <c r="L147" t="n">
        <v>5</v>
      </c>
      <c r="M147" t="n">
        <v>23</v>
      </c>
      <c r="N147" t="n">
        <v>38.35</v>
      </c>
      <c r="O147" t="n">
        <v>23887.36</v>
      </c>
      <c r="P147" t="n">
        <v>166.68</v>
      </c>
      <c r="Q147" t="n">
        <v>583.3200000000001</v>
      </c>
      <c r="R147" t="n">
        <v>39.84</v>
      </c>
      <c r="S147" t="n">
        <v>22.35</v>
      </c>
      <c r="T147" t="n">
        <v>7618.1</v>
      </c>
      <c r="U147" t="n">
        <v>0.5600000000000001</v>
      </c>
      <c r="V147" t="n">
        <v>0.86</v>
      </c>
      <c r="W147" t="n">
        <v>1.03</v>
      </c>
      <c r="X147" t="n">
        <v>0.48</v>
      </c>
      <c r="Y147" t="n">
        <v>0.5</v>
      </c>
      <c r="Z147" t="n">
        <v>10</v>
      </c>
    </row>
    <row r="148">
      <c r="A148" t="n">
        <v>5</v>
      </c>
      <c r="B148" t="n">
        <v>95</v>
      </c>
      <c r="C148" t="inlineStr">
        <is>
          <t xml:space="preserve">CONCLUIDO	</t>
        </is>
      </c>
      <c r="D148" t="n">
        <v>6.1708</v>
      </c>
      <c r="E148" t="n">
        <v>16.21</v>
      </c>
      <c r="F148" t="n">
        <v>12.96</v>
      </c>
      <c r="G148" t="n">
        <v>37.01</v>
      </c>
      <c r="H148" t="n">
        <v>0.55</v>
      </c>
      <c r="I148" t="n">
        <v>21</v>
      </c>
      <c r="J148" t="n">
        <v>193.32</v>
      </c>
      <c r="K148" t="n">
        <v>53.44</v>
      </c>
      <c r="L148" t="n">
        <v>6</v>
      </c>
      <c r="M148" t="n">
        <v>19</v>
      </c>
      <c r="N148" t="n">
        <v>38.89</v>
      </c>
      <c r="O148" t="n">
        <v>24076.95</v>
      </c>
      <c r="P148" t="n">
        <v>163.16</v>
      </c>
      <c r="Q148" t="n">
        <v>583.29</v>
      </c>
      <c r="R148" t="n">
        <v>36.51</v>
      </c>
      <c r="S148" t="n">
        <v>22.35</v>
      </c>
      <c r="T148" t="n">
        <v>5974.08</v>
      </c>
      <c r="U148" t="n">
        <v>0.61</v>
      </c>
      <c r="V148" t="n">
        <v>0.86</v>
      </c>
      <c r="W148" t="n">
        <v>1.02</v>
      </c>
      <c r="X148" t="n">
        <v>0.39</v>
      </c>
      <c r="Y148" t="n">
        <v>0.5</v>
      </c>
      <c r="Z148" t="n">
        <v>10</v>
      </c>
    </row>
    <row r="149">
      <c r="A149" t="n">
        <v>6</v>
      </c>
      <c r="B149" t="n">
        <v>95</v>
      </c>
      <c r="C149" t="inlineStr">
        <is>
          <t xml:space="preserve">CONCLUIDO	</t>
        </is>
      </c>
      <c r="D149" t="n">
        <v>6.2343</v>
      </c>
      <c r="E149" t="n">
        <v>16.04</v>
      </c>
      <c r="F149" t="n">
        <v>12.9</v>
      </c>
      <c r="G149" t="n">
        <v>43.01</v>
      </c>
      <c r="H149" t="n">
        <v>0.64</v>
      </c>
      <c r="I149" t="n">
        <v>18</v>
      </c>
      <c r="J149" t="n">
        <v>194.86</v>
      </c>
      <c r="K149" t="n">
        <v>53.44</v>
      </c>
      <c r="L149" t="n">
        <v>7</v>
      </c>
      <c r="M149" t="n">
        <v>16</v>
      </c>
      <c r="N149" t="n">
        <v>39.43</v>
      </c>
      <c r="O149" t="n">
        <v>24267.28</v>
      </c>
      <c r="P149" t="n">
        <v>159.79</v>
      </c>
      <c r="Q149" t="n">
        <v>583.3</v>
      </c>
      <c r="R149" t="n">
        <v>34.89</v>
      </c>
      <c r="S149" t="n">
        <v>22.35</v>
      </c>
      <c r="T149" t="n">
        <v>5176.03</v>
      </c>
      <c r="U149" t="n">
        <v>0.64</v>
      </c>
      <c r="V149" t="n">
        <v>0.87</v>
      </c>
      <c r="W149" t="n">
        <v>1.02</v>
      </c>
      <c r="X149" t="n">
        <v>0.33</v>
      </c>
      <c r="Y149" t="n">
        <v>0.5</v>
      </c>
      <c r="Z149" t="n">
        <v>10</v>
      </c>
    </row>
    <row r="150">
      <c r="A150" t="n">
        <v>7</v>
      </c>
      <c r="B150" t="n">
        <v>95</v>
      </c>
      <c r="C150" t="inlineStr">
        <is>
          <t xml:space="preserve">CONCLUIDO	</t>
        </is>
      </c>
      <c r="D150" t="n">
        <v>6.2926</v>
      </c>
      <c r="E150" t="n">
        <v>15.89</v>
      </c>
      <c r="F150" t="n">
        <v>12.86</v>
      </c>
      <c r="G150" t="n">
        <v>51.46</v>
      </c>
      <c r="H150" t="n">
        <v>0.72</v>
      </c>
      <c r="I150" t="n">
        <v>15</v>
      </c>
      <c r="J150" t="n">
        <v>196.41</v>
      </c>
      <c r="K150" t="n">
        <v>53.44</v>
      </c>
      <c r="L150" t="n">
        <v>8</v>
      </c>
      <c r="M150" t="n">
        <v>13</v>
      </c>
      <c r="N150" t="n">
        <v>39.98</v>
      </c>
      <c r="O150" t="n">
        <v>24458.36</v>
      </c>
      <c r="P150" t="n">
        <v>156.3</v>
      </c>
      <c r="Q150" t="n">
        <v>583.29</v>
      </c>
      <c r="R150" t="n">
        <v>33.99</v>
      </c>
      <c r="S150" t="n">
        <v>22.35</v>
      </c>
      <c r="T150" t="n">
        <v>4743.13</v>
      </c>
      <c r="U150" t="n">
        <v>0.66</v>
      </c>
      <c r="V150" t="n">
        <v>0.87</v>
      </c>
      <c r="W150" t="n">
        <v>1.01</v>
      </c>
      <c r="X150" t="n">
        <v>0.3</v>
      </c>
      <c r="Y150" t="n">
        <v>0.5</v>
      </c>
      <c r="Z150" t="n">
        <v>10</v>
      </c>
    </row>
    <row r="151">
      <c r="A151" t="n">
        <v>8</v>
      </c>
      <c r="B151" t="n">
        <v>95</v>
      </c>
      <c r="C151" t="inlineStr">
        <is>
          <t xml:space="preserve">CONCLUIDO	</t>
        </is>
      </c>
      <c r="D151" t="n">
        <v>6.3184</v>
      </c>
      <c r="E151" t="n">
        <v>15.83</v>
      </c>
      <c r="F151" t="n">
        <v>12.84</v>
      </c>
      <c r="G151" t="n">
        <v>55.02</v>
      </c>
      <c r="H151" t="n">
        <v>0.8100000000000001</v>
      </c>
      <c r="I151" t="n">
        <v>14</v>
      </c>
      <c r="J151" t="n">
        <v>197.97</v>
      </c>
      <c r="K151" t="n">
        <v>53.44</v>
      </c>
      <c r="L151" t="n">
        <v>9</v>
      </c>
      <c r="M151" t="n">
        <v>12</v>
      </c>
      <c r="N151" t="n">
        <v>40.53</v>
      </c>
      <c r="O151" t="n">
        <v>24650.18</v>
      </c>
      <c r="P151" t="n">
        <v>154.7</v>
      </c>
      <c r="Q151" t="n">
        <v>583.29</v>
      </c>
      <c r="R151" t="n">
        <v>32.96</v>
      </c>
      <c r="S151" t="n">
        <v>22.35</v>
      </c>
      <c r="T151" t="n">
        <v>4233.66</v>
      </c>
      <c r="U151" t="n">
        <v>0.68</v>
      </c>
      <c r="V151" t="n">
        <v>0.87</v>
      </c>
      <c r="W151" t="n">
        <v>1.01</v>
      </c>
      <c r="X151" t="n">
        <v>0.27</v>
      </c>
      <c r="Y151" t="n">
        <v>0.5</v>
      </c>
      <c r="Z151" t="n">
        <v>10</v>
      </c>
    </row>
    <row r="152">
      <c r="A152" t="n">
        <v>9</v>
      </c>
      <c r="B152" t="n">
        <v>95</v>
      </c>
      <c r="C152" t="inlineStr">
        <is>
          <t xml:space="preserve">CONCLUIDO	</t>
        </is>
      </c>
      <c r="D152" t="n">
        <v>6.3676</v>
      </c>
      <c r="E152" t="n">
        <v>15.7</v>
      </c>
      <c r="F152" t="n">
        <v>12.79</v>
      </c>
      <c r="G152" t="n">
        <v>63.95</v>
      </c>
      <c r="H152" t="n">
        <v>0.89</v>
      </c>
      <c r="I152" t="n">
        <v>12</v>
      </c>
      <c r="J152" t="n">
        <v>199.53</v>
      </c>
      <c r="K152" t="n">
        <v>53.44</v>
      </c>
      <c r="L152" t="n">
        <v>10</v>
      </c>
      <c r="M152" t="n">
        <v>10</v>
      </c>
      <c r="N152" t="n">
        <v>41.1</v>
      </c>
      <c r="O152" t="n">
        <v>24842.77</v>
      </c>
      <c r="P152" t="n">
        <v>150.89</v>
      </c>
      <c r="Q152" t="n">
        <v>583.3</v>
      </c>
      <c r="R152" t="n">
        <v>31.4</v>
      </c>
      <c r="S152" t="n">
        <v>22.35</v>
      </c>
      <c r="T152" t="n">
        <v>3462.07</v>
      </c>
      <c r="U152" t="n">
        <v>0.71</v>
      </c>
      <c r="V152" t="n">
        <v>0.87</v>
      </c>
      <c r="W152" t="n">
        <v>1.01</v>
      </c>
      <c r="X152" t="n">
        <v>0.22</v>
      </c>
      <c r="Y152" t="n">
        <v>0.5</v>
      </c>
      <c r="Z152" t="n">
        <v>10</v>
      </c>
    </row>
    <row r="153">
      <c r="A153" t="n">
        <v>10</v>
      </c>
      <c r="B153" t="n">
        <v>95</v>
      </c>
      <c r="C153" t="inlineStr">
        <is>
          <t xml:space="preserve">CONCLUIDO	</t>
        </is>
      </c>
      <c r="D153" t="n">
        <v>6.3945</v>
      </c>
      <c r="E153" t="n">
        <v>15.64</v>
      </c>
      <c r="F153" t="n">
        <v>12.76</v>
      </c>
      <c r="G153" t="n">
        <v>69.59999999999999</v>
      </c>
      <c r="H153" t="n">
        <v>0.97</v>
      </c>
      <c r="I153" t="n">
        <v>11</v>
      </c>
      <c r="J153" t="n">
        <v>201.1</v>
      </c>
      <c r="K153" t="n">
        <v>53.44</v>
      </c>
      <c r="L153" t="n">
        <v>11</v>
      </c>
      <c r="M153" t="n">
        <v>9</v>
      </c>
      <c r="N153" t="n">
        <v>41.66</v>
      </c>
      <c r="O153" t="n">
        <v>25036.12</v>
      </c>
      <c r="P153" t="n">
        <v>148.16</v>
      </c>
      <c r="Q153" t="n">
        <v>583.29</v>
      </c>
      <c r="R153" t="n">
        <v>30.59</v>
      </c>
      <c r="S153" t="n">
        <v>22.35</v>
      </c>
      <c r="T153" t="n">
        <v>3064.2</v>
      </c>
      <c r="U153" t="n">
        <v>0.73</v>
      </c>
      <c r="V153" t="n">
        <v>0.88</v>
      </c>
      <c r="W153" t="n">
        <v>1.01</v>
      </c>
      <c r="X153" t="n">
        <v>0.19</v>
      </c>
      <c r="Y153" t="n">
        <v>0.5</v>
      </c>
      <c r="Z153" t="n">
        <v>10</v>
      </c>
    </row>
    <row r="154">
      <c r="A154" t="n">
        <v>11</v>
      </c>
      <c r="B154" t="n">
        <v>95</v>
      </c>
      <c r="C154" t="inlineStr">
        <is>
          <t xml:space="preserve">CONCLUIDO	</t>
        </is>
      </c>
      <c r="D154" t="n">
        <v>6.4143</v>
      </c>
      <c r="E154" t="n">
        <v>15.59</v>
      </c>
      <c r="F154" t="n">
        <v>12.75</v>
      </c>
      <c r="G154" t="n">
        <v>76.5</v>
      </c>
      <c r="H154" t="n">
        <v>1.05</v>
      </c>
      <c r="I154" t="n">
        <v>10</v>
      </c>
      <c r="J154" t="n">
        <v>202.67</v>
      </c>
      <c r="K154" t="n">
        <v>53.44</v>
      </c>
      <c r="L154" t="n">
        <v>12</v>
      </c>
      <c r="M154" t="n">
        <v>8</v>
      </c>
      <c r="N154" t="n">
        <v>42.24</v>
      </c>
      <c r="O154" t="n">
        <v>25230.25</v>
      </c>
      <c r="P154" t="n">
        <v>145.98</v>
      </c>
      <c r="Q154" t="n">
        <v>583.29</v>
      </c>
      <c r="R154" t="n">
        <v>30.2</v>
      </c>
      <c r="S154" t="n">
        <v>22.35</v>
      </c>
      <c r="T154" t="n">
        <v>2872.47</v>
      </c>
      <c r="U154" t="n">
        <v>0.74</v>
      </c>
      <c r="V154" t="n">
        <v>0.88</v>
      </c>
      <c r="W154" t="n">
        <v>1.01</v>
      </c>
      <c r="X154" t="n">
        <v>0.18</v>
      </c>
      <c r="Y154" t="n">
        <v>0.5</v>
      </c>
      <c r="Z154" t="n">
        <v>10</v>
      </c>
    </row>
    <row r="155">
      <c r="A155" t="n">
        <v>12</v>
      </c>
      <c r="B155" t="n">
        <v>95</v>
      </c>
      <c r="C155" t="inlineStr">
        <is>
          <t xml:space="preserve">CONCLUIDO	</t>
        </is>
      </c>
      <c r="D155" t="n">
        <v>6.4367</v>
      </c>
      <c r="E155" t="n">
        <v>15.54</v>
      </c>
      <c r="F155" t="n">
        <v>12.73</v>
      </c>
      <c r="G155" t="n">
        <v>84.88</v>
      </c>
      <c r="H155" t="n">
        <v>1.13</v>
      </c>
      <c r="I155" t="n">
        <v>9</v>
      </c>
      <c r="J155" t="n">
        <v>204.25</v>
      </c>
      <c r="K155" t="n">
        <v>53.44</v>
      </c>
      <c r="L155" t="n">
        <v>13</v>
      </c>
      <c r="M155" t="n">
        <v>7</v>
      </c>
      <c r="N155" t="n">
        <v>42.82</v>
      </c>
      <c r="O155" t="n">
        <v>25425.3</v>
      </c>
      <c r="P155" t="n">
        <v>141.9</v>
      </c>
      <c r="Q155" t="n">
        <v>583.29</v>
      </c>
      <c r="R155" t="n">
        <v>29.79</v>
      </c>
      <c r="S155" t="n">
        <v>22.35</v>
      </c>
      <c r="T155" t="n">
        <v>2671.82</v>
      </c>
      <c r="U155" t="n">
        <v>0.75</v>
      </c>
      <c r="V155" t="n">
        <v>0.88</v>
      </c>
      <c r="W155" t="n">
        <v>1</v>
      </c>
      <c r="X155" t="n">
        <v>0.16</v>
      </c>
      <c r="Y155" t="n">
        <v>0.5</v>
      </c>
      <c r="Z155" t="n">
        <v>10</v>
      </c>
    </row>
    <row r="156">
      <c r="A156" t="n">
        <v>13</v>
      </c>
      <c r="B156" t="n">
        <v>95</v>
      </c>
      <c r="C156" t="inlineStr">
        <is>
          <t xml:space="preserve">CONCLUIDO	</t>
        </is>
      </c>
      <c r="D156" t="n">
        <v>6.4351</v>
      </c>
      <c r="E156" t="n">
        <v>15.54</v>
      </c>
      <c r="F156" t="n">
        <v>12.74</v>
      </c>
      <c r="G156" t="n">
        <v>84.91</v>
      </c>
      <c r="H156" t="n">
        <v>1.21</v>
      </c>
      <c r="I156" t="n">
        <v>9</v>
      </c>
      <c r="J156" t="n">
        <v>205.84</v>
      </c>
      <c r="K156" t="n">
        <v>53.44</v>
      </c>
      <c r="L156" t="n">
        <v>14</v>
      </c>
      <c r="M156" t="n">
        <v>7</v>
      </c>
      <c r="N156" t="n">
        <v>43.4</v>
      </c>
      <c r="O156" t="n">
        <v>25621.03</v>
      </c>
      <c r="P156" t="n">
        <v>137.76</v>
      </c>
      <c r="Q156" t="n">
        <v>583.29</v>
      </c>
      <c r="R156" t="n">
        <v>29.83</v>
      </c>
      <c r="S156" t="n">
        <v>22.35</v>
      </c>
      <c r="T156" t="n">
        <v>2694.58</v>
      </c>
      <c r="U156" t="n">
        <v>0.75</v>
      </c>
      <c r="V156" t="n">
        <v>0.88</v>
      </c>
      <c r="W156" t="n">
        <v>1.01</v>
      </c>
      <c r="X156" t="n">
        <v>0.17</v>
      </c>
      <c r="Y156" t="n">
        <v>0.5</v>
      </c>
      <c r="Z156" t="n">
        <v>10</v>
      </c>
    </row>
    <row r="157">
      <c r="A157" t="n">
        <v>14</v>
      </c>
      <c r="B157" t="n">
        <v>95</v>
      </c>
      <c r="C157" t="inlineStr">
        <is>
          <t xml:space="preserve">CONCLUIDO	</t>
        </is>
      </c>
      <c r="D157" t="n">
        <v>6.4642</v>
      </c>
      <c r="E157" t="n">
        <v>15.47</v>
      </c>
      <c r="F157" t="n">
        <v>12.7</v>
      </c>
      <c r="G157" t="n">
        <v>95.28</v>
      </c>
      <c r="H157" t="n">
        <v>1.28</v>
      </c>
      <c r="I157" t="n">
        <v>8</v>
      </c>
      <c r="J157" t="n">
        <v>207.43</v>
      </c>
      <c r="K157" t="n">
        <v>53.44</v>
      </c>
      <c r="L157" t="n">
        <v>15</v>
      </c>
      <c r="M157" t="n">
        <v>3</v>
      </c>
      <c r="N157" t="n">
        <v>44</v>
      </c>
      <c r="O157" t="n">
        <v>25817.56</v>
      </c>
      <c r="P157" t="n">
        <v>136.11</v>
      </c>
      <c r="Q157" t="n">
        <v>583.29</v>
      </c>
      <c r="R157" t="n">
        <v>28.62</v>
      </c>
      <c r="S157" t="n">
        <v>22.35</v>
      </c>
      <c r="T157" t="n">
        <v>2093.54</v>
      </c>
      <c r="U157" t="n">
        <v>0.78</v>
      </c>
      <c r="V157" t="n">
        <v>0.88</v>
      </c>
      <c r="W157" t="n">
        <v>1.01</v>
      </c>
      <c r="X157" t="n">
        <v>0.13</v>
      </c>
      <c r="Y157" t="n">
        <v>0.5</v>
      </c>
      <c r="Z157" t="n">
        <v>10</v>
      </c>
    </row>
    <row r="158">
      <c r="A158" t="n">
        <v>15</v>
      </c>
      <c r="B158" t="n">
        <v>95</v>
      </c>
      <c r="C158" t="inlineStr">
        <is>
          <t xml:space="preserve">CONCLUIDO	</t>
        </is>
      </c>
      <c r="D158" t="n">
        <v>6.4617</v>
      </c>
      <c r="E158" t="n">
        <v>15.48</v>
      </c>
      <c r="F158" t="n">
        <v>12.71</v>
      </c>
      <c r="G158" t="n">
        <v>95.31999999999999</v>
      </c>
      <c r="H158" t="n">
        <v>1.36</v>
      </c>
      <c r="I158" t="n">
        <v>8</v>
      </c>
      <c r="J158" t="n">
        <v>209.03</v>
      </c>
      <c r="K158" t="n">
        <v>53.44</v>
      </c>
      <c r="L158" t="n">
        <v>16</v>
      </c>
      <c r="M158" t="n">
        <v>2</v>
      </c>
      <c r="N158" t="n">
        <v>44.6</v>
      </c>
      <c r="O158" t="n">
        <v>26014.91</v>
      </c>
      <c r="P158" t="n">
        <v>135.05</v>
      </c>
      <c r="Q158" t="n">
        <v>583.29</v>
      </c>
      <c r="R158" t="n">
        <v>28.82</v>
      </c>
      <c r="S158" t="n">
        <v>22.35</v>
      </c>
      <c r="T158" t="n">
        <v>2192.83</v>
      </c>
      <c r="U158" t="n">
        <v>0.78</v>
      </c>
      <c r="V158" t="n">
        <v>0.88</v>
      </c>
      <c r="W158" t="n">
        <v>1.01</v>
      </c>
      <c r="X158" t="n">
        <v>0.14</v>
      </c>
      <c r="Y158" t="n">
        <v>0.5</v>
      </c>
      <c r="Z158" t="n">
        <v>10</v>
      </c>
    </row>
    <row r="159">
      <c r="A159" t="n">
        <v>16</v>
      </c>
      <c r="B159" t="n">
        <v>95</v>
      </c>
      <c r="C159" t="inlineStr">
        <is>
          <t xml:space="preserve">CONCLUIDO	</t>
        </is>
      </c>
      <c r="D159" t="n">
        <v>6.4628</v>
      </c>
      <c r="E159" t="n">
        <v>15.47</v>
      </c>
      <c r="F159" t="n">
        <v>12.71</v>
      </c>
      <c r="G159" t="n">
        <v>95.3</v>
      </c>
      <c r="H159" t="n">
        <v>1.43</v>
      </c>
      <c r="I159" t="n">
        <v>8</v>
      </c>
      <c r="J159" t="n">
        <v>210.64</v>
      </c>
      <c r="K159" t="n">
        <v>53.44</v>
      </c>
      <c r="L159" t="n">
        <v>17</v>
      </c>
      <c r="M159" t="n">
        <v>0</v>
      </c>
      <c r="N159" t="n">
        <v>45.21</v>
      </c>
      <c r="O159" t="n">
        <v>26213.09</v>
      </c>
      <c r="P159" t="n">
        <v>135.11</v>
      </c>
      <c r="Q159" t="n">
        <v>583.29</v>
      </c>
      <c r="R159" t="n">
        <v>28.76</v>
      </c>
      <c r="S159" t="n">
        <v>22.35</v>
      </c>
      <c r="T159" t="n">
        <v>2163.97</v>
      </c>
      <c r="U159" t="n">
        <v>0.78</v>
      </c>
      <c r="V159" t="n">
        <v>0.88</v>
      </c>
      <c r="W159" t="n">
        <v>1.01</v>
      </c>
      <c r="X159" t="n">
        <v>0.14</v>
      </c>
      <c r="Y159" t="n">
        <v>0.5</v>
      </c>
      <c r="Z159" t="n">
        <v>10</v>
      </c>
    </row>
    <row r="160">
      <c r="A160" t="n">
        <v>0</v>
      </c>
      <c r="B160" t="n">
        <v>55</v>
      </c>
      <c r="C160" t="inlineStr">
        <is>
          <t xml:space="preserve">CONCLUIDO	</t>
        </is>
      </c>
      <c r="D160" t="n">
        <v>5.1973</v>
      </c>
      <c r="E160" t="n">
        <v>19.24</v>
      </c>
      <c r="F160" t="n">
        <v>14.67</v>
      </c>
      <c r="G160" t="n">
        <v>8.460000000000001</v>
      </c>
      <c r="H160" t="n">
        <v>0.15</v>
      </c>
      <c r="I160" t="n">
        <v>104</v>
      </c>
      <c r="J160" t="n">
        <v>116.05</v>
      </c>
      <c r="K160" t="n">
        <v>43.4</v>
      </c>
      <c r="L160" t="n">
        <v>1</v>
      </c>
      <c r="M160" t="n">
        <v>102</v>
      </c>
      <c r="N160" t="n">
        <v>16.65</v>
      </c>
      <c r="O160" t="n">
        <v>14546.17</v>
      </c>
      <c r="P160" t="n">
        <v>143.44</v>
      </c>
      <c r="Q160" t="n">
        <v>583.33</v>
      </c>
      <c r="R160" t="n">
        <v>90.09</v>
      </c>
      <c r="S160" t="n">
        <v>22.35</v>
      </c>
      <c r="T160" t="n">
        <v>32345.75</v>
      </c>
      <c r="U160" t="n">
        <v>0.25</v>
      </c>
      <c r="V160" t="n">
        <v>0.76</v>
      </c>
      <c r="W160" t="n">
        <v>1.16</v>
      </c>
      <c r="X160" t="n">
        <v>2.1</v>
      </c>
      <c r="Y160" t="n">
        <v>0.5</v>
      </c>
      <c r="Z160" t="n">
        <v>10</v>
      </c>
    </row>
    <row r="161">
      <c r="A161" t="n">
        <v>1</v>
      </c>
      <c r="B161" t="n">
        <v>55</v>
      </c>
      <c r="C161" t="inlineStr">
        <is>
          <t xml:space="preserve">CONCLUIDO	</t>
        </is>
      </c>
      <c r="D161" t="n">
        <v>5.9887</v>
      </c>
      <c r="E161" t="n">
        <v>16.7</v>
      </c>
      <c r="F161" t="n">
        <v>13.49</v>
      </c>
      <c r="G161" t="n">
        <v>17.22</v>
      </c>
      <c r="H161" t="n">
        <v>0.3</v>
      </c>
      <c r="I161" t="n">
        <v>47</v>
      </c>
      <c r="J161" t="n">
        <v>117.34</v>
      </c>
      <c r="K161" t="n">
        <v>43.4</v>
      </c>
      <c r="L161" t="n">
        <v>2</v>
      </c>
      <c r="M161" t="n">
        <v>45</v>
      </c>
      <c r="N161" t="n">
        <v>16.94</v>
      </c>
      <c r="O161" t="n">
        <v>14705.49</v>
      </c>
      <c r="P161" t="n">
        <v>127.91</v>
      </c>
      <c r="Q161" t="n">
        <v>583.33</v>
      </c>
      <c r="R161" t="n">
        <v>53.35</v>
      </c>
      <c r="S161" t="n">
        <v>22.35</v>
      </c>
      <c r="T161" t="n">
        <v>14261.91</v>
      </c>
      <c r="U161" t="n">
        <v>0.42</v>
      </c>
      <c r="V161" t="n">
        <v>0.83</v>
      </c>
      <c r="W161" t="n">
        <v>1.07</v>
      </c>
      <c r="X161" t="n">
        <v>0.92</v>
      </c>
      <c r="Y161" t="n">
        <v>0.5</v>
      </c>
      <c r="Z161" t="n">
        <v>10</v>
      </c>
    </row>
    <row r="162">
      <c r="A162" t="n">
        <v>2</v>
      </c>
      <c r="B162" t="n">
        <v>55</v>
      </c>
      <c r="C162" t="inlineStr">
        <is>
          <t xml:space="preserve">CONCLUIDO	</t>
        </is>
      </c>
      <c r="D162" t="n">
        <v>6.2748</v>
      </c>
      <c r="E162" t="n">
        <v>15.94</v>
      </c>
      <c r="F162" t="n">
        <v>13.14</v>
      </c>
      <c r="G162" t="n">
        <v>26.27</v>
      </c>
      <c r="H162" t="n">
        <v>0.45</v>
      </c>
      <c r="I162" t="n">
        <v>30</v>
      </c>
      <c r="J162" t="n">
        <v>118.63</v>
      </c>
      <c r="K162" t="n">
        <v>43.4</v>
      </c>
      <c r="L162" t="n">
        <v>3</v>
      </c>
      <c r="M162" t="n">
        <v>28</v>
      </c>
      <c r="N162" t="n">
        <v>17.23</v>
      </c>
      <c r="O162" t="n">
        <v>14865.24</v>
      </c>
      <c r="P162" t="n">
        <v>120.26</v>
      </c>
      <c r="Q162" t="n">
        <v>583.3</v>
      </c>
      <c r="R162" t="n">
        <v>42.34</v>
      </c>
      <c r="S162" t="n">
        <v>22.35</v>
      </c>
      <c r="T162" t="n">
        <v>8840.58</v>
      </c>
      <c r="U162" t="n">
        <v>0.53</v>
      </c>
      <c r="V162" t="n">
        <v>0.85</v>
      </c>
      <c r="W162" t="n">
        <v>1.03</v>
      </c>
      <c r="X162" t="n">
        <v>0.57</v>
      </c>
      <c r="Y162" t="n">
        <v>0.5</v>
      </c>
      <c r="Z162" t="n">
        <v>10</v>
      </c>
    </row>
    <row r="163">
      <c r="A163" t="n">
        <v>3</v>
      </c>
      <c r="B163" t="n">
        <v>55</v>
      </c>
      <c r="C163" t="inlineStr">
        <is>
          <t xml:space="preserve">CONCLUIDO	</t>
        </is>
      </c>
      <c r="D163" t="n">
        <v>6.408</v>
      </c>
      <c r="E163" t="n">
        <v>15.61</v>
      </c>
      <c r="F163" t="n">
        <v>13</v>
      </c>
      <c r="G163" t="n">
        <v>35.44</v>
      </c>
      <c r="H163" t="n">
        <v>0.59</v>
      </c>
      <c r="I163" t="n">
        <v>22</v>
      </c>
      <c r="J163" t="n">
        <v>119.93</v>
      </c>
      <c r="K163" t="n">
        <v>43.4</v>
      </c>
      <c r="L163" t="n">
        <v>4</v>
      </c>
      <c r="M163" t="n">
        <v>20</v>
      </c>
      <c r="N163" t="n">
        <v>17.53</v>
      </c>
      <c r="O163" t="n">
        <v>15025.44</v>
      </c>
      <c r="P163" t="n">
        <v>114.59</v>
      </c>
      <c r="Q163" t="n">
        <v>583.3099999999999</v>
      </c>
      <c r="R163" t="n">
        <v>37.7</v>
      </c>
      <c r="S163" t="n">
        <v>22.35</v>
      </c>
      <c r="T163" t="n">
        <v>6564.52</v>
      </c>
      <c r="U163" t="n">
        <v>0.59</v>
      </c>
      <c r="V163" t="n">
        <v>0.86</v>
      </c>
      <c r="W163" t="n">
        <v>1.03</v>
      </c>
      <c r="X163" t="n">
        <v>0.43</v>
      </c>
      <c r="Y163" t="n">
        <v>0.5</v>
      </c>
      <c r="Z163" t="n">
        <v>10</v>
      </c>
    </row>
    <row r="164">
      <c r="A164" t="n">
        <v>4</v>
      </c>
      <c r="B164" t="n">
        <v>55</v>
      </c>
      <c r="C164" t="inlineStr">
        <is>
          <t xml:space="preserve">CONCLUIDO	</t>
        </is>
      </c>
      <c r="D164" t="n">
        <v>6.4966</v>
      </c>
      <c r="E164" t="n">
        <v>15.39</v>
      </c>
      <c r="F164" t="n">
        <v>12.9</v>
      </c>
      <c r="G164" t="n">
        <v>45.54</v>
      </c>
      <c r="H164" t="n">
        <v>0.73</v>
      </c>
      <c r="I164" t="n">
        <v>17</v>
      </c>
      <c r="J164" t="n">
        <v>121.23</v>
      </c>
      <c r="K164" t="n">
        <v>43.4</v>
      </c>
      <c r="L164" t="n">
        <v>5</v>
      </c>
      <c r="M164" t="n">
        <v>15</v>
      </c>
      <c r="N164" t="n">
        <v>17.83</v>
      </c>
      <c r="O164" t="n">
        <v>15186.08</v>
      </c>
      <c r="P164" t="n">
        <v>109.2</v>
      </c>
      <c r="Q164" t="n">
        <v>583.3</v>
      </c>
      <c r="R164" t="n">
        <v>35.06</v>
      </c>
      <c r="S164" t="n">
        <v>22.35</v>
      </c>
      <c r="T164" t="n">
        <v>5268.88</v>
      </c>
      <c r="U164" t="n">
        <v>0.64</v>
      </c>
      <c r="V164" t="n">
        <v>0.87</v>
      </c>
      <c r="W164" t="n">
        <v>1.02</v>
      </c>
      <c r="X164" t="n">
        <v>0.33</v>
      </c>
      <c r="Y164" t="n">
        <v>0.5</v>
      </c>
      <c r="Z164" t="n">
        <v>10</v>
      </c>
    </row>
    <row r="165">
      <c r="A165" t="n">
        <v>5</v>
      </c>
      <c r="B165" t="n">
        <v>55</v>
      </c>
      <c r="C165" t="inlineStr">
        <is>
          <t xml:space="preserve">CONCLUIDO	</t>
        </is>
      </c>
      <c r="D165" t="n">
        <v>6.5564</v>
      </c>
      <c r="E165" t="n">
        <v>15.25</v>
      </c>
      <c r="F165" t="n">
        <v>12.83</v>
      </c>
      <c r="G165" t="n">
        <v>55</v>
      </c>
      <c r="H165" t="n">
        <v>0.86</v>
      </c>
      <c r="I165" t="n">
        <v>14</v>
      </c>
      <c r="J165" t="n">
        <v>122.54</v>
      </c>
      <c r="K165" t="n">
        <v>43.4</v>
      </c>
      <c r="L165" t="n">
        <v>6</v>
      </c>
      <c r="M165" t="n">
        <v>10</v>
      </c>
      <c r="N165" t="n">
        <v>18.14</v>
      </c>
      <c r="O165" t="n">
        <v>15347.16</v>
      </c>
      <c r="P165" t="n">
        <v>104.47</v>
      </c>
      <c r="Q165" t="n">
        <v>583.29</v>
      </c>
      <c r="R165" t="n">
        <v>32.67</v>
      </c>
      <c r="S165" t="n">
        <v>22.35</v>
      </c>
      <c r="T165" t="n">
        <v>4087.99</v>
      </c>
      <c r="U165" t="n">
        <v>0.68</v>
      </c>
      <c r="V165" t="n">
        <v>0.87</v>
      </c>
      <c r="W165" t="n">
        <v>1.02</v>
      </c>
      <c r="X165" t="n">
        <v>0.26</v>
      </c>
      <c r="Y165" t="n">
        <v>0.5</v>
      </c>
      <c r="Z165" t="n">
        <v>10</v>
      </c>
    </row>
    <row r="166">
      <c r="A166" t="n">
        <v>6</v>
      </c>
      <c r="B166" t="n">
        <v>55</v>
      </c>
      <c r="C166" t="inlineStr">
        <is>
          <t xml:space="preserve">CONCLUIDO	</t>
        </is>
      </c>
      <c r="D166" t="n">
        <v>6.5888</v>
      </c>
      <c r="E166" t="n">
        <v>15.18</v>
      </c>
      <c r="F166" t="n">
        <v>12.81</v>
      </c>
      <c r="G166" t="n">
        <v>64.03</v>
      </c>
      <c r="H166" t="n">
        <v>1</v>
      </c>
      <c r="I166" t="n">
        <v>12</v>
      </c>
      <c r="J166" t="n">
        <v>123.85</v>
      </c>
      <c r="K166" t="n">
        <v>43.4</v>
      </c>
      <c r="L166" t="n">
        <v>7</v>
      </c>
      <c r="M166" t="n">
        <v>3</v>
      </c>
      <c r="N166" t="n">
        <v>18.45</v>
      </c>
      <c r="O166" t="n">
        <v>15508.69</v>
      </c>
      <c r="P166" t="n">
        <v>100.77</v>
      </c>
      <c r="Q166" t="n">
        <v>583.3099999999999</v>
      </c>
      <c r="R166" t="n">
        <v>31.67</v>
      </c>
      <c r="S166" t="n">
        <v>22.35</v>
      </c>
      <c r="T166" t="n">
        <v>3596.27</v>
      </c>
      <c r="U166" t="n">
        <v>0.71</v>
      </c>
      <c r="V166" t="n">
        <v>0.87</v>
      </c>
      <c r="W166" t="n">
        <v>1.02</v>
      </c>
      <c r="X166" t="n">
        <v>0.24</v>
      </c>
      <c r="Y166" t="n">
        <v>0.5</v>
      </c>
      <c r="Z166" t="n">
        <v>10</v>
      </c>
    </row>
    <row r="167">
      <c r="A167" t="n">
        <v>7</v>
      </c>
      <c r="B167" t="n">
        <v>55</v>
      </c>
      <c r="C167" t="inlineStr">
        <is>
          <t xml:space="preserve">CONCLUIDO	</t>
        </is>
      </c>
      <c r="D167" t="n">
        <v>6.5936</v>
      </c>
      <c r="E167" t="n">
        <v>15.17</v>
      </c>
      <c r="F167" t="n">
        <v>12.8</v>
      </c>
      <c r="G167" t="n">
        <v>63.98</v>
      </c>
      <c r="H167" t="n">
        <v>1.13</v>
      </c>
      <c r="I167" t="n">
        <v>12</v>
      </c>
      <c r="J167" t="n">
        <v>125.16</v>
      </c>
      <c r="K167" t="n">
        <v>43.4</v>
      </c>
      <c r="L167" t="n">
        <v>8</v>
      </c>
      <c r="M167" t="n">
        <v>0</v>
      </c>
      <c r="N167" t="n">
        <v>18.76</v>
      </c>
      <c r="O167" t="n">
        <v>15670.68</v>
      </c>
      <c r="P167" t="n">
        <v>100.58</v>
      </c>
      <c r="Q167" t="n">
        <v>583.29</v>
      </c>
      <c r="R167" t="n">
        <v>31.36</v>
      </c>
      <c r="S167" t="n">
        <v>22.35</v>
      </c>
      <c r="T167" t="n">
        <v>3443.32</v>
      </c>
      <c r="U167" t="n">
        <v>0.71</v>
      </c>
      <c r="V167" t="n">
        <v>0.87</v>
      </c>
      <c r="W167" t="n">
        <v>1.02</v>
      </c>
      <c r="X167" t="n">
        <v>0.23</v>
      </c>
      <c r="Y167" t="n">
        <v>0.5</v>
      </c>
      <c r="Z16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7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INDEX(resultados!$A$2:$ZZ$167, 1, MATCH($B$1, resultados!$A$1:$ZZ$1, 0))</f>
        <v/>
      </c>
      <c r="B7">
        <f>INDEX(resultados!$A$2:$ZZ$167, 1, MATCH($B$2, resultados!$A$1:$ZZ$1, 0))</f>
        <v/>
      </c>
      <c r="C7">
        <f>INDEX(resultados!$A$2:$ZZ$167, 1, MATCH($B$3, resultados!$A$1:$ZZ$1, 0))</f>
        <v/>
      </c>
    </row>
    <row r="8">
      <c r="A8">
        <f>INDEX(resultados!$A$2:$ZZ$167, 2, MATCH($B$1, resultados!$A$1:$ZZ$1, 0))</f>
        <v/>
      </c>
      <c r="B8">
        <f>INDEX(resultados!$A$2:$ZZ$167, 2, MATCH($B$2, resultados!$A$1:$ZZ$1, 0))</f>
        <v/>
      </c>
      <c r="C8">
        <f>INDEX(resultados!$A$2:$ZZ$167, 2, MATCH($B$3, resultados!$A$1:$ZZ$1, 0))</f>
        <v/>
      </c>
    </row>
    <row r="9">
      <c r="A9">
        <f>INDEX(resultados!$A$2:$ZZ$167, 3, MATCH($B$1, resultados!$A$1:$ZZ$1, 0))</f>
        <v/>
      </c>
      <c r="B9">
        <f>INDEX(resultados!$A$2:$ZZ$167, 3, MATCH($B$2, resultados!$A$1:$ZZ$1, 0))</f>
        <v/>
      </c>
      <c r="C9">
        <f>INDEX(resultados!$A$2:$ZZ$167, 3, MATCH($B$3, resultados!$A$1:$ZZ$1, 0))</f>
        <v/>
      </c>
    </row>
    <row r="10">
      <c r="A10">
        <f>INDEX(resultados!$A$2:$ZZ$167, 4, MATCH($B$1, resultados!$A$1:$ZZ$1, 0))</f>
        <v/>
      </c>
      <c r="B10">
        <f>INDEX(resultados!$A$2:$ZZ$167, 4, MATCH($B$2, resultados!$A$1:$ZZ$1, 0))</f>
        <v/>
      </c>
      <c r="C10">
        <f>INDEX(resultados!$A$2:$ZZ$167, 4, MATCH($B$3, resultados!$A$1:$ZZ$1, 0))</f>
        <v/>
      </c>
    </row>
    <row r="11">
      <c r="A11">
        <f>INDEX(resultados!$A$2:$ZZ$167, 5, MATCH($B$1, resultados!$A$1:$ZZ$1, 0))</f>
        <v/>
      </c>
      <c r="B11">
        <f>INDEX(resultados!$A$2:$ZZ$167, 5, MATCH($B$2, resultados!$A$1:$ZZ$1, 0))</f>
        <v/>
      </c>
      <c r="C11">
        <f>INDEX(resultados!$A$2:$ZZ$167, 5, MATCH($B$3, resultados!$A$1:$ZZ$1, 0))</f>
        <v/>
      </c>
    </row>
    <row r="12">
      <c r="A12">
        <f>INDEX(resultados!$A$2:$ZZ$167, 6, MATCH($B$1, resultados!$A$1:$ZZ$1, 0))</f>
        <v/>
      </c>
      <c r="B12">
        <f>INDEX(resultados!$A$2:$ZZ$167, 6, MATCH($B$2, resultados!$A$1:$ZZ$1, 0))</f>
        <v/>
      </c>
      <c r="C12">
        <f>INDEX(resultados!$A$2:$ZZ$167, 6, MATCH($B$3, resultados!$A$1:$ZZ$1, 0))</f>
        <v/>
      </c>
    </row>
    <row r="13">
      <c r="A13">
        <f>INDEX(resultados!$A$2:$ZZ$167, 7, MATCH($B$1, resultados!$A$1:$ZZ$1, 0))</f>
        <v/>
      </c>
      <c r="B13">
        <f>INDEX(resultados!$A$2:$ZZ$167, 7, MATCH($B$2, resultados!$A$1:$ZZ$1, 0))</f>
        <v/>
      </c>
      <c r="C13">
        <f>INDEX(resultados!$A$2:$ZZ$167, 7, MATCH($B$3, resultados!$A$1:$ZZ$1, 0))</f>
        <v/>
      </c>
    </row>
    <row r="14">
      <c r="A14">
        <f>INDEX(resultados!$A$2:$ZZ$167, 8, MATCH($B$1, resultados!$A$1:$ZZ$1, 0))</f>
        <v/>
      </c>
      <c r="B14">
        <f>INDEX(resultados!$A$2:$ZZ$167, 8, MATCH($B$2, resultados!$A$1:$ZZ$1, 0))</f>
        <v/>
      </c>
      <c r="C14">
        <f>INDEX(resultados!$A$2:$ZZ$167, 8, MATCH($B$3, resultados!$A$1:$ZZ$1, 0))</f>
        <v/>
      </c>
    </row>
    <row r="15">
      <c r="A15">
        <f>INDEX(resultados!$A$2:$ZZ$167, 9, MATCH($B$1, resultados!$A$1:$ZZ$1, 0))</f>
        <v/>
      </c>
      <c r="B15">
        <f>INDEX(resultados!$A$2:$ZZ$167, 9, MATCH($B$2, resultados!$A$1:$ZZ$1, 0))</f>
        <v/>
      </c>
      <c r="C15">
        <f>INDEX(resultados!$A$2:$ZZ$167, 9, MATCH($B$3, resultados!$A$1:$ZZ$1, 0))</f>
        <v/>
      </c>
    </row>
    <row r="16">
      <c r="A16">
        <f>INDEX(resultados!$A$2:$ZZ$167, 10, MATCH($B$1, resultados!$A$1:$ZZ$1, 0))</f>
        <v/>
      </c>
      <c r="B16">
        <f>INDEX(resultados!$A$2:$ZZ$167, 10, MATCH($B$2, resultados!$A$1:$ZZ$1, 0))</f>
        <v/>
      </c>
      <c r="C16">
        <f>INDEX(resultados!$A$2:$ZZ$167, 10, MATCH($B$3, resultados!$A$1:$ZZ$1, 0))</f>
        <v/>
      </c>
    </row>
    <row r="17">
      <c r="A17">
        <f>INDEX(resultados!$A$2:$ZZ$167, 11, MATCH($B$1, resultados!$A$1:$ZZ$1, 0))</f>
        <v/>
      </c>
      <c r="B17">
        <f>INDEX(resultados!$A$2:$ZZ$167, 11, MATCH($B$2, resultados!$A$1:$ZZ$1, 0))</f>
        <v/>
      </c>
      <c r="C17">
        <f>INDEX(resultados!$A$2:$ZZ$167, 11, MATCH($B$3, resultados!$A$1:$ZZ$1, 0))</f>
        <v/>
      </c>
    </row>
    <row r="18">
      <c r="A18">
        <f>INDEX(resultados!$A$2:$ZZ$167, 12, MATCH($B$1, resultados!$A$1:$ZZ$1, 0))</f>
        <v/>
      </c>
      <c r="B18">
        <f>INDEX(resultados!$A$2:$ZZ$167, 12, MATCH($B$2, resultados!$A$1:$ZZ$1, 0))</f>
        <v/>
      </c>
      <c r="C18">
        <f>INDEX(resultados!$A$2:$ZZ$167, 12, MATCH($B$3, resultados!$A$1:$ZZ$1, 0))</f>
        <v/>
      </c>
    </row>
    <row r="19">
      <c r="A19">
        <f>INDEX(resultados!$A$2:$ZZ$167, 13, MATCH($B$1, resultados!$A$1:$ZZ$1, 0))</f>
        <v/>
      </c>
      <c r="B19">
        <f>INDEX(resultados!$A$2:$ZZ$167, 13, MATCH($B$2, resultados!$A$1:$ZZ$1, 0))</f>
        <v/>
      </c>
      <c r="C19">
        <f>INDEX(resultados!$A$2:$ZZ$167, 13, MATCH($B$3, resultados!$A$1:$ZZ$1, 0))</f>
        <v/>
      </c>
    </row>
    <row r="20">
      <c r="A20">
        <f>INDEX(resultados!$A$2:$ZZ$167, 14, MATCH($B$1, resultados!$A$1:$ZZ$1, 0))</f>
        <v/>
      </c>
      <c r="B20">
        <f>INDEX(resultados!$A$2:$ZZ$167, 14, MATCH($B$2, resultados!$A$1:$ZZ$1, 0))</f>
        <v/>
      </c>
      <c r="C20">
        <f>INDEX(resultados!$A$2:$ZZ$167, 14, MATCH($B$3, resultados!$A$1:$ZZ$1, 0))</f>
        <v/>
      </c>
    </row>
    <row r="21">
      <c r="A21">
        <f>INDEX(resultados!$A$2:$ZZ$167, 15, MATCH($B$1, resultados!$A$1:$ZZ$1, 0))</f>
        <v/>
      </c>
      <c r="B21">
        <f>INDEX(resultados!$A$2:$ZZ$167, 15, MATCH($B$2, resultados!$A$1:$ZZ$1, 0))</f>
        <v/>
      </c>
      <c r="C21">
        <f>INDEX(resultados!$A$2:$ZZ$167, 15, MATCH($B$3, resultados!$A$1:$ZZ$1, 0))</f>
        <v/>
      </c>
    </row>
    <row r="22">
      <c r="A22">
        <f>INDEX(resultados!$A$2:$ZZ$167, 16, MATCH($B$1, resultados!$A$1:$ZZ$1, 0))</f>
        <v/>
      </c>
      <c r="B22">
        <f>INDEX(resultados!$A$2:$ZZ$167, 16, MATCH($B$2, resultados!$A$1:$ZZ$1, 0))</f>
        <v/>
      </c>
      <c r="C22">
        <f>INDEX(resultados!$A$2:$ZZ$167, 16, MATCH($B$3, resultados!$A$1:$ZZ$1, 0))</f>
        <v/>
      </c>
    </row>
    <row r="23">
      <c r="A23">
        <f>INDEX(resultados!$A$2:$ZZ$167, 17, MATCH($B$1, resultados!$A$1:$ZZ$1, 0))</f>
        <v/>
      </c>
      <c r="B23">
        <f>INDEX(resultados!$A$2:$ZZ$167, 17, MATCH($B$2, resultados!$A$1:$ZZ$1, 0))</f>
        <v/>
      </c>
      <c r="C23">
        <f>INDEX(resultados!$A$2:$ZZ$167, 17, MATCH($B$3, resultados!$A$1:$ZZ$1, 0))</f>
        <v/>
      </c>
    </row>
    <row r="24">
      <c r="A24">
        <f>INDEX(resultados!$A$2:$ZZ$167, 18, MATCH($B$1, resultados!$A$1:$ZZ$1, 0))</f>
        <v/>
      </c>
      <c r="B24">
        <f>INDEX(resultados!$A$2:$ZZ$167, 18, MATCH($B$2, resultados!$A$1:$ZZ$1, 0))</f>
        <v/>
      </c>
      <c r="C24">
        <f>INDEX(resultados!$A$2:$ZZ$167, 18, MATCH($B$3, resultados!$A$1:$ZZ$1, 0))</f>
        <v/>
      </c>
    </row>
    <row r="25">
      <c r="A25">
        <f>INDEX(resultados!$A$2:$ZZ$167, 19, MATCH($B$1, resultados!$A$1:$ZZ$1, 0))</f>
        <v/>
      </c>
      <c r="B25">
        <f>INDEX(resultados!$A$2:$ZZ$167, 19, MATCH($B$2, resultados!$A$1:$ZZ$1, 0))</f>
        <v/>
      </c>
      <c r="C25">
        <f>INDEX(resultados!$A$2:$ZZ$167, 19, MATCH($B$3, resultados!$A$1:$ZZ$1, 0))</f>
        <v/>
      </c>
    </row>
    <row r="26">
      <c r="A26">
        <f>INDEX(resultados!$A$2:$ZZ$167, 20, MATCH($B$1, resultados!$A$1:$ZZ$1, 0))</f>
        <v/>
      </c>
      <c r="B26">
        <f>INDEX(resultados!$A$2:$ZZ$167, 20, MATCH($B$2, resultados!$A$1:$ZZ$1, 0))</f>
        <v/>
      </c>
      <c r="C26">
        <f>INDEX(resultados!$A$2:$ZZ$167, 20, MATCH($B$3, resultados!$A$1:$ZZ$1, 0))</f>
        <v/>
      </c>
    </row>
    <row r="27">
      <c r="A27">
        <f>INDEX(resultados!$A$2:$ZZ$167, 21, MATCH($B$1, resultados!$A$1:$ZZ$1, 0))</f>
        <v/>
      </c>
      <c r="B27">
        <f>INDEX(resultados!$A$2:$ZZ$167, 21, MATCH($B$2, resultados!$A$1:$ZZ$1, 0))</f>
        <v/>
      </c>
      <c r="C27">
        <f>INDEX(resultados!$A$2:$ZZ$167, 21, MATCH($B$3, resultados!$A$1:$ZZ$1, 0))</f>
        <v/>
      </c>
    </row>
    <row r="28">
      <c r="A28">
        <f>INDEX(resultados!$A$2:$ZZ$167, 22, MATCH($B$1, resultados!$A$1:$ZZ$1, 0))</f>
        <v/>
      </c>
      <c r="B28">
        <f>INDEX(resultados!$A$2:$ZZ$167, 22, MATCH($B$2, resultados!$A$1:$ZZ$1, 0))</f>
        <v/>
      </c>
      <c r="C28">
        <f>INDEX(resultados!$A$2:$ZZ$167, 22, MATCH($B$3, resultados!$A$1:$ZZ$1, 0))</f>
        <v/>
      </c>
    </row>
    <row r="29">
      <c r="A29">
        <f>INDEX(resultados!$A$2:$ZZ$167, 23, MATCH($B$1, resultados!$A$1:$ZZ$1, 0))</f>
        <v/>
      </c>
      <c r="B29">
        <f>INDEX(resultados!$A$2:$ZZ$167, 23, MATCH($B$2, resultados!$A$1:$ZZ$1, 0))</f>
        <v/>
      </c>
      <c r="C29">
        <f>INDEX(resultados!$A$2:$ZZ$167, 23, MATCH($B$3, resultados!$A$1:$ZZ$1, 0))</f>
        <v/>
      </c>
    </row>
    <row r="30">
      <c r="A30">
        <f>INDEX(resultados!$A$2:$ZZ$167, 24, MATCH($B$1, resultados!$A$1:$ZZ$1, 0))</f>
        <v/>
      </c>
      <c r="B30">
        <f>INDEX(resultados!$A$2:$ZZ$167, 24, MATCH($B$2, resultados!$A$1:$ZZ$1, 0))</f>
        <v/>
      </c>
      <c r="C30">
        <f>INDEX(resultados!$A$2:$ZZ$167, 24, MATCH($B$3, resultados!$A$1:$ZZ$1, 0))</f>
        <v/>
      </c>
    </row>
    <row r="31">
      <c r="A31">
        <f>INDEX(resultados!$A$2:$ZZ$167, 25, MATCH($B$1, resultados!$A$1:$ZZ$1, 0))</f>
        <v/>
      </c>
      <c r="B31">
        <f>INDEX(resultados!$A$2:$ZZ$167, 25, MATCH($B$2, resultados!$A$1:$ZZ$1, 0))</f>
        <v/>
      </c>
      <c r="C31">
        <f>INDEX(resultados!$A$2:$ZZ$167, 25, MATCH($B$3, resultados!$A$1:$ZZ$1, 0))</f>
        <v/>
      </c>
    </row>
    <row r="32">
      <c r="A32">
        <f>INDEX(resultados!$A$2:$ZZ$167, 26, MATCH($B$1, resultados!$A$1:$ZZ$1, 0))</f>
        <v/>
      </c>
      <c r="B32">
        <f>INDEX(resultados!$A$2:$ZZ$167, 26, MATCH($B$2, resultados!$A$1:$ZZ$1, 0))</f>
        <v/>
      </c>
      <c r="C32">
        <f>INDEX(resultados!$A$2:$ZZ$167, 26, MATCH($B$3, resultados!$A$1:$ZZ$1, 0))</f>
        <v/>
      </c>
    </row>
    <row r="33">
      <c r="A33">
        <f>INDEX(resultados!$A$2:$ZZ$167, 27, MATCH($B$1, resultados!$A$1:$ZZ$1, 0))</f>
        <v/>
      </c>
      <c r="B33">
        <f>INDEX(resultados!$A$2:$ZZ$167, 27, MATCH($B$2, resultados!$A$1:$ZZ$1, 0))</f>
        <v/>
      </c>
      <c r="C33">
        <f>INDEX(resultados!$A$2:$ZZ$167, 27, MATCH($B$3, resultados!$A$1:$ZZ$1, 0))</f>
        <v/>
      </c>
    </row>
    <row r="34">
      <c r="A34">
        <f>INDEX(resultados!$A$2:$ZZ$167, 28, MATCH($B$1, resultados!$A$1:$ZZ$1, 0))</f>
        <v/>
      </c>
      <c r="B34">
        <f>INDEX(resultados!$A$2:$ZZ$167, 28, MATCH($B$2, resultados!$A$1:$ZZ$1, 0))</f>
        <v/>
      </c>
      <c r="C34">
        <f>INDEX(resultados!$A$2:$ZZ$167, 28, MATCH($B$3, resultados!$A$1:$ZZ$1, 0))</f>
        <v/>
      </c>
    </row>
    <row r="35">
      <c r="A35">
        <f>INDEX(resultados!$A$2:$ZZ$167, 29, MATCH($B$1, resultados!$A$1:$ZZ$1, 0))</f>
        <v/>
      </c>
      <c r="B35">
        <f>INDEX(resultados!$A$2:$ZZ$167, 29, MATCH($B$2, resultados!$A$1:$ZZ$1, 0))</f>
        <v/>
      </c>
      <c r="C35">
        <f>INDEX(resultados!$A$2:$ZZ$167, 29, MATCH($B$3, resultados!$A$1:$ZZ$1, 0))</f>
        <v/>
      </c>
    </row>
    <row r="36">
      <c r="A36">
        <f>INDEX(resultados!$A$2:$ZZ$167, 30, MATCH($B$1, resultados!$A$1:$ZZ$1, 0))</f>
        <v/>
      </c>
      <c r="B36">
        <f>INDEX(resultados!$A$2:$ZZ$167, 30, MATCH($B$2, resultados!$A$1:$ZZ$1, 0))</f>
        <v/>
      </c>
      <c r="C36">
        <f>INDEX(resultados!$A$2:$ZZ$167, 30, MATCH($B$3, resultados!$A$1:$ZZ$1, 0))</f>
        <v/>
      </c>
    </row>
    <row r="37">
      <c r="A37">
        <f>INDEX(resultados!$A$2:$ZZ$167, 31, MATCH($B$1, resultados!$A$1:$ZZ$1, 0))</f>
        <v/>
      </c>
      <c r="B37">
        <f>INDEX(resultados!$A$2:$ZZ$167, 31, MATCH($B$2, resultados!$A$1:$ZZ$1, 0))</f>
        <v/>
      </c>
      <c r="C37">
        <f>INDEX(resultados!$A$2:$ZZ$167, 31, MATCH($B$3, resultados!$A$1:$ZZ$1, 0))</f>
        <v/>
      </c>
    </row>
    <row r="38">
      <c r="A38">
        <f>INDEX(resultados!$A$2:$ZZ$167, 32, MATCH($B$1, resultados!$A$1:$ZZ$1, 0))</f>
        <v/>
      </c>
      <c r="B38">
        <f>INDEX(resultados!$A$2:$ZZ$167, 32, MATCH($B$2, resultados!$A$1:$ZZ$1, 0))</f>
        <v/>
      </c>
      <c r="C38">
        <f>INDEX(resultados!$A$2:$ZZ$167, 32, MATCH($B$3, resultados!$A$1:$ZZ$1, 0))</f>
        <v/>
      </c>
    </row>
    <row r="39">
      <c r="A39">
        <f>INDEX(resultados!$A$2:$ZZ$167, 33, MATCH($B$1, resultados!$A$1:$ZZ$1, 0))</f>
        <v/>
      </c>
      <c r="B39">
        <f>INDEX(resultados!$A$2:$ZZ$167, 33, MATCH($B$2, resultados!$A$1:$ZZ$1, 0))</f>
        <v/>
      </c>
      <c r="C39">
        <f>INDEX(resultados!$A$2:$ZZ$167, 33, MATCH($B$3, resultados!$A$1:$ZZ$1, 0))</f>
        <v/>
      </c>
    </row>
    <row r="40">
      <c r="A40">
        <f>INDEX(resultados!$A$2:$ZZ$167, 34, MATCH($B$1, resultados!$A$1:$ZZ$1, 0))</f>
        <v/>
      </c>
      <c r="B40">
        <f>INDEX(resultados!$A$2:$ZZ$167, 34, MATCH($B$2, resultados!$A$1:$ZZ$1, 0))</f>
        <v/>
      </c>
      <c r="C40">
        <f>INDEX(resultados!$A$2:$ZZ$167, 34, MATCH($B$3, resultados!$A$1:$ZZ$1, 0))</f>
        <v/>
      </c>
    </row>
    <row r="41">
      <c r="A41">
        <f>INDEX(resultados!$A$2:$ZZ$167, 35, MATCH($B$1, resultados!$A$1:$ZZ$1, 0))</f>
        <v/>
      </c>
      <c r="B41">
        <f>INDEX(resultados!$A$2:$ZZ$167, 35, MATCH($B$2, resultados!$A$1:$ZZ$1, 0))</f>
        <v/>
      </c>
      <c r="C41">
        <f>INDEX(resultados!$A$2:$ZZ$167, 35, MATCH($B$3, resultados!$A$1:$ZZ$1, 0))</f>
        <v/>
      </c>
    </row>
    <row r="42">
      <c r="A42">
        <f>INDEX(resultados!$A$2:$ZZ$167, 36, MATCH($B$1, resultados!$A$1:$ZZ$1, 0))</f>
        <v/>
      </c>
      <c r="B42">
        <f>INDEX(resultados!$A$2:$ZZ$167, 36, MATCH($B$2, resultados!$A$1:$ZZ$1, 0))</f>
        <v/>
      </c>
      <c r="C42">
        <f>INDEX(resultados!$A$2:$ZZ$167, 36, MATCH($B$3, resultados!$A$1:$ZZ$1, 0))</f>
        <v/>
      </c>
    </row>
    <row r="43">
      <c r="A43">
        <f>INDEX(resultados!$A$2:$ZZ$167, 37, MATCH($B$1, resultados!$A$1:$ZZ$1, 0))</f>
        <v/>
      </c>
      <c r="B43">
        <f>INDEX(resultados!$A$2:$ZZ$167, 37, MATCH($B$2, resultados!$A$1:$ZZ$1, 0))</f>
        <v/>
      </c>
      <c r="C43">
        <f>INDEX(resultados!$A$2:$ZZ$167, 37, MATCH($B$3, resultados!$A$1:$ZZ$1, 0))</f>
        <v/>
      </c>
    </row>
    <row r="44">
      <c r="A44">
        <f>INDEX(resultados!$A$2:$ZZ$167, 38, MATCH($B$1, resultados!$A$1:$ZZ$1, 0))</f>
        <v/>
      </c>
      <c r="B44">
        <f>INDEX(resultados!$A$2:$ZZ$167, 38, MATCH($B$2, resultados!$A$1:$ZZ$1, 0))</f>
        <v/>
      </c>
      <c r="C44">
        <f>INDEX(resultados!$A$2:$ZZ$167, 38, MATCH($B$3, resultados!$A$1:$ZZ$1, 0))</f>
        <v/>
      </c>
    </row>
    <row r="45">
      <c r="A45">
        <f>INDEX(resultados!$A$2:$ZZ$167, 39, MATCH($B$1, resultados!$A$1:$ZZ$1, 0))</f>
        <v/>
      </c>
      <c r="B45">
        <f>INDEX(resultados!$A$2:$ZZ$167, 39, MATCH($B$2, resultados!$A$1:$ZZ$1, 0))</f>
        <v/>
      </c>
      <c r="C45">
        <f>INDEX(resultados!$A$2:$ZZ$167, 39, MATCH($B$3, resultados!$A$1:$ZZ$1, 0))</f>
        <v/>
      </c>
    </row>
    <row r="46">
      <c r="A46">
        <f>INDEX(resultados!$A$2:$ZZ$167, 40, MATCH($B$1, resultados!$A$1:$ZZ$1, 0))</f>
        <v/>
      </c>
      <c r="B46">
        <f>INDEX(resultados!$A$2:$ZZ$167, 40, MATCH($B$2, resultados!$A$1:$ZZ$1, 0))</f>
        <v/>
      </c>
      <c r="C46">
        <f>INDEX(resultados!$A$2:$ZZ$167, 40, MATCH($B$3, resultados!$A$1:$ZZ$1, 0))</f>
        <v/>
      </c>
    </row>
    <row r="47">
      <c r="A47">
        <f>INDEX(resultados!$A$2:$ZZ$167, 41, MATCH($B$1, resultados!$A$1:$ZZ$1, 0))</f>
        <v/>
      </c>
      <c r="B47">
        <f>INDEX(resultados!$A$2:$ZZ$167, 41, MATCH($B$2, resultados!$A$1:$ZZ$1, 0))</f>
        <v/>
      </c>
      <c r="C47">
        <f>INDEX(resultados!$A$2:$ZZ$167, 41, MATCH($B$3, resultados!$A$1:$ZZ$1, 0))</f>
        <v/>
      </c>
    </row>
    <row r="48">
      <c r="A48">
        <f>INDEX(resultados!$A$2:$ZZ$167, 42, MATCH($B$1, resultados!$A$1:$ZZ$1, 0))</f>
        <v/>
      </c>
      <c r="B48">
        <f>INDEX(resultados!$A$2:$ZZ$167, 42, MATCH($B$2, resultados!$A$1:$ZZ$1, 0))</f>
        <v/>
      </c>
      <c r="C48">
        <f>INDEX(resultados!$A$2:$ZZ$167, 42, MATCH($B$3, resultados!$A$1:$ZZ$1, 0))</f>
        <v/>
      </c>
    </row>
    <row r="49">
      <c r="A49">
        <f>INDEX(resultados!$A$2:$ZZ$167, 43, MATCH($B$1, resultados!$A$1:$ZZ$1, 0))</f>
        <v/>
      </c>
      <c r="B49">
        <f>INDEX(resultados!$A$2:$ZZ$167, 43, MATCH($B$2, resultados!$A$1:$ZZ$1, 0))</f>
        <v/>
      </c>
      <c r="C49">
        <f>INDEX(resultados!$A$2:$ZZ$167, 43, MATCH($B$3, resultados!$A$1:$ZZ$1, 0))</f>
        <v/>
      </c>
    </row>
    <row r="50">
      <c r="A50">
        <f>INDEX(resultados!$A$2:$ZZ$167, 44, MATCH($B$1, resultados!$A$1:$ZZ$1, 0))</f>
        <v/>
      </c>
      <c r="B50">
        <f>INDEX(resultados!$A$2:$ZZ$167, 44, MATCH($B$2, resultados!$A$1:$ZZ$1, 0))</f>
        <v/>
      </c>
      <c r="C50">
        <f>INDEX(resultados!$A$2:$ZZ$167, 44, MATCH($B$3, resultados!$A$1:$ZZ$1, 0))</f>
        <v/>
      </c>
    </row>
    <row r="51">
      <c r="A51">
        <f>INDEX(resultados!$A$2:$ZZ$167, 45, MATCH($B$1, resultados!$A$1:$ZZ$1, 0))</f>
        <v/>
      </c>
      <c r="B51">
        <f>INDEX(resultados!$A$2:$ZZ$167, 45, MATCH($B$2, resultados!$A$1:$ZZ$1, 0))</f>
        <v/>
      </c>
      <c r="C51">
        <f>INDEX(resultados!$A$2:$ZZ$167, 45, MATCH($B$3, resultados!$A$1:$ZZ$1, 0))</f>
        <v/>
      </c>
    </row>
    <row r="52">
      <c r="A52">
        <f>INDEX(resultados!$A$2:$ZZ$167, 46, MATCH($B$1, resultados!$A$1:$ZZ$1, 0))</f>
        <v/>
      </c>
      <c r="B52">
        <f>INDEX(resultados!$A$2:$ZZ$167, 46, MATCH($B$2, resultados!$A$1:$ZZ$1, 0))</f>
        <v/>
      </c>
      <c r="C52">
        <f>INDEX(resultados!$A$2:$ZZ$167, 46, MATCH($B$3, resultados!$A$1:$ZZ$1, 0))</f>
        <v/>
      </c>
    </row>
    <row r="53">
      <c r="A53">
        <f>INDEX(resultados!$A$2:$ZZ$167, 47, MATCH($B$1, resultados!$A$1:$ZZ$1, 0))</f>
        <v/>
      </c>
      <c r="B53">
        <f>INDEX(resultados!$A$2:$ZZ$167, 47, MATCH($B$2, resultados!$A$1:$ZZ$1, 0))</f>
        <v/>
      </c>
      <c r="C53">
        <f>INDEX(resultados!$A$2:$ZZ$167, 47, MATCH($B$3, resultados!$A$1:$ZZ$1, 0))</f>
        <v/>
      </c>
    </row>
    <row r="54">
      <c r="A54">
        <f>INDEX(resultados!$A$2:$ZZ$167, 48, MATCH($B$1, resultados!$A$1:$ZZ$1, 0))</f>
        <v/>
      </c>
      <c r="B54">
        <f>INDEX(resultados!$A$2:$ZZ$167, 48, MATCH($B$2, resultados!$A$1:$ZZ$1, 0))</f>
        <v/>
      </c>
      <c r="C54">
        <f>INDEX(resultados!$A$2:$ZZ$167, 48, MATCH($B$3, resultados!$A$1:$ZZ$1, 0))</f>
        <v/>
      </c>
    </row>
    <row r="55">
      <c r="A55">
        <f>INDEX(resultados!$A$2:$ZZ$167, 49, MATCH($B$1, resultados!$A$1:$ZZ$1, 0))</f>
        <v/>
      </c>
      <c r="B55">
        <f>INDEX(resultados!$A$2:$ZZ$167, 49, MATCH($B$2, resultados!$A$1:$ZZ$1, 0))</f>
        <v/>
      </c>
      <c r="C55">
        <f>INDEX(resultados!$A$2:$ZZ$167, 49, MATCH($B$3, resultados!$A$1:$ZZ$1, 0))</f>
        <v/>
      </c>
    </row>
    <row r="56">
      <c r="A56">
        <f>INDEX(resultados!$A$2:$ZZ$167, 50, MATCH($B$1, resultados!$A$1:$ZZ$1, 0))</f>
        <v/>
      </c>
      <c r="B56">
        <f>INDEX(resultados!$A$2:$ZZ$167, 50, MATCH($B$2, resultados!$A$1:$ZZ$1, 0))</f>
        <v/>
      </c>
      <c r="C56">
        <f>INDEX(resultados!$A$2:$ZZ$167, 50, MATCH($B$3, resultados!$A$1:$ZZ$1, 0))</f>
        <v/>
      </c>
    </row>
    <row r="57">
      <c r="A57">
        <f>INDEX(resultados!$A$2:$ZZ$167, 51, MATCH($B$1, resultados!$A$1:$ZZ$1, 0))</f>
        <v/>
      </c>
      <c r="B57">
        <f>INDEX(resultados!$A$2:$ZZ$167, 51, MATCH($B$2, resultados!$A$1:$ZZ$1, 0))</f>
        <v/>
      </c>
      <c r="C57">
        <f>INDEX(resultados!$A$2:$ZZ$167, 51, MATCH($B$3, resultados!$A$1:$ZZ$1, 0))</f>
        <v/>
      </c>
    </row>
    <row r="58">
      <c r="A58">
        <f>INDEX(resultados!$A$2:$ZZ$167, 52, MATCH($B$1, resultados!$A$1:$ZZ$1, 0))</f>
        <v/>
      </c>
      <c r="B58">
        <f>INDEX(resultados!$A$2:$ZZ$167, 52, MATCH($B$2, resultados!$A$1:$ZZ$1, 0))</f>
        <v/>
      </c>
      <c r="C58">
        <f>INDEX(resultados!$A$2:$ZZ$167, 52, MATCH($B$3, resultados!$A$1:$ZZ$1, 0))</f>
        <v/>
      </c>
    </row>
    <row r="59">
      <c r="A59">
        <f>INDEX(resultados!$A$2:$ZZ$167, 53, MATCH($B$1, resultados!$A$1:$ZZ$1, 0))</f>
        <v/>
      </c>
      <c r="B59">
        <f>INDEX(resultados!$A$2:$ZZ$167, 53, MATCH($B$2, resultados!$A$1:$ZZ$1, 0))</f>
        <v/>
      </c>
      <c r="C59">
        <f>INDEX(resultados!$A$2:$ZZ$167, 53, MATCH($B$3, resultados!$A$1:$ZZ$1, 0))</f>
        <v/>
      </c>
    </row>
    <row r="60">
      <c r="A60">
        <f>INDEX(resultados!$A$2:$ZZ$167, 54, MATCH($B$1, resultados!$A$1:$ZZ$1, 0))</f>
        <v/>
      </c>
      <c r="B60">
        <f>INDEX(resultados!$A$2:$ZZ$167, 54, MATCH($B$2, resultados!$A$1:$ZZ$1, 0))</f>
        <v/>
      </c>
      <c r="C60">
        <f>INDEX(resultados!$A$2:$ZZ$167, 54, MATCH($B$3, resultados!$A$1:$ZZ$1, 0))</f>
        <v/>
      </c>
    </row>
    <row r="61">
      <c r="A61">
        <f>INDEX(resultados!$A$2:$ZZ$167, 55, MATCH($B$1, resultados!$A$1:$ZZ$1, 0))</f>
        <v/>
      </c>
      <c r="B61">
        <f>INDEX(resultados!$A$2:$ZZ$167, 55, MATCH($B$2, resultados!$A$1:$ZZ$1, 0))</f>
        <v/>
      </c>
      <c r="C61">
        <f>INDEX(resultados!$A$2:$ZZ$167, 55, MATCH($B$3, resultados!$A$1:$ZZ$1, 0))</f>
        <v/>
      </c>
    </row>
    <row r="62">
      <c r="A62">
        <f>INDEX(resultados!$A$2:$ZZ$167, 56, MATCH($B$1, resultados!$A$1:$ZZ$1, 0))</f>
        <v/>
      </c>
      <c r="B62">
        <f>INDEX(resultados!$A$2:$ZZ$167, 56, MATCH($B$2, resultados!$A$1:$ZZ$1, 0))</f>
        <v/>
      </c>
      <c r="C62">
        <f>INDEX(resultados!$A$2:$ZZ$167, 56, MATCH($B$3, resultados!$A$1:$ZZ$1, 0))</f>
        <v/>
      </c>
    </row>
    <row r="63">
      <c r="A63">
        <f>INDEX(resultados!$A$2:$ZZ$167, 57, MATCH($B$1, resultados!$A$1:$ZZ$1, 0))</f>
        <v/>
      </c>
      <c r="B63">
        <f>INDEX(resultados!$A$2:$ZZ$167, 57, MATCH($B$2, resultados!$A$1:$ZZ$1, 0))</f>
        <v/>
      </c>
      <c r="C63">
        <f>INDEX(resultados!$A$2:$ZZ$167, 57, MATCH($B$3, resultados!$A$1:$ZZ$1, 0))</f>
        <v/>
      </c>
    </row>
    <row r="64">
      <c r="A64">
        <f>INDEX(resultados!$A$2:$ZZ$167, 58, MATCH($B$1, resultados!$A$1:$ZZ$1, 0))</f>
        <v/>
      </c>
      <c r="B64">
        <f>INDEX(resultados!$A$2:$ZZ$167, 58, MATCH($B$2, resultados!$A$1:$ZZ$1, 0))</f>
        <v/>
      </c>
      <c r="C64">
        <f>INDEX(resultados!$A$2:$ZZ$167, 58, MATCH($B$3, resultados!$A$1:$ZZ$1, 0))</f>
        <v/>
      </c>
    </row>
    <row r="65">
      <c r="A65">
        <f>INDEX(resultados!$A$2:$ZZ$167, 59, MATCH($B$1, resultados!$A$1:$ZZ$1, 0))</f>
        <v/>
      </c>
      <c r="B65">
        <f>INDEX(resultados!$A$2:$ZZ$167, 59, MATCH($B$2, resultados!$A$1:$ZZ$1, 0))</f>
        <v/>
      </c>
      <c r="C65">
        <f>INDEX(resultados!$A$2:$ZZ$167, 59, MATCH($B$3, resultados!$A$1:$ZZ$1, 0))</f>
        <v/>
      </c>
    </row>
    <row r="66">
      <c r="A66">
        <f>INDEX(resultados!$A$2:$ZZ$167, 60, MATCH($B$1, resultados!$A$1:$ZZ$1, 0))</f>
        <v/>
      </c>
      <c r="B66">
        <f>INDEX(resultados!$A$2:$ZZ$167, 60, MATCH($B$2, resultados!$A$1:$ZZ$1, 0))</f>
        <v/>
      </c>
      <c r="C66">
        <f>INDEX(resultados!$A$2:$ZZ$167, 60, MATCH($B$3, resultados!$A$1:$ZZ$1, 0))</f>
        <v/>
      </c>
    </row>
    <row r="67">
      <c r="A67">
        <f>INDEX(resultados!$A$2:$ZZ$167, 61, MATCH($B$1, resultados!$A$1:$ZZ$1, 0))</f>
        <v/>
      </c>
      <c r="B67">
        <f>INDEX(resultados!$A$2:$ZZ$167, 61, MATCH($B$2, resultados!$A$1:$ZZ$1, 0))</f>
        <v/>
      </c>
      <c r="C67">
        <f>INDEX(resultados!$A$2:$ZZ$167, 61, MATCH($B$3, resultados!$A$1:$ZZ$1, 0))</f>
        <v/>
      </c>
    </row>
    <row r="68">
      <c r="A68">
        <f>INDEX(resultados!$A$2:$ZZ$167, 62, MATCH($B$1, resultados!$A$1:$ZZ$1, 0))</f>
        <v/>
      </c>
      <c r="B68">
        <f>INDEX(resultados!$A$2:$ZZ$167, 62, MATCH($B$2, resultados!$A$1:$ZZ$1, 0))</f>
        <v/>
      </c>
      <c r="C68">
        <f>INDEX(resultados!$A$2:$ZZ$167, 62, MATCH($B$3, resultados!$A$1:$ZZ$1, 0))</f>
        <v/>
      </c>
    </row>
    <row r="69">
      <c r="A69">
        <f>INDEX(resultados!$A$2:$ZZ$167, 63, MATCH($B$1, resultados!$A$1:$ZZ$1, 0))</f>
        <v/>
      </c>
      <c r="B69">
        <f>INDEX(resultados!$A$2:$ZZ$167, 63, MATCH($B$2, resultados!$A$1:$ZZ$1, 0))</f>
        <v/>
      </c>
      <c r="C69">
        <f>INDEX(resultados!$A$2:$ZZ$167, 63, MATCH($B$3, resultados!$A$1:$ZZ$1, 0))</f>
        <v/>
      </c>
    </row>
    <row r="70">
      <c r="A70">
        <f>INDEX(resultados!$A$2:$ZZ$167, 64, MATCH($B$1, resultados!$A$1:$ZZ$1, 0))</f>
        <v/>
      </c>
      <c r="B70">
        <f>INDEX(resultados!$A$2:$ZZ$167, 64, MATCH($B$2, resultados!$A$1:$ZZ$1, 0))</f>
        <v/>
      </c>
      <c r="C70">
        <f>INDEX(resultados!$A$2:$ZZ$167, 64, MATCH($B$3, resultados!$A$1:$ZZ$1, 0))</f>
        <v/>
      </c>
    </row>
    <row r="71">
      <c r="A71">
        <f>INDEX(resultados!$A$2:$ZZ$167, 65, MATCH($B$1, resultados!$A$1:$ZZ$1, 0))</f>
        <v/>
      </c>
      <c r="B71">
        <f>INDEX(resultados!$A$2:$ZZ$167, 65, MATCH($B$2, resultados!$A$1:$ZZ$1, 0))</f>
        <v/>
      </c>
      <c r="C71">
        <f>INDEX(resultados!$A$2:$ZZ$167, 65, MATCH($B$3, resultados!$A$1:$ZZ$1, 0))</f>
        <v/>
      </c>
    </row>
    <row r="72">
      <c r="A72">
        <f>INDEX(resultados!$A$2:$ZZ$167, 66, MATCH($B$1, resultados!$A$1:$ZZ$1, 0))</f>
        <v/>
      </c>
      <c r="B72">
        <f>INDEX(resultados!$A$2:$ZZ$167, 66, MATCH($B$2, resultados!$A$1:$ZZ$1, 0))</f>
        <v/>
      </c>
      <c r="C72">
        <f>INDEX(resultados!$A$2:$ZZ$167, 66, MATCH($B$3, resultados!$A$1:$ZZ$1, 0))</f>
        <v/>
      </c>
    </row>
    <row r="73">
      <c r="A73">
        <f>INDEX(resultados!$A$2:$ZZ$167, 67, MATCH($B$1, resultados!$A$1:$ZZ$1, 0))</f>
        <v/>
      </c>
      <c r="B73">
        <f>INDEX(resultados!$A$2:$ZZ$167, 67, MATCH($B$2, resultados!$A$1:$ZZ$1, 0))</f>
        <v/>
      </c>
      <c r="C73">
        <f>INDEX(resultados!$A$2:$ZZ$167, 67, MATCH($B$3, resultados!$A$1:$ZZ$1, 0))</f>
        <v/>
      </c>
    </row>
    <row r="74">
      <c r="A74">
        <f>INDEX(resultados!$A$2:$ZZ$167, 68, MATCH($B$1, resultados!$A$1:$ZZ$1, 0))</f>
        <v/>
      </c>
      <c r="B74">
        <f>INDEX(resultados!$A$2:$ZZ$167, 68, MATCH($B$2, resultados!$A$1:$ZZ$1, 0))</f>
        <v/>
      </c>
      <c r="C74">
        <f>INDEX(resultados!$A$2:$ZZ$167, 68, MATCH($B$3, resultados!$A$1:$ZZ$1, 0))</f>
        <v/>
      </c>
    </row>
    <row r="75">
      <c r="A75">
        <f>INDEX(resultados!$A$2:$ZZ$167, 69, MATCH($B$1, resultados!$A$1:$ZZ$1, 0))</f>
        <v/>
      </c>
      <c r="B75">
        <f>INDEX(resultados!$A$2:$ZZ$167, 69, MATCH($B$2, resultados!$A$1:$ZZ$1, 0))</f>
        <v/>
      </c>
      <c r="C75">
        <f>INDEX(resultados!$A$2:$ZZ$167, 69, MATCH($B$3, resultados!$A$1:$ZZ$1, 0))</f>
        <v/>
      </c>
    </row>
    <row r="76">
      <c r="A76">
        <f>INDEX(resultados!$A$2:$ZZ$167, 70, MATCH($B$1, resultados!$A$1:$ZZ$1, 0))</f>
        <v/>
      </c>
      <c r="B76">
        <f>INDEX(resultados!$A$2:$ZZ$167, 70, MATCH($B$2, resultados!$A$1:$ZZ$1, 0))</f>
        <v/>
      </c>
      <c r="C76">
        <f>INDEX(resultados!$A$2:$ZZ$167, 70, MATCH($B$3, resultados!$A$1:$ZZ$1, 0))</f>
        <v/>
      </c>
    </row>
    <row r="77">
      <c r="A77">
        <f>INDEX(resultados!$A$2:$ZZ$167, 71, MATCH($B$1, resultados!$A$1:$ZZ$1, 0))</f>
        <v/>
      </c>
      <c r="B77">
        <f>INDEX(resultados!$A$2:$ZZ$167, 71, MATCH($B$2, resultados!$A$1:$ZZ$1, 0))</f>
        <v/>
      </c>
      <c r="C77">
        <f>INDEX(resultados!$A$2:$ZZ$167, 71, MATCH($B$3, resultados!$A$1:$ZZ$1, 0))</f>
        <v/>
      </c>
    </row>
    <row r="78">
      <c r="A78">
        <f>INDEX(resultados!$A$2:$ZZ$167, 72, MATCH($B$1, resultados!$A$1:$ZZ$1, 0))</f>
        <v/>
      </c>
      <c r="B78">
        <f>INDEX(resultados!$A$2:$ZZ$167, 72, MATCH($B$2, resultados!$A$1:$ZZ$1, 0))</f>
        <v/>
      </c>
      <c r="C78">
        <f>INDEX(resultados!$A$2:$ZZ$167, 72, MATCH($B$3, resultados!$A$1:$ZZ$1, 0))</f>
        <v/>
      </c>
    </row>
    <row r="79">
      <c r="A79">
        <f>INDEX(resultados!$A$2:$ZZ$167, 73, MATCH($B$1, resultados!$A$1:$ZZ$1, 0))</f>
        <v/>
      </c>
      <c r="B79">
        <f>INDEX(resultados!$A$2:$ZZ$167, 73, MATCH($B$2, resultados!$A$1:$ZZ$1, 0))</f>
        <v/>
      </c>
      <c r="C79">
        <f>INDEX(resultados!$A$2:$ZZ$167, 73, MATCH($B$3, resultados!$A$1:$ZZ$1, 0))</f>
        <v/>
      </c>
    </row>
    <row r="80">
      <c r="A80">
        <f>INDEX(resultados!$A$2:$ZZ$167, 74, MATCH($B$1, resultados!$A$1:$ZZ$1, 0))</f>
        <v/>
      </c>
      <c r="B80">
        <f>INDEX(resultados!$A$2:$ZZ$167, 74, MATCH($B$2, resultados!$A$1:$ZZ$1, 0))</f>
        <v/>
      </c>
      <c r="C80">
        <f>INDEX(resultados!$A$2:$ZZ$167, 74, MATCH($B$3, resultados!$A$1:$ZZ$1, 0))</f>
        <v/>
      </c>
    </row>
    <row r="81">
      <c r="A81">
        <f>INDEX(resultados!$A$2:$ZZ$167, 75, MATCH($B$1, resultados!$A$1:$ZZ$1, 0))</f>
        <v/>
      </c>
      <c r="B81">
        <f>INDEX(resultados!$A$2:$ZZ$167, 75, MATCH($B$2, resultados!$A$1:$ZZ$1, 0))</f>
        <v/>
      </c>
      <c r="C81">
        <f>INDEX(resultados!$A$2:$ZZ$167, 75, MATCH($B$3, resultados!$A$1:$ZZ$1, 0))</f>
        <v/>
      </c>
    </row>
    <row r="82">
      <c r="A82">
        <f>INDEX(resultados!$A$2:$ZZ$167, 76, MATCH($B$1, resultados!$A$1:$ZZ$1, 0))</f>
        <v/>
      </c>
      <c r="B82">
        <f>INDEX(resultados!$A$2:$ZZ$167, 76, MATCH($B$2, resultados!$A$1:$ZZ$1, 0))</f>
        <v/>
      </c>
      <c r="C82">
        <f>INDEX(resultados!$A$2:$ZZ$167, 76, MATCH($B$3, resultados!$A$1:$ZZ$1, 0))</f>
        <v/>
      </c>
    </row>
    <row r="83">
      <c r="A83">
        <f>INDEX(resultados!$A$2:$ZZ$167, 77, MATCH($B$1, resultados!$A$1:$ZZ$1, 0))</f>
        <v/>
      </c>
      <c r="B83">
        <f>INDEX(resultados!$A$2:$ZZ$167, 77, MATCH($B$2, resultados!$A$1:$ZZ$1, 0))</f>
        <v/>
      </c>
      <c r="C83">
        <f>INDEX(resultados!$A$2:$ZZ$167, 77, MATCH($B$3, resultados!$A$1:$ZZ$1, 0))</f>
        <v/>
      </c>
    </row>
    <row r="84">
      <c r="A84">
        <f>INDEX(resultados!$A$2:$ZZ$167, 78, MATCH($B$1, resultados!$A$1:$ZZ$1, 0))</f>
        <v/>
      </c>
      <c r="B84">
        <f>INDEX(resultados!$A$2:$ZZ$167, 78, MATCH($B$2, resultados!$A$1:$ZZ$1, 0))</f>
        <v/>
      </c>
      <c r="C84">
        <f>INDEX(resultados!$A$2:$ZZ$167, 78, MATCH($B$3, resultados!$A$1:$ZZ$1, 0))</f>
        <v/>
      </c>
    </row>
    <row r="85">
      <c r="A85">
        <f>INDEX(resultados!$A$2:$ZZ$167, 79, MATCH($B$1, resultados!$A$1:$ZZ$1, 0))</f>
        <v/>
      </c>
      <c r="B85">
        <f>INDEX(resultados!$A$2:$ZZ$167, 79, MATCH($B$2, resultados!$A$1:$ZZ$1, 0))</f>
        <v/>
      </c>
      <c r="C85">
        <f>INDEX(resultados!$A$2:$ZZ$167, 79, MATCH($B$3, resultados!$A$1:$ZZ$1, 0))</f>
        <v/>
      </c>
    </row>
    <row r="86">
      <c r="A86">
        <f>INDEX(resultados!$A$2:$ZZ$167, 80, MATCH($B$1, resultados!$A$1:$ZZ$1, 0))</f>
        <v/>
      </c>
      <c r="B86">
        <f>INDEX(resultados!$A$2:$ZZ$167, 80, MATCH($B$2, resultados!$A$1:$ZZ$1, 0))</f>
        <v/>
      </c>
      <c r="C86">
        <f>INDEX(resultados!$A$2:$ZZ$167, 80, MATCH($B$3, resultados!$A$1:$ZZ$1, 0))</f>
        <v/>
      </c>
    </row>
    <row r="87">
      <c r="A87">
        <f>INDEX(resultados!$A$2:$ZZ$167, 81, MATCH($B$1, resultados!$A$1:$ZZ$1, 0))</f>
        <v/>
      </c>
      <c r="B87">
        <f>INDEX(resultados!$A$2:$ZZ$167, 81, MATCH($B$2, resultados!$A$1:$ZZ$1, 0))</f>
        <v/>
      </c>
      <c r="C87">
        <f>INDEX(resultados!$A$2:$ZZ$167, 81, MATCH($B$3, resultados!$A$1:$ZZ$1, 0))</f>
        <v/>
      </c>
    </row>
    <row r="88">
      <c r="A88">
        <f>INDEX(resultados!$A$2:$ZZ$167, 82, MATCH($B$1, resultados!$A$1:$ZZ$1, 0))</f>
        <v/>
      </c>
      <c r="B88">
        <f>INDEX(resultados!$A$2:$ZZ$167, 82, MATCH($B$2, resultados!$A$1:$ZZ$1, 0))</f>
        <v/>
      </c>
      <c r="C88">
        <f>INDEX(resultados!$A$2:$ZZ$167, 82, MATCH($B$3, resultados!$A$1:$ZZ$1, 0))</f>
        <v/>
      </c>
    </row>
    <row r="89">
      <c r="A89">
        <f>INDEX(resultados!$A$2:$ZZ$167, 83, MATCH($B$1, resultados!$A$1:$ZZ$1, 0))</f>
        <v/>
      </c>
      <c r="B89">
        <f>INDEX(resultados!$A$2:$ZZ$167, 83, MATCH($B$2, resultados!$A$1:$ZZ$1, 0))</f>
        <v/>
      </c>
      <c r="C89">
        <f>INDEX(resultados!$A$2:$ZZ$167, 83, MATCH($B$3, resultados!$A$1:$ZZ$1, 0))</f>
        <v/>
      </c>
    </row>
    <row r="90">
      <c r="A90">
        <f>INDEX(resultados!$A$2:$ZZ$167, 84, MATCH($B$1, resultados!$A$1:$ZZ$1, 0))</f>
        <v/>
      </c>
      <c r="B90">
        <f>INDEX(resultados!$A$2:$ZZ$167, 84, MATCH($B$2, resultados!$A$1:$ZZ$1, 0))</f>
        <v/>
      </c>
      <c r="C90">
        <f>INDEX(resultados!$A$2:$ZZ$167, 84, MATCH($B$3, resultados!$A$1:$ZZ$1, 0))</f>
        <v/>
      </c>
    </row>
    <row r="91">
      <c r="A91">
        <f>INDEX(resultados!$A$2:$ZZ$167, 85, MATCH($B$1, resultados!$A$1:$ZZ$1, 0))</f>
        <v/>
      </c>
      <c r="B91">
        <f>INDEX(resultados!$A$2:$ZZ$167, 85, MATCH($B$2, resultados!$A$1:$ZZ$1, 0))</f>
        <v/>
      </c>
      <c r="C91">
        <f>INDEX(resultados!$A$2:$ZZ$167, 85, MATCH($B$3, resultados!$A$1:$ZZ$1, 0))</f>
        <v/>
      </c>
    </row>
    <row r="92">
      <c r="A92">
        <f>INDEX(resultados!$A$2:$ZZ$167, 86, MATCH($B$1, resultados!$A$1:$ZZ$1, 0))</f>
        <v/>
      </c>
      <c r="B92">
        <f>INDEX(resultados!$A$2:$ZZ$167, 86, MATCH($B$2, resultados!$A$1:$ZZ$1, 0))</f>
        <v/>
      </c>
      <c r="C92">
        <f>INDEX(resultados!$A$2:$ZZ$167, 86, MATCH($B$3, resultados!$A$1:$ZZ$1, 0))</f>
        <v/>
      </c>
    </row>
    <row r="93">
      <c r="A93">
        <f>INDEX(resultados!$A$2:$ZZ$167, 87, MATCH($B$1, resultados!$A$1:$ZZ$1, 0))</f>
        <v/>
      </c>
      <c r="B93">
        <f>INDEX(resultados!$A$2:$ZZ$167, 87, MATCH($B$2, resultados!$A$1:$ZZ$1, 0))</f>
        <v/>
      </c>
      <c r="C93">
        <f>INDEX(resultados!$A$2:$ZZ$167, 87, MATCH($B$3, resultados!$A$1:$ZZ$1, 0))</f>
        <v/>
      </c>
    </row>
    <row r="94">
      <c r="A94">
        <f>INDEX(resultados!$A$2:$ZZ$167, 88, MATCH($B$1, resultados!$A$1:$ZZ$1, 0))</f>
        <v/>
      </c>
      <c r="B94">
        <f>INDEX(resultados!$A$2:$ZZ$167, 88, MATCH($B$2, resultados!$A$1:$ZZ$1, 0))</f>
        <v/>
      </c>
      <c r="C94">
        <f>INDEX(resultados!$A$2:$ZZ$167, 88, MATCH($B$3, resultados!$A$1:$ZZ$1, 0))</f>
        <v/>
      </c>
    </row>
    <row r="95">
      <c r="A95">
        <f>INDEX(resultados!$A$2:$ZZ$167, 89, MATCH($B$1, resultados!$A$1:$ZZ$1, 0))</f>
        <v/>
      </c>
      <c r="B95">
        <f>INDEX(resultados!$A$2:$ZZ$167, 89, MATCH($B$2, resultados!$A$1:$ZZ$1, 0))</f>
        <v/>
      </c>
      <c r="C95">
        <f>INDEX(resultados!$A$2:$ZZ$167, 89, MATCH($B$3, resultados!$A$1:$ZZ$1, 0))</f>
        <v/>
      </c>
    </row>
    <row r="96">
      <c r="A96">
        <f>INDEX(resultados!$A$2:$ZZ$167, 90, MATCH($B$1, resultados!$A$1:$ZZ$1, 0))</f>
        <v/>
      </c>
      <c r="B96">
        <f>INDEX(resultados!$A$2:$ZZ$167, 90, MATCH($B$2, resultados!$A$1:$ZZ$1, 0))</f>
        <v/>
      </c>
      <c r="C96">
        <f>INDEX(resultados!$A$2:$ZZ$167, 90, MATCH($B$3, resultados!$A$1:$ZZ$1, 0))</f>
        <v/>
      </c>
    </row>
    <row r="97">
      <c r="A97">
        <f>INDEX(resultados!$A$2:$ZZ$167, 91, MATCH($B$1, resultados!$A$1:$ZZ$1, 0))</f>
        <v/>
      </c>
      <c r="B97">
        <f>INDEX(resultados!$A$2:$ZZ$167, 91, MATCH($B$2, resultados!$A$1:$ZZ$1, 0))</f>
        <v/>
      </c>
      <c r="C97">
        <f>INDEX(resultados!$A$2:$ZZ$167, 91, MATCH($B$3, resultados!$A$1:$ZZ$1, 0))</f>
        <v/>
      </c>
    </row>
    <row r="98">
      <c r="A98">
        <f>INDEX(resultados!$A$2:$ZZ$167, 92, MATCH($B$1, resultados!$A$1:$ZZ$1, 0))</f>
        <v/>
      </c>
      <c r="B98">
        <f>INDEX(resultados!$A$2:$ZZ$167, 92, MATCH($B$2, resultados!$A$1:$ZZ$1, 0))</f>
        <v/>
      </c>
      <c r="C98">
        <f>INDEX(resultados!$A$2:$ZZ$167, 92, MATCH($B$3, resultados!$A$1:$ZZ$1, 0))</f>
        <v/>
      </c>
    </row>
    <row r="99">
      <c r="A99">
        <f>INDEX(resultados!$A$2:$ZZ$167, 93, MATCH($B$1, resultados!$A$1:$ZZ$1, 0))</f>
        <v/>
      </c>
      <c r="B99">
        <f>INDEX(resultados!$A$2:$ZZ$167, 93, MATCH($B$2, resultados!$A$1:$ZZ$1, 0))</f>
        <v/>
      </c>
      <c r="C99">
        <f>INDEX(resultados!$A$2:$ZZ$167, 93, MATCH($B$3, resultados!$A$1:$ZZ$1, 0))</f>
        <v/>
      </c>
    </row>
    <row r="100">
      <c r="A100">
        <f>INDEX(resultados!$A$2:$ZZ$167, 94, MATCH($B$1, resultados!$A$1:$ZZ$1, 0))</f>
        <v/>
      </c>
      <c r="B100">
        <f>INDEX(resultados!$A$2:$ZZ$167, 94, MATCH($B$2, resultados!$A$1:$ZZ$1, 0))</f>
        <v/>
      </c>
      <c r="C100">
        <f>INDEX(resultados!$A$2:$ZZ$167, 94, MATCH($B$3, resultados!$A$1:$ZZ$1, 0))</f>
        <v/>
      </c>
    </row>
    <row r="101">
      <c r="A101">
        <f>INDEX(resultados!$A$2:$ZZ$167, 95, MATCH($B$1, resultados!$A$1:$ZZ$1, 0))</f>
        <v/>
      </c>
      <c r="B101">
        <f>INDEX(resultados!$A$2:$ZZ$167, 95, MATCH($B$2, resultados!$A$1:$ZZ$1, 0))</f>
        <v/>
      </c>
      <c r="C101">
        <f>INDEX(resultados!$A$2:$ZZ$167, 95, MATCH($B$3, resultados!$A$1:$ZZ$1, 0))</f>
        <v/>
      </c>
    </row>
    <row r="102">
      <c r="A102">
        <f>INDEX(resultados!$A$2:$ZZ$167, 96, MATCH($B$1, resultados!$A$1:$ZZ$1, 0))</f>
        <v/>
      </c>
      <c r="B102">
        <f>INDEX(resultados!$A$2:$ZZ$167, 96, MATCH($B$2, resultados!$A$1:$ZZ$1, 0))</f>
        <v/>
      </c>
      <c r="C102">
        <f>INDEX(resultados!$A$2:$ZZ$167, 96, MATCH($B$3, resultados!$A$1:$ZZ$1, 0))</f>
        <v/>
      </c>
    </row>
    <row r="103">
      <c r="A103">
        <f>INDEX(resultados!$A$2:$ZZ$167, 97, MATCH($B$1, resultados!$A$1:$ZZ$1, 0))</f>
        <v/>
      </c>
      <c r="B103">
        <f>INDEX(resultados!$A$2:$ZZ$167, 97, MATCH($B$2, resultados!$A$1:$ZZ$1, 0))</f>
        <v/>
      </c>
      <c r="C103">
        <f>INDEX(resultados!$A$2:$ZZ$167, 97, MATCH($B$3, resultados!$A$1:$ZZ$1, 0))</f>
        <v/>
      </c>
    </row>
    <row r="104">
      <c r="A104">
        <f>INDEX(resultados!$A$2:$ZZ$167, 98, MATCH($B$1, resultados!$A$1:$ZZ$1, 0))</f>
        <v/>
      </c>
      <c r="B104">
        <f>INDEX(resultados!$A$2:$ZZ$167, 98, MATCH($B$2, resultados!$A$1:$ZZ$1, 0))</f>
        <v/>
      </c>
      <c r="C104">
        <f>INDEX(resultados!$A$2:$ZZ$167, 98, MATCH($B$3, resultados!$A$1:$ZZ$1, 0))</f>
        <v/>
      </c>
    </row>
    <row r="105">
      <c r="A105">
        <f>INDEX(resultados!$A$2:$ZZ$167, 99, MATCH($B$1, resultados!$A$1:$ZZ$1, 0))</f>
        <v/>
      </c>
      <c r="B105">
        <f>INDEX(resultados!$A$2:$ZZ$167, 99, MATCH($B$2, resultados!$A$1:$ZZ$1, 0))</f>
        <v/>
      </c>
      <c r="C105">
        <f>INDEX(resultados!$A$2:$ZZ$167, 99, MATCH($B$3, resultados!$A$1:$ZZ$1, 0))</f>
        <v/>
      </c>
    </row>
    <row r="106">
      <c r="A106">
        <f>INDEX(resultados!$A$2:$ZZ$167, 100, MATCH($B$1, resultados!$A$1:$ZZ$1, 0))</f>
        <v/>
      </c>
      <c r="B106">
        <f>INDEX(resultados!$A$2:$ZZ$167, 100, MATCH($B$2, resultados!$A$1:$ZZ$1, 0))</f>
        <v/>
      </c>
      <c r="C106">
        <f>INDEX(resultados!$A$2:$ZZ$167, 100, MATCH($B$3, resultados!$A$1:$ZZ$1, 0))</f>
        <v/>
      </c>
    </row>
    <row r="107">
      <c r="A107">
        <f>INDEX(resultados!$A$2:$ZZ$167, 101, MATCH($B$1, resultados!$A$1:$ZZ$1, 0))</f>
        <v/>
      </c>
      <c r="B107">
        <f>INDEX(resultados!$A$2:$ZZ$167, 101, MATCH($B$2, resultados!$A$1:$ZZ$1, 0))</f>
        <v/>
      </c>
      <c r="C107">
        <f>INDEX(resultados!$A$2:$ZZ$167, 101, MATCH($B$3, resultados!$A$1:$ZZ$1, 0))</f>
        <v/>
      </c>
    </row>
    <row r="108">
      <c r="A108">
        <f>INDEX(resultados!$A$2:$ZZ$167, 102, MATCH($B$1, resultados!$A$1:$ZZ$1, 0))</f>
        <v/>
      </c>
      <c r="B108">
        <f>INDEX(resultados!$A$2:$ZZ$167, 102, MATCH($B$2, resultados!$A$1:$ZZ$1, 0))</f>
        <v/>
      </c>
      <c r="C108">
        <f>INDEX(resultados!$A$2:$ZZ$167, 102, MATCH($B$3, resultados!$A$1:$ZZ$1, 0))</f>
        <v/>
      </c>
    </row>
    <row r="109">
      <c r="A109">
        <f>INDEX(resultados!$A$2:$ZZ$167, 103, MATCH($B$1, resultados!$A$1:$ZZ$1, 0))</f>
        <v/>
      </c>
      <c r="B109">
        <f>INDEX(resultados!$A$2:$ZZ$167, 103, MATCH($B$2, resultados!$A$1:$ZZ$1, 0))</f>
        <v/>
      </c>
      <c r="C109">
        <f>INDEX(resultados!$A$2:$ZZ$167, 103, MATCH($B$3, resultados!$A$1:$ZZ$1, 0))</f>
        <v/>
      </c>
    </row>
    <row r="110">
      <c r="A110">
        <f>INDEX(resultados!$A$2:$ZZ$167, 104, MATCH($B$1, resultados!$A$1:$ZZ$1, 0))</f>
        <v/>
      </c>
      <c r="B110">
        <f>INDEX(resultados!$A$2:$ZZ$167, 104, MATCH($B$2, resultados!$A$1:$ZZ$1, 0))</f>
        <v/>
      </c>
      <c r="C110">
        <f>INDEX(resultados!$A$2:$ZZ$167, 104, MATCH($B$3, resultados!$A$1:$ZZ$1, 0))</f>
        <v/>
      </c>
    </row>
    <row r="111">
      <c r="A111">
        <f>INDEX(resultados!$A$2:$ZZ$167, 105, MATCH($B$1, resultados!$A$1:$ZZ$1, 0))</f>
        <v/>
      </c>
      <c r="B111">
        <f>INDEX(resultados!$A$2:$ZZ$167, 105, MATCH($B$2, resultados!$A$1:$ZZ$1, 0))</f>
        <v/>
      </c>
      <c r="C111">
        <f>INDEX(resultados!$A$2:$ZZ$167, 105, MATCH($B$3, resultados!$A$1:$ZZ$1, 0))</f>
        <v/>
      </c>
    </row>
    <row r="112">
      <c r="A112">
        <f>INDEX(resultados!$A$2:$ZZ$167, 106, MATCH($B$1, resultados!$A$1:$ZZ$1, 0))</f>
        <v/>
      </c>
      <c r="B112">
        <f>INDEX(resultados!$A$2:$ZZ$167, 106, MATCH($B$2, resultados!$A$1:$ZZ$1, 0))</f>
        <v/>
      </c>
      <c r="C112">
        <f>INDEX(resultados!$A$2:$ZZ$167, 106, MATCH($B$3, resultados!$A$1:$ZZ$1, 0))</f>
        <v/>
      </c>
    </row>
    <row r="113">
      <c r="A113">
        <f>INDEX(resultados!$A$2:$ZZ$167, 107, MATCH($B$1, resultados!$A$1:$ZZ$1, 0))</f>
        <v/>
      </c>
      <c r="B113">
        <f>INDEX(resultados!$A$2:$ZZ$167, 107, MATCH($B$2, resultados!$A$1:$ZZ$1, 0))</f>
        <v/>
      </c>
      <c r="C113">
        <f>INDEX(resultados!$A$2:$ZZ$167, 107, MATCH($B$3, resultados!$A$1:$ZZ$1, 0))</f>
        <v/>
      </c>
    </row>
    <row r="114">
      <c r="A114">
        <f>INDEX(resultados!$A$2:$ZZ$167, 108, MATCH($B$1, resultados!$A$1:$ZZ$1, 0))</f>
        <v/>
      </c>
      <c r="B114">
        <f>INDEX(resultados!$A$2:$ZZ$167, 108, MATCH($B$2, resultados!$A$1:$ZZ$1, 0))</f>
        <v/>
      </c>
      <c r="C114">
        <f>INDEX(resultados!$A$2:$ZZ$167, 108, MATCH($B$3, resultados!$A$1:$ZZ$1, 0))</f>
        <v/>
      </c>
    </row>
    <row r="115">
      <c r="A115">
        <f>INDEX(resultados!$A$2:$ZZ$167, 109, MATCH($B$1, resultados!$A$1:$ZZ$1, 0))</f>
        <v/>
      </c>
      <c r="B115">
        <f>INDEX(resultados!$A$2:$ZZ$167, 109, MATCH($B$2, resultados!$A$1:$ZZ$1, 0))</f>
        <v/>
      </c>
      <c r="C115">
        <f>INDEX(resultados!$A$2:$ZZ$167, 109, MATCH($B$3, resultados!$A$1:$ZZ$1, 0))</f>
        <v/>
      </c>
    </row>
    <row r="116">
      <c r="A116">
        <f>INDEX(resultados!$A$2:$ZZ$167, 110, MATCH($B$1, resultados!$A$1:$ZZ$1, 0))</f>
        <v/>
      </c>
      <c r="B116">
        <f>INDEX(resultados!$A$2:$ZZ$167, 110, MATCH($B$2, resultados!$A$1:$ZZ$1, 0))</f>
        <v/>
      </c>
      <c r="C116">
        <f>INDEX(resultados!$A$2:$ZZ$167, 110, MATCH($B$3, resultados!$A$1:$ZZ$1, 0))</f>
        <v/>
      </c>
    </row>
    <row r="117">
      <c r="A117">
        <f>INDEX(resultados!$A$2:$ZZ$167, 111, MATCH($B$1, resultados!$A$1:$ZZ$1, 0))</f>
        <v/>
      </c>
      <c r="B117">
        <f>INDEX(resultados!$A$2:$ZZ$167, 111, MATCH($B$2, resultados!$A$1:$ZZ$1, 0))</f>
        <v/>
      </c>
      <c r="C117">
        <f>INDEX(resultados!$A$2:$ZZ$167, 111, MATCH($B$3, resultados!$A$1:$ZZ$1, 0))</f>
        <v/>
      </c>
    </row>
    <row r="118">
      <c r="A118">
        <f>INDEX(resultados!$A$2:$ZZ$167, 112, MATCH($B$1, resultados!$A$1:$ZZ$1, 0))</f>
        <v/>
      </c>
      <c r="B118">
        <f>INDEX(resultados!$A$2:$ZZ$167, 112, MATCH($B$2, resultados!$A$1:$ZZ$1, 0))</f>
        <v/>
      </c>
      <c r="C118">
        <f>INDEX(resultados!$A$2:$ZZ$167, 112, MATCH($B$3, resultados!$A$1:$ZZ$1, 0))</f>
        <v/>
      </c>
    </row>
    <row r="119">
      <c r="A119">
        <f>INDEX(resultados!$A$2:$ZZ$167, 113, MATCH($B$1, resultados!$A$1:$ZZ$1, 0))</f>
        <v/>
      </c>
      <c r="B119">
        <f>INDEX(resultados!$A$2:$ZZ$167, 113, MATCH($B$2, resultados!$A$1:$ZZ$1, 0))</f>
        <v/>
      </c>
      <c r="C119">
        <f>INDEX(resultados!$A$2:$ZZ$167, 113, MATCH($B$3, resultados!$A$1:$ZZ$1, 0))</f>
        <v/>
      </c>
    </row>
    <row r="120">
      <c r="A120">
        <f>INDEX(resultados!$A$2:$ZZ$167, 114, MATCH($B$1, resultados!$A$1:$ZZ$1, 0))</f>
        <v/>
      </c>
      <c r="B120">
        <f>INDEX(resultados!$A$2:$ZZ$167, 114, MATCH($B$2, resultados!$A$1:$ZZ$1, 0))</f>
        <v/>
      </c>
      <c r="C120">
        <f>INDEX(resultados!$A$2:$ZZ$167, 114, MATCH($B$3, resultados!$A$1:$ZZ$1, 0))</f>
        <v/>
      </c>
    </row>
    <row r="121">
      <c r="A121">
        <f>INDEX(resultados!$A$2:$ZZ$167, 115, MATCH($B$1, resultados!$A$1:$ZZ$1, 0))</f>
        <v/>
      </c>
      <c r="B121">
        <f>INDEX(resultados!$A$2:$ZZ$167, 115, MATCH($B$2, resultados!$A$1:$ZZ$1, 0))</f>
        <v/>
      </c>
      <c r="C121">
        <f>INDEX(resultados!$A$2:$ZZ$167, 115, MATCH($B$3, resultados!$A$1:$ZZ$1, 0))</f>
        <v/>
      </c>
    </row>
    <row r="122">
      <c r="A122">
        <f>INDEX(resultados!$A$2:$ZZ$167, 116, MATCH($B$1, resultados!$A$1:$ZZ$1, 0))</f>
        <v/>
      </c>
      <c r="B122">
        <f>INDEX(resultados!$A$2:$ZZ$167, 116, MATCH($B$2, resultados!$A$1:$ZZ$1, 0))</f>
        <v/>
      </c>
      <c r="C122">
        <f>INDEX(resultados!$A$2:$ZZ$167, 116, MATCH($B$3, resultados!$A$1:$ZZ$1, 0))</f>
        <v/>
      </c>
    </row>
    <row r="123">
      <c r="A123">
        <f>INDEX(resultados!$A$2:$ZZ$167, 117, MATCH($B$1, resultados!$A$1:$ZZ$1, 0))</f>
        <v/>
      </c>
      <c r="B123">
        <f>INDEX(resultados!$A$2:$ZZ$167, 117, MATCH($B$2, resultados!$A$1:$ZZ$1, 0))</f>
        <v/>
      </c>
      <c r="C123">
        <f>INDEX(resultados!$A$2:$ZZ$167, 117, MATCH($B$3, resultados!$A$1:$ZZ$1, 0))</f>
        <v/>
      </c>
    </row>
    <row r="124">
      <c r="A124">
        <f>INDEX(resultados!$A$2:$ZZ$167, 118, MATCH($B$1, resultados!$A$1:$ZZ$1, 0))</f>
        <v/>
      </c>
      <c r="B124">
        <f>INDEX(resultados!$A$2:$ZZ$167, 118, MATCH($B$2, resultados!$A$1:$ZZ$1, 0))</f>
        <v/>
      </c>
      <c r="C124">
        <f>INDEX(resultados!$A$2:$ZZ$167, 118, MATCH($B$3, resultados!$A$1:$ZZ$1, 0))</f>
        <v/>
      </c>
    </row>
    <row r="125">
      <c r="A125">
        <f>INDEX(resultados!$A$2:$ZZ$167, 119, MATCH($B$1, resultados!$A$1:$ZZ$1, 0))</f>
        <v/>
      </c>
      <c r="B125">
        <f>INDEX(resultados!$A$2:$ZZ$167, 119, MATCH($B$2, resultados!$A$1:$ZZ$1, 0))</f>
        <v/>
      </c>
      <c r="C125">
        <f>INDEX(resultados!$A$2:$ZZ$167, 119, MATCH($B$3, resultados!$A$1:$ZZ$1, 0))</f>
        <v/>
      </c>
    </row>
    <row r="126">
      <c r="A126">
        <f>INDEX(resultados!$A$2:$ZZ$167, 120, MATCH($B$1, resultados!$A$1:$ZZ$1, 0))</f>
        <v/>
      </c>
      <c r="B126">
        <f>INDEX(resultados!$A$2:$ZZ$167, 120, MATCH($B$2, resultados!$A$1:$ZZ$1, 0))</f>
        <v/>
      </c>
      <c r="C126">
        <f>INDEX(resultados!$A$2:$ZZ$167, 120, MATCH($B$3, resultados!$A$1:$ZZ$1, 0))</f>
        <v/>
      </c>
    </row>
    <row r="127">
      <c r="A127">
        <f>INDEX(resultados!$A$2:$ZZ$167, 121, MATCH($B$1, resultados!$A$1:$ZZ$1, 0))</f>
        <v/>
      </c>
      <c r="B127">
        <f>INDEX(resultados!$A$2:$ZZ$167, 121, MATCH($B$2, resultados!$A$1:$ZZ$1, 0))</f>
        <v/>
      </c>
      <c r="C127">
        <f>INDEX(resultados!$A$2:$ZZ$167, 121, MATCH($B$3, resultados!$A$1:$ZZ$1, 0))</f>
        <v/>
      </c>
    </row>
    <row r="128">
      <c r="A128">
        <f>INDEX(resultados!$A$2:$ZZ$167, 122, MATCH($B$1, resultados!$A$1:$ZZ$1, 0))</f>
        <v/>
      </c>
      <c r="B128">
        <f>INDEX(resultados!$A$2:$ZZ$167, 122, MATCH($B$2, resultados!$A$1:$ZZ$1, 0))</f>
        <v/>
      </c>
      <c r="C128">
        <f>INDEX(resultados!$A$2:$ZZ$167, 122, MATCH($B$3, resultados!$A$1:$ZZ$1, 0))</f>
        <v/>
      </c>
    </row>
    <row r="129">
      <c r="A129">
        <f>INDEX(resultados!$A$2:$ZZ$167, 123, MATCH($B$1, resultados!$A$1:$ZZ$1, 0))</f>
        <v/>
      </c>
      <c r="B129">
        <f>INDEX(resultados!$A$2:$ZZ$167, 123, MATCH($B$2, resultados!$A$1:$ZZ$1, 0))</f>
        <v/>
      </c>
      <c r="C129">
        <f>INDEX(resultados!$A$2:$ZZ$167, 123, MATCH($B$3, resultados!$A$1:$ZZ$1, 0))</f>
        <v/>
      </c>
    </row>
    <row r="130">
      <c r="A130">
        <f>INDEX(resultados!$A$2:$ZZ$167, 124, MATCH($B$1, resultados!$A$1:$ZZ$1, 0))</f>
        <v/>
      </c>
      <c r="B130">
        <f>INDEX(resultados!$A$2:$ZZ$167, 124, MATCH($B$2, resultados!$A$1:$ZZ$1, 0))</f>
        <v/>
      </c>
      <c r="C130">
        <f>INDEX(resultados!$A$2:$ZZ$167, 124, MATCH($B$3, resultados!$A$1:$ZZ$1, 0))</f>
        <v/>
      </c>
    </row>
    <row r="131">
      <c r="A131">
        <f>INDEX(resultados!$A$2:$ZZ$167, 125, MATCH($B$1, resultados!$A$1:$ZZ$1, 0))</f>
        <v/>
      </c>
      <c r="B131">
        <f>INDEX(resultados!$A$2:$ZZ$167, 125, MATCH($B$2, resultados!$A$1:$ZZ$1, 0))</f>
        <v/>
      </c>
      <c r="C131">
        <f>INDEX(resultados!$A$2:$ZZ$167, 125, MATCH($B$3, resultados!$A$1:$ZZ$1, 0))</f>
        <v/>
      </c>
    </row>
    <row r="132">
      <c r="A132">
        <f>INDEX(resultados!$A$2:$ZZ$167, 126, MATCH($B$1, resultados!$A$1:$ZZ$1, 0))</f>
        <v/>
      </c>
      <c r="B132">
        <f>INDEX(resultados!$A$2:$ZZ$167, 126, MATCH($B$2, resultados!$A$1:$ZZ$1, 0))</f>
        <v/>
      </c>
      <c r="C132">
        <f>INDEX(resultados!$A$2:$ZZ$167, 126, MATCH($B$3, resultados!$A$1:$ZZ$1, 0))</f>
        <v/>
      </c>
    </row>
    <row r="133">
      <c r="A133">
        <f>INDEX(resultados!$A$2:$ZZ$167, 127, MATCH($B$1, resultados!$A$1:$ZZ$1, 0))</f>
        <v/>
      </c>
      <c r="B133">
        <f>INDEX(resultados!$A$2:$ZZ$167, 127, MATCH($B$2, resultados!$A$1:$ZZ$1, 0))</f>
        <v/>
      </c>
      <c r="C133">
        <f>INDEX(resultados!$A$2:$ZZ$167, 127, MATCH($B$3, resultados!$A$1:$ZZ$1, 0))</f>
        <v/>
      </c>
    </row>
    <row r="134">
      <c r="A134">
        <f>INDEX(resultados!$A$2:$ZZ$167, 128, MATCH($B$1, resultados!$A$1:$ZZ$1, 0))</f>
        <v/>
      </c>
      <c r="B134">
        <f>INDEX(resultados!$A$2:$ZZ$167, 128, MATCH($B$2, resultados!$A$1:$ZZ$1, 0))</f>
        <v/>
      </c>
      <c r="C134">
        <f>INDEX(resultados!$A$2:$ZZ$167, 128, MATCH($B$3, resultados!$A$1:$ZZ$1, 0))</f>
        <v/>
      </c>
    </row>
    <row r="135">
      <c r="A135">
        <f>INDEX(resultados!$A$2:$ZZ$167, 129, MATCH($B$1, resultados!$A$1:$ZZ$1, 0))</f>
        <v/>
      </c>
      <c r="B135">
        <f>INDEX(resultados!$A$2:$ZZ$167, 129, MATCH($B$2, resultados!$A$1:$ZZ$1, 0))</f>
        <v/>
      </c>
      <c r="C135">
        <f>INDEX(resultados!$A$2:$ZZ$167, 129, MATCH($B$3, resultados!$A$1:$ZZ$1, 0))</f>
        <v/>
      </c>
    </row>
    <row r="136">
      <c r="A136">
        <f>INDEX(resultados!$A$2:$ZZ$167, 130, MATCH($B$1, resultados!$A$1:$ZZ$1, 0))</f>
        <v/>
      </c>
      <c r="B136">
        <f>INDEX(resultados!$A$2:$ZZ$167, 130, MATCH($B$2, resultados!$A$1:$ZZ$1, 0))</f>
        <v/>
      </c>
      <c r="C136">
        <f>INDEX(resultados!$A$2:$ZZ$167, 130, MATCH($B$3, resultados!$A$1:$ZZ$1, 0))</f>
        <v/>
      </c>
    </row>
    <row r="137">
      <c r="A137">
        <f>INDEX(resultados!$A$2:$ZZ$167, 131, MATCH($B$1, resultados!$A$1:$ZZ$1, 0))</f>
        <v/>
      </c>
      <c r="B137">
        <f>INDEX(resultados!$A$2:$ZZ$167, 131, MATCH($B$2, resultados!$A$1:$ZZ$1, 0))</f>
        <v/>
      </c>
      <c r="C137">
        <f>INDEX(resultados!$A$2:$ZZ$167, 131, MATCH($B$3, resultados!$A$1:$ZZ$1, 0))</f>
        <v/>
      </c>
    </row>
    <row r="138">
      <c r="A138">
        <f>INDEX(resultados!$A$2:$ZZ$167, 132, MATCH($B$1, resultados!$A$1:$ZZ$1, 0))</f>
        <v/>
      </c>
      <c r="B138">
        <f>INDEX(resultados!$A$2:$ZZ$167, 132, MATCH($B$2, resultados!$A$1:$ZZ$1, 0))</f>
        <v/>
      </c>
      <c r="C138">
        <f>INDEX(resultados!$A$2:$ZZ$167, 132, MATCH($B$3, resultados!$A$1:$ZZ$1, 0))</f>
        <v/>
      </c>
    </row>
    <row r="139">
      <c r="A139">
        <f>INDEX(resultados!$A$2:$ZZ$167, 133, MATCH($B$1, resultados!$A$1:$ZZ$1, 0))</f>
        <v/>
      </c>
      <c r="B139">
        <f>INDEX(resultados!$A$2:$ZZ$167, 133, MATCH($B$2, resultados!$A$1:$ZZ$1, 0))</f>
        <v/>
      </c>
      <c r="C139">
        <f>INDEX(resultados!$A$2:$ZZ$167, 133, MATCH($B$3, resultados!$A$1:$ZZ$1, 0))</f>
        <v/>
      </c>
    </row>
    <row r="140">
      <c r="A140">
        <f>INDEX(resultados!$A$2:$ZZ$167, 134, MATCH($B$1, resultados!$A$1:$ZZ$1, 0))</f>
        <v/>
      </c>
      <c r="B140">
        <f>INDEX(resultados!$A$2:$ZZ$167, 134, MATCH($B$2, resultados!$A$1:$ZZ$1, 0))</f>
        <v/>
      </c>
      <c r="C140">
        <f>INDEX(resultados!$A$2:$ZZ$167, 134, MATCH($B$3, resultados!$A$1:$ZZ$1, 0))</f>
        <v/>
      </c>
    </row>
    <row r="141">
      <c r="A141">
        <f>INDEX(resultados!$A$2:$ZZ$167, 135, MATCH($B$1, resultados!$A$1:$ZZ$1, 0))</f>
        <v/>
      </c>
      <c r="B141">
        <f>INDEX(resultados!$A$2:$ZZ$167, 135, MATCH($B$2, resultados!$A$1:$ZZ$1, 0))</f>
        <v/>
      </c>
      <c r="C141">
        <f>INDEX(resultados!$A$2:$ZZ$167, 135, MATCH($B$3, resultados!$A$1:$ZZ$1, 0))</f>
        <v/>
      </c>
    </row>
    <row r="142">
      <c r="A142">
        <f>INDEX(resultados!$A$2:$ZZ$167, 136, MATCH($B$1, resultados!$A$1:$ZZ$1, 0))</f>
        <v/>
      </c>
      <c r="B142">
        <f>INDEX(resultados!$A$2:$ZZ$167, 136, MATCH($B$2, resultados!$A$1:$ZZ$1, 0))</f>
        <v/>
      </c>
      <c r="C142">
        <f>INDEX(resultados!$A$2:$ZZ$167, 136, MATCH($B$3, resultados!$A$1:$ZZ$1, 0))</f>
        <v/>
      </c>
    </row>
    <row r="143">
      <c r="A143">
        <f>INDEX(resultados!$A$2:$ZZ$167, 137, MATCH($B$1, resultados!$A$1:$ZZ$1, 0))</f>
        <v/>
      </c>
      <c r="B143">
        <f>INDEX(resultados!$A$2:$ZZ$167, 137, MATCH($B$2, resultados!$A$1:$ZZ$1, 0))</f>
        <v/>
      </c>
      <c r="C143">
        <f>INDEX(resultados!$A$2:$ZZ$167, 137, MATCH($B$3, resultados!$A$1:$ZZ$1, 0))</f>
        <v/>
      </c>
    </row>
    <row r="144">
      <c r="A144">
        <f>INDEX(resultados!$A$2:$ZZ$167, 138, MATCH($B$1, resultados!$A$1:$ZZ$1, 0))</f>
        <v/>
      </c>
      <c r="B144">
        <f>INDEX(resultados!$A$2:$ZZ$167, 138, MATCH($B$2, resultados!$A$1:$ZZ$1, 0))</f>
        <v/>
      </c>
      <c r="C144">
        <f>INDEX(resultados!$A$2:$ZZ$167, 138, MATCH($B$3, resultados!$A$1:$ZZ$1, 0))</f>
        <v/>
      </c>
    </row>
    <row r="145">
      <c r="A145">
        <f>INDEX(resultados!$A$2:$ZZ$167, 139, MATCH($B$1, resultados!$A$1:$ZZ$1, 0))</f>
        <v/>
      </c>
      <c r="B145">
        <f>INDEX(resultados!$A$2:$ZZ$167, 139, MATCH($B$2, resultados!$A$1:$ZZ$1, 0))</f>
        <v/>
      </c>
      <c r="C145">
        <f>INDEX(resultados!$A$2:$ZZ$167, 139, MATCH($B$3, resultados!$A$1:$ZZ$1, 0))</f>
        <v/>
      </c>
    </row>
    <row r="146">
      <c r="A146">
        <f>INDEX(resultados!$A$2:$ZZ$167, 140, MATCH($B$1, resultados!$A$1:$ZZ$1, 0))</f>
        <v/>
      </c>
      <c r="B146">
        <f>INDEX(resultados!$A$2:$ZZ$167, 140, MATCH($B$2, resultados!$A$1:$ZZ$1, 0))</f>
        <v/>
      </c>
      <c r="C146">
        <f>INDEX(resultados!$A$2:$ZZ$167, 140, MATCH($B$3, resultados!$A$1:$ZZ$1, 0))</f>
        <v/>
      </c>
    </row>
    <row r="147">
      <c r="A147">
        <f>INDEX(resultados!$A$2:$ZZ$167, 141, MATCH($B$1, resultados!$A$1:$ZZ$1, 0))</f>
        <v/>
      </c>
      <c r="B147">
        <f>INDEX(resultados!$A$2:$ZZ$167, 141, MATCH($B$2, resultados!$A$1:$ZZ$1, 0))</f>
        <v/>
      </c>
      <c r="C147">
        <f>INDEX(resultados!$A$2:$ZZ$167, 141, MATCH($B$3, resultados!$A$1:$ZZ$1, 0))</f>
        <v/>
      </c>
    </row>
    <row r="148">
      <c r="A148">
        <f>INDEX(resultados!$A$2:$ZZ$167, 142, MATCH($B$1, resultados!$A$1:$ZZ$1, 0))</f>
        <v/>
      </c>
      <c r="B148">
        <f>INDEX(resultados!$A$2:$ZZ$167, 142, MATCH($B$2, resultados!$A$1:$ZZ$1, 0))</f>
        <v/>
      </c>
      <c r="C148">
        <f>INDEX(resultados!$A$2:$ZZ$167, 142, MATCH($B$3, resultados!$A$1:$ZZ$1, 0))</f>
        <v/>
      </c>
    </row>
    <row r="149">
      <c r="A149">
        <f>INDEX(resultados!$A$2:$ZZ$167, 143, MATCH($B$1, resultados!$A$1:$ZZ$1, 0))</f>
        <v/>
      </c>
      <c r="B149">
        <f>INDEX(resultados!$A$2:$ZZ$167, 143, MATCH($B$2, resultados!$A$1:$ZZ$1, 0))</f>
        <v/>
      </c>
      <c r="C149">
        <f>INDEX(resultados!$A$2:$ZZ$167, 143, MATCH($B$3, resultados!$A$1:$ZZ$1, 0))</f>
        <v/>
      </c>
    </row>
    <row r="150">
      <c r="A150">
        <f>INDEX(resultados!$A$2:$ZZ$167, 144, MATCH($B$1, resultados!$A$1:$ZZ$1, 0))</f>
        <v/>
      </c>
      <c r="B150">
        <f>INDEX(resultados!$A$2:$ZZ$167, 144, MATCH($B$2, resultados!$A$1:$ZZ$1, 0))</f>
        <v/>
      </c>
      <c r="C150">
        <f>INDEX(resultados!$A$2:$ZZ$167, 144, MATCH($B$3, resultados!$A$1:$ZZ$1, 0))</f>
        <v/>
      </c>
    </row>
    <row r="151">
      <c r="A151">
        <f>INDEX(resultados!$A$2:$ZZ$167, 145, MATCH($B$1, resultados!$A$1:$ZZ$1, 0))</f>
        <v/>
      </c>
      <c r="B151">
        <f>INDEX(resultados!$A$2:$ZZ$167, 145, MATCH($B$2, resultados!$A$1:$ZZ$1, 0))</f>
        <v/>
      </c>
      <c r="C151">
        <f>INDEX(resultados!$A$2:$ZZ$167, 145, MATCH($B$3, resultados!$A$1:$ZZ$1, 0))</f>
        <v/>
      </c>
    </row>
    <row r="152">
      <c r="A152">
        <f>INDEX(resultados!$A$2:$ZZ$167, 146, MATCH($B$1, resultados!$A$1:$ZZ$1, 0))</f>
        <v/>
      </c>
      <c r="B152">
        <f>INDEX(resultados!$A$2:$ZZ$167, 146, MATCH($B$2, resultados!$A$1:$ZZ$1, 0))</f>
        <v/>
      </c>
      <c r="C152">
        <f>INDEX(resultados!$A$2:$ZZ$167, 146, MATCH($B$3, resultados!$A$1:$ZZ$1, 0))</f>
        <v/>
      </c>
    </row>
    <row r="153">
      <c r="A153">
        <f>INDEX(resultados!$A$2:$ZZ$167, 147, MATCH($B$1, resultados!$A$1:$ZZ$1, 0))</f>
        <v/>
      </c>
      <c r="B153">
        <f>INDEX(resultados!$A$2:$ZZ$167, 147, MATCH($B$2, resultados!$A$1:$ZZ$1, 0))</f>
        <v/>
      </c>
      <c r="C153">
        <f>INDEX(resultados!$A$2:$ZZ$167, 147, MATCH($B$3, resultados!$A$1:$ZZ$1, 0))</f>
        <v/>
      </c>
    </row>
    <row r="154">
      <c r="A154">
        <f>INDEX(resultados!$A$2:$ZZ$167, 148, MATCH($B$1, resultados!$A$1:$ZZ$1, 0))</f>
        <v/>
      </c>
      <c r="B154">
        <f>INDEX(resultados!$A$2:$ZZ$167, 148, MATCH($B$2, resultados!$A$1:$ZZ$1, 0))</f>
        <v/>
      </c>
      <c r="C154">
        <f>INDEX(resultados!$A$2:$ZZ$167, 148, MATCH($B$3, resultados!$A$1:$ZZ$1, 0))</f>
        <v/>
      </c>
    </row>
    <row r="155">
      <c r="A155">
        <f>INDEX(resultados!$A$2:$ZZ$167, 149, MATCH($B$1, resultados!$A$1:$ZZ$1, 0))</f>
        <v/>
      </c>
      <c r="B155">
        <f>INDEX(resultados!$A$2:$ZZ$167, 149, MATCH($B$2, resultados!$A$1:$ZZ$1, 0))</f>
        <v/>
      </c>
      <c r="C155">
        <f>INDEX(resultados!$A$2:$ZZ$167, 149, MATCH($B$3, resultados!$A$1:$ZZ$1, 0))</f>
        <v/>
      </c>
    </row>
    <row r="156">
      <c r="A156">
        <f>INDEX(resultados!$A$2:$ZZ$167, 150, MATCH($B$1, resultados!$A$1:$ZZ$1, 0))</f>
        <v/>
      </c>
      <c r="B156">
        <f>INDEX(resultados!$A$2:$ZZ$167, 150, MATCH($B$2, resultados!$A$1:$ZZ$1, 0))</f>
        <v/>
      </c>
      <c r="C156">
        <f>INDEX(resultados!$A$2:$ZZ$167, 150, MATCH($B$3, resultados!$A$1:$ZZ$1, 0))</f>
        <v/>
      </c>
    </row>
    <row r="157">
      <c r="A157">
        <f>INDEX(resultados!$A$2:$ZZ$167, 151, MATCH($B$1, resultados!$A$1:$ZZ$1, 0))</f>
        <v/>
      </c>
      <c r="B157">
        <f>INDEX(resultados!$A$2:$ZZ$167, 151, MATCH($B$2, resultados!$A$1:$ZZ$1, 0))</f>
        <v/>
      </c>
      <c r="C157">
        <f>INDEX(resultados!$A$2:$ZZ$167, 151, MATCH($B$3, resultados!$A$1:$ZZ$1, 0))</f>
        <v/>
      </c>
    </row>
    <row r="158">
      <c r="A158">
        <f>INDEX(resultados!$A$2:$ZZ$167, 152, MATCH($B$1, resultados!$A$1:$ZZ$1, 0))</f>
        <v/>
      </c>
      <c r="B158">
        <f>INDEX(resultados!$A$2:$ZZ$167, 152, MATCH($B$2, resultados!$A$1:$ZZ$1, 0))</f>
        <v/>
      </c>
      <c r="C158">
        <f>INDEX(resultados!$A$2:$ZZ$167, 152, MATCH($B$3, resultados!$A$1:$ZZ$1, 0))</f>
        <v/>
      </c>
    </row>
    <row r="159">
      <c r="A159">
        <f>INDEX(resultados!$A$2:$ZZ$167, 153, MATCH($B$1, resultados!$A$1:$ZZ$1, 0))</f>
        <v/>
      </c>
      <c r="B159">
        <f>INDEX(resultados!$A$2:$ZZ$167, 153, MATCH($B$2, resultados!$A$1:$ZZ$1, 0))</f>
        <v/>
      </c>
      <c r="C159">
        <f>INDEX(resultados!$A$2:$ZZ$167, 153, MATCH($B$3, resultados!$A$1:$ZZ$1, 0))</f>
        <v/>
      </c>
    </row>
    <row r="160">
      <c r="A160">
        <f>INDEX(resultados!$A$2:$ZZ$167, 154, MATCH($B$1, resultados!$A$1:$ZZ$1, 0))</f>
        <v/>
      </c>
      <c r="B160">
        <f>INDEX(resultados!$A$2:$ZZ$167, 154, MATCH($B$2, resultados!$A$1:$ZZ$1, 0))</f>
        <v/>
      </c>
      <c r="C160">
        <f>INDEX(resultados!$A$2:$ZZ$167, 154, MATCH($B$3, resultados!$A$1:$ZZ$1, 0))</f>
        <v/>
      </c>
    </row>
    <row r="161">
      <c r="A161">
        <f>INDEX(resultados!$A$2:$ZZ$167, 155, MATCH($B$1, resultados!$A$1:$ZZ$1, 0))</f>
        <v/>
      </c>
      <c r="B161">
        <f>INDEX(resultados!$A$2:$ZZ$167, 155, MATCH($B$2, resultados!$A$1:$ZZ$1, 0))</f>
        <v/>
      </c>
      <c r="C161">
        <f>INDEX(resultados!$A$2:$ZZ$167, 155, MATCH($B$3, resultados!$A$1:$ZZ$1, 0))</f>
        <v/>
      </c>
    </row>
    <row r="162">
      <c r="A162">
        <f>INDEX(resultados!$A$2:$ZZ$167, 156, MATCH($B$1, resultados!$A$1:$ZZ$1, 0))</f>
        <v/>
      </c>
      <c r="B162">
        <f>INDEX(resultados!$A$2:$ZZ$167, 156, MATCH($B$2, resultados!$A$1:$ZZ$1, 0))</f>
        <v/>
      </c>
      <c r="C162">
        <f>INDEX(resultados!$A$2:$ZZ$167, 156, MATCH($B$3, resultados!$A$1:$ZZ$1, 0))</f>
        <v/>
      </c>
    </row>
    <row r="163">
      <c r="A163">
        <f>INDEX(resultados!$A$2:$ZZ$167, 157, MATCH($B$1, resultados!$A$1:$ZZ$1, 0))</f>
        <v/>
      </c>
      <c r="B163">
        <f>INDEX(resultados!$A$2:$ZZ$167, 157, MATCH($B$2, resultados!$A$1:$ZZ$1, 0))</f>
        <v/>
      </c>
      <c r="C163">
        <f>INDEX(resultados!$A$2:$ZZ$167, 157, MATCH($B$3, resultados!$A$1:$ZZ$1, 0))</f>
        <v/>
      </c>
    </row>
    <row r="164">
      <c r="A164">
        <f>INDEX(resultados!$A$2:$ZZ$167, 158, MATCH($B$1, resultados!$A$1:$ZZ$1, 0))</f>
        <v/>
      </c>
      <c r="B164">
        <f>INDEX(resultados!$A$2:$ZZ$167, 158, MATCH($B$2, resultados!$A$1:$ZZ$1, 0))</f>
        <v/>
      </c>
      <c r="C164">
        <f>INDEX(resultados!$A$2:$ZZ$167, 158, MATCH($B$3, resultados!$A$1:$ZZ$1, 0))</f>
        <v/>
      </c>
    </row>
    <row r="165">
      <c r="A165">
        <f>INDEX(resultados!$A$2:$ZZ$167, 159, MATCH($B$1, resultados!$A$1:$ZZ$1, 0))</f>
        <v/>
      </c>
      <c r="B165">
        <f>INDEX(resultados!$A$2:$ZZ$167, 159, MATCH($B$2, resultados!$A$1:$ZZ$1, 0))</f>
        <v/>
      </c>
      <c r="C165">
        <f>INDEX(resultados!$A$2:$ZZ$167, 159, MATCH($B$3, resultados!$A$1:$ZZ$1, 0))</f>
        <v/>
      </c>
    </row>
    <row r="166">
      <c r="A166">
        <f>INDEX(resultados!$A$2:$ZZ$167, 160, MATCH($B$1, resultados!$A$1:$ZZ$1, 0))</f>
        <v/>
      </c>
      <c r="B166">
        <f>INDEX(resultados!$A$2:$ZZ$167, 160, MATCH($B$2, resultados!$A$1:$ZZ$1, 0))</f>
        <v/>
      </c>
      <c r="C166">
        <f>INDEX(resultados!$A$2:$ZZ$167, 160, MATCH($B$3, resultados!$A$1:$ZZ$1, 0))</f>
        <v/>
      </c>
    </row>
    <row r="167">
      <c r="A167">
        <f>INDEX(resultados!$A$2:$ZZ$167, 161, MATCH($B$1, resultados!$A$1:$ZZ$1, 0))</f>
        <v/>
      </c>
      <c r="B167">
        <f>INDEX(resultados!$A$2:$ZZ$167, 161, MATCH($B$2, resultados!$A$1:$ZZ$1, 0))</f>
        <v/>
      </c>
      <c r="C167">
        <f>INDEX(resultados!$A$2:$ZZ$167, 161, MATCH($B$3, resultados!$A$1:$ZZ$1, 0))</f>
        <v/>
      </c>
    </row>
    <row r="168">
      <c r="A168">
        <f>INDEX(resultados!$A$2:$ZZ$167, 162, MATCH($B$1, resultados!$A$1:$ZZ$1, 0))</f>
        <v/>
      </c>
      <c r="B168">
        <f>INDEX(resultados!$A$2:$ZZ$167, 162, MATCH($B$2, resultados!$A$1:$ZZ$1, 0))</f>
        <v/>
      </c>
      <c r="C168">
        <f>INDEX(resultados!$A$2:$ZZ$167, 162, MATCH($B$3, resultados!$A$1:$ZZ$1, 0))</f>
        <v/>
      </c>
    </row>
    <row r="169">
      <c r="A169">
        <f>INDEX(resultados!$A$2:$ZZ$167, 163, MATCH($B$1, resultados!$A$1:$ZZ$1, 0))</f>
        <v/>
      </c>
      <c r="B169">
        <f>INDEX(resultados!$A$2:$ZZ$167, 163, MATCH($B$2, resultados!$A$1:$ZZ$1, 0))</f>
        <v/>
      </c>
      <c r="C169">
        <f>INDEX(resultados!$A$2:$ZZ$167, 163, MATCH($B$3, resultados!$A$1:$ZZ$1, 0))</f>
        <v/>
      </c>
    </row>
    <row r="170">
      <c r="A170">
        <f>INDEX(resultados!$A$2:$ZZ$167, 164, MATCH($B$1, resultados!$A$1:$ZZ$1, 0))</f>
        <v/>
      </c>
      <c r="B170">
        <f>INDEX(resultados!$A$2:$ZZ$167, 164, MATCH($B$2, resultados!$A$1:$ZZ$1, 0))</f>
        <v/>
      </c>
      <c r="C170">
        <f>INDEX(resultados!$A$2:$ZZ$167, 164, MATCH($B$3, resultados!$A$1:$ZZ$1, 0))</f>
        <v/>
      </c>
    </row>
    <row r="171">
      <c r="A171">
        <f>INDEX(resultados!$A$2:$ZZ$167, 165, MATCH($B$1, resultados!$A$1:$ZZ$1, 0))</f>
        <v/>
      </c>
      <c r="B171">
        <f>INDEX(resultados!$A$2:$ZZ$167, 165, MATCH($B$2, resultados!$A$1:$ZZ$1, 0))</f>
        <v/>
      </c>
      <c r="C171">
        <f>INDEX(resultados!$A$2:$ZZ$167, 165, MATCH($B$3, resultados!$A$1:$ZZ$1, 0))</f>
        <v/>
      </c>
    </row>
    <row r="172">
      <c r="A172">
        <f>INDEX(resultados!$A$2:$ZZ$167, 166, MATCH($B$1, resultados!$A$1:$ZZ$1, 0))</f>
        <v/>
      </c>
      <c r="B172">
        <f>INDEX(resultados!$A$2:$ZZ$167, 166, MATCH($B$2, resultados!$A$1:$ZZ$1, 0))</f>
        <v/>
      </c>
      <c r="C172">
        <f>INDEX(resultados!$A$2:$ZZ$167, 166,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5.9217</v>
      </c>
      <c r="E2" t="n">
        <v>16.89</v>
      </c>
      <c r="F2" t="n">
        <v>13.97</v>
      </c>
      <c r="G2" t="n">
        <v>12.15</v>
      </c>
      <c r="H2" t="n">
        <v>0.24</v>
      </c>
      <c r="I2" t="n">
        <v>69</v>
      </c>
      <c r="J2" t="n">
        <v>71.52</v>
      </c>
      <c r="K2" t="n">
        <v>32.27</v>
      </c>
      <c r="L2" t="n">
        <v>1</v>
      </c>
      <c r="M2" t="n">
        <v>67</v>
      </c>
      <c r="N2" t="n">
        <v>8.25</v>
      </c>
      <c r="O2" t="n">
        <v>9054.6</v>
      </c>
      <c r="P2" t="n">
        <v>95.04000000000001</v>
      </c>
      <c r="Q2" t="n">
        <v>583.3200000000001</v>
      </c>
      <c r="R2" t="n">
        <v>68.09</v>
      </c>
      <c r="S2" t="n">
        <v>22.35</v>
      </c>
      <c r="T2" t="n">
        <v>21521.98</v>
      </c>
      <c r="U2" t="n">
        <v>0.33</v>
      </c>
      <c r="V2" t="n">
        <v>0.8</v>
      </c>
      <c r="W2" t="n">
        <v>1.11</v>
      </c>
      <c r="X2" t="n">
        <v>1.4</v>
      </c>
      <c r="Y2" t="n">
        <v>0.5</v>
      </c>
      <c r="Z2" t="n">
        <v>10</v>
      </c>
      <c r="AA2" t="n">
        <v>302.755350807641</v>
      </c>
      <c r="AB2" t="n">
        <v>414.24322759843</v>
      </c>
      <c r="AC2" t="n">
        <v>374.7084353504565</v>
      </c>
      <c r="AD2" t="n">
        <v>302755.3508076411</v>
      </c>
      <c r="AE2" t="n">
        <v>414243.22759843</v>
      </c>
      <c r="AF2" t="n">
        <v>1.624201260924364e-06</v>
      </c>
      <c r="AG2" t="n">
        <v>22</v>
      </c>
      <c r="AH2" t="n">
        <v>374708.4353504564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6.4561</v>
      </c>
      <c r="E3" t="n">
        <v>15.49</v>
      </c>
      <c r="F3" t="n">
        <v>13.16</v>
      </c>
      <c r="G3" t="n">
        <v>25.48</v>
      </c>
      <c r="H3" t="n">
        <v>0.48</v>
      </c>
      <c r="I3" t="n">
        <v>31</v>
      </c>
      <c r="J3" t="n">
        <v>72.7</v>
      </c>
      <c r="K3" t="n">
        <v>32.27</v>
      </c>
      <c r="L3" t="n">
        <v>2</v>
      </c>
      <c r="M3" t="n">
        <v>29</v>
      </c>
      <c r="N3" t="n">
        <v>8.43</v>
      </c>
      <c r="O3" t="n">
        <v>9200.25</v>
      </c>
      <c r="P3" t="n">
        <v>82.23</v>
      </c>
      <c r="Q3" t="n">
        <v>583.29</v>
      </c>
      <c r="R3" t="n">
        <v>43.06</v>
      </c>
      <c r="S3" t="n">
        <v>22.35</v>
      </c>
      <c r="T3" t="n">
        <v>9198.67</v>
      </c>
      <c r="U3" t="n">
        <v>0.52</v>
      </c>
      <c r="V3" t="n">
        <v>0.85</v>
      </c>
      <c r="W3" t="n">
        <v>1.04</v>
      </c>
      <c r="X3" t="n">
        <v>0.59</v>
      </c>
      <c r="Y3" t="n">
        <v>0.5</v>
      </c>
      <c r="Z3" t="n">
        <v>10</v>
      </c>
      <c r="AA3" t="n">
        <v>271.0771631649264</v>
      </c>
      <c r="AB3" t="n">
        <v>370.8997337226627</v>
      </c>
      <c r="AC3" t="n">
        <v>335.5015836972167</v>
      </c>
      <c r="AD3" t="n">
        <v>271077.1631649265</v>
      </c>
      <c r="AE3" t="n">
        <v>370899.7337226627</v>
      </c>
      <c r="AF3" t="n">
        <v>1.770776256928549e-06</v>
      </c>
      <c r="AG3" t="n">
        <v>21</v>
      </c>
      <c r="AH3" t="n">
        <v>335501.5836972167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6.595</v>
      </c>
      <c r="E4" t="n">
        <v>15.16</v>
      </c>
      <c r="F4" t="n">
        <v>12.99</v>
      </c>
      <c r="G4" t="n">
        <v>37.12</v>
      </c>
      <c r="H4" t="n">
        <v>0.71</v>
      </c>
      <c r="I4" t="n">
        <v>21</v>
      </c>
      <c r="J4" t="n">
        <v>73.88</v>
      </c>
      <c r="K4" t="n">
        <v>32.27</v>
      </c>
      <c r="L4" t="n">
        <v>3</v>
      </c>
      <c r="M4" t="n">
        <v>4</v>
      </c>
      <c r="N4" t="n">
        <v>8.609999999999999</v>
      </c>
      <c r="O4" t="n">
        <v>9346.23</v>
      </c>
      <c r="P4" t="n">
        <v>74.88</v>
      </c>
      <c r="Q4" t="n">
        <v>583.3200000000001</v>
      </c>
      <c r="R4" t="n">
        <v>37.25</v>
      </c>
      <c r="S4" t="n">
        <v>22.35</v>
      </c>
      <c r="T4" t="n">
        <v>6341.79</v>
      </c>
      <c r="U4" t="n">
        <v>0.6</v>
      </c>
      <c r="V4" t="n">
        <v>0.86</v>
      </c>
      <c r="W4" t="n">
        <v>1.04</v>
      </c>
      <c r="X4" t="n">
        <v>0.42</v>
      </c>
      <c r="Y4" t="n">
        <v>0.5</v>
      </c>
      <c r="Z4" t="n">
        <v>10</v>
      </c>
      <c r="AA4" t="n">
        <v>254.5356038308246</v>
      </c>
      <c r="AB4" t="n">
        <v>348.2668424794861</v>
      </c>
      <c r="AC4" t="n">
        <v>315.0287438289313</v>
      </c>
      <c r="AD4" t="n">
        <v>254535.6038308246</v>
      </c>
      <c r="AE4" t="n">
        <v>348266.8424794861</v>
      </c>
      <c r="AF4" t="n">
        <v>1.808873687589067e-06</v>
      </c>
      <c r="AG4" t="n">
        <v>20</v>
      </c>
      <c r="AH4" t="n">
        <v>315028.7438289314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6.5932</v>
      </c>
      <c r="E5" t="n">
        <v>15.17</v>
      </c>
      <c r="F5" t="n">
        <v>13</v>
      </c>
      <c r="G5" t="n">
        <v>37.13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75.93000000000001</v>
      </c>
      <c r="Q5" t="n">
        <v>583.29</v>
      </c>
      <c r="R5" t="n">
        <v>37.29</v>
      </c>
      <c r="S5" t="n">
        <v>22.35</v>
      </c>
      <c r="T5" t="n">
        <v>6362.37</v>
      </c>
      <c r="U5" t="n">
        <v>0.6</v>
      </c>
      <c r="V5" t="n">
        <v>0.86</v>
      </c>
      <c r="W5" t="n">
        <v>1.05</v>
      </c>
      <c r="X5" t="n">
        <v>0.43</v>
      </c>
      <c r="Y5" t="n">
        <v>0.5</v>
      </c>
      <c r="Z5" t="n">
        <v>10</v>
      </c>
      <c r="AA5" t="n">
        <v>255.4569070912819</v>
      </c>
      <c r="AB5" t="n">
        <v>349.5274102454746</v>
      </c>
      <c r="AC5" t="n">
        <v>316.1690047765522</v>
      </c>
      <c r="AD5" t="n">
        <v>255456.9070912819</v>
      </c>
      <c r="AE5" t="n">
        <v>349527.4102454746</v>
      </c>
      <c r="AF5" t="n">
        <v>1.808379984383964e-06</v>
      </c>
      <c r="AG5" t="n">
        <v>20</v>
      </c>
      <c r="AH5" t="n">
        <v>316169.0047765522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6.3997</v>
      </c>
      <c r="E2" t="n">
        <v>15.63</v>
      </c>
      <c r="F2" t="n">
        <v>13.45</v>
      </c>
      <c r="G2" t="n">
        <v>18.77</v>
      </c>
      <c r="H2" t="n">
        <v>0.43</v>
      </c>
      <c r="I2" t="n">
        <v>43</v>
      </c>
      <c r="J2" t="n">
        <v>39.78</v>
      </c>
      <c r="K2" t="n">
        <v>19.54</v>
      </c>
      <c r="L2" t="n">
        <v>1</v>
      </c>
      <c r="M2" t="n">
        <v>18</v>
      </c>
      <c r="N2" t="n">
        <v>4.24</v>
      </c>
      <c r="O2" t="n">
        <v>5140</v>
      </c>
      <c r="P2" t="n">
        <v>53.03</v>
      </c>
      <c r="Q2" t="n">
        <v>583.3</v>
      </c>
      <c r="R2" t="n">
        <v>51.03</v>
      </c>
      <c r="S2" t="n">
        <v>22.35</v>
      </c>
      <c r="T2" t="n">
        <v>13123.28</v>
      </c>
      <c r="U2" t="n">
        <v>0.44</v>
      </c>
      <c r="V2" t="n">
        <v>0.83</v>
      </c>
      <c r="W2" t="n">
        <v>1.09</v>
      </c>
      <c r="X2" t="n">
        <v>0.88</v>
      </c>
      <c r="Y2" t="n">
        <v>0.5</v>
      </c>
      <c r="Z2" t="n">
        <v>10</v>
      </c>
      <c r="AA2" t="n">
        <v>230.689349932101</v>
      </c>
      <c r="AB2" t="n">
        <v>315.6393458727949</v>
      </c>
      <c r="AC2" t="n">
        <v>285.5151697053932</v>
      </c>
      <c r="AD2" t="n">
        <v>230689.3499321009</v>
      </c>
      <c r="AE2" t="n">
        <v>315639.3458727949</v>
      </c>
      <c r="AF2" t="n">
        <v>1.883979752148643e-06</v>
      </c>
      <c r="AG2" t="n">
        <v>21</v>
      </c>
      <c r="AH2" t="n">
        <v>285515.1697053932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6.4285</v>
      </c>
      <c r="E3" t="n">
        <v>15.56</v>
      </c>
      <c r="F3" t="n">
        <v>13.41</v>
      </c>
      <c r="G3" t="n">
        <v>20.12</v>
      </c>
      <c r="H3" t="n">
        <v>0.84</v>
      </c>
      <c r="I3" t="n">
        <v>40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53.58</v>
      </c>
      <c r="Q3" t="n">
        <v>583.36</v>
      </c>
      <c r="R3" t="n">
        <v>49.23</v>
      </c>
      <c r="S3" t="n">
        <v>22.35</v>
      </c>
      <c r="T3" t="n">
        <v>12238.68</v>
      </c>
      <c r="U3" t="n">
        <v>0.45</v>
      </c>
      <c r="V3" t="n">
        <v>0.83</v>
      </c>
      <c r="W3" t="n">
        <v>1.11</v>
      </c>
      <c r="X3" t="n">
        <v>0.84</v>
      </c>
      <c r="Y3" t="n">
        <v>0.5</v>
      </c>
      <c r="Z3" t="n">
        <v>10</v>
      </c>
      <c r="AA3" t="n">
        <v>230.7355196684259</v>
      </c>
      <c r="AB3" t="n">
        <v>315.7025173428997</v>
      </c>
      <c r="AC3" t="n">
        <v>285.5723121790529</v>
      </c>
      <c r="AD3" t="n">
        <v>230735.5196684259</v>
      </c>
      <c r="AE3" t="n">
        <v>315702.5173428998</v>
      </c>
      <c r="AF3" t="n">
        <v>1.89245805845392e-06</v>
      </c>
      <c r="AG3" t="n">
        <v>21</v>
      </c>
      <c r="AH3" t="n">
        <v>285572.3121790529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4.8069</v>
      </c>
      <c r="E2" t="n">
        <v>20.8</v>
      </c>
      <c r="F2" t="n">
        <v>15.05</v>
      </c>
      <c r="G2" t="n">
        <v>7.4</v>
      </c>
      <c r="H2" t="n">
        <v>0.12</v>
      </c>
      <c r="I2" t="n">
        <v>122</v>
      </c>
      <c r="J2" t="n">
        <v>141.81</v>
      </c>
      <c r="K2" t="n">
        <v>47.83</v>
      </c>
      <c r="L2" t="n">
        <v>1</v>
      </c>
      <c r="M2" t="n">
        <v>120</v>
      </c>
      <c r="N2" t="n">
        <v>22.98</v>
      </c>
      <c r="O2" t="n">
        <v>17723.39</v>
      </c>
      <c r="P2" t="n">
        <v>168.96</v>
      </c>
      <c r="Q2" t="n">
        <v>583.38</v>
      </c>
      <c r="R2" t="n">
        <v>101.72</v>
      </c>
      <c r="S2" t="n">
        <v>22.35</v>
      </c>
      <c r="T2" t="n">
        <v>38074.91</v>
      </c>
      <c r="U2" t="n">
        <v>0.22</v>
      </c>
      <c r="V2" t="n">
        <v>0.74</v>
      </c>
      <c r="W2" t="n">
        <v>1.19</v>
      </c>
      <c r="X2" t="n">
        <v>2.48</v>
      </c>
      <c r="Y2" t="n">
        <v>0.5</v>
      </c>
      <c r="Z2" t="n">
        <v>10</v>
      </c>
      <c r="AA2" t="n">
        <v>508.474508649636</v>
      </c>
      <c r="AB2" t="n">
        <v>695.7172550465615</v>
      </c>
      <c r="AC2" t="n">
        <v>629.3189766702171</v>
      </c>
      <c r="AD2" t="n">
        <v>508474.5086496361</v>
      </c>
      <c r="AE2" t="n">
        <v>695717.2550465615</v>
      </c>
      <c r="AF2" t="n">
        <v>1.18341828575342e-06</v>
      </c>
      <c r="AG2" t="n">
        <v>28</v>
      </c>
      <c r="AH2" t="n">
        <v>629318.9766702171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5.7182</v>
      </c>
      <c r="E3" t="n">
        <v>17.49</v>
      </c>
      <c r="F3" t="n">
        <v>13.67</v>
      </c>
      <c r="G3" t="n">
        <v>14.91</v>
      </c>
      <c r="H3" t="n">
        <v>0.25</v>
      </c>
      <c r="I3" t="n">
        <v>55</v>
      </c>
      <c r="J3" t="n">
        <v>143.17</v>
      </c>
      <c r="K3" t="n">
        <v>47.83</v>
      </c>
      <c r="L3" t="n">
        <v>2</v>
      </c>
      <c r="M3" t="n">
        <v>53</v>
      </c>
      <c r="N3" t="n">
        <v>23.34</v>
      </c>
      <c r="O3" t="n">
        <v>17891.86</v>
      </c>
      <c r="P3" t="n">
        <v>150.45</v>
      </c>
      <c r="Q3" t="n">
        <v>583.34</v>
      </c>
      <c r="R3" t="n">
        <v>58.65</v>
      </c>
      <c r="S3" t="n">
        <v>22.35</v>
      </c>
      <c r="T3" t="n">
        <v>16874.62</v>
      </c>
      <c r="U3" t="n">
        <v>0.38</v>
      </c>
      <c r="V3" t="n">
        <v>0.82</v>
      </c>
      <c r="W3" t="n">
        <v>1.09</v>
      </c>
      <c r="X3" t="n">
        <v>1.1</v>
      </c>
      <c r="Y3" t="n">
        <v>0.5</v>
      </c>
      <c r="Z3" t="n">
        <v>10</v>
      </c>
      <c r="AA3" t="n">
        <v>399.3044770462883</v>
      </c>
      <c r="AB3" t="n">
        <v>546.34600156498</v>
      </c>
      <c r="AC3" t="n">
        <v>494.2035059770469</v>
      </c>
      <c r="AD3" t="n">
        <v>399304.4770462883</v>
      </c>
      <c r="AE3" t="n">
        <v>546346.00156498</v>
      </c>
      <c r="AF3" t="n">
        <v>1.40777266878762e-06</v>
      </c>
      <c r="AG3" t="n">
        <v>23</v>
      </c>
      <c r="AH3" t="n">
        <v>494203.5059770469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6.0633</v>
      </c>
      <c r="E4" t="n">
        <v>16.49</v>
      </c>
      <c r="F4" t="n">
        <v>13.25</v>
      </c>
      <c r="G4" t="n">
        <v>22.72</v>
      </c>
      <c r="H4" t="n">
        <v>0.37</v>
      </c>
      <c r="I4" t="n">
        <v>35</v>
      </c>
      <c r="J4" t="n">
        <v>144.54</v>
      </c>
      <c r="K4" t="n">
        <v>47.83</v>
      </c>
      <c r="L4" t="n">
        <v>3</v>
      </c>
      <c r="M4" t="n">
        <v>33</v>
      </c>
      <c r="N4" t="n">
        <v>23.71</v>
      </c>
      <c r="O4" t="n">
        <v>18060.85</v>
      </c>
      <c r="P4" t="n">
        <v>142.19</v>
      </c>
      <c r="Q4" t="n">
        <v>583.29</v>
      </c>
      <c r="R4" t="n">
        <v>46.13</v>
      </c>
      <c r="S4" t="n">
        <v>22.35</v>
      </c>
      <c r="T4" t="n">
        <v>10713.1</v>
      </c>
      <c r="U4" t="n">
        <v>0.48</v>
      </c>
      <c r="V4" t="n">
        <v>0.84</v>
      </c>
      <c r="W4" t="n">
        <v>1.04</v>
      </c>
      <c r="X4" t="n">
        <v>0.68</v>
      </c>
      <c r="Y4" t="n">
        <v>0.5</v>
      </c>
      <c r="Z4" t="n">
        <v>10</v>
      </c>
      <c r="AA4" t="n">
        <v>370.0454112621505</v>
      </c>
      <c r="AB4" t="n">
        <v>506.3124569402418</v>
      </c>
      <c r="AC4" t="n">
        <v>457.9907066638607</v>
      </c>
      <c r="AD4" t="n">
        <v>370045.4112621505</v>
      </c>
      <c r="AE4" t="n">
        <v>506312.4569402418</v>
      </c>
      <c r="AF4" t="n">
        <v>1.4927333815991e-06</v>
      </c>
      <c r="AG4" t="n">
        <v>22</v>
      </c>
      <c r="AH4" t="n">
        <v>457990.7066638608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6.2313</v>
      </c>
      <c r="E5" t="n">
        <v>16.05</v>
      </c>
      <c r="F5" t="n">
        <v>13.07</v>
      </c>
      <c r="G5" t="n">
        <v>30.16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24</v>
      </c>
      <c r="N5" t="n">
        <v>24.09</v>
      </c>
      <c r="O5" t="n">
        <v>18230.35</v>
      </c>
      <c r="P5" t="n">
        <v>137.49</v>
      </c>
      <c r="Q5" t="n">
        <v>583.29</v>
      </c>
      <c r="R5" t="n">
        <v>40.36</v>
      </c>
      <c r="S5" t="n">
        <v>22.35</v>
      </c>
      <c r="T5" t="n">
        <v>7874.14</v>
      </c>
      <c r="U5" t="n">
        <v>0.55</v>
      </c>
      <c r="V5" t="n">
        <v>0.85</v>
      </c>
      <c r="W5" t="n">
        <v>1.03</v>
      </c>
      <c r="X5" t="n">
        <v>0.5</v>
      </c>
      <c r="Y5" t="n">
        <v>0.5</v>
      </c>
      <c r="Z5" t="n">
        <v>10</v>
      </c>
      <c r="AA5" t="n">
        <v>351.845492448065</v>
      </c>
      <c r="AB5" t="n">
        <v>481.4105250950594</v>
      </c>
      <c r="AC5" t="n">
        <v>435.4653802439017</v>
      </c>
      <c r="AD5" t="n">
        <v>351845.492448065</v>
      </c>
      <c r="AE5" t="n">
        <v>481410.5250950594</v>
      </c>
      <c r="AF5" t="n">
        <v>1.534093566334912e-06</v>
      </c>
      <c r="AG5" t="n">
        <v>21</v>
      </c>
      <c r="AH5" t="n">
        <v>435465.3802439017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6.3448</v>
      </c>
      <c r="E6" t="n">
        <v>15.76</v>
      </c>
      <c r="F6" t="n">
        <v>12.95</v>
      </c>
      <c r="G6" t="n">
        <v>38.86</v>
      </c>
      <c r="H6" t="n">
        <v>0.6</v>
      </c>
      <c r="I6" t="n">
        <v>20</v>
      </c>
      <c r="J6" t="n">
        <v>147.3</v>
      </c>
      <c r="K6" t="n">
        <v>47.83</v>
      </c>
      <c r="L6" t="n">
        <v>5</v>
      </c>
      <c r="M6" t="n">
        <v>18</v>
      </c>
      <c r="N6" t="n">
        <v>24.47</v>
      </c>
      <c r="O6" t="n">
        <v>18400.38</v>
      </c>
      <c r="P6" t="n">
        <v>132.58</v>
      </c>
      <c r="Q6" t="n">
        <v>583.29</v>
      </c>
      <c r="R6" t="n">
        <v>36.62</v>
      </c>
      <c r="S6" t="n">
        <v>22.35</v>
      </c>
      <c r="T6" t="n">
        <v>6032.96</v>
      </c>
      <c r="U6" t="n">
        <v>0.61</v>
      </c>
      <c r="V6" t="n">
        <v>0.86</v>
      </c>
      <c r="W6" t="n">
        <v>1.02</v>
      </c>
      <c r="X6" t="n">
        <v>0.39</v>
      </c>
      <c r="Y6" t="n">
        <v>0.5</v>
      </c>
      <c r="Z6" t="n">
        <v>10</v>
      </c>
      <c r="AA6" t="n">
        <v>344.0257623580422</v>
      </c>
      <c r="AB6" t="n">
        <v>470.7112254037463</v>
      </c>
      <c r="AC6" t="n">
        <v>425.7872066985661</v>
      </c>
      <c r="AD6" t="n">
        <v>344025.7623580422</v>
      </c>
      <c r="AE6" t="n">
        <v>470711.2254037462</v>
      </c>
      <c r="AF6" t="n">
        <v>1.562036310189166e-06</v>
      </c>
      <c r="AG6" t="n">
        <v>21</v>
      </c>
      <c r="AH6" t="n">
        <v>425787.2066985661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6.4031</v>
      </c>
      <c r="E7" t="n">
        <v>15.62</v>
      </c>
      <c r="F7" t="n">
        <v>12.9</v>
      </c>
      <c r="G7" t="n">
        <v>45.52</v>
      </c>
      <c r="H7" t="n">
        <v>0.71</v>
      </c>
      <c r="I7" t="n">
        <v>17</v>
      </c>
      <c r="J7" t="n">
        <v>148.68</v>
      </c>
      <c r="K7" t="n">
        <v>47.83</v>
      </c>
      <c r="L7" t="n">
        <v>6</v>
      </c>
      <c r="M7" t="n">
        <v>15</v>
      </c>
      <c r="N7" t="n">
        <v>24.85</v>
      </c>
      <c r="O7" t="n">
        <v>18570.94</v>
      </c>
      <c r="P7" t="n">
        <v>128.87</v>
      </c>
      <c r="Q7" t="n">
        <v>583.3200000000001</v>
      </c>
      <c r="R7" t="n">
        <v>34.94</v>
      </c>
      <c r="S7" t="n">
        <v>22.35</v>
      </c>
      <c r="T7" t="n">
        <v>5208.71</v>
      </c>
      <c r="U7" t="n">
        <v>0.64</v>
      </c>
      <c r="V7" t="n">
        <v>0.87</v>
      </c>
      <c r="W7" t="n">
        <v>1.02</v>
      </c>
      <c r="X7" t="n">
        <v>0.33</v>
      </c>
      <c r="Y7" t="n">
        <v>0.5</v>
      </c>
      <c r="Z7" t="n">
        <v>10</v>
      </c>
      <c r="AA7" t="n">
        <v>339.154287612064</v>
      </c>
      <c r="AB7" t="n">
        <v>464.045858742001</v>
      </c>
      <c r="AC7" t="n">
        <v>419.757973276117</v>
      </c>
      <c r="AD7" t="n">
        <v>339154.287612064</v>
      </c>
      <c r="AE7" t="n">
        <v>464045.858742001</v>
      </c>
      <c r="AF7" t="n">
        <v>1.576389279058796e-06</v>
      </c>
      <c r="AG7" t="n">
        <v>21</v>
      </c>
      <c r="AH7" t="n">
        <v>419757.973276117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6.471</v>
      </c>
      <c r="E8" t="n">
        <v>15.45</v>
      </c>
      <c r="F8" t="n">
        <v>12.82</v>
      </c>
      <c r="G8" t="n">
        <v>54.95</v>
      </c>
      <c r="H8" t="n">
        <v>0.83</v>
      </c>
      <c r="I8" t="n">
        <v>14</v>
      </c>
      <c r="J8" t="n">
        <v>150.07</v>
      </c>
      <c r="K8" t="n">
        <v>47.83</v>
      </c>
      <c r="L8" t="n">
        <v>7</v>
      </c>
      <c r="M8" t="n">
        <v>12</v>
      </c>
      <c r="N8" t="n">
        <v>25.24</v>
      </c>
      <c r="O8" t="n">
        <v>18742.03</v>
      </c>
      <c r="P8" t="n">
        <v>123.9</v>
      </c>
      <c r="Q8" t="n">
        <v>583.29</v>
      </c>
      <c r="R8" t="n">
        <v>32.39</v>
      </c>
      <c r="S8" t="n">
        <v>22.35</v>
      </c>
      <c r="T8" t="n">
        <v>3947.54</v>
      </c>
      <c r="U8" t="n">
        <v>0.6899999999999999</v>
      </c>
      <c r="V8" t="n">
        <v>0.87</v>
      </c>
      <c r="W8" t="n">
        <v>1.01</v>
      </c>
      <c r="X8" t="n">
        <v>0.25</v>
      </c>
      <c r="Y8" t="n">
        <v>0.5</v>
      </c>
      <c r="Z8" t="n">
        <v>10</v>
      </c>
      <c r="AA8" t="n">
        <v>332.9583789493188</v>
      </c>
      <c r="AB8" t="n">
        <v>455.5683431654344</v>
      </c>
      <c r="AC8" t="n">
        <v>412.0895398879101</v>
      </c>
      <c r="AD8" t="n">
        <v>332958.3789493188</v>
      </c>
      <c r="AE8" t="n">
        <v>455568.3431654344</v>
      </c>
      <c r="AF8" t="n">
        <v>1.593105687056186e-06</v>
      </c>
      <c r="AG8" t="n">
        <v>21</v>
      </c>
      <c r="AH8" t="n">
        <v>412089.5398879101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6.511</v>
      </c>
      <c r="E9" t="n">
        <v>15.36</v>
      </c>
      <c r="F9" t="n">
        <v>12.78</v>
      </c>
      <c r="G9" t="n">
        <v>63.92</v>
      </c>
      <c r="H9" t="n">
        <v>0.9399999999999999</v>
      </c>
      <c r="I9" t="n">
        <v>12</v>
      </c>
      <c r="J9" t="n">
        <v>151.46</v>
      </c>
      <c r="K9" t="n">
        <v>47.83</v>
      </c>
      <c r="L9" t="n">
        <v>8</v>
      </c>
      <c r="M9" t="n">
        <v>10</v>
      </c>
      <c r="N9" t="n">
        <v>25.63</v>
      </c>
      <c r="O9" t="n">
        <v>18913.66</v>
      </c>
      <c r="P9" t="n">
        <v>119.44</v>
      </c>
      <c r="Q9" t="n">
        <v>583.3099999999999</v>
      </c>
      <c r="R9" t="n">
        <v>31.49</v>
      </c>
      <c r="S9" t="n">
        <v>22.35</v>
      </c>
      <c r="T9" t="n">
        <v>3507.11</v>
      </c>
      <c r="U9" t="n">
        <v>0.71</v>
      </c>
      <c r="V9" t="n">
        <v>0.87</v>
      </c>
      <c r="W9" t="n">
        <v>1</v>
      </c>
      <c r="X9" t="n">
        <v>0.21</v>
      </c>
      <c r="Y9" t="n">
        <v>0.5</v>
      </c>
      <c r="Z9" t="n">
        <v>10</v>
      </c>
      <c r="AA9" t="n">
        <v>319.7342225477212</v>
      </c>
      <c r="AB9" t="n">
        <v>437.4744689681631</v>
      </c>
      <c r="AC9" t="n">
        <v>395.7225196491144</v>
      </c>
      <c r="AD9" t="n">
        <v>319734.2225477212</v>
      </c>
      <c r="AE9" t="n">
        <v>437474.4689681631</v>
      </c>
      <c r="AF9" t="n">
        <v>1.602953350088523e-06</v>
      </c>
      <c r="AG9" t="n">
        <v>20</v>
      </c>
      <c r="AH9" t="n">
        <v>395722.5196491143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6.5293</v>
      </c>
      <c r="E10" t="n">
        <v>15.32</v>
      </c>
      <c r="F10" t="n">
        <v>12.77</v>
      </c>
      <c r="G10" t="n">
        <v>69.65000000000001</v>
      </c>
      <c r="H10" t="n">
        <v>1.04</v>
      </c>
      <c r="I10" t="n">
        <v>11</v>
      </c>
      <c r="J10" t="n">
        <v>152.85</v>
      </c>
      <c r="K10" t="n">
        <v>47.83</v>
      </c>
      <c r="L10" t="n">
        <v>9</v>
      </c>
      <c r="M10" t="n">
        <v>7</v>
      </c>
      <c r="N10" t="n">
        <v>26.03</v>
      </c>
      <c r="O10" t="n">
        <v>19085.83</v>
      </c>
      <c r="P10" t="n">
        <v>115.67</v>
      </c>
      <c r="Q10" t="n">
        <v>583.29</v>
      </c>
      <c r="R10" t="n">
        <v>30.87</v>
      </c>
      <c r="S10" t="n">
        <v>22.35</v>
      </c>
      <c r="T10" t="n">
        <v>3201.13</v>
      </c>
      <c r="U10" t="n">
        <v>0.72</v>
      </c>
      <c r="V10" t="n">
        <v>0.87</v>
      </c>
      <c r="W10" t="n">
        <v>1.01</v>
      </c>
      <c r="X10" t="n">
        <v>0.2</v>
      </c>
      <c r="Y10" t="n">
        <v>0.5</v>
      </c>
      <c r="Z10" t="n">
        <v>10</v>
      </c>
      <c r="AA10" t="n">
        <v>316.1302517552163</v>
      </c>
      <c r="AB10" t="n">
        <v>432.5433571338879</v>
      </c>
      <c r="AC10" t="n">
        <v>391.2620262074435</v>
      </c>
      <c r="AD10" t="n">
        <v>316130.2517552163</v>
      </c>
      <c r="AE10" t="n">
        <v>432543.3571338879</v>
      </c>
      <c r="AF10" t="n">
        <v>1.607458655925816e-06</v>
      </c>
      <c r="AG10" t="n">
        <v>20</v>
      </c>
      <c r="AH10" t="n">
        <v>391262.0262074434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6.5499</v>
      </c>
      <c r="E11" t="n">
        <v>15.27</v>
      </c>
      <c r="F11" t="n">
        <v>12.75</v>
      </c>
      <c r="G11" t="n">
        <v>76.5</v>
      </c>
      <c r="H11" t="n">
        <v>1.15</v>
      </c>
      <c r="I11" t="n">
        <v>10</v>
      </c>
      <c r="J11" t="n">
        <v>154.25</v>
      </c>
      <c r="K11" t="n">
        <v>47.83</v>
      </c>
      <c r="L11" t="n">
        <v>10</v>
      </c>
      <c r="M11" t="n">
        <v>3</v>
      </c>
      <c r="N11" t="n">
        <v>26.43</v>
      </c>
      <c r="O11" t="n">
        <v>19258.55</v>
      </c>
      <c r="P11" t="n">
        <v>114.6</v>
      </c>
      <c r="Q11" t="n">
        <v>583.33</v>
      </c>
      <c r="R11" t="n">
        <v>30.02</v>
      </c>
      <c r="S11" t="n">
        <v>22.35</v>
      </c>
      <c r="T11" t="n">
        <v>2782.3</v>
      </c>
      <c r="U11" t="n">
        <v>0.74</v>
      </c>
      <c r="V11" t="n">
        <v>0.88</v>
      </c>
      <c r="W11" t="n">
        <v>1.01</v>
      </c>
      <c r="X11" t="n">
        <v>0.18</v>
      </c>
      <c r="Y11" t="n">
        <v>0.5</v>
      </c>
      <c r="Z11" t="n">
        <v>10</v>
      </c>
      <c r="AA11" t="n">
        <v>314.699832726219</v>
      </c>
      <c r="AB11" t="n">
        <v>430.5861947127801</v>
      </c>
      <c r="AC11" t="n">
        <v>389.4916526209113</v>
      </c>
      <c r="AD11" t="n">
        <v>314699.832726219</v>
      </c>
      <c r="AE11" t="n">
        <v>430586.1947127801</v>
      </c>
      <c r="AF11" t="n">
        <v>1.61253020238747e-06</v>
      </c>
      <c r="AG11" t="n">
        <v>20</v>
      </c>
      <c r="AH11" t="n">
        <v>389491.6526209114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6.55</v>
      </c>
      <c r="E12" t="n">
        <v>15.27</v>
      </c>
      <c r="F12" t="n">
        <v>12.75</v>
      </c>
      <c r="G12" t="n">
        <v>76.5</v>
      </c>
      <c r="H12" t="n">
        <v>1.25</v>
      </c>
      <c r="I12" t="n">
        <v>10</v>
      </c>
      <c r="J12" t="n">
        <v>155.66</v>
      </c>
      <c r="K12" t="n">
        <v>47.83</v>
      </c>
      <c r="L12" t="n">
        <v>11</v>
      </c>
      <c r="M12" t="n">
        <v>0</v>
      </c>
      <c r="N12" t="n">
        <v>26.83</v>
      </c>
      <c r="O12" t="n">
        <v>19431.82</v>
      </c>
      <c r="P12" t="n">
        <v>114.39</v>
      </c>
      <c r="Q12" t="n">
        <v>583.29</v>
      </c>
      <c r="R12" t="n">
        <v>29.85</v>
      </c>
      <c r="S12" t="n">
        <v>22.35</v>
      </c>
      <c r="T12" t="n">
        <v>2695.9</v>
      </c>
      <c r="U12" t="n">
        <v>0.75</v>
      </c>
      <c r="V12" t="n">
        <v>0.88</v>
      </c>
      <c r="W12" t="n">
        <v>1.02</v>
      </c>
      <c r="X12" t="n">
        <v>0.18</v>
      </c>
      <c r="Y12" t="n">
        <v>0.5</v>
      </c>
      <c r="Z12" t="n">
        <v>10</v>
      </c>
      <c r="AA12" t="n">
        <v>314.523134963548</v>
      </c>
      <c r="AB12" t="n">
        <v>430.3444290385386</v>
      </c>
      <c r="AC12" t="n">
        <v>389.2729607232993</v>
      </c>
      <c r="AD12" t="n">
        <v>314523.134963548</v>
      </c>
      <c r="AE12" t="n">
        <v>430344.4290385386</v>
      </c>
      <c r="AF12" t="n">
        <v>1.61255482154505e-06</v>
      </c>
      <c r="AG12" t="n">
        <v>20</v>
      </c>
      <c r="AH12" t="n">
        <v>389272.9607232993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4.3165</v>
      </c>
      <c r="E2" t="n">
        <v>23.17</v>
      </c>
      <c r="F2" t="n">
        <v>15.55</v>
      </c>
      <c r="G2" t="n">
        <v>6.39</v>
      </c>
      <c r="H2" t="n">
        <v>0.1</v>
      </c>
      <c r="I2" t="n">
        <v>146</v>
      </c>
      <c r="J2" t="n">
        <v>176.73</v>
      </c>
      <c r="K2" t="n">
        <v>52.44</v>
      </c>
      <c r="L2" t="n">
        <v>1</v>
      </c>
      <c r="M2" t="n">
        <v>144</v>
      </c>
      <c r="N2" t="n">
        <v>33.29</v>
      </c>
      <c r="O2" t="n">
        <v>22031.19</v>
      </c>
      <c r="P2" t="n">
        <v>202.34</v>
      </c>
      <c r="Q2" t="n">
        <v>583.36</v>
      </c>
      <c r="R2" t="n">
        <v>117.39</v>
      </c>
      <c r="S2" t="n">
        <v>22.35</v>
      </c>
      <c r="T2" t="n">
        <v>45788.44</v>
      </c>
      <c r="U2" t="n">
        <v>0.19</v>
      </c>
      <c r="V2" t="n">
        <v>0.72</v>
      </c>
      <c r="W2" t="n">
        <v>1.24</v>
      </c>
      <c r="X2" t="n">
        <v>2.98</v>
      </c>
      <c r="Y2" t="n">
        <v>0.5</v>
      </c>
      <c r="Z2" t="n">
        <v>10</v>
      </c>
      <c r="AA2" t="n">
        <v>626.7710819479238</v>
      </c>
      <c r="AB2" t="n">
        <v>857.5758455097626</v>
      </c>
      <c r="AC2" t="n">
        <v>775.7300104295688</v>
      </c>
      <c r="AD2" t="n">
        <v>626771.0819479238</v>
      </c>
      <c r="AE2" t="n">
        <v>857575.8455097626</v>
      </c>
      <c r="AF2" t="n">
        <v>1.024037985323496e-06</v>
      </c>
      <c r="AG2" t="n">
        <v>31</v>
      </c>
      <c r="AH2" t="n">
        <v>775730.0104295688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5.3775</v>
      </c>
      <c r="E3" t="n">
        <v>18.6</v>
      </c>
      <c r="F3" t="n">
        <v>13.86</v>
      </c>
      <c r="G3" t="n">
        <v>12.8</v>
      </c>
      <c r="H3" t="n">
        <v>0.2</v>
      </c>
      <c r="I3" t="n">
        <v>65</v>
      </c>
      <c r="J3" t="n">
        <v>178.21</v>
      </c>
      <c r="K3" t="n">
        <v>52.44</v>
      </c>
      <c r="L3" t="n">
        <v>2</v>
      </c>
      <c r="M3" t="n">
        <v>63</v>
      </c>
      <c r="N3" t="n">
        <v>33.77</v>
      </c>
      <c r="O3" t="n">
        <v>22213.89</v>
      </c>
      <c r="P3" t="n">
        <v>177.76</v>
      </c>
      <c r="Q3" t="n">
        <v>583.3200000000001</v>
      </c>
      <c r="R3" t="n">
        <v>65.15000000000001</v>
      </c>
      <c r="S3" t="n">
        <v>22.35</v>
      </c>
      <c r="T3" t="n">
        <v>20073.41</v>
      </c>
      <c r="U3" t="n">
        <v>0.34</v>
      </c>
      <c r="V3" t="n">
        <v>0.8100000000000001</v>
      </c>
      <c r="W3" t="n">
        <v>1.09</v>
      </c>
      <c r="X3" t="n">
        <v>1.29</v>
      </c>
      <c r="Y3" t="n">
        <v>0.5</v>
      </c>
      <c r="Z3" t="n">
        <v>10</v>
      </c>
      <c r="AA3" t="n">
        <v>470.5228668452087</v>
      </c>
      <c r="AB3" t="n">
        <v>643.7901444214741</v>
      </c>
      <c r="AC3" t="n">
        <v>582.3477166030306</v>
      </c>
      <c r="AD3" t="n">
        <v>470522.8668452087</v>
      </c>
      <c r="AE3" t="n">
        <v>643790.1444214741</v>
      </c>
      <c r="AF3" t="n">
        <v>1.275747542239569e-06</v>
      </c>
      <c r="AG3" t="n">
        <v>25</v>
      </c>
      <c r="AH3" t="n">
        <v>582347.7166030306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5.7745</v>
      </c>
      <c r="E4" t="n">
        <v>17.32</v>
      </c>
      <c r="F4" t="n">
        <v>13.4</v>
      </c>
      <c r="G4" t="n">
        <v>19.15</v>
      </c>
      <c r="H4" t="n">
        <v>0.3</v>
      </c>
      <c r="I4" t="n">
        <v>42</v>
      </c>
      <c r="J4" t="n">
        <v>179.7</v>
      </c>
      <c r="K4" t="n">
        <v>52.44</v>
      </c>
      <c r="L4" t="n">
        <v>3</v>
      </c>
      <c r="M4" t="n">
        <v>40</v>
      </c>
      <c r="N4" t="n">
        <v>34.26</v>
      </c>
      <c r="O4" t="n">
        <v>22397.24</v>
      </c>
      <c r="P4" t="n">
        <v>169.56</v>
      </c>
      <c r="Q4" t="n">
        <v>583.33</v>
      </c>
      <c r="R4" t="n">
        <v>50.61</v>
      </c>
      <c r="S4" t="n">
        <v>22.35</v>
      </c>
      <c r="T4" t="n">
        <v>12916.53</v>
      </c>
      <c r="U4" t="n">
        <v>0.44</v>
      </c>
      <c r="V4" t="n">
        <v>0.83</v>
      </c>
      <c r="W4" t="n">
        <v>1.06</v>
      </c>
      <c r="X4" t="n">
        <v>0.83</v>
      </c>
      <c r="Y4" t="n">
        <v>0.5</v>
      </c>
      <c r="Z4" t="n">
        <v>10</v>
      </c>
      <c r="AA4" t="n">
        <v>425.8428433345856</v>
      </c>
      <c r="AB4" t="n">
        <v>582.6569651107188</v>
      </c>
      <c r="AC4" t="n">
        <v>527.0490021247377</v>
      </c>
      <c r="AD4" t="n">
        <v>425842.8433345856</v>
      </c>
      <c r="AE4" t="n">
        <v>582656.9651107189</v>
      </c>
      <c r="AF4" t="n">
        <v>1.369931042801003e-06</v>
      </c>
      <c r="AG4" t="n">
        <v>23</v>
      </c>
      <c r="AH4" t="n">
        <v>527049.0021247377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5.9912</v>
      </c>
      <c r="E5" t="n">
        <v>16.69</v>
      </c>
      <c r="F5" t="n">
        <v>13.17</v>
      </c>
      <c r="G5" t="n">
        <v>25.49</v>
      </c>
      <c r="H5" t="n">
        <v>0.39</v>
      </c>
      <c r="I5" t="n">
        <v>31</v>
      </c>
      <c r="J5" t="n">
        <v>181.19</v>
      </c>
      <c r="K5" t="n">
        <v>52.44</v>
      </c>
      <c r="L5" t="n">
        <v>4</v>
      </c>
      <c r="M5" t="n">
        <v>29</v>
      </c>
      <c r="N5" t="n">
        <v>34.75</v>
      </c>
      <c r="O5" t="n">
        <v>22581.25</v>
      </c>
      <c r="P5" t="n">
        <v>164.3</v>
      </c>
      <c r="Q5" t="n">
        <v>583.29</v>
      </c>
      <c r="R5" t="n">
        <v>43.14</v>
      </c>
      <c r="S5" t="n">
        <v>22.35</v>
      </c>
      <c r="T5" t="n">
        <v>9237.959999999999</v>
      </c>
      <c r="U5" t="n">
        <v>0.52</v>
      </c>
      <c r="V5" t="n">
        <v>0.85</v>
      </c>
      <c r="W5" t="n">
        <v>1.04</v>
      </c>
      <c r="X5" t="n">
        <v>0.6</v>
      </c>
      <c r="Y5" t="n">
        <v>0.5</v>
      </c>
      <c r="Z5" t="n">
        <v>10</v>
      </c>
      <c r="AA5" t="n">
        <v>403.1678479840767</v>
      </c>
      <c r="AB5" t="n">
        <v>551.6320361219589</v>
      </c>
      <c r="AC5" t="n">
        <v>498.9850488149036</v>
      </c>
      <c r="AD5" t="n">
        <v>403167.8479840767</v>
      </c>
      <c r="AE5" t="n">
        <v>551632.0361219589</v>
      </c>
      <c r="AF5" t="n">
        <v>1.421340525349271e-06</v>
      </c>
      <c r="AG5" t="n">
        <v>22</v>
      </c>
      <c r="AH5" t="n">
        <v>498985.0488149036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6.1351</v>
      </c>
      <c r="E6" t="n">
        <v>16.3</v>
      </c>
      <c r="F6" t="n">
        <v>13.03</v>
      </c>
      <c r="G6" t="n">
        <v>32.56</v>
      </c>
      <c r="H6" t="n">
        <v>0.49</v>
      </c>
      <c r="I6" t="n">
        <v>24</v>
      </c>
      <c r="J6" t="n">
        <v>182.69</v>
      </c>
      <c r="K6" t="n">
        <v>52.44</v>
      </c>
      <c r="L6" t="n">
        <v>5</v>
      </c>
      <c r="M6" t="n">
        <v>22</v>
      </c>
      <c r="N6" t="n">
        <v>35.25</v>
      </c>
      <c r="O6" t="n">
        <v>22766.06</v>
      </c>
      <c r="P6" t="n">
        <v>159.81</v>
      </c>
      <c r="Q6" t="n">
        <v>583.3099999999999</v>
      </c>
      <c r="R6" t="n">
        <v>38.94</v>
      </c>
      <c r="S6" t="n">
        <v>22.35</v>
      </c>
      <c r="T6" t="n">
        <v>7171.89</v>
      </c>
      <c r="U6" t="n">
        <v>0.57</v>
      </c>
      <c r="V6" t="n">
        <v>0.86</v>
      </c>
      <c r="W6" t="n">
        <v>1.03</v>
      </c>
      <c r="X6" t="n">
        <v>0.46</v>
      </c>
      <c r="Y6" t="n">
        <v>0.5</v>
      </c>
      <c r="Z6" t="n">
        <v>10</v>
      </c>
      <c r="AA6" t="n">
        <v>393.5545180504056</v>
      </c>
      <c r="AB6" t="n">
        <v>538.4786539965257</v>
      </c>
      <c r="AC6" t="n">
        <v>487.087007018634</v>
      </c>
      <c r="AD6" t="n">
        <v>393554.5180504057</v>
      </c>
      <c r="AE6" t="n">
        <v>538478.6539965257</v>
      </c>
      <c r="AF6" t="n">
        <v>1.455479078827333e-06</v>
      </c>
      <c r="AG6" t="n">
        <v>22</v>
      </c>
      <c r="AH6" t="n">
        <v>487087.007018634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6.22</v>
      </c>
      <c r="E7" t="n">
        <v>16.08</v>
      </c>
      <c r="F7" t="n">
        <v>12.95</v>
      </c>
      <c r="G7" t="n">
        <v>38.84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18</v>
      </c>
      <c r="N7" t="n">
        <v>35.75</v>
      </c>
      <c r="O7" t="n">
        <v>22951.43</v>
      </c>
      <c r="P7" t="n">
        <v>156.59</v>
      </c>
      <c r="Q7" t="n">
        <v>583.29</v>
      </c>
      <c r="R7" t="n">
        <v>36.44</v>
      </c>
      <c r="S7" t="n">
        <v>22.35</v>
      </c>
      <c r="T7" t="n">
        <v>5943.58</v>
      </c>
      <c r="U7" t="n">
        <v>0.61</v>
      </c>
      <c r="V7" t="n">
        <v>0.86</v>
      </c>
      <c r="W7" t="n">
        <v>1.02</v>
      </c>
      <c r="X7" t="n">
        <v>0.38</v>
      </c>
      <c r="Y7" t="n">
        <v>0.5</v>
      </c>
      <c r="Z7" t="n">
        <v>10</v>
      </c>
      <c r="AA7" t="n">
        <v>378.9896621571324</v>
      </c>
      <c r="AB7" t="n">
        <v>518.5503756072566</v>
      </c>
      <c r="AC7" t="n">
        <v>469.0606555493222</v>
      </c>
      <c r="AD7" t="n">
        <v>378989.6621571324</v>
      </c>
      <c r="AE7" t="n">
        <v>518550.3756072565</v>
      </c>
      <c r="AF7" t="n">
        <v>1.475620588141352e-06</v>
      </c>
      <c r="AG7" t="n">
        <v>21</v>
      </c>
      <c r="AH7" t="n">
        <v>469060.6555493223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6.2782</v>
      </c>
      <c r="E8" t="n">
        <v>15.93</v>
      </c>
      <c r="F8" t="n">
        <v>12.9</v>
      </c>
      <c r="G8" t="n">
        <v>45.54</v>
      </c>
      <c r="H8" t="n">
        <v>0.67</v>
      </c>
      <c r="I8" t="n">
        <v>17</v>
      </c>
      <c r="J8" t="n">
        <v>185.7</v>
      </c>
      <c r="K8" t="n">
        <v>52.44</v>
      </c>
      <c r="L8" t="n">
        <v>7</v>
      </c>
      <c r="M8" t="n">
        <v>15</v>
      </c>
      <c r="N8" t="n">
        <v>36.26</v>
      </c>
      <c r="O8" t="n">
        <v>23137.49</v>
      </c>
      <c r="P8" t="n">
        <v>153.38</v>
      </c>
      <c r="Q8" t="n">
        <v>583.29</v>
      </c>
      <c r="R8" t="n">
        <v>35.2</v>
      </c>
      <c r="S8" t="n">
        <v>22.35</v>
      </c>
      <c r="T8" t="n">
        <v>5337.64</v>
      </c>
      <c r="U8" t="n">
        <v>0.63</v>
      </c>
      <c r="V8" t="n">
        <v>0.87</v>
      </c>
      <c r="W8" t="n">
        <v>1.01</v>
      </c>
      <c r="X8" t="n">
        <v>0.33</v>
      </c>
      <c r="Y8" t="n">
        <v>0.5</v>
      </c>
      <c r="Z8" t="n">
        <v>10</v>
      </c>
      <c r="AA8" t="n">
        <v>374.1563398155802</v>
      </c>
      <c r="AB8" t="n">
        <v>511.9372107484123</v>
      </c>
      <c r="AC8" t="n">
        <v>463.0786418629709</v>
      </c>
      <c r="AD8" t="n">
        <v>374156.3398155802</v>
      </c>
      <c r="AE8" t="n">
        <v>511937.2107484123</v>
      </c>
      <c r="AF8" t="n">
        <v>1.489427841876051e-06</v>
      </c>
      <c r="AG8" t="n">
        <v>21</v>
      </c>
      <c r="AH8" t="n">
        <v>463078.6418629709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6.3279</v>
      </c>
      <c r="E9" t="n">
        <v>15.8</v>
      </c>
      <c r="F9" t="n">
        <v>12.85</v>
      </c>
      <c r="G9" t="n">
        <v>51.4</v>
      </c>
      <c r="H9" t="n">
        <v>0.76</v>
      </c>
      <c r="I9" t="n">
        <v>15</v>
      </c>
      <c r="J9" t="n">
        <v>187.22</v>
      </c>
      <c r="K9" t="n">
        <v>52.44</v>
      </c>
      <c r="L9" t="n">
        <v>8</v>
      </c>
      <c r="M9" t="n">
        <v>13</v>
      </c>
      <c r="N9" t="n">
        <v>36.78</v>
      </c>
      <c r="O9" t="n">
        <v>23324.24</v>
      </c>
      <c r="P9" t="n">
        <v>150.06</v>
      </c>
      <c r="Q9" t="n">
        <v>583.29</v>
      </c>
      <c r="R9" t="n">
        <v>33.37</v>
      </c>
      <c r="S9" t="n">
        <v>22.35</v>
      </c>
      <c r="T9" t="n">
        <v>4432.7</v>
      </c>
      <c r="U9" t="n">
        <v>0.67</v>
      </c>
      <c r="V9" t="n">
        <v>0.87</v>
      </c>
      <c r="W9" t="n">
        <v>1.01</v>
      </c>
      <c r="X9" t="n">
        <v>0.28</v>
      </c>
      <c r="Y9" t="n">
        <v>0.5</v>
      </c>
      <c r="Z9" t="n">
        <v>10</v>
      </c>
      <c r="AA9" t="n">
        <v>369.5684662392326</v>
      </c>
      <c r="AB9" t="n">
        <v>505.659879718556</v>
      </c>
      <c r="AC9" t="n">
        <v>457.4004104963147</v>
      </c>
      <c r="AD9" t="n">
        <v>369568.4662392326</v>
      </c>
      <c r="AE9" t="n">
        <v>505659.879718556</v>
      </c>
      <c r="AF9" t="n">
        <v>1.501218572298981e-06</v>
      </c>
      <c r="AG9" t="n">
        <v>21</v>
      </c>
      <c r="AH9" t="n">
        <v>457400.4104963148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6.3703</v>
      </c>
      <c r="E10" t="n">
        <v>15.7</v>
      </c>
      <c r="F10" t="n">
        <v>12.81</v>
      </c>
      <c r="G10" t="n">
        <v>59.15</v>
      </c>
      <c r="H10" t="n">
        <v>0.85</v>
      </c>
      <c r="I10" t="n">
        <v>13</v>
      </c>
      <c r="J10" t="n">
        <v>188.74</v>
      </c>
      <c r="K10" t="n">
        <v>52.44</v>
      </c>
      <c r="L10" t="n">
        <v>9</v>
      </c>
      <c r="M10" t="n">
        <v>11</v>
      </c>
      <c r="N10" t="n">
        <v>37.3</v>
      </c>
      <c r="O10" t="n">
        <v>23511.69</v>
      </c>
      <c r="P10" t="n">
        <v>146.66</v>
      </c>
      <c r="Q10" t="n">
        <v>583.34</v>
      </c>
      <c r="R10" t="n">
        <v>32.3</v>
      </c>
      <c r="S10" t="n">
        <v>22.35</v>
      </c>
      <c r="T10" t="n">
        <v>3905.76</v>
      </c>
      <c r="U10" t="n">
        <v>0.6899999999999999</v>
      </c>
      <c r="V10" t="n">
        <v>0.87</v>
      </c>
      <c r="W10" t="n">
        <v>1.01</v>
      </c>
      <c r="X10" t="n">
        <v>0.25</v>
      </c>
      <c r="Y10" t="n">
        <v>0.5</v>
      </c>
      <c r="Z10" t="n">
        <v>10</v>
      </c>
      <c r="AA10" t="n">
        <v>365.2380705285822</v>
      </c>
      <c r="AB10" t="n">
        <v>499.7348412636687</v>
      </c>
      <c r="AC10" t="n">
        <v>452.0408493957182</v>
      </c>
      <c r="AD10" t="n">
        <v>365238.0705285822</v>
      </c>
      <c r="AE10" t="n">
        <v>499734.8412636687</v>
      </c>
      <c r="AF10" t="n">
        <v>1.511277465054157e-06</v>
      </c>
      <c r="AG10" t="n">
        <v>21</v>
      </c>
      <c r="AH10" t="n">
        <v>452040.8493957182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6.395</v>
      </c>
      <c r="E11" t="n">
        <v>15.64</v>
      </c>
      <c r="F11" t="n">
        <v>12.79</v>
      </c>
      <c r="G11" t="n">
        <v>63.95</v>
      </c>
      <c r="H11" t="n">
        <v>0.93</v>
      </c>
      <c r="I11" t="n">
        <v>12</v>
      </c>
      <c r="J11" t="n">
        <v>190.26</v>
      </c>
      <c r="K11" t="n">
        <v>52.44</v>
      </c>
      <c r="L11" t="n">
        <v>10</v>
      </c>
      <c r="M11" t="n">
        <v>10</v>
      </c>
      <c r="N11" t="n">
        <v>37.82</v>
      </c>
      <c r="O11" t="n">
        <v>23699.85</v>
      </c>
      <c r="P11" t="n">
        <v>144.45</v>
      </c>
      <c r="Q11" t="n">
        <v>583.29</v>
      </c>
      <c r="R11" t="n">
        <v>31.51</v>
      </c>
      <c r="S11" t="n">
        <v>22.35</v>
      </c>
      <c r="T11" t="n">
        <v>3516.57</v>
      </c>
      <c r="U11" t="n">
        <v>0.71</v>
      </c>
      <c r="V11" t="n">
        <v>0.87</v>
      </c>
      <c r="W11" t="n">
        <v>1.01</v>
      </c>
      <c r="X11" t="n">
        <v>0.22</v>
      </c>
      <c r="Y11" t="n">
        <v>0.5</v>
      </c>
      <c r="Z11" t="n">
        <v>10</v>
      </c>
      <c r="AA11" t="n">
        <v>362.561505989904</v>
      </c>
      <c r="AB11" t="n">
        <v>496.0726475801557</v>
      </c>
      <c r="AC11" t="n">
        <v>448.7281703374385</v>
      </c>
      <c r="AD11" t="n">
        <v>362561.505989904</v>
      </c>
      <c r="AE11" t="n">
        <v>496072.6475801557</v>
      </c>
      <c r="AF11" t="n">
        <v>1.51713724456012e-06</v>
      </c>
      <c r="AG11" t="n">
        <v>21</v>
      </c>
      <c r="AH11" t="n">
        <v>448728.1703374385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6.4194</v>
      </c>
      <c r="E12" t="n">
        <v>15.58</v>
      </c>
      <c r="F12" t="n">
        <v>12.77</v>
      </c>
      <c r="G12" t="n">
        <v>69.63</v>
      </c>
      <c r="H12" t="n">
        <v>1.02</v>
      </c>
      <c r="I12" t="n">
        <v>11</v>
      </c>
      <c r="J12" t="n">
        <v>191.79</v>
      </c>
      <c r="K12" t="n">
        <v>52.44</v>
      </c>
      <c r="L12" t="n">
        <v>11</v>
      </c>
      <c r="M12" t="n">
        <v>9</v>
      </c>
      <c r="N12" t="n">
        <v>38.35</v>
      </c>
      <c r="O12" t="n">
        <v>23888.73</v>
      </c>
      <c r="P12" t="n">
        <v>140.89</v>
      </c>
      <c r="Q12" t="n">
        <v>583.29</v>
      </c>
      <c r="R12" t="n">
        <v>30.98</v>
      </c>
      <c r="S12" t="n">
        <v>22.35</v>
      </c>
      <c r="T12" t="n">
        <v>3259.6</v>
      </c>
      <c r="U12" t="n">
        <v>0.72</v>
      </c>
      <c r="V12" t="n">
        <v>0.88</v>
      </c>
      <c r="W12" t="n">
        <v>1</v>
      </c>
      <c r="X12" t="n">
        <v>0.2</v>
      </c>
      <c r="Y12" t="n">
        <v>0.5</v>
      </c>
      <c r="Z12" t="n">
        <v>10</v>
      </c>
      <c r="AA12" t="n">
        <v>358.7693910770664</v>
      </c>
      <c r="AB12" t="n">
        <v>490.8841086601083</v>
      </c>
      <c r="AC12" t="n">
        <v>444.0348182897604</v>
      </c>
      <c r="AD12" t="n">
        <v>358769.3910770664</v>
      </c>
      <c r="AE12" t="n">
        <v>490884.1086601084</v>
      </c>
      <c r="AF12" t="n">
        <v>1.522925852655079e-06</v>
      </c>
      <c r="AG12" t="n">
        <v>21</v>
      </c>
      <c r="AH12" t="n">
        <v>444034.8182897604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6.4426</v>
      </c>
      <c r="E13" t="n">
        <v>15.52</v>
      </c>
      <c r="F13" t="n">
        <v>12.75</v>
      </c>
      <c r="G13" t="n">
        <v>76.47</v>
      </c>
      <c r="H13" t="n">
        <v>1.1</v>
      </c>
      <c r="I13" t="n">
        <v>10</v>
      </c>
      <c r="J13" t="n">
        <v>193.33</v>
      </c>
      <c r="K13" t="n">
        <v>52.44</v>
      </c>
      <c r="L13" t="n">
        <v>12</v>
      </c>
      <c r="M13" t="n">
        <v>8</v>
      </c>
      <c r="N13" t="n">
        <v>38.89</v>
      </c>
      <c r="O13" t="n">
        <v>24078.33</v>
      </c>
      <c r="P13" t="n">
        <v>136.64</v>
      </c>
      <c r="Q13" t="n">
        <v>583.29</v>
      </c>
      <c r="R13" t="n">
        <v>30.13</v>
      </c>
      <c r="S13" t="n">
        <v>22.35</v>
      </c>
      <c r="T13" t="n">
        <v>2836.68</v>
      </c>
      <c r="U13" t="n">
        <v>0.74</v>
      </c>
      <c r="V13" t="n">
        <v>0.88</v>
      </c>
      <c r="W13" t="n">
        <v>1.01</v>
      </c>
      <c r="X13" t="n">
        <v>0.18</v>
      </c>
      <c r="Y13" t="n">
        <v>0.5</v>
      </c>
      <c r="Z13" t="n">
        <v>10</v>
      </c>
      <c r="AA13" t="n">
        <v>354.4553200315211</v>
      </c>
      <c r="AB13" t="n">
        <v>484.9814063322111</v>
      </c>
      <c r="AC13" t="n">
        <v>438.6954615875429</v>
      </c>
      <c r="AD13" t="n">
        <v>354455.3200315211</v>
      </c>
      <c r="AE13" t="n">
        <v>484981.4063322111</v>
      </c>
      <c r="AF13" t="n">
        <v>1.528429775106025e-06</v>
      </c>
      <c r="AG13" t="n">
        <v>21</v>
      </c>
      <c r="AH13" t="n">
        <v>438695.4615875429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6.4618</v>
      </c>
      <c r="E14" t="n">
        <v>15.48</v>
      </c>
      <c r="F14" t="n">
        <v>12.73</v>
      </c>
      <c r="G14" t="n">
        <v>84.90000000000001</v>
      </c>
      <c r="H14" t="n">
        <v>1.18</v>
      </c>
      <c r="I14" t="n">
        <v>9</v>
      </c>
      <c r="J14" t="n">
        <v>194.88</v>
      </c>
      <c r="K14" t="n">
        <v>52.44</v>
      </c>
      <c r="L14" t="n">
        <v>13</v>
      </c>
      <c r="M14" t="n">
        <v>7</v>
      </c>
      <c r="N14" t="n">
        <v>39.43</v>
      </c>
      <c r="O14" t="n">
        <v>24268.67</v>
      </c>
      <c r="P14" t="n">
        <v>133.17</v>
      </c>
      <c r="Q14" t="n">
        <v>583.33</v>
      </c>
      <c r="R14" t="n">
        <v>29.82</v>
      </c>
      <c r="S14" t="n">
        <v>22.35</v>
      </c>
      <c r="T14" t="n">
        <v>2687.05</v>
      </c>
      <c r="U14" t="n">
        <v>0.75</v>
      </c>
      <c r="V14" t="n">
        <v>0.88</v>
      </c>
      <c r="W14" t="n">
        <v>1</v>
      </c>
      <c r="X14" t="n">
        <v>0.17</v>
      </c>
      <c r="Y14" t="n">
        <v>0.5</v>
      </c>
      <c r="Z14" t="n">
        <v>10</v>
      </c>
      <c r="AA14" t="n">
        <v>350.9329832622253</v>
      </c>
      <c r="AB14" t="n">
        <v>480.1619897699294</v>
      </c>
      <c r="AC14" t="n">
        <v>434.3360033778717</v>
      </c>
      <c r="AD14" t="n">
        <v>350932.9832622253</v>
      </c>
      <c r="AE14" t="n">
        <v>480161.9897699294</v>
      </c>
      <c r="AF14" t="n">
        <v>1.532984745410256e-06</v>
      </c>
      <c r="AG14" t="n">
        <v>21</v>
      </c>
      <c r="AH14" t="n">
        <v>434336.0033778718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6.4873</v>
      </c>
      <c r="E15" t="n">
        <v>15.41</v>
      </c>
      <c r="F15" t="n">
        <v>12.71</v>
      </c>
      <c r="G15" t="n">
        <v>95.31999999999999</v>
      </c>
      <c r="H15" t="n">
        <v>1.27</v>
      </c>
      <c r="I15" t="n">
        <v>8</v>
      </c>
      <c r="J15" t="n">
        <v>196.42</v>
      </c>
      <c r="K15" t="n">
        <v>52.44</v>
      </c>
      <c r="L15" t="n">
        <v>14</v>
      </c>
      <c r="M15" t="n">
        <v>3</v>
      </c>
      <c r="N15" t="n">
        <v>39.98</v>
      </c>
      <c r="O15" t="n">
        <v>24459.75</v>
      </c>
      <c r="P15" t="n">
        <v>132</v>
      </c>
      <c r="Q15" t="n">
        <v>583.29</v>
      </c>
      <c r="R15" t="n">
        <v>28.92</v>
      </c>
      <c r="S15" t="n">
        <v>22.35</v>
      </c>
      <c r="T15" t="n">
        <v>2245.1</v>
      </c>
      <c r="U15" t="n">
        <v>0.77</v>
      </c>
      <c r="V15" t="n">
        <v>0.88</v>
      </c>
      <c r="W15" t="n">
        <v>1.01</v>
      </c>
      <c r="X15" t="n">
        <v>0.14</v>
      </c>
      <c r="Y15" t="n">
        <v>0.5</v>
      </c>
      <c r="Z15" t="n">
        <v>10</v>
      </c>
      <c r="AA15" t="n">
        <v>349.2005958837076</v>
      </c>
      <c r="AB15" t="n">
        <v>477.7916609311044</v>
      </c>
      <c r="AC15" t="n">
        <v>432.1918953966468</v>
      </c>
      <c r="AD15" t="n">
        <v>349200.5958837076</v>
      </c>
      <c r="AE15" t="n">
        <v>477791.6609311044</v>
      </c>
      <c r="AF15" t="n">
        <v>1.539034315345562e-06</v>
      </c>
      <c r="AG15" t="n">
        <v>21</v>
      </c>
      <c r="AH15" t="n">
        <v>432191.8953966468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6.4836</v>
      </c>
      <c r="E16" t="n">
        <v>15.42</v>
      </c>
      <c r="F16" t="n">
        <v>12.72</v>
      </c>
      <c r="G16" t="n">
        <v>95.39</v>
      </c>
      <c r="H16" t="n">
        <v>1.35</v>
      </c>
      <c r="I16" t="n">
        <v>8</v>
      </c>
      <c r="J16" t="n">
        <v>197.98</v>
      </c>
      <c r="K16" t="n">
        <v>52.44</v>
      </c>
      <c r="L16" t="n">
        <v>15</v>
      </c>
      <c r="M16" t="n">
        <v>1</v>
      </c>
      <c r="N16" t="n">
        <v>40.54</v>
      </c>
      <c r="O16" t="n">
        <v>24651.58</v>
      </c>
      <c r="P16" t="n">
        <v>131.05</v>
      </c>
      <c r="Q16" t="n">
        <v>583.29</v>
      </c>
      <c r="R16" t="n">
        <v>29.08</v>
      </c>
      <c r="S16" t="n">
        <v>22.35</v>
      </c>
      <c r="T16" t="n">
        <v>2320.75</v>
      </c>
      <c r="U16" t="n">
        <v>0.77</v>
      </c>
      <c r="V16" t="n">
        <v>0.88</v>
      </c>
      <c r="W16" t="n">
        <v>1.01</v>
      </c>
      <c r="X16" t="n">
        <v>0.15</v>
      </c>
      <c r="Y16" t="n">
        <v>0.5</v>
      </c>
      <c r="Z16" t="n">
        <v>10</v>
      </c>
      <c r="AA16" t="n">
        <v>348.5426049319238</v>
      </c>
      <c r="AB16" t="n">
        <v>476.8913686823618</v>
      </c>
      <c r="AC16" t="n">
        <v>431.377525776556</v>
      </c>
      <c r="AD16" t="n">
        <v>348542.6049319238</v>
      </c>
      <c r="AE16" t="n">
        <v>476891.3686823618</v>
      </c>
      <c r="AF16" t="n">
        <v>1.53815653460985e-06</v>
      </c>
      <c r="AG16" t="n">
        <v>21</v>
      </c>
      <c r="AH16" t="n">
        <v>431377.525776556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6.4838</v>
      </c>
      <c r="E17" t="n">
        <v>15.42</v>
      </c>
      <c r="F17" t="n">
        <v>12.72</v>
      </c>
      <c r="G17" t="n">
        <v>95.39</v>
      </c>
      <c r="H17" t="n">
        <v>1.42</v>
      </c>
      <c r="I17" t="n">
        <v>8</v>
      </c>
      <c r="J17" t="n">
        <v>199.54</v>
      </c>
      <c r="K17" t="n">
        <v>52.44</v>
      </c>
      <c r="L17" t="n">
        <v>16</v>
      </c>
      <c r="M17" t="n">
        <v>0</v>
      </c>
      <c r="N17" t="n">
        <v>41.1</v>
      </c>
      <c r="O17" t="n">
        <v>24844.17</v>
      </c>
      <c r="P17" t="n">
        <v>131.9</v>
      </c>
      <c r="Q17" t="n">
        <v>583.3</v>
      </c>
      <c r="R17" t="n">
        <v>29.02</v>
      </c>
      <c r="S17" t="n">
        <v>22.35</v>
      </c>
      <c r="T17" t="n">
        <v>2294.5</v>
      </c>
      <c r="U17" t="n">
        <v>0.77</v>
      </c>
      <c r="V17" t="n">
        <v>0.88</v>
      </c>
      <c r="W17" t="n">
        <v>1.01</v>
      </c>
      <c r="X17" t="n">
        <v>0.15</v>
      </c>
      <c r="Y17" t="n">
        <v>0.5</v>
      </c>
      <c r="Z17" t="n">
        <v>10</v>
      </c>
      <c r="AA17" t="n">
        <v>349.2508976171314</v>
      </c>
      <c r="AB17" t="n">
        <v>477.8604859819308</v>
      </c>
      <c r="AC17" t="n">
        <v>432.2541518812189</v>
      </c>
      <c r="AD17" t="n">
        <v>349250.8976171314</v>
      </c>
      <c r="AE17" t="n">
        <v>477860.4859819307</v>
      </c>
      <c r="AF17" t="n">
        <v>1.538203982217186e-06</v>
      </c>
      <c r="AG17" t="n">
        <v>21</v>
      </c>
      <c r="AH17" t="n">
        <v>432254.1518812189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6.1948</v>
      </c>
      <c r="E2" t="n">
        <v>16.14</v>
      </c>
      <c r="F2" t="n">
        <v>13.83</v>
      </c>
      <c r="G2" t="n">
        <v>13.83</v>
      </c>
      <c r="H2" t="n">
        <v>0.64</v>
      </c>
      <c r="I2" t="n">
        <v>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39.95</v>
      </c>
      <c r="Q2" t="n">
        <v>583.37</v>
      </c>
      <c r="R2" t="n">
        <v>61.37</v>
      </c>
      <c r="S2" t="n">
        <v>22.35</v>
      </c>
      <c r="T2" t="n">
        <v>18208.41</v>
      </c>
      <c r="U2" t="n">
        <v>0.36</v>
      </c>
      <c r="V2" t="n">
        <v>0.8100000000000001</v>
      </c>
      <c r="W2" t="n">
        <v>1.16</v>
      </c>
      <c r="X2" t="n">
        <v>1.26</v>
      </c>
      <c r="Y2" t="n">
        <v>0.5</v>
      </c>
      <c r="Z2" t="n">
        <v>10</v>
      </c>
      <c r="AA2" t="n">
        <v>221.3297537613446</v>
      </c>
      <c r="AB2" t="n">
        <v>302.8331334757316</v>
      </c>
      <c r="AC2" t="n">
        <v>273.9311642458696</v>
      </c>
      <c r="AD2" t="n">
        <v>221329.7537613446</v>
      </c>
      <c r="AE2" t="n">
        <v>302833.1334757316</v>
      </c>
      <c r="AF2" t="n">
        <v>1.88840411950459e-06</v>
      </c>
      <c r="AG2" t="n">
        <v>22</v>
      </c>
      <c r="AH2" t="n">
        <v>273931.1642458696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5.4793</v>
      </c>
      <c r="E2" t="n">
        <v>18.25</v>
      </c>
      <c r="F2" t="n">
        <v>14.39</v>
      </c>
      <c r="G2" t="n">
        <v>9.49</v>
      </c>
      <c r="H2" t="n">
        <v>0.18</v>
      </c>
      <c r="I2" t="n">
        <v>91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125.31</v>
      </c>
      <c r="Q2" t="n">
        <v>583.39</v>
      </c>
      <c r="R2" t="n">
        <v>81.29000000000001</v>
      </c>
      <c r="S2" t="n">
        <v>22.35</v>
      </c>
      <c r="T2" t="n">
        <v>28011.76</v>
      </c>
      <c r="U2" t="n">
        <v>0.27</v>
      </c>
      <c r="V2" t="n">
        <v>0.78</v>
      </c>
      <c r="W2" t="n">
        <v>1.14</v>
      </c>
      <c r="X2" t="n">
        <v>1.82</v>
      </c>
      <c r="Y2" t="n">
        <v>0.5</v>
      </c>
      <c r="Z2" t="n">
        <v>10</v>
      </c>
      <c r="AA2" t="n">
        <v>375.4525636693563</v>
      </c>
      <c r="AB2" t="n">
        <v>513.7107614105092</v>
      </c>
      <c r="AC2" t="n">
        <v>464.6829273390714</v>
      </c>
      <c r="AD2" t="n">
        <v>375452.5636693563</v>
      </c>
      <c r="AE2" t="n">
        <v>513710.7614105092</v>
      </c>
      <c r="AF2" t="n">
        <v>1.431629265471467e-06</v>
      </c>
      <c r="AG2" t="n">
        <v>24</v>
      </c>
      <c r="AH2" t="n">
        <v>464682.9273390714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6.1711</v>
      </c>
      <c r="E3" t="n">
        <v>16.2</v>
      </c>
      <c r="F3" t="n">
        <v>13.37</v>
      </c>
      <c r="G3" t="n">
        <v>19.57</v>
      </c>
      <c r="H3" t="n">
        <v>0.35</v>
      </c>
      <c r="I3" t="n">
        <v>41</v>
      </c>
      <c r="J3" t="n">
        <v>99.95</v>
      </c>
      <c r="K3" t="n">
        <v>39.72</v>
      </c>
      <c r="L3" t="n">
        <v>2</v>
      </c>
      <c r="M3" t="n">
        <v>39</v>
      </c>
      <c r="N3" t="n">
        <v>13.24</v>
      </c>
      <c r="O3" t="n">
        <v>12561.45</v>
      </c>
      <c r="P3" t="n">
        <v>111.31</v>
      </c>
      <c r="Q3" t="n">
        <v>583.3</v>
      </c>
      <c r="R3" t="n">
        <v>49.68</v>
      </c>
      <c r="S3" t="n">
        <v>22.35</v>
      </c>
      <c r="T3" t="n">
        <v>12458.37</v>
      </c>
      <c r="U3" t="n">
        <v>0.45</v>
      </c>
      <c r="V3" t="n">
        <v>0.84</v>
      </c>
      <c r="W3" t="n">
        <v>1.05</v>
      </c>
      <c r="X3" t="n">
        <v>0.8</v>
      </c>
      <c r="Y3" t="n">
        <v>0.5</v>
      </c>
      <c r="Z3" t="n">
        <v>10</v>
      </c>
      <c r="AA3" t="n">
        <v>323.1449932007797</v>
      </c>
      <c r="AB3" t="n">
        <v>442.1412358482591</v>
      </c>
      <c r="AC3" t="n">
        <v>399.9438968480225</v>
      </c>
      <c r="AD3" t="n">
        <v>323144.9932007797</v>
      </c>
      <c r="AE3" t="n">
        <v>442141.2358482591</v>
      </c>
      <c r="AF3" t="n">
        <v>1.612382486841562e-06</v>
      </c>
      <c r="AG3" t="n">
        <v>22</v>
      </c>
      <c r="AH3" t="n">
        <v>399943.8968480225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6.413</v>
      </c>
      <c r="E4" t="n">
        <v>15.59</v>
      </c>
      <c r="F4" t="n">
        <v>13.07</v>
      </c>
      <c r="G4" t="n">
        <v>30.16</v>
      </c>
      <c r="H4" t="n">
        <v>0.52</v>
      </c>
      <c r="I4" t="n">
        <v>26</v>
      </c>
      <c r="J4" t="n">
        <v>101.2</v>
      </c>
      <c r="K4" t="n">
        <v>39.72</v>
      </c>
      <c r="L4" t="n">
        <v>3</v>
      </c>
      <c r="M4" t="n">
        <v>24</v>
      </c>
      <c r="N4" t="n">
        <v>13.49</v>
      </c>
      <c r="O4" t="n">
        <v>12715.54</v>
      </c>
      <c r="P4" t="n">
        <v>104.07</v>
      </c>
      <c r="Q4" t="n">
        <v>583.3</v>
      </c>
      <c r="R4" t="n">
        <v>40.4</v>
      </c>
      <c r="S4" t="n">
        <v>22.35</v>
      </c>
      <c r="T4" t="n">
        <v>7892.06</v>
      </c>
      <c r="U4" t="n">
        <v>0.55</v>
      </c>
      <c r="V4" t="n">
        <v>0.85</v>
      </c>
      <c r="W4" t="n">
        <v>1.03</v>
      </c>
      <c r="X4" t="n">
        <v>0.5</v>
      </c>
      <c r="Y4" t="n">
        <v>0.5</v>
      </c>
      <c r="Z4" t="n">
        <v>10</v>
      </c>
      <c r="AA4" t="n">
        <v>302.4883657780215</v>
      </c>
      <c r="AB4" t="n">
        <v>413.8779269023562</v>
      </c>
      <c r="AC4" t="n">
        <v>374.3779984401133</v>
      </c>
      <c r="AD4" t="n">
        <v>302488.3657780215</v>
      </c>
      <c r="AE4" t="n">
        <v>413877.9269023562</v>
      </c>
      <c r="AF4" t="n">
        <v>1.67558602001506e-06</v>
      </c>
      <c r="AG4" t="n">
        <v>21</v>
      </c>
      <c r="AH4" t="n">
        <v>374377.9984401133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6.5316</v>
      </c>
      <c r="E5" t="n">
        <v>15.31</v>
      </c>
      <c r="F5" t="n">
        <v>12.93</v>
      </c>
      <c r="G5" t="n">
        <v>40.84</v>
      </c>
      <c r="H5" t="n">
        <v>0.6899999999999999</v>
      </c>
      <c r="I5" t="n">
        <v>19</v>
      </c>
      <c r="J5" t="n">
        <v>102.45</v>
      </c>
      <c r="K5" t="n">
        <v>39.72</v>
      </c>
      <c r="L5" t="n">
        <v>4</v>
      </c>
      <c r="M5" t="n">
        <v>17</v>
      </c>
      <c r="N5" t="n">
        <v>13.74</v>
      </c>
      <c r="O5" t="n">
        <v>12870.03</v>
      </c>
      <c r="P5" t="n">
        <v>96.20999999999999</v>
      </c>
      <c r="Q5" t="n">
        <v>583.3</v>
      </c>
      <c r="R5" t="n">
        <v>36.14</v>
      </c>
      <c r="S5" t="n">
        <v>22.35</v>
      </c>
      <c r="T5" t="n">
        <v>5798.74</v>
      </c>
      <c r="U5" t="n">
        <v>0.62</v>
      </c>
      <c r="V5" t="n">
        <v>0.86</v>
      </c>
      <c r="W5" t="n">
        <v>1.01</v>
      </c>
      <c r="X5" t="n">
        <v>0.36</v>
      </c>
      <c r="Y5" t="n">
        <v>0.5</v>
      </c>
      <c r="Z5" t="n">
        <v>10</v>
      </c>
      <c r="AA5" t="n">
        <v>285.0428640026523</v>
      </c>
      <c r="AB5" t="n">
        <v>390.0082217320764</v>
      </c>
      <c r="AC5" t="n">
        <v>352.7863844299434</v>
      </c>
      <c r="AD5" t="n">
        <v>285042.8640026523</v>
      </c>
      <c r="AE5" t="n">
        <v>390008.2217320764</v>
      </c>
      <c r="AF5" t="n">
        <v>1.706573779561884e-06</v>
      </c>
      <c r="AG5" t="n">
        <v>20</v>
      </c>
      <c r="AH5" t="n">
        <v>352786.3844299434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6.5996</v>
      </c>
      <c r="E6" t="n">
        <v>15.15</v>
      </c>
      <c r="F6" t="n">
        <v>12.86</v>
      </c>
      <c r="G6" t="n">
        <v>51.42</v>
      </c>
      <c r="H6" t="n">
        <v>0.85</v>
      </c>
      <c r="I6" t="n">
        <v>15</v>
      </c>
      <c r="J6" t="n">
        <v>103.71</v>
      </c>
      <c r="K6" t="n">
        <v>39.72</v>
      </c>
      <c r="L6" t="n">
        <v>5</v>
      </c>
      <c r="M6" t="n">
        <v>7</v>
      </c>
      <c r="N6" t="n">
        <v>14</v>
      </c>
      <c r="O6" t="n">
        <v>13024.91</v>
      </c>
      <c r="P6" t="n">
        <v>92.02</v>
      </c>
      <c r="Q6" t="n">
        <v>583.29</v>
      </c>
      <c r="R6" t="n">
        <v>33.3</v>
      </c>
      <c r="S6" t="n">
        <v>22.35</v>
      </c>
      <c r="T6" t="n">
        <v>4395.79</v>
      </c>
      <c r="U6" t="n">
        <v>0.67</v>
      </c>
      <c r="V6" t="n">
        <v>0.87</v>
      </c>
      <c r="W6" t="n">
        <v>1.02</v>
      </c>
      <c r="X6" t="n">
        <v>0.29</v>
      </c>
      <c r="Y6" t="n">
        <v>0.5</v>
      </c>
      <c r="Z6" t="n">
        <v>10</v>
      </c>
      <c r="AA6" t="n">
        <v>280.0905316003036</v>
      </c>
      <c r="AB6" t="n">
        <v>383.232222057697</v>
      </c>
      <c r="AC6" t="n">
        <v>346.6570766543114</v>
      </c>
      <c r="AD6" t="n">
        <v>280090.5316003036</v>
      </c>
      <c r="AE6" t="n">
        <v>383232.222057697</v>
      </c>
      <c r="AF6" t="n">
        <v>1.724340791780974e-06</v>
      </c>
      <c r="AG6" t="n">
        <v>20</v>
      </c>
      <c r="AH6" t="n">
        <v>346657.0766543114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6.6107</v>
      </c>
      <c r="E7" t="n">
        <v>15.13</v>
      </c>
      <c r="F7" t="n">
        <v>12.85</v>
      </c>
      <c r="G7" t="n">
        <v>55.08</v>
      </c>
      <c r="H7" t="n">
        <v>1.01</v>
      </c>
      <c r="I7" t="n">
        <v>14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90.73999999999999</v>
      </c>
      <c r="Q7" t="n">
        <v>583.3</v>
      </c>
      <c r="R7" t="n">
        <v>32.91</v>
      </c>
      <c r="S7" t="n">
        <v>22.35</v>
      </c>
      <c r="T7" t="n">
        <v>4207.13</v>
      </c>
      <c r="U7" t="n">
        <v>0.68</v>
      </c>
      <c r="V7" t="n">
        <v>0.87</v>
      </c>
      <c r="W7" t="n">
        <v>1.03</v>
      </c>
      <c r="X7" t="n">
        <v>0.28</v>
      </c>
      <c r="Y7" t="n">
        <v>0.5</v>
      </c>
      <c r="Z7" t="n">
        <v>10</v>
      </c>
      <c r="AA7" t="n">
        <v>278.8058153292505</v>
      </c>
      <c r="AB7" t="n">
        <v>381.4744165779603</v>
      </c>
      <c r="AC7" t="n">
        <v>345.0670336624653</v>
      </c>
      <c r="AD7" t="n">
        <v>278805.8153292505</v>
      </c>
      <c r="AE7" t="n">
        <v>381474.4165779603</v>
      </c>
      <c r="AF7" t="n">
        <v>1.727240995246149e-06</v>
      </c>
      <c r="AG7" t="n">
        <v>20</v>
      </c>
      <c r="AH7" t="n">
        <v>345067.0336624653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5.0681</v>
      </c>
      <c r="E2" t="n">
        <v>19.73</v>
      </c>
      <c r="F2" t="n">
        <v>14.79</v>
      </c>
      <c r="G2" t="n">
        <v>8.07</v>
      </c>
      <c r="H2" t="n">
        <v>0.14</v>
      </c>
      <c r="I2" t="n">
        <v>110</v>
      </c>
      <c r="J2" t="n">
        <v>124.63</v>
      </c>
      <c r="K2" t="n">
        <v>45</v>
      </c>
      <c r="L2" t="n">
        <v>1</v>
      </c>
      <c r="M2" t="n">
        <v>108</v>
      </c>
      <c r="N2" t="n">
        <v>18.64</v>
      </c>
      <c r="O2" t="n">
        <v>15605.44</v>
      </c>
      <c r="P2" t="n">
        <v>151.87</v>
      </c>
      <c r="Q2" t="n">
        <v>583.37</v>
      </c>
      <c r="R2" t="n">
        <v>94.20999999999999</v>
      </c>
      <c r="S2" t="n">
        <v>22.35</v>
      </c>
      <c r="T2" t="n">
        <v>34376.09</v>
      </c>
      <c r="U2" t="n">
        <v>0.24</v>
      </c>
      <c r="V2" t="n">
        <v>0.76</v>
      </c>
      <c r="W2" t="n">
        <v>1.16</v>
      </c>
      <c r="X2" t="n">
        <v>2.22</v>
      </c>
      <c r="Y2" t="n">
        <v>0.5</v>
      </c>
      <c r="Z2" t="n">
        <v>10</v>
      </c>
      <c r="AA2" t="n">
        <v>450.0391964640714</v>
      </c>
      <c r="AB2" t="n">
        <v>615.7634829302433</v>
      </c>
      <c r="AC2" t="n">
        <v>556.9958803488562</v>
      </c>
      <c r="AD2" t="n">
        <v>450039.1964640714</v>
      </c>
      <c r="AE2" t="n">
        <v>615763.4829302432</v>
      </c>
      <c r="AF2" t="n">
        <v>1.274912193946941e-06</v>
      </c>
      <c r="AG2" t="n">
        <v>26</v>
      </c>
      <c r="AH2" t="n">
        <v>556995.8803488562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5.8949</v>
      </c>
      <c r="E3" t="n">
        <v>16.96</v>
      </c>
      <c r="F3" t="n">
        <v>13.55</v>
      </c>
      <c r="G3" t="n">
        <v>16.26</v>
      </c>
      <c r="H3" t="n">
        <v>0.28</v>
      </c>
      <c r="I3" t="n">
        <v>50</v>
      </c>
      <c r="J3" t="n">
        <v>125.95</v>
      </c>
      <c r="K3" t="n">
        <v>45</v>
      </c>
      <c r="L3" t="n">
        <v>2</v>
      </c>
      <c r="M3" t="n">
        <v>48</v>
      </c>
      <c r="N3" t="n">
        <v>18.95</v>
      </c>
      <c r="O3" t="n">
        <v>15767.7</v>
      </c>
      <c r="P3" t="n">
        <v>135.65</v>
      </c>
      <c r="Q3" t="n">
        <v>583.3099999999999</v>
      </c>
      <c r="R3" t="n">
        <v>55.3</v>
      </c>
      <c r="S3" t="n">
        <v>22.35</v>
      </c>
      <c r="T3" t="n">
        <v>15221.49</v>
      </c>
      <c r="U3" t="n">
        <v>0.4</v>
      </c>
      <c r="V3" t="n">
        <v>0.82</v>
      </c>
      <c r="W3" t="n">
        <v>1.07</v>
      </c>
      <c r="X3" t="n">
        <v>0.98</v>
      </c>
      <c r="Y3" t="n">
        <v>0.5</v>
      </c>
      <c r="Z3" t="n">
        <v>10</v>
      </c>
      <c r="AA3" t="n">
        <v>372.3700146827859</v>
      </c>
      <c r="AB3" t="n">
        <v>509.4930818946202</v>
      </c>
      <c r="AC3" t="n">
        <v>460.8677772366285</v>
      </c>
      <c r="AD3" t="n">
        <v>372370.014682786</v>
      </c>
      <c r="AE3" t="n">
        <v>509493.0818946202</v>
      </c>
      <c r="AF3" t="n">
        <v>1.482898895463353e-06</v>
      </c>
      <c r="AG3" t="n">
        <v>23</v>
      </c>
      <c r="AH3" t="n">
        <v>460867.7772366285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6.192</v>
      </c>
      <c r="E4" t="n">
        <v>16.15</v>
      </c>
      <c r="F4" t="n">
        <v>13.2</v>
      </c>
      <c r="G4" t="n">
        <v>24.75</v>
      </c>
      <c r="H4" t="n">
        <v>0.42</v>
      </c>
      <c r="I4" t="n">
        <v>32</v>
      </c>
      <c r="J4" t="n">
        <v>127.27</v>
      </c>
      <c r="K4" t="n">
        <v>45</v>
      </c>
      <c r="L4" t="n">
        <v>3</v>
      </c>
      <c r="M4" t="n">
        <v>30</v>
      </c>
      <c r="N4" t="n">
        <v>19.27</v>
      </c>
      <c r="O4" t="n">
        <v>15930.42</v>
      </c>
      <c r="P4" t="n">
        <v>128.37</v>
      </c>
      <c r="Q4" t="n">
        <v>583.29</v>
      </c>
      <c r="R4" t="n">
        <v>44.4</v>
      </c>
      <c r="S4" t="n">
        <v>22.35</v>
      </c>
      <c r="T4" t="n">
        <v>9862.290000000001</v>
      </c>
      <c r="U4" t="n">
        <v>0.5</v>
      </c>
      <c r="V4" t="n">
        <v>0.85</v>
      </c>
      <c r="W4" t="n">
        <v>1.04</v>
      </c>
      <c r="X4" t="n">
        <v>0.63</v>
      </c>
      <c r="Y4" t="n">
        <v>0.5</v>
      </c>
      <c r="Z4" t="n">
        <v>10</v>
      </c>
      <c r="AA4" t="n">
        <v>347.6552076572477</v>
      </c>
      <c r="AB4" t="n">
        <v>475.6771925819452</v>
      </c>
      <c r="AC4" t="n">
        <v>430.2792289390564</v>
      </c>
      <c r="AD4" t="n">
        <v>347655.2076572477</v>
      </c>
      <c r="AE4" t="n">
        <v>475677.1925819452</v>
      </c>
      <c r="AF4" t="n">
        <v>1.557636255188228e-06</v>
      </c>
      <c r="AG4" t="n">
        <v>22</v>
      </c>
      <c r="AH4" t="n">
        <v>430279.2289390564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6.3569</v>
      </c>
      <c r="E5" t="n">
        <v>15.73</v>
      </c>
      <c r="F5" t="n">
        <v>13.01</v>
      </c>
      <c r="G5" t="n">
        <v>33.94</v>
      </c>
      <c r="H5" t="n">
        <v>0.55</v>
      </c>
      <c r="I5" t="n">
        <v>23</v>
      </c>
      <c r="J5" t="n">
        <v>128.59</v>
      </c>
      <c r="K5" t="n">
        <v>45</v>
      </c>
      <c r="L5" t="n">
        <v>4</v>
      </c>
      <c r="M5" t="n">
        <v>21</v>
      </c>
      <c r="N5" t="n">
        <v>19.59</v>
      </c>
      <c r="O5" t="n">
        <v>16093.6</v>
      </c>
      <c r="P5" t="n">
        <v>122.39</v>
      </c>
      <c r="Q5" t="n">
        <v>583.3</v>
      </c>
      <c r="R5" t="n">
        <v>38.42</v>
      </c>
      <c r="S5" t="n">
        <v>22.35</v>
      </c>
      <c r="T5" t="n">
        <v>6915.72</v>
      </c>
      <c r="U5" t="n">
        <v>0.58</v>
      </c>
      <c r="V5" t="n">
        <v>0.86</v>
      </c>
      <c r="W5" t="n">
        <v>1.02</v>
      </c>
      <c r="X5" t="n">
        <v>0.44</v>
      </c>
      <c r="Y5" t="n">
        <v>0.5</v>
      </c>
      <c r="Z5" t="n">
        <v>10</v>
      </c>
      <c r="AA5" t="n">
        <v>329.2862649932415</v>
      </c>
      <c r="AB5" t="n">
        <v>450.5439948484954</v>
      </c>
      <c r="AC5" t="n">
        <v>407.5447083226225</v>
      </c>
      <c r="AD5" t="n">
        <v>329286.2649932415</v>
      </c>
      <c r="AE5" t="n">
        <v>450543.9948484954</v>
      </c>
      <c r="AF5" t="n">
        <v>1.599117879619839e-06</v>
      </c>
      <c r="AG5" t="n">
        <v>21</v>
      </c>
      <c r="AH5" t="n">
        <v>407544.7083226225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6.4446</v>
      </c>
      <c r="E6" t="n">
        <v>15.52</v>
      </c>
      <c r="F6" t="n">
        <v>12.92</v>
      </c>
      <c r="G6" t="n">
        <v>43.08</v>
      </c>
      <c r="H6" t="n">
        <v>0.68</v>
      </c>
      <c r="I6" t="n">
        <v>18</v>
      </c>
      <c r="J6" t="n">
        <v>129.92</v>
      </c>
      <c r="K6" t="n">
        <v>45</v>
      </c>
      <c r="L6" t="n">
        <v>5</v>
      </c>
      <c r="M6" t="n">
        <v>16</v>
      </c>
      <c r="N6" t="n">
        <v>19.92</v>
      </c>
      <c r="O6" t="n">
        <v>16257.24</v>
      </c>
      <c r="P6" t="n">
        <v>117.09</v>
      </c>
      <c r="Q6" t="n">
        <v>583.3</v>
      </c>
      <c r="R6" t="n">
        <v>35.72</v>
      </c>
      <c r="S6" t="n">
        <v>22.35</v>
      </c>
      <c r="T6" t="n">
        <v>5590.62</v>
      </c>
      <c r="U6" t="n">
        <v>0.63</v>
      </c>
      <c r="V6" t="n">
        <v>0.86</v>
      </c>
      <c r="W6" t="n">
        <v>1.02</v>
      </c>
      <c r="X6" t="n">
        <v>0.36</v>
      </c>
      <c r="Y6" t="n">
        <v>0.5</v>
      </c>
      <c r="Z6" t="n">
        <v>10</v>
      </c>
      <c r="AA6" t="n">
        <v>322.3681231404056</v>
      </c>
      <c r="AB6" t="n">
        <v>441.0782879585672</v>
      </c>
      <c r="AC6" t="n">
        <v>398.9823952130659</v>
      </c>
      <c r="AD6" t="n">
        <v>322368.1231404056</v>
      </c>
      <c r="AE6" t="n">
        <v>441078.2879585671</v>
      </c>
      <c r="AF6" t="n">
        <v>1.621179362110151e-06</v>
      </c>
      <c r="AG6" t="n">
        <v>21</v>
      </c>
      <c r="AH6" t="n">
        <v>398982.3952130659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6.5103</v>
      </c>
      <c r="E7" t="n">
        <v>15.36</v>
      </c>
      <c r="F7" t="n">
        <v>12.84</v>
      </c>
      <c r="G7" t="n">
        <v>51.38</v>
      </c>
      <c r="H7" t="n">
        <v>0.8100000000000001</v>
      </c>
      <c r="I7" t="n">
        <v>15</v>
      </c>
      <c r="J7" t="n">
        <v>131.25</v>
      </c>
      <c r="K7" t="n">
        <v>45</v>
      </c>
      <c r="L7" t="n">
        <v>6</v>
      </c>
      <c r="M7" t="n">
        <v>13</v>
      </c>
      <c r="N7" t="n">
        <v>20.25</v>
      </c>
      <c r="O7" t="n">
        <v>16421.36</v>
      </c>
      <c r="P7" t="n">
        <v>111.65</v>
      </c>
      <c r="Q7" t="n">
        <v>583.3</v>
      </c>
      <c r="R7" t="n">
        <v>33.21</v>
      </c>
      <c r="S7" t="n">
        <v>22.35</v>
      </c>
      <c r="T7" t="n">
        <v>4354.17</v>
      </c>
      <c r="U7" t="n">
        <v>0.67</v>
      </c>
      <c r="V7" t="n">
        <v>0.87</v>
      </c>
      <c r="W7" t="n">
        <v>1.01</v>
      </c>
      <c r="X7" t="n">
        <v>0.28</v>
      </c>
      <c r="Y7" t="n">
        <v>0.5</v>
      </c>
      <c r="Z7" t="n">
        <v>10</v>
      </c>
      <c r="AA7" t="n">
        <v>307.7808059305806</v>
      </c>
      <c r="AB7" t="n">
        <v>421.1192770050685</v>
      </c>
      <c r="AC7" t="n">
        <v>380.9282442523213</v>
      </c>
      <c r="AD7" t="n">
        <v>307780.8059305806</v>
      </c>
      <c r="AE7" t="n">
        <v>421119.2770050685</v>
      </c>
      <c r="AF7" t="n">
        <v>1.637706607259677e-06</v>
      </c>
      <c r="AG7" t="n">
        <v>20</v>
      </c>
      <c r="AH7" t="n">
        <v>380928.2442523214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6.5452</v>
      </c>
      <c r="E8" t="n">
        <v>15.28</v>
      </c>
      <c r="F8" t="n">
        <v>12.81</v>
      </c>
      <c r="G8" t="n">
        <v>59.14</v>
      </c>
      <c r="H8" t="n">
        <v>0.93</v>
      </c>
      <c r="I8" t="n">
        <v>13</v>
      </c>
      <c r="J8" t="n">
        <v>132.58</v>
      </c>
      <c r="K8" t="n">
        <v>45</v>
      </c>
      <c r="L8" t="n">
        <v>7</v>
      </c>
      <c r="M8" t="n">
        <v>9</v>
      </c>
      <c r="N8" t="n">
        <v>20.59</v>
      </c>
      <c r="O8" t="n">
        <v>16585.95</v>
      </c>
      <c r="P8" t="n">
        <v>108.09</v>
      </c>
      <c r="Q8" t="n">
        <v>583.29</v>
      </c>
      <c r="R8" t="n">
        <v>32.28</v>
      </c>
      <c r="S8" t="n">
        <v>22.35</v>
      </c>
      <c r="T8" t="n">
        <v>3898.59</v>
      </c>
      <c r="U8" t="n">
        <v>0.6899999999999999</v>
      </c>
      <c r="V8" t="n">
        <v>0.87</v>
      </c>
      <c r="W8" t="n">
        <v>1.01</v>
      </c>
      <c r="X8" t="n">
        <v>0.24</v>
      </c>
      <c r="Y8" t="n">
        <v>0.5</v>
      </c>
      <c r="Z8" t="n">
        <v>10</v>
      </c>
      <c r="AA8" t="n">
        <v>303.9560204711656</v>
      </c>
      <c r="AB8" t="n">
        <v>415.8860368018715</v>
      </c>
      <c r="AC8" t="n">
        <v>376.1944571492187</v>
      </c>
      <c r="AD8" t="n">
        <v>303956.0204711656</v>
      </c>
      <c r="AE8" t="n">
        <v>415886.0368018714</v>
      </c>
      <c r="AF8" t="n">
        <v>1.646485920132104e-06</v>
      </c>
      <c r="AG8" t="n">
        <v>20</v>
      </c>
      <c r="AH8" t="n">
        <v>376194.4571492187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6.5806</v>
      </c>
      <c r="E9" t="n">
        <v>15.2</v>
      </c>
      <c r="F9" t="n">
        <v>12.78</v>
      </c>
      <c r="G9" t="n">
        <v>69.72</v>
      </c>
      <c r="H9" t="n">
        <v>1.06</v>
      </c>
      <c r="I9" t="n">
        <v>11</v>
      </c>
      <c r="J9" t="n">
        <v>133.92</v>
      </c>
      <c r="K9" t="n">
        <v>45</v>
      </c>
      <c r="L9" t="n">
        <v>8</v>
      </c>
      <c r="M9" t="n">
        <v>1</v>
      </c>
      <c r="N9" t="n">
        <v>20.93</v>
      </c>
      <c r="O9" t="n">
        <v>16751.02</v>
      </c>
      <c r="P9" t="n">
        <v>105.16</v>
      </c>
      <c r="Q9" t="n">
        <v>583.29</v>
      </c>
      <c r="R9" t="n">
        <v>31.05</v>
      </c>
      <c r="S9" t="n">
        <v>22.35</v>
      </c>
      <c r="T9" t="n">
        <v>3292.2</v>
      </c>
      <c r="U9" t="n">
        <v>0.72</v>
      </c>
      <c r="V9" t="n">
        <v>0.87</v>
      </c>
      <c r="W9" t="n">
        <v>1.02</v>
      </c>
      <c r="X9" t="n">
        <v>0.21</v>
      </c>
      <c r="Y9" t="n">
        <v>0.5</v>
      </c>
      <c r="Z9" t="n">
        <v>10</v>
      </c>
      <c r="AA9" t="n">
        <v>300.6826411516287</v>
      </c>
      <c r="AB9" t="n">
        <v>411.4072548055776</v>
      </c>
      <c r="AC9" t="n">
        <v>372.1431238206411</v>
      </c>
      <c r="AD9" t="n">
        <v>300682.6411516287</v>
      </c>
      <c r="AE9" t="n">
        <v>411407.2548055776</v>
      </c>
      <c r="AF9" t="n">
        <v>1.655391011125913e-06</v>
      </c>
      <c r="AG9" t="n">
        <v>20</v>
      </c>
      <c r="AH9" t="n">
        <v>372143.1238206411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6.58</v>
      </c>
      <c r="E10" t="n">
        <v>15.2</v>
      </c>
      <c r="F10" t="n">
        <v>12.78</v>
      </c>
      <c r="G10" t="n">
        <v>69.73</v>
      </c>
      <c r="H10" t="n">
        <v>1.18</v>
      </c>
      <c r="I10" t="n">
        <v>11</v>
      </c>
      <c r="J10" t="n">
        <v>135.27</v>
      </c>
      <c r="K10" t="n">
        <v>45</v>
      </c>
      <c r="L10" t="n">
        <v>9</v>
      </c>
      <c r="M10" t="n">
        <v>0</v>
      </c>
      <c r="N10" t="n">
        <v>21.27</v>
      </c>
      <c r="O10" t="n">
        <v>16916.71</v>
      </c>
      <c r="P10" t="n">
        <v>105.65</v>
      </c>
      <c r="Q10" t="n">
        <v>583.29</v>
      </c>
      <c r="R10" t="n">
        <v>30.93</v>
      </c>
      <c r="S10" t="n">
        <v>22.35</v>
      </c>
      <c r="T10" t="n">
        <v>3232.19</v>
      </c>
      <c r="U10" t="n">
        <v>0.72</v>
      </c>
      <c r="V10" t="n">
        <v>0.87</v>
      </c>
      <c r="W10" t="n">
        <v>1.02</v>
      </c>
      <c r="X10" t="n">
        <v>0.21</v>
      </c>
      <c r="Y10" t="n">
        <v>0.5</v>
      </c>
      <c r="Z10" t="n">
        <v>10</v>
      </c>
      <c r="AA10" t="n">
        <v>301.100129807449</v>
      </c>
      <c r="AB10" t="n">
        <v>411.9784812027705</v>
      </c>
      <c r="AC10" t="n">
        <v>372.6598331722072</v>
      </c>
      <c r="AD10" t="n">
        <v>301100.1298074491</v>
      </c>
      <c r="AE10" t="n">
        <v>411978.4812027705</v>
      </c>
      <c r="AF10" t="n">
        <v>1.655240077380255e-06</v>
      </c>
      <c r="AG10" t="n">
        <v>20</v>
      </c>
      <c r="AH10" t="n">
        <v>372659.8331722072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2024-09-25T21:08:43Z</dcterms:created>
  <dcterms:modified xmlns:dcterms="http://purl.org/dc/terms/" xmlns:xsi="http://www.w3.org/2001/XMLSchema-instance" xsi:type="dcterms:W3CDTF">2024-09-25T21:08:43Z</dcterms:modified>
</cp:coreProperties>
</file>