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xVal>
          <yVal>
            <numRef>
              <f>gráficos!$B$7:$B$198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  <c r="AA2" t="n">
        <v>955.7672675871579</v>
      </c>
      <c r="AB2" t="n">
        <v>1307.722940988706</v>
      </c>
      <c r="AC2" t="n">
        <v>1182.915698901418</v>
      </c>
      <c r="AD2" t="n">
        <v>955767.2675871579</v>
      </c>
      <c r="AE2" t="n">
        <v>1307722.940988706</v>
      </c>
      <c r="AF2" t="n">
        <v>7.843680483026003e-07</v>
      </c>
      <c r="AG2" t="n">
        <v>39</v>
      </c>
      <c r="AH2" t="n">
        <v>1182915.698901418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  <c r="AA3" t="n">
        <v>691.0531743897377</v>
      </c>
      <c r="AB3" t="n">
        <v>945.5294403144213</v>
      </c>
      <c r="AC3" t="n">
        <v>855.2894375897164</v>
      </c>
      <c r="AD3" t="n">
        <v>691053.1743897377</v>
      </c>
      <c r="AE3" t="n">
        <v>945529.4403144213</v>
      </c>
      <c r="AF3" t="n">
        <v>1.007116062972036e-06</v>
      </c>
      <c r="AG3" t="n">
        <v>31</v>
      </c>
      <c r="AH3" t="n">
        <v>855289.4375897164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  <c r="AA4" t="n">
        <v>616.8610556546297</v>
      </c>
      <c r="AB4" t="n">
        <v>844.0165103357737</v>
      </c>
      <c r="AC4" t="n">
        <v>763.464759173939</v>
      </c>
      <c r="AD4" t="n">
        <v>616861.0556546297</v>
      </c>
      <c r="AE4" t="n">
        <v>844016.5103357737</v>
      </c>
      <c r="AF4" t="n">
        <v>1.090445247963117e-06</v>
      </c>
      <c r="AG4" t="n">
        <v>28</v>
      </c>
      <c r="AH4" t="n">
        <v>763464.759173939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  <c r="AA5" t="n">
        <v>583.4729831779565</v>
      </c>
      <c r="AB5" t="n">
        <v>798.3334765953895</v>
      </c>
      <c r="AC5" t="n">
        <v>722.1416500571963</v>
      </c>
      <c r="AD5" t="n">
        <v>583472.9831779565</v>
      </c>
      <c r="AE5" t="n">
        <v>798333.4765953894</v>
      </c>
      <c r="AF5" t="n">
        <v>1.138528755268894e-06</v>
      </c>
      <c r="AG5" t="n">
        <v>27</v>
      </c>
      <c r="AH5" t="n">
        <v>722141.6500571964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  <c r="AA6" t="n">
        <v>569.4879314112616</v>
      </c>
      <c r="AB6" t="n">
        <v>779.1985117912573</v>
      </c>
      <c r="AC6" t="n">
        <v>704.8328994378787</v>
      </c>
      <c r="AD6" t="n">
        <v>569487.9314112616</v>
      </c>
      <c r="AE6" t="n">
        <v>779198.5117912573</v>
      </c>
      <c r="AF6" t="n">
        <v>1.167308835127159e-06</v>
      </c>
      <c r="AG6" t="n">
        <v>27</v>
      </c>
      <c r="AH6" t="n">
        <v>704832.8994378787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  <c r="AA7" t="n">
        <v>551.2176379148765</v>
      </c>
      <c r="AB7" t="n">
        <v>754.2002902010408</v>
      </c>
      <c r="AC7" t="n">
        <v>682.2204730310083</v>
      </c>
      <c r="AD7" t="n">
        <v>551217.6379148765</v>
      </c>
      <c r="AE7" t="n">
        <v>754200.2902010408</v>
      </c>
      <c r="AF7" t="n">
        <v>1.185841992797444e-06</v>
      </c>
      <c r="AG7" t="n">
        <v>26</v>
      </c>
      <c r="AH7" t="n">
        <v>682220.4730310083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  <c r="AA8" t="n">
        <v>543.3759176921416</v>
      </c>
      <c r="AB8" t="n">
        <v>743.4709026400149</v>
      </c>
      <c r="AC8" t="n">
        <v>672.5150831600166</v>
      </c>
      <c r="AD8" t="n">
        <v>543375.9176921416</v>
      </c>
      <c r="AE8" t="n">
        <v>743470.9026400149</v>
      </c>
      <c r="AF8" t="n">
        <v>1.200313728005979e-06</v>
      </c>
      <c r="AG8" t="n">
        <v>26</v>
      </c>
      <c r="AH8" t="n">
        <v>672515.0831600166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  <c r="AA9" t="n">
        <v>537.1073114731882</v>
      </c>
      <c r="AB9" t="n">
        <v>734.8939190598546</v>
      </c>
      <c r="AC9" t="n">
        <v>664.7566748548747</v>
      </c>
      <c r="AD9" t="n">
        <v>537107.3114731882</v>
      </c>
      <c r="AE9" t="n">
        <v>734893.9190598546</v>
      </c>
      <c r="AF9" t="n">
        <v>1.211307578462785e-06</v>
      </c>
      <c r="AG9" t="n">
        <v>26</v>
      </c>
      <c r="AH9" t="n">
        <v>664756.6748548747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  <c r="AA10" t="n">
        <v>523.6905827707315</v>
      </c>
      <c r="AB10" t="n">
        <v>716.5365589448575</v>
      </c>
      <c r="AC10" t="n">
        <v>648.1513154245362</v>
      </c>
      <c r="AD10" t="n">
        <v>523690.5827707314</v>
      </c>
      <c r="AE10" t="n">
        <v>716536.5589448574</v>
      </c>
      <c r="AF10" t="n">
        <v>1.217843200815027e-06</v>
      </c>
      <c r="AG10" t="n">
        <v>25</v>
      </c>
      <c r="AH10" t="n">
        <v>648151.3154245361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  <c r="AA11" t="n">
        <v>519.0138446432435</v>
      </c>
      <c r="AB11" t="n">
        <v>710.1376395157038</v>
      </c>
      <c r="AC11" t="n">
        <v>642.3630998847611</v>
      </c>
      <c r="AD11" t="n">
        <v>519013.8446432435</v>
      </c>
      <c r="AE11" t="n">
        <v>710137.6395157038</v>
      </c>
      <c r="AF11" t="n">
        <v>1.225896021213325e-06</v>
      </c>
      <c r="AG11" t="n">
        <v>25</v>
      </c>
      <c r="AH11" t="n">
        <v>642363.0998847611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  <c r="AA12" t="n">
        <v>513.3782083762379</v>
      </c>
      <c r="AB12" t="n">
        <v>702.4267133484618</v>
      </c>
      <c r="AC12" t="n">
        <v>635.3880936885679</v>
      </c>
      <c r="AD12" t="n">
        <v>513378.2083762379</v>
      </c>
      <c r="AE12" t="n">
        <v>702426.7133484618</v>
      </c>
      <c r="AF12" t="n">
        <v>1.233995524628424e-06</v>
      </c>
      <c r="AG12" t="n">
        <v>25</v>
      </c>
      <c r="AH12" t="n">
        <v>635388.0936885679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  <c r="AA13" t="n">
        <v>509.9766583314535</v>
      </c>
      <c r="AB13" t="n">
        <v>697.7725625113908</v>
      </c>
      <c r="AC13" t="n">
        <v>631.1781284752452</v>
      </c>
      <c r="AD13" t="n">
        <v>509976.6583314535</v>
      </c>
      <c r="AE13" t="n">
        <v>697772.5625113908</v>
      </c>
      <c r="AF13" t="n">
        <v>1.238453752732989e-06</v>
      </c>
      <c r="AG13" t="n">
        <v>25</v>
      </c>
      <c r="AH13" t="n">
        <v>631178.1284752452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  <c r="AA14" t="n">
        <v>507.3797905052527</v>
      </c>
      <c r="AB14" t="n">
        <v>694.2194133858602</v>
      </c>
      <c r="AC14" t="n">
        <v>627.9640869153791</v>
      </c>
      <c r="AD14" t="n">
        <v>507379.7905052527</v>
      </c>
      <c r="AE14" t="n">
        <v>694219.4133858602</v>
      </c>
      <c r="AF14" t="n">
        <v>1.240601171505869e-06</v>
      </c>
      <c r="AG14" t="n">
        <v>25</v>
      </c>
      <c r="AH14" t="n">
        <v>627964.086915379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502.9781620276592</v>
      </c>
      <c r="AB15" t="n">
        <v>688.196911116673</v>
      </c>
      <c r="AC15" t="n">
        <v>622.516363810128</v>
      </c>
      <c r="AD15" t="n">
        <v>502978.1620276591</v>
      </c>
      <c r="AE15" t="n">
        <v>688196.911116673</v>
      </c>
      <c r="AF15" t="n">
        <v>1.24550288827005e-06</v>
      </c>
      <c r="AG15" t="n">
        <v>25</v>
      </c>
      <c r="AH15" t="n">
        <v>622516.3638101281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  <c r="AA16" t="n">
        <v>498.5506954022848</v>
      </c>
      <c r="AB16" t="n">
        <v>682.1390559537937</v>
      </c>
      <c r="AC16" t="n">
        <v>617.036661841741</v>
      </c>
      <c r="AD16" t="n">
        <v>498550.6954022847</v>
      </c>
      <c r="AE16" t="n">
        <v>682139.0559537937</v>
      </c>
      <c r="AF16" t="n">
        <v>1.249377578664593e-06</v>
      </c>
      <c r="AG16" t="n">
        <v>25</v>
      </c>
      <c r="AH16" t="n">
        <v>617036.6618417409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  <c r="AA17" t="n">
        <v>496.4746113852977</v>
      </c>
      <c r="AB17" t="n">
        <v>679.2984662113894</v>
      </c>
      <c r="AC17" t="n">
        <v>614.4671739975589</v>
      </c>
      <c r="AD17" t="n">
        <v>496474.6113852977</v>
      </c>
      <c r="AE17" t="n">
        <v>679298.4662113894</v>
      </c>
      <c r="AF17" t="n">
        <v>1.248583967378964e-06</v>
      </c>
      <c r="AG17" t="n">
        <v>25</v>
      </c>
      <c r="AH17" t="n">
        <v>614467.1739975589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493.5325639984883</v>
      </c>
      <c r="AB18" t="n">
        <v>675.2730271827864</v>
      </c>
      <c r="AC18" t="n">
        <v>610.8259172201068</v>
      </c>
      <c r="AD18" t="n">
        <v>493532.5639984884</v>
      </c>
      <c r="AE18" t="n">
        <v>675273.0271827865</v>
      </c>
      <c r="AF18" t="n">
        <v>1.253112220008731e-06</v>
      </c>
      <c r="AG18" t="n">
        <v>25</v>
      </c>
      <c r="AH18" t="n">
        <v>610825.9172201068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  <c r="AA19" t="n">
        <v>489.5235586433896</v>
      </c>
      <c r="AB19" t="n">
        <v>669.7877291911068</v>
      </c>
      <c r="AC19" t="n">
        <v>605.8641283700889</v>
      </c>
      <c r="AD19" t="n">
        <v>489523.5586433896</v>
      </c>
      <c r="AE19" t="n">
        <v>669787.7291911067</v>
      </c>
      <c r="AF19" t="n">
        <v>1.253135561517132e-06</v>
      </c>
      <c r="AG19" t="n">
        <v>25</v>
      </c>
      <c r="AH19" t="n">
        <v>605864.1283700889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  <c r="AA20" t="n">
        <v>486.1579368675784</v>
      </c>
      <c r="AB20" t="n">
        <v>665.1827369966884</v>
      </c>
      <c r="AC20" t="n">
        <v>601.6986301675586</v>
      </c>
      <c r="AD20" t="n">
        <v>486157.9368675784</v>
      </c>
      <c r="AE20" t="n">
        <v>665182.7369966884</v>
      </c>
      <c r="AF20" t="n">
        <v>1.257733838672102e-06</v>
      </c>
      <c r="AG20" t="n">
        <v>25</v>
      </c>
      <c r="AH20" t="n">
        <v>601698.6301675586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  <c r="AA21" t="n">
        <v>483.9447129225516</v>
      </c>
      <c r="AB21" t="n">
        <v>662.1545063545532</v>
      </c>
      <c r="AC21" t="n">
        <v>598.9594096077603</v>
      </c>
      <c r="AD21" t="n">
        <v>483944.7129225516</v>
      </c>
      <c r="AE21" t="n">
        <v>662154.5063545532</v>
      </c>
      <c r="AF21" t="n">
        <v>1.256683470794063e-06</v>
      </c>
      <c r="AG21" t="n">
        <v>25</v>
      </c>
      <c r="AH21" t="n">
        <v>598959.4096077604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  <c r="AA22" t="n">
        <v>482.850034191288</v>
      </c>
      <c r="AB22" t="n">
        <v>660.6567186206212</v>
      </c>
      <c r="AC22" t="n">
        <v>597.6045686329966</v>
      </c>
      <c r="AD22" t="n">
        <v>482850.0341912881</v>
      </c>
      <c r="AE22" t="n">
        <v>660656.7186206211</v>
      </c>
      <c r="AF22" t="n">
        <v>1.256963568894873e-06</v>
      </c>
      <c r="AG22" t="n">
        <v>25</v>
      </c>
      <c r="AH22" t="n">
        <v>597604.5686329965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  <c r="AA23" t="n">
        <v>481.2056559400651</v>
      </c>
      <c r="AB23" t="n">
        <v>658.4068077524494</v>
      </c>
      <c r="AC23" t="n">
        <v>595.5693861003134</v>
      </c>
      <c r="AD23" t="n">
        <v>481205.655940065</v>
      </c>
      <c r="AE23" t="n">
        <v>658406.8077524494</v>
      </c>
      <c r="AF23" t="n">
        <v>1.261585187558244e-06</v>
      </c>
      <c r="AG23" t="n">
        <v>25</v>
      </c>
      <c r="AH23" t="n">
        <v>595569.3861003134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3.7536</v>
      </c>
      <c r="E2" t="n">
        <v>26.64</v>
      </c>
      <c r="F2" t="n">
        <v>18.97</v>
      </c>
      <c r="G2" t="n">
        <v>6.86</v>
      </c>
      <c r="H2" t="n">
        <v>0.11</v>
      </c>
      <c r="I2" t="n">
        <v>166</v>
      </c>
      <c r="J2" t="n">
        <v>159.12</v>
      </c>
      <c r="K2" t="n">
        <v>50.28</v>
      </c>
      <c r="L2" t="n">
        <v>1</v>
      </c>
      <c r="M2" t="n">
        <v>164</v>
      </c>
      <c r="N2" t="n">
        <v>27.84</v>
      </c>
      <c r="O2" t="n">
        <v>19859.16</v>
      </c>
      <c r="P2" t="n">
        <v>229.82</v>
      </c>
      <c r="Q2" t="n">
        <v>596.6900000000001</v>
      </c>
      <c r="R2" t="n">
        <v>133.03</v>
      </c>
      <c r="S2" t="n">
        <v>26.8</v>
      </c>
      <c r="T2" t="n">
        <v>52374.51</v>
      </c>
      <c r="U2" t="n">
        <v>0.2</v>
      </c>
      <c r="V2" t="n">
        <v>0.8100000000000001</v>
      </c>
      <c r="W2" t="n">
        <v>0.36</v>
      </c>
      <c r="X2" t="n">
        <v>3.37</v>
      </c>
      <c r="Y2" t="n">
        <v>0.5</v>
      </c>
      <c r="Z2" t="n">
        <v>10</v>
      </c>
      <c r="AA2" t="n">
        <v>770.2693224139437</v>
      </c>
      <c r="AB2" t="n">
        <v>1053.916468810942</v>
      </c>
      <c r="AC2" t="n">
        <v>953.3321602086795</v>
      </c>
      <c r="AD2" t="n">
        <v>770269.3224139437</v>
      </c>
      <c r="AE2" t="n">
        <v>1053916.468810942</v>
      </c>
      <c r="AF2" t="n">
        <v>9.063616679641763e-07</v>
      </c>
      <c r="AG2" t="n">
        <v>35</v>
      </c>
      <c r="AH2" t="n">
        <v>953332.1602086795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4.5938</v>
      </c>
      <c r="E3" t="n">
        <v>21.77</v>
      </c>
      <c r="F3" t="n">
        <v>17.06</v>
      </c>
      <c r="G3" t="n">
        <v>13.83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72</v>
      </c>
      <c r="N3" t="n">
        <v>28.26</v>
      </c>
      <c r="O3" t="n">
        <v>20034.4</v>
      </c>
      <c r="P3" t="n">
        <v>203.85</v>
      </c>
      <c r="Q3" t="n">
        <v>596.62</v>
      </c>
      <c r="R3" t="n">
        <v>73.04000000000001</v>
      </c>
      <c r="S3" t="n">
        <v>26.8</v>
      </c>
      <c r="T3" t="n">
        <v>22835.51</v>
      </c>
      <c r="U3" t="n">
        <v>0.37</v>
      </c>
      <c r="V3" t="n">
        <v>0.9</v>
      </c>
      <c r="W3" t="n">
        <v>0.22</v>
      </c>
      <c r="X3" t="n">
        <v>1.46</v>
      </c>
      <c r="Y3" t="n">
        <v>0.5</v>
      </c>
      <c r="Z3" t="n">
        <v>10</v>
      </c>
      <c r="AA3" t="n">
        <v>590.9487723563225</v>
      </c>
      <c r="AB3" t="n">
        <v>808.5621811577715</v>
      </c>
      <c r="AC3" t="n">
        <v>731.3941414122216</v>
      </c>
      <c r="AD3" t="n">
        <v>590948.7723563225</v>
      </c>
      <c r="AE3" t="n">
        <v>808562.1811577715</v>
      </c>
      <c r="AF3" t="n">
        <v>1.109240257431222e-06</v>
      </c>
      <c r="AG3" t="n">
        <v>29</v>
      </c>
      <c r="AH3" t="n">
        <v>731394.1414122216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4.8986</v>
      </c>
      <c r="E4" t="n">
        <v>20.41</v>
      </c>
      <c r="F4" t="n">
        <v>16.54</v>
      </c>
      <c r="G4" t="n">
        <v>20.68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194.88</v>
      </c>
      <c r="Q4" t="n">
        <v>596.67</v>
      </c>
      <c r="R4" t="n">
        <v>56.73</v>
      </c>
      <c r="S4" t="n">
        <v>26.8</v>
      </c>
      <c r="T4" t="n">
        <v>14811.04</v>
      </c>
      <c r="U4" t="n">
        <v>0.47</v>
      </c>
      <c r="V4" t="n">
        <v>0.93</v>
      </c>
      <c r="W4" t="n">
        <v>0.19</v>
      </c>
      <c r="X4" t="n">
        <v>0.95</v>
      </c>
      <c r="Y4" t="n">
        <v>0.5</v>
      </c>
      <c r="Z4" t="n">
        <v>10</v>
      </c>
      <c r="AA4" t="n">
        <v>539.7429146610278</v>
      </c>
      <c r="AB4" t="n">
        <v>738.5000676160629</v>
      </c>
      <c r="AC4" t="n">
        <v>668.0186576541399</v>
      </c>
      <c r="AD4" t="n">
        <v>539742.9146610278</v>
      </c>
      <c r="AE4" t="n">
        <v>738500.0676160629</v>
      </c>
      <c r="AF4" t="n">
        <v>1.182838679318338e-06</v>
      </c>
      <c r="AG4" t="n">
        <v>27</v>
      </c>
      <c r="AH4" t="n">
        <v>668018.6576541399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5.1002</v>
      </c>
      <c r="E5" t="n">
        <v>19.61</v>
      </c>
      <c r="F5" t="n">
        <v>16.15</v>
      </c>
      <c r="G5" t="n">
        <v>27.69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187.47</v>
      </c>
      <c r="Q5" t="n">
        <v>596.61</v>
      </c>
      <c r="R5" t="n">
        <v>44.9</v>
      </c>
      <c r="S5" t="n">
        <v>26.8</v>
      </c>
      <c r="T5" t="n">
        <v>8965.35</v>
      </c>
      <c r="U5" t="n">
        <v>0.6</v>
      </c>
      <c r="V5" t="n">
        <v>0.95</v>
      </c>
      <c r="W5" t="n">
        <v>0.14</v>
      </c>
      <c r="X5" t="n">
        <v>0.5600000000000001</v>
      </c>
      <c r="Y5" t="n">
        <v>0.5</v>
      </c>
      <c r="Z5" t="n">
        <v>10</v>
      </c>
      <c r="AA5" t="n">
        <v>509.0427136195481</v>
      </c>
      <c r="AB5" t="n">
        <v>696.4946981538291</v>
      </c>
      <c r="AC5" t="n">
        <v>630.0222216984753</v>
      </c>
      <c r="AD5" t="n">
        <v>509042.7136195481</v>
      </c>
      <c r="AE5" t="n">
        <v>696494.6981538291</v>
      </c>
      <c r="AF5" t="n">
        <v>1.23151795048777e-06</v>
      </c>
      <c r="AG5" t="n">
        <v>26</v>
      </c>
      <c r="AH5" t="n">
        <v>630022.2216984753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5.1614</v>
      </c>
      <c r="E6" t="n">
        <v>19.37</v>
      </c>
      <c r="F6" t="n">
        <v>16.15</v>
      </c>
      <c r="G6" t="n">
        <v>34.6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184.98</v>
      </c>
      <c r="Q6" t="n">
        <v>596.63</v>
      </c>
      <c r="R6" t="n">
        <v>44.51</v>
      </c>
      <c r="S6" t="n">
        <v>26.8</v>
      </c>
      <c r="T6" t="n">
        <v>8801.91</v>
      </c>
      <c r="U6" t="n">
        <v>0.6</v>
      </c>
      <c r="V6" t="n">
        <v>0.95</v>
      </c>
      <c r="W6" t="n">
        <v>0.15</v>
      </c>
      <c r="X6" t="n">
        <v>0.55</v>
      </c>
      <c r="Y6" t="n">
        <v>0.5</v>
      </c>
      <c r="Z6" t="n">
        <v>10</v>
      </c>
      <c r="AA6" t="n">
        <v>503.0201055608094</v>
      </c>
      <c r="AB6" t="n">
        <v>688.2543001091475</v>
      </c>
      <c r="AC6" t="n">
        <v>622.5682756777067</v>
      </c>
      <c r="AD6" t="n">
        <v>503020.1055608094</v>
      </c>
      <c r="AE6" t="n">
        <v>688254.3001091474</v>
      </c>
      <c r="AF6" t="n">
        <v>1.24629558637849e-06</v>
      </c>
      <c r="AG6" t="n">
        <v>26</v>
      </c>
      <c r="AH6" t="n">
        <v>622568.2756777067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5.234</v>
      </c>
      <c r="E7" t="n">
        <v>19.11</v>
      </c>
      <c r="F7" t="n">
        <v>16.04</v>
      </c>
      <c r="G7" t="n">
        <v>41.84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180.89</v>
      </c>
      <c r="Q7" t="n">
        <v>596.62</v>
      </c>
      <c r="R7" t="n">
        <v>41.13</v>
      </c>
      <c r="S7" t="n">
        <v>26.8</v>
      </c>
      <c r="T7" t="n">
        <v>7137.04</v>
      </c>
      <c r="U7" t="n">
        <v>0.65</v>
      </c>
      <c r="V7" t="n">
        <v>0.95</v>
      </c>
      <c r="W7" t="n">
        <v>0.15</v>
      </c>
      <c r="X7" t="n">
        <v>0.45</v>
      </c>
      <c r="Y7" t="n">
        <v>0.5</v>
      </c>
      <c r="Z7" t="n">
        <v>10</v>
      </c>
      <c r="AA7" t="n">
        <v>485.8003952362537</v>
      </c>
      <c r="AB7" t="n">
        <v>664.6935327630864</v>
      </c>
      <c r="AC7" t="n">
        <v>601.2561148994091</v>
      </c>
      <c r="AD7" t="n">
        <v>485800.3952362537</v>
      </c>
      <c r="AE7" t="n">
        <v>664693.5327630864</v>
      </c>
      <c r="AF7" t="n">
        <v>1.263825919150815e-06</v>
      </c>
      <c r="AG7" t="n">
        <v>25</v>
      </c>
      <c r="AH7" t="n">
        <v>601256.1148994091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5.2767</v>
      </c>
      <c r="E8" t="n">
        <v>18.95</v>
      </c>
      <c r="F8" t="n">
        <v>15.98</v>
      </c>
      <c r="G8" t="n">
        <v>47.95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18</v>
      </c>
      <c r="N8" t="n">
        <v>30.44</v>
      </c>
      <c r="O8" t="n">
        <v>20919.39</v>
      </c>
      <c r="P8" t="n">
        <v>176.94</v>
      </c>
      <c r="Q8" t="n">
        <v>596.61</v>
      </c>
      <c r="R8" t="n">
        <v>39.36</v>
      </c>
      <c r="S8" t="n">
        <v>26.8</v>
      </c>
      <c r="T8" t="n">
        <v>6269.22</v>
      </c>
      <c r="U8" t="n">
        <v>0.68</v>
      </c>
      <c r="V8" t="n">
        <v>0.96</v>
      </c>
      <c r="W8" t="n">
        <v>0.14</v>
      </c>
      <c r="X8" t="n">
        <v>0.39</v>
      </c>
      <c r="Y8" t="n">
        <v>0.5</v>
      </c>
      <c r="Z8" t="n">
        <v>10</v>
      </c>
      <c r="AA8" t="n">
        <v>479.2169016613235</v>
      </c>
      <c r="AB8" t="n">
        <v>655.6857064106289</v>
      </c>
      <c r="AC8" t="n">
        <v>593.1079828514664</v>
      </c>
      <c r="AD8" t="n">
        <v>479216.9016613235</v>
      </c>
      <c r="AE8" t="n">
        <v>655685.7064106289</v>
      </c>
      <c r="AF8" t="n">
        <v>1.274136459224896e-06</v>
      </c>
      <c r="AG8" t="n">
        <v>25</v>
      </c>
      <c r="AH8" t="n">
        <v>593107.9828514664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5.3184</v>
      </c>
      <c r="E9" t="n">
        <v>18.8</v>
      </c>
      <c r="F9" t="n">
        <v>15.93</v>
      </c>
      <c r="G9" t="n">
        <v>56.23</v>
      </c>
      <c r="H9" t="n">
        <v>0.84</v>
      </c>
      <c r="I9" t="n">
        <v>17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173.67</v>
      </c>
      <c r="Q9" t="n">
        <v>596.61</v>
      </c>
      <c r="R9" t="n">
        <v>37.83</v>
      </c>
      <c r="S9" t="n">
        <v>26.8</v>
      </c>
      <c r="T9" t="n">
        <v>5518.05</v>
      </c>
      <c r="U9" t="n">
        <v>0.71</v>
      </c>
      <c r="V9" t="n">
        <v>0.96</v>
      </c>
      <c r="W9" t="n">
        <v>0.13</v>
      </c>
      <c r="X9" t="n">
        <v>0.34</v>
      </c>
      <c r="Y9" t="n">
        <v>0.5</v>
      </c>
      <c r="Z9" t="n">
        <v>10</v>
      </c>
      <c r="AA9" t="n">
        <v>473.5348968289379</v>
      </c>
      <c r="AB9" t="n">
        <v>647.9113367265973</v>
      </c>
      <c r="AC9" t="n">
        <v>586.0755880986824</v>
      </c>
      <c r="AD9" t="n">
        <v>473534.8968289379</v>
      </c>
      <c r="AE9" t="n">
        <v>647911.3367265973</v>
      </c>
      <c r="AF9" t="n">
        <v>1.284205534660239e-06</v>
      </c>
      <c r="AG9" t="n">
        <v>25</v>
      </c>
      <c r="AH9" t="n">
        <v>586075.5880986823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5.3494</v>
      </c>
      <c r="E10" t="n">
        <v>18.69</v>
      </c>
      <c r="F10" t="n">
        <v>15.89</v>
      </c>
      <c r="G10" t="n">
        <v>63.54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170.38</v>
      </c>
      <c r="Q10" t="n">
        <v>596.61</v>
      </c>
      <c r="R10" t="n">
        <v>36.43</v>
      </c>
      <c r="S10" t="n">
        <v>26.8</v>
      </c>
      <c r="T10" t="n">
        <v>4828.17</v>
      </c>
      <c r="U10" t="n">
        <v>0.74</v>
      </c>
      <c r="V10" t="n">
        <v>0.96</v>
      </c>
      <c r="W10" t="n">
        <v>0.13</v>
      </c>
      <c r="X10" t="n">
        <v>0.29</v>
      </c>
      <c r="Y10" t="n">
        <v>0.5</v>
      </c>
      <c r="Z10" t="n">
        <v>10</v>
      </c>
      <c r="AA10" t="n">
        <v>468.4798945835414</v>
      </c>
      <c r="AB10" t="n">
        <v>640.9948596434861</v>
      </c>
      <c r="AC10" t="n">
        <v>579.8192098810467</v>
      </c>
      <c r="AD10" t="n">
        <v>468479.8945835414</v>
      </c>
      <c r="AE10" t="n">
        <v>640994.8596434861</v>
      </c>
      <c r="AF10" t="n">
        <v>1.291690938461095e-06</v>
      </c>
      <c r="AG10" t="n">
        <v>25</v>
      </c>
      <c r="AH10" t="n">
        <v>579819.2098810468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5.3827</v>
      </c>
      <c r="E11" t="n">
        <v>18.58</v>
      </c>
      <c r="F11" t="n">
        <v>15.83</v>
      </c>
      <c r="G11" t="n">
        <v>73.08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11</v>
      </c>
      <c r="N11" t="n">
        <v>31.8</v>
      </c>
      <c r="O11" t="n">
        <v>21457.64</v>
      </c>
      <c r="P11" t="n">
        <v>165.69</v>
      </c>
      <c r="Q11" t="n">
        <v>596.61</v>
      </c>
      <c r="R11" t="n">
        <v>34.75</v>
      </c>
      <c r="S11" t="n">
        <v>26.8</v>
      </c>
      <c r="T11" t="n">
        <v>3998.12</v>
      </c>
      <c r="U11" t="n">
        <v>0.77</v>
      </c>
      <c r="V11" t="n">
        <v>0.97</v>
      </c>
      <c r="W11" t="n">
        <v>0.13</v>
      </c>
      <c r="X11" t="n">
        <v>0.24</v>
      </c>
      <c r="Y11" t="n">
        <v>0.5</v>
      </c>
      <c r="Z11" t="n">
        <v>10</v>
      </c>
      <c r="AA11" t="n">
        <v>461.8596620006437</v>
      </c>
      <c r="AB11" t="n">
        <v>631.9367653595166</v>
      </c>
      <c r="AC11" t="n">
        <v>571.6256074024242</v>
      </c>
      <c r="AD11" t="n">
        <v>461859.6620006437</v>
      </c>
      <c r="AE11" t="n">
        <v>631936.7653595166</v>
      </c>
      <c r="AF11" t="n">
        <v>1.299731710931045e-06</v>
      </c>
      <c r="AG11" t="n">
        <v>25</v>
      </c>
      <c r="AH11" t="n">
        <v>571625.6074024242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5.3959</v>
      </c>
      <c r="E12" t="n">
        <v>18.53</v>
      </c>
      <c r="F12" t="n">
        <v>15.82</v>
      </c>
      <c r="G12" t="n">
        <v>79.11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10</v>
      </c>
      <c r="N12" t="n">
        <v>32.27</v>
      </c>
      <c r="O12" t="n">
        <v>21638.31</v>
      </c>
      <c r="P12" t="n">
        <v>162.95</v>
      </c>
      <c r="Q12" t="n">
        <v>596.63</v>
      </c>
      <c r="R12" t="n">
        <v>34.3</v>
      </c>
      <c r="S12" t="n">
        <v>26.8</v>
      </c>
      <c r="T12" t="n">
        <v>3778.61</v>
      </c>
      <c r="U12" t="n">
        <v>0.78</v>
      </c>
      <c r="V12" t="n">
        <v>0.97</v>
      </c>
      <c r="W12" t="n">
        <v>0.13</v>
      </c>
      <c r="X12" t="n">
        <v>0.23</v>
      </c>
      <c r="Y12" t="n">
        <v>0.5</v>
      </c>
      <c r="Z12" t="n">
        <v>10</v>
      </c>
      <c r="AA12" t="n">
        <v>458.4393857648935</v>
      </c>
      <c r="AB12" t="n">
        <v>627.2569925218252</v>
      </c>
      <c r="AC12" t="n">
        <v>567.3924655162596</v>
      </c>
      <c r="AD12" t="n">
        <v>458439.3857648935</v>
      </c>
      <c r="AE12" t="n">
        <v>627256.9925218251</v>
      </c>
      <c r="AF12" t="n">
        <v>1.302919044162377e-06</v>
      </c>
      <c r="AG12" t="n">
        <v>25</v>
      </c>
      <c r="AH12" t="n">
        <v>567392.4655162595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5.4126</v>
      </c>
      <c r="E13" t="n">
        <v>18.48</v>
      </c>
      <c r="F13" t="n">
        <v>15.8</v>
      </c>
      <c r="G13" t="n">
        <v>86.16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159.46</v>
      </c>
      <c r="Q13" t="n">
        <v>596.61</v>
      </c>
      <c r="R13" t="n">
        <v>33.61</v>
      </c>
      <c r="S13" t="n">
        <v>26.8</v>
      </c>
      <c r="T13" t="n">
        <v>3435.91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454.0754307933794</v>
      </c>
      <c r="AB13" t="n">
        <v>621.2860368056939</v>
      </c>
      <c r="AC13" t="n">
        <v>561.9913694333869</v>
      </c>
      <c r="AD13" t="n">
        <v>454075.4307933794</v>
      </c>
      <c r="AE13" t="n">
        <v>621286.0368056939</v>
      </c>
      <c r="AF13" t="n">
        <v>1.30695150362929e-06</v>
      </c>
      <c r="AG13" t="n">
        <v>25</v>
      </c>
      <c r="AH13" t="n">
        <v>561991.3694333869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5.4398</v>
      </c>
      <c r="E14" t="n">
        <v>18.38</v>
      </c>
      <c r="F14" t="n">
        <v>15.74</v>
      </c>
      <c r="G14" t="n">
        <v>94.42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153.79</v>
      </c>
      <c r="Q14" t="n">
        <v>596.61</v>
      </c>
      <c r="R14" t="n">
        <v>31.57</v>
      </c>
      <c r="S14" t="n">
        <v>26.8</v>
      </c>
      <c r="T14" t="n">
        <v>2422.66</v>
      </c>
      <c r="U14" t="n">
        <v>0.85</v>
      </c>
      <c r="V14" t="n">
        <v>0.97</v>
      </c>
      <c r="W14" t="n">
        <v>0.12</v>
      </c>
      <c r="X14" t="n">
        <v>0.14</v>
      </c>
      <c r="Y14" t="n">
        <v>0.5</v>
      </c>
      <c r="Z14" t="n">
        <v>10</v>
      </c>
      <c r="AA14" t="n">
        <v>438.3990742411321</v>
      </c>
      <c r="AB14" t="n">
        <v>599.836954178868</v>
      </c>
      <c r="AC14" t="n">
        <v>542.5893571484888</v>
      </c>
      <c r="AD14" t="n">
        <v>438399.0742411321</v>
      </c>
      <c r="AE14" t="n">
        <v>599836.9541788681</v>
      </c>
      <c r="AF14" t="n">
        <v>1.313519341802943e-06</v>
      </c>
      <c r="AG14" t="n">
        <v>24</v>
      </c>
      <c r="AH14" t="n">
        <v>542589.3571484889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5.4399</v>
      </c>
      <c r="E15" t="n">
        <v>18.38</v>
      </c>
      <c r="F15" t="n">
        <v>15.77</v>
      </c>
      <c r="G15" t="n">
        <v>105.12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6</v>
      </c>
      <c r="N15" t="n">
        <v>33.69</v>
      </c>
      <c r="O15" t="n">
        <v>22184.13</v>
      </c>
      <c r="P15" t="n">
        <v>151.75</v>
      </c>
      <c r="Q15" t="n">
        <v>596.61</v>
      </c>
      <c r="R15" t="n">
        <v>32.77</v>
      </c>
      <c r="S15" t="n">
        <v>26.8</v>
      </c>
      <c r="T15" t="n">
        <v>3029.86</v>
      </c>
      <c r="U15" t="n">
        <v>0.82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436.5046357466983</v>
      </c>
      <c r="AB15" t="n">
        <v>597.244899854056</v>
      </c>
      <c r="AC15" t="n">
        <v>540.2446848504658</v>
      </c>
      <c r="AD15" t="n">
        <v>436504.6357466984</v>
      </c>
      <c r="AE15" t="n">
        <v>597244.8998540561</v>
      </c>
      <c r="AF15" t="n">
        <v>1.313543488266816e-06</v>
      </c>
      <c r="AG15" t="n">
        <v>24</v>
      </c>
      <c r="AH15" t="n">
        <v>540244.6848504657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5.4384</v>
      </c>
      <c r="E16" t="n">
        <v>18.39</v>
      </c>
      <c r="F16" t="n">
        <v>15.77</v>
      </c>
      <c r="G16" t="n">
        <v>105.16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151.77</v>
      </c>
      <c r="Q16" t="n">
        <v>596.61</v>
      </c>
      <c r="R16" t="n">
        <v>32.58</v>
      </c>
      <c r="S16" t="n">
        <v>26.8</v>
      </c>
      <c r="T16" t="n">
        <v>2931.13</v>
      </c>
      <c r="U16" t="n">
        <v>0.82</v>
      </c>
      <c r="V16" t="n">
        <v>0.97</v>
      </c>
      <c r="W16" t="n">
        <v>0.13</v>
      </c>
      <c r="X16" t="n">
        <v>0.18</v>
      </c>
      <c r="Y16" t="n">
        <v>0.5</v>
      </c>
      <c r="Z16" t="n">
        <v>10</v>
      </c>
      <c r="AA16" t="n">
        <v>436.5883570107717</v>
      </c>
      <c r="AB16" t="n">
        <v>597.3594509810829</v>
      </c>
      <c r="AC16" t="n">
        <v>540.3483033787026</v>
      </c>
      <c r="AD16" t="n">
        <v>436588.3570107718</v>
      </c>
      <c r="AE16" t="n">
        <v>597359.4509810829</v>
      </c>
      <c r="AF16" t="n">
        <v>1.313181291308711e-06</v>
      </c>
      <c r="AG16" t="n">
        <v>24</v>
      </c>
      <c r="AH16" t="n">
        <v>540348.3033787026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4.747</v>
      </c>
      <c r="E2" t="n">
        <v>21.07</v>
      </c>
      <c r="F2" t="n">
        <v>17.52</v>
      </c>
      <c r="G2" t="n">
        <v>10.95</v>
      </c>
      <c r="H2" t="n">
        <v>0.22</v>
      </c>
      <c r="I2" t="n">
        <v>96</v>
      </c>
      <c r="J2" t="n">
        <v>80.84</v>
      </c>
      <c r="K2" t="n">
        <v>35.1</v>
      </c>
      <c r="L2" t="n">
        <v>1</v>
      </c>
      <c r="M2" t="n">
        <v>94</v>
      </c>
      <c r="N2" t="n">
        <v>9.74</v>
      </c>
      <c r="O2" t="n">
        <v>10204.21</v>
      </c>
      <c r="P2" t="n">
        <v>132.01</v>
      </c>
      <c r="Q2" t="n">
        <v>596.65</v>
      </c>
      <c r="R2" t="n">
        <v>87.40000000000001</v>
      </c>
      <c r="S2" t="n">
        <v>26.8</v>
      </c>
      <c r="T2" t="n">
        <v>29906.9</v>
      </c>
      <c r="U2" t="n">
        <v>0.31</v>
      </c>
      <c r="V2" t="n">
        <v>0.87</v>
      </c>
      <c r="W2" t="n">
        <v>0.26</v>
      </c>
      <c r="X2" t="n">
        <v>1.93</v>
      </c>
      <c r="Y2" t="n">
        <v>0.5</v>
      </c>
      <c r="Z2" t="n">
        <v>10</v>
      </c>
      <c r="AA2" t="n">
        <v>444.8829505355779</v>
      </c>
      <c r="AB2" t="n">
        <v>608.7084797733627</v>
      </c>
      <c r="AC2" t="n">
        <v>550.6141967915094</v>
      </c>
      <c r="AD2" t="n">
        <v>444882.950535578</v>
      </c>
      <c r="AE2" t="n">
        <v>608708.4797733626</v>
      </c>
      <c r="AF2" t="n">
        <v>1.279028645853639e-06</v>
      </c>
      <c r="AG2" t="n">
        <v>28</v>
      </c>
      <c r="AH2" t="n">
        <v>550614.1967915094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5.2309</v>
      </c>
      <c r="E3" t="n">
        <v>19.12</v>
      </c>
      <c r="F3" t="n">
        <v>16.47</v>
      </c>
      <c r="G3" t="n">
        <v>22.46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117.86</v>
      </c>
      <c r="Q3" t="n">
        <v>596.62</v>
      </c>
      <c r="R3" t="n">
        <v>54.28</v>
      </c>
      <c r="S3" t="n">
        <v>26.8</v>
      </c>
      <c r="T3" t="n">
        <v>13609.54</v>
      </c>
      <c r="U3" t="n">
        <v>0.49</v>
      </c>
      <c r="V3" t="n">
        <v>0.93</v>
      </c>
      <c r="W3" t="n">
        <v>0.18</v>
      </c>
      <c r="X3" t="n">
        <v>0.87</v>
      </c>
      <c r="Y3" t="n">
        <v>0.5</v>
      </c>
      <c r="Z3" t="n">
        <v>10</v>
      </c>
      <c r="AA3" t="n">
        <v>381.9966804723973</v>
      </c>
      <c r="AB3" t="n">
        <v>522.6647107264873</v>
      </c>
      <c r="AC3" t="n">
        <v>472.7823242992794</v>
      </c>
      <c r="AD3" t="n">
        <v>381996.6804723973</v>
      </c>
      <c r="AE3" t="n">
        <v>522664.7107264873</v>
      </c>
      <c r="AF3" t="n">
        <v>1.409410352558626e-06</v>
      </c>
      <c r="AG3" t="n">
        <v>25</v>
      </c>
      <c r="AH3" t="n">
        <v>472782.3242992794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16.12</v>
      </c>
      <c r="G4" t="n">
        <v>35.83</v>
      </c>
      <c r="H4" t="n">
        <v>0.63</v>
      </c>
      <c r="I4" t="n">
        <v>27</v>
      </c>
      <c r="J4" t="n">
        <v>83.25</v>
      </c>
      <c r="K4" t="n">
        <v>35.1</v>
      </c>
      <c r="L4" t="n">
        <v>3</v>
      </c>
      <c r="M4" t="n">
        <v>25</v>
      </c>
      <c r="N4" t="n">
        <v>10.15</v>
      </c>
      <c r="O4" t="n">
        <v>10501.19</v>
      </c>
      <c r="P4" t="n">
        <v>108.58</v>
      </c>
      <c r="Q4" t="n">
        <v>596.62</v>
      </c>
      <c r="R4" t="n">
        <v>43.85</v>
      </c>
      <c r="S4" t="n">
        <v>26.8</v>
      </c>
      <c r="T4" t="n">
        <v>8477.459999999999</v>
      </c>
      <c r="U4" t="n">
        <v>0.61</v>
      </c>
      <c r="V4" t="n">
        <v>0.95</v>
      </c>
      <c r="W4" t="n">
        <v>0.15</v>
      </c>
      <c r="X4" t="n">
        <v>0.53</v>
      </c>
      <c r="Y4" t="n">
        <v>0.5</v>
      </c>
      <c r="Z4" t="n">
        <v>10</v>
      </c>
      <c r="AA4" t="n">
        <v>365.2569705206201</v>
      </c>
      <c r="AB4" t="n">
        <v>499.7607010665836</v>
      </c>
      <c r="AC4" t="n">
        <v>452.0642411753375</v>
      </c>
      <c r="AD4" t="n">
        <v>365256.9705206201</v>
      </c>
      <c r="AE4" t="n">
        <v>499760.7010665836</v>
      </c>
      <c r="AF4" t="n">
        <v>1.458017213252116e-06</v>
      </c>
      <c r="AG4" t="n">
        <v>25</v>
      </c>
      <c r="AH4" t="n">
        <v>452064.2411753375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5.4866</v>
      </c>
      <c r="E5" t="n">
        <v>18.23</v>
      </c>
      <c r="F5" t="n">
        <v>15.99</v>
      </c>
      <c r="G5" t="n">
        <v>47.97</v>
      </c>
      <c r="H5" t="n">
        <v>0.83</v>
      </c>
      <c r="I5" t="n">
        <v>20</v>
      </c>
      <c r="J5" t="n">
        <v>84.45999999999999</v>
      </c>
      <c r="K5" t="n">
        <v>35.1</v>
      </c>
      <c r="L5" t="n">
        <v>4</v>
      </c>
      <c r="M5" t="n">
        <v>14</v>
      </c>
      <c r="N5" t="n">
        <v>10.36</v>
      </c>
      <c r="O5" t="n">
        <v>10650.22</v>
      </c>
      <c r="P5" t="n">
        <v>100.16</v>
      </c>
      <c r="Q5" t="n">
        <v>596.62</v>
      </c>
      <c r="R5" t="n">
        <v>39.42</v>
      </c>
      <c r="S5" t="n">
        <v>26.8</v>
      </c>
      <c r="T5" t="n">
        <v>6298.55</v>
      </c>
      <c r="U5" t="n">
        <v>0.68</v>
      </c>
      <c r="V5" t="n">
        <v>0.96</v>
      </c>
      <c r="W5" t="n">
        <v>0.15</v>
      </c>
      <c r="X5" t="n">
        <v>0.4</v>
      </c>
      <c r="Y5" t="n">
        <v>0.5</v>
      </c>
      <c r="Z5" t="n">
        <v>10</v>
      </c>
      <c r="AA5" t="n">
        <v>346.2908117519277</v>
      </c>
      <c r="AB5" t="n">
        <v>473.8103659113872</v>
      </c>
      <c r="AC5" t="n">
        <v>428.5905695858288</v>
      </c>
      <c r="AD5" t="n">
        <v>346290.8117519277</v>
      </c>
      <c r="AE5" t="n">
        <v>473810.3659113873</v>
      </c>
      <c r="AF5" t="n">
        <v>1.478305997122514e-06</v>
      </c>
      <c r="AG5" t="n">
        <v>24</v>
      </c>
      <c r="AH5" t="n">
        <v>428590.5695858288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5.5042</v>
      </c>
      <c r="E6" t="n">
        <v>18.17</v>
      </c>
      <c r="F6" t="n">
        <v>15.95</v>
      </c>
      <c r="G6" t="n">
        <v>50.36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99.55</v>
      </c>
      <c r="Q6" t="n">
        <v>596.61</v>
      </c>
      <c r="R6" t="n">
        <v>37.42</v>
      </c>
      <c r="S6" t="n">
        <v>26.8</v>
      </c>
      <c r="T6" t="n">
        <v>5302.27</v>
      </c>
      <c r="U6" t="n">
        <v>0.72</v>
      </c>
      <c r="V6" t="n">
        <v>0.96</v>
      </c>
      <c r="W6" t="n">
        <v>0.16</v>
      </c>
      <c r="X6" t="n">
        <v>0.35</v>
      </c>
      <c r="Y6" t="n">
        <v>0.5</v>
      </c>
      <c r="Z6" t="n">
        <v>10</v>
      </c>
      <c r="AA6" t="n">
        <v>345.0455133147295</v>
      </c>
      <c r="AB6" t="n">
        <v>472.106493650923</v>
      </c>
      <c r="AC6" t="n">
        <v>427.0493125025037</v>
      </c>
      <c r="AD6" t="n">
        <v>345045.5133147296</v>
      </c>
      <c r="AE6" t="n">
        <v>472106.493650923</v>
      </c>
      <c r="AF6" t="n">
        <v>1.483048129873098e-06</v>
      </c>
      <c r="AG6" t="n">
        <v>24</v>
      </c>
      <c r="AH6" t="n">
        <v>427049.3125025036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4.392</v>
      </c>
      <c r="E2" t="n">
        <v>22.77</v>
      </c>
      <c r="F2" t="n">
        <v>18.04</v>
      </c>
      <c r="G2" t="n">
        <v>8.949999999999999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167.17</v>
      </c>
      <c r="Q2" t="n">
        <v>596.72</v>
      </c>
      <c r="R2" t="n">
        <v>103.59</v>
      </c>
      <c r="S2" t="n">
        <v>26.8</v>
      </c>
      <c r="T2" t="n">
        <v>37879.65</v>
      </c>
      <c r="U2" t="n">
        <v>0.26</v>
      </c>
      <c r="V2" t="n">
        <v>0.85</v>
      </c>
      <c r="W2" t="n">
        <v>0.3</v>
      </c>
      <c r="X2" t="n">
        <v>2.45</v>
      </c>
      <c r="Y2" t="n">
        <v>0.5</v>
      </c>
      <c r="Z2" t="n">
        <v>10</v>
      </c>
      <c r="AA2" t="n">
        <v>544.6006863760033</v>
      </c>
      <c r="AB2" t="n">
        <v>745.1466851862554</v>
      </c>
      <c r="AC2" t="n">
        <v>674.0309313720195</v>
      </c>
      <c r="AD2" t="n">
        <v>544600.6863760033</v>
      </c>
      <c r="AE2" t="n">
        <v>745146.6851862554</v>
      </c>
      <c r="AF2" t="n">
        <v>1.132099868138847e-06</v>
      </c>
      <c r="AG2" t="n">
        <v>30</v>
      </c>
      <c r="AH2" t="n">
        <v>674030.9313720195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5.0151</v>
      </c>
      <c r="E3" t="n">
        <v>19.94</v>
      </c>
      <c r="F3" t="n">
        <v>16.68</v>
      </c>
      <c r="G3" t="n">
        <v>18.2</v>
      </c>
      <c r="H3" t="n">
        <v>0.32</v>
      </c>
      <c r="I3" t="n">
        <v>55</v>
      </c>
      <c r="J3" t="n">
        <v>108.68</v>
      </c>
      <c r="K3" t="n">
        <v>41.65</v>
      </c>
      <c r="L3" t="n">
        <v>2</v>
      </c>
      <c r="M3" t="n">
        <v>53</v>
      </c>
      <c r="N3" t="n">
        <v>15.03</v>
      </c>
      <c r="O3" t="n">
        <v>13638.32</v>
      </c>
      <c r="P3" t="n">
        <v>150.12</v>
      </c>
      <c r="Q3" t="n">
        <v>596.64</v>
      </c>
      <c r="R3" t="n">
        <v>61.18</v>
      </c>
      <c r="S3" t="n">
        <v>26.8</v>
      </c>
      <c r="T3" t="n">
        <v>17004.16</v>
      </c>
      <c r="U3" t="n">
        <v>0.44</v>
      </c>
      <c r="V3" t="n">
        <v>0.92</v>
      </c>
      <c r="W3" t="n">
        <v>0.2</v>
      </c>
      <c r="X3" t="n">
        <v>1.09</v>
      </c>
      <c r="Y3" t="n">
        <v>0.5</v>
      </c>
      <c r="Z3" t="n">
        <v>10</v>
      </c>
      <c r="AA3" t="n">
        <v>450.2798673849181</v>
      </c>
      <c r="AB3" t="n">
        <v>616.0927795017974</v>
      </c>
      <c r="AC3" t="n">
        <v>557.2937493177919</v>
      </c>
      <c r="AD3" t="n">
        <v>450279.8673849181</v>
      </c>
      <c r="AE3" t="n">
        <v>616092.7795017974</v>
      </c>
      <c r="AF3" t="n">
        <v>1.292712670469748e-06</v>
      </c>
      <c r="AG3" t="n">
        <v>26</v>
      </c>
      <c r="AH3" t="n">
        <v>557293.7493177919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5.2711</v>
      </c>
      <c r="E4" t="n">
        <v>18.97</v>
      </c>
      <c r="F4" t="n">
        <v>16.16</v>
      </c>
      <c r="G4" t="n">
        <v>27.7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140.7</v>
      </c>
      <c r="Q4" t="n">
        <v>596.65</v>
      </c>
      <c r="R4" t="n">
        <v>45</v>
      </c>
      <c r="S4" t="n">
        <v>26.8</v>
      </c>
      <c r="T4" t="n">
        <v>9010.67</v>
      </c>
      <c r="U4" t="n">
        <v>0.6</v>
      </c>
      <c r="V4" t="n">
        <v>0.95</v>
      </c>
      <c r="W4" t="n">
        <v>0.14</v>
      </c>
      <c r="X4" t="n">
        <v>0.5600000000000001</v>
      </c>
      <c r="Y4" t="n">
        <v>0.5</v>
      </c>
      <c r="Z4" t="n">
        <v>10</v>
      </c>
      <c r="AA4" t="n">
        <v>418.6578567957641</v>
      </c>
      <c r="AB4" t="n">
        <v>572.8261495490684</v>
      </c>
      <c r="AC4" t="n">
        <v>518.1564258026548</v>
      </c>
      <c r="AD4" t="n">
        <v>418657.8567957641</v>
      </c>
      <c r="AE4" t="n">
        <v>572826.1495490684</v>
      </c>
      <c r="AF4" t="n">
        <v>1.358700276627203e-06</v>
      </c>
      <c r="AG4" t="n">
        <v>25</v>
      </c>
      <c r="AH4" t="n">
        <v>518156.4258026548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16.11</v>
      </c>
      <c r="G5" t="n">
        <v>37.17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24</v>
      </c>
      <c r="N5" t="n">
        <v>15.58</v>
      </c>
      <c r="O5" t="n">
        <v>13952.52</v>
      </c>
      <c r="P5" t="n">
        <v>135.65</v>
      </c>
      <c r="Q5" t="n">
        <v>596.63</v>
      </c>
      <c r="R5" t="n">
        <v>43.15</v>
      </c>
      <c r="S5" t="n">
        <v>26.8</v>
      </c>
      <c r="T5" t="n">
        <v>8133.67</v>
      </c>
      <c r="U5" t="n">
        <v>0.62</v>
      </c>
      <c r="V5" t="n">
        <v>0.95</v>
      </c>
      <c r="W5" t="n">
        <v>0.15</v>
      </c>
      <c r="X5" t="n">
        <v>0.51</v>
      </c>
      <c r="Y5" t="n">
        <v>0.5</v>
      </c>
      <c r="Z5" t="n">
        <v>10</v>
      </c>
      <c r="AA5" t="n">
        <v>410.4468782126369</v>
      </c>
      <c r="AB5" t="n">
        <v>561.5915264088246</v>
      </c>
      <c r="AC5" t="n">
        <v>507.9940193270232</v>
      </c>
      <c r="AD5" t="n">
        <v>410446.8782126369</v>
      </c>
      <c r="AE5" t="n">
        <v>561591.5264088246</v>
      </c>
      <c r="AF5" t="n">
        <v>1.377027303181091e-06</v>
      </c>
      <c r="AG5" t="n">
        <v>25</v>
      </c>
      <c r="AH5" t="n">
        <v>507994.0193270232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5.4199</v>
      </c>
      <c r="E6" t="n">
        <v>18.45</v>
      </c>
      <c r="F6" t="n">
        <v>15.97</v>
      </c>
      <c r="G6" t="n">
        <v>47.91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18</v>
      </c>
      <c r="N6" t="n">
        <v>15.86</v>
      </c>
      <c r="O6" t="n">
        <v>14110.24</v>
      </c>
      <c r="P6" t="n">
        <v>129.48</v>
      </c>
      <c r="Q6" t="n">
        <v>596.61</v>
      </c>
      <c r="R6" t="n">
        <v>38.84</v>
      </c>
      <c r="S6" t="n">
        <v>26.8</v>
      </c>
      <c r="T6" t="n">
        <v>6006.88</v>
      </c>
      <c r="U6" t="n">
        <v>0.6899999999999999</v>
      </c>
      <c r="V6" t="n">
        <v>0.96</v>
      </c>
      <c r="W6" t="n">
        <v>0.14</v>
      </c>
      <c r="X6" t="n">
        <v>0.38</v>
      </c>
      <c r="Y6" t="n">
        <v>0.5</v>
      </c>
      <c r="Z6" t="n">
        <v>10</v>
      </c>
      <c r="AA6" t="n">
        <v>400.7103364411585</v>
      </c>
      <c r="AB6" t="n">
        <v>548.2695604111806</v>
      </c>
      <c r="AC6" t="n">
        <v>495.9434830666976</v>
      </c>
      <c r="AD6" t="n">
        <v>400710.3364411584</v>
      </c>
      <c r="AE6" t="n">
        <v>548269.5604111806</v>
      </c>
      <c r="AF6" t="n">
        <v>1.397055572706224e-06</v>
      </c>
      <c r="AG6" t="n">
        <v>25</v>
      </c>
      <c r="AH6" t="n">
        <v>495943.4830666976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15.9</v>
      </c>
      <c r="G7" t="n">
        <v>59.63</v>
      </c>
      <c r="H7" t="n">
        <v>0.93</v>
      </c>
      <c r="I7" t="n">
        <v>16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123.72</v>
      </c>
      <c r="Q7" t="n">
        <v>596.65</v>
      </c>
      <c r="R7" t="n">
        <v>36.86</v>
      </c>
      <c r="S7" t="n">
        <v>26.8</v>
      </c>
      <c r="T7" t="n">
        <v>5036.03</v>
      </c>
      <c r="U7" t="n">
        <v>0.73</v>
      </c>
      <c r="V7" t="n">
        <v>0.96</v>
      </c>
      <c r="W7" t="n">
        <v>0.13</v>
      </c>
      <c r="X7" t="n">
        <v>0.31</v>
      </c>
      <c r="Y7" t="n">
        <v>0.5</v>
      </c>
      <c r="Z7" t="n">
        <v>10</v>
      </c>
      <c r="AA7" t="n">
        <v>384.9078998735644</v>
      </c>
      <c r="AB7" t="n">
        <v>526.6479695450997</v>
      </c>
      <c r="AC7" t="n">
        <v>476.3854264867823</v>
      </c>
      <c r="AD7" t="n">
        <v>384907.8998735644</v>
      </c>
      <c r="AE7" t="n">
        <v>526647.9695450998</v>
      </c>
      <c r="AF7" t="n">
        <v>1.409041602730919e-06</v>
      </c>
      <c r="AG7" t="n">
        <v>24</v>
      </c>
      <c r="AH7" t="n">
        <v>476385.4264867823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5.4897</v>
      </c>
      <c r="E8" t="n">
        <v>18.22</v>
      </c>
      <c r="F8" t="n">
        <v>15.87</v>
      </c>
      <c r="G8" t="n">
        <v>68.01000000000001</v>
      </c>
      <c r="H8" t="n">
        <v>1.07</v>
      </c>
      <c r="I8" t="n">
        <v>14</v>
      </c>
      <c r="J8" t="n">
        <v>115.08</v>
      </c>
      <c r="K8" t="n">
        <v>41.65</v>
      </c>
      <c r="L8" t="n">
        <v>7</v>
      </c>
      <c r="M8" t="n">
        <v>7</v>
      </c>
      <c r="N8" t="n">
        <v>16.43</v>
      </c>
      <c r="O8" t="n">
        <v>14426.96</v>
      </c>
      <c r="P8" t="n">
        <v>117.49</v>
      </c>
      <c r="Q8" t="n">
        <v>596.61</v>
      </c>
      <c r="R8" t="n">
        <v>35.58</v>
      </c>
      <c r="S8" t="n">
        <v>26.8</v>
      </c>
      <c r="T8" t="n">
        <v>4405.51</v>
      </c>
      <c r="U8" t="n">
        <v>0.75</v>
      </c>
      <c r="V8" t="n">
        <v>0.96</v>
      </c>
      <c r="W8" t="n">
        <v>0.14</v>
      </c>
      <c r="X8" t="n">
        <v>0.27</v>
      </c>
      <c r="Y8" t="n">
        <v>0.5</v>
      </c>
      <c r="Z8" t="n">
        <v>10</v>
      </c>
      <c r="AA8" t="n">
        <v>377.8069122432909</v>
      </c>
      <c r="AB8" t="n">
        <v>516.9320849958951</v>
      </c>
      <c r="AC8" t="n">
        <v>467.5968123226241</v>
      </c>
      <c r="AD8" t="n">
        <v>377806.9122432909</v>
      </c>
      <c r="AE8" t="n">
        <v>516932.0849958952</v>
      </c>
      <c r="AF8" t="n">
        <v>1.415047505947593e-06</v>
      </c>
      <c r="AG8" t="n">
        <v>24</v>
      </c>
      <c r="AH8" t="n">
        <v>467596.8123226241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5.5058</v>
      </c>
      <c r="E9" t="n">
        <v>18.16</v>
      </c>
      <c r="F9" t="n">
        <v>15.84</v>
      </c>
      <c r="G9" t="n">
        <v>73.09999999999999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117.37</v>
      </c>
      <c r="Q9" t="n">
        <v>596.61</v>
      </c>
      <c r="R9" t="n">
        <v>34.31</v>
      </c>
      <c r="S9" t="n">
        <v>26.8</v>
      </c>
      <c r="T9" t="n">
        <v>3778.92</v>
      </c>
      <c r="U9" t="n">
        <v>0.78</v>
      </c>
      <c r="V9" t="n">
        <v>0.97</v>
      </c>
      <c r="W9" t="n">
        <v>0.14</v>
      </c>
      <c r="X9" t="n">
        <v>0.24</v>
      </c>
      <c r="Y9" t="n">
        <v>0.5</v>
      </c>
      <c r="Z9" t="n">
        <v>10</v>
      </c>
      <c r="AA9" t="n">
        <v>377.03361583739</v>
      </c>
      <c r="AB9" t="n">
        <v>515.8740267379118</v>
      </c>
      <c r="AC9" t="n">
        <v>466.6397336597885</v>
      </c>
      <c r="AD9" t="n">
        <v>377033.61583739</v>
      </c>
      <c r="AE9" t="n">
        <v>515874.0267379117</v>
      </c>
      <c r="AF9" t="n">
        <v>1.419197507741089e-06</v>
      </c>
      <c r="AG9" t="n">
        <v>24</v>
      </c>
      <c r="AH9" t="n">
        <v>466639.7336597885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5.0097</v>
      </c>
      <c r="E2" t="n">
        <v>19.96</v>
      </c>
      <c r="F2" t="n">
        <v>17.11</v>
      </c>
      <c r="G2" t="n">
        <v>13.51</v>
      </c>
      <c r="H2" t="n">
        <v>0.28</v>
      </c>
      <c r="I2" t="n">
        <v>76</v>
      </c>
      <c r="J2" t="n">
        <v>61.76</v>
      </c>
      <c r="K2" t="n">
        <v>28.92</v>
      </c>
      <c r="L2" t="n">
        <v>1</v>
      </c>
      <c r="M2" t="n">
        <v>74</v>
      </c>
      <c r="N2" t="n">
        <v>6.84</v>
      </c>
      <c r="O2" t="n">
        <v>7851.41</v>
      </c>
      <c r="P2" t="n">
        <v>104.25</v>
      </c>
      <c r="Q2" t="n">
        <v>596.63</v>
      </c>
      <c r="R2" t="n">
        <v>74.54000000000001</v>
      </c>
      <c r="S2" t="n">
        <v>26.8</v>
      </c>
      <c r="T2" t="n">
        <v>23578.92</v>
      </c>
      <c r="U2" t="n">
        <v>0.36</v>
      </c>
      <c r="V2" t="n">
        <v>0.89</v>
      </c>
      <c r="W2" t="n">
        <v>0.23</v>
      </c>
      <c r="X2" t="n">
        <v>1.51</v>
      </c>
      <c r="Y2" t="n">
        <v>0.5</v>
      </c>
      <c r="Z2" t="n">
        <v>10</v>
      </c>
      <c r="AA2" t="n">
        <v>371.7969207291554</v>
      </c>
      <c r="AB2" t="n">
        <v>508.7089494641421</v>
      </c>
      <c r="AC2" t="n">
        <v>460.1584813047784</v>
      </c>
      <c r="AD2" t="n">
        <v>371796.9207291554</v>
      </c>
      <c r="AE2" t="n">
        <v>508708.9494641421</v>
      </c>
      <c r="AF2" t="n">
        <v>1.401891641418796e-06</v>
      </c>
      <c r="AG2" t="n">
        <v>26</v>
      </c>
      <c r="AH2" t="n">
        <v>460158.4813047784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5.3898</v>
      </c>
      <c r="E3" t="n">
        <v>18.55</v>
      </c>
      <c r="F3" t="n">
        <v>16.29</v>
      </c>
      <c r="G3" t="n">
        <v>28.74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31</v>
      </c>
      <c r="N3" t="n">
        <v>7</v>
      </c>
      <c r="O3" t="n">
        <v>7994.37</v>
      </c>
      <c r="P3" t="n">
        <v>90.23999999999999</v>
      </c>
      <c r="Q3" t="n">
        <v>596.61</v>
      </c>
      <c r="R3" t="n">
        <v>49.14</v>
      </c>
      <c r="S3" t="n">
        <v>26.8</v>
      </c>
      <c r="T3" t="n">
        <v>11088.78</v>
      </c>
      <c r="U3" t="n">
        <v>0.55</v>
      </c>
      <c r="V3" t="n">
        <v>0.9399999999999999</v>
      </c>
      <c r="W3" t="n">
        <v>0.16</v>
      </c>
      <c r="X3" t="n">
        <v>0.6899999999999999</v>
      </c>
      <c r="Y3" t="n">
        <v>0.5</v>
      </c>
      <c r="Z3" t="n">
        <v>10</v>
      </c>
      <c r="AA3" t="n">
        <v>335.3073264667727</v>
      </c>
      <c r="AB3" t="n">
        <v>458.7822767870657</v>
      </c>
      <c r="AC3" t="n">
        <v>414.9967401954769</v>
      </c>
      <c r="AD3" t="n">
        <v>335307.3264667727</v>
      </c>
      <c r="AE3" t="n">
        <v>458782.2767870657</v>
      </c>
      <c r="AF3" t="n">
        <v>1.508257095019467e-06</v>
      </c>
      <c r="AG3" t="n">
        <v>25</v>
      </c>
      <c r="AH3" t="n">
        <v>414996.7401954769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5.483</v>
      </c>
      <c r="E4" t="n">
        <v>18.24</v>
      </c>
      <c r="F4" t="n">
        <v>16.1</v>
      </c>
      <c r="G4" t="n">
        <v>38.63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84.7</v>
      </c>
      <c r="Q4" t="n">
        <v>596.62</v>
      </c>
      <c r="R4" t="n">
        <v>41.93</v>
      </c>
      <c r="S4" t="n">
        <v>26.8</v>
      </c>
      <c r="T4" t="n">
        <v>7525.51</v>
      </c>
      <c r="U4" t="n">
        <v>0.64</v>
      </c>
      <c r="V4" t="n">
        <v>0.95</v>
      </c>
      <c r="W4" t="n">
        <v>0.18</v>
      </c>
      <c r="X4" t="n">
        <v>0.5</v>
      </c>
      <c r="Y4" t="n">
        <v>0.5</v>
      </c>
      <c r="Z4" t="n">
        <v>10</v>
      </c>
      <c r="AA4" t="n">
        <v>319.1464452858489</v>
      </c>
      <c r="AB4" t="n">
        <v>436.6702461875668</v>
      </c>
      <c r="AC4" t="n">
        <v>394.9950507619644</v>
      </c>
      <c r="AD4" t="n">
        <v>319146.4452858489</v>
      </c>
      <c r="AE4" t="n">
        <v>436670.2461875668</v>
      </c>
      <c r="AF4" t="n">
        <v>1.534337758727919e-06</v>
      </c>
      <c r="AG4" t="n">
        <v>24</v>
      </c>
      <c r="AH4" t="n">
        <v>394995.0507619643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3.6456</v>
      </c>
      <c r="E2" t="n">
        <v>27.43</v>
      </c>
      <c r="F2" t="n">
        <v>19.16</v>
      </c>
      <c r="G2" t="n">
        <v>6.61</v>
      </c>
      <c r="H2" t="n">
        <v>0.11</v>
      </c>
      <c r="I2" t="n">
        <v>174</v>
      </c>
      <c r="J2" t="n">
        <v>167.88</v>
      </c>
      <c r="K2" t="n">
        <v>51.39</v>
      </c>
      <c r="L2" t="n">
        <v>1</v>
      </c>
      <c r="M2" t="n">
        <v>172</v>
      </c>
      <c r="N2" t="n">
        <v>30.49</v>
      </c>
      <c r="O2" t="n">
        <v>20939.59</v>
      </c>
      <c r="P2" t="n">
        <v>240.62</v>
      </c>
      <c r="Q2" t="n">
        <v>596.76</v>
      </c>
      <c r="R2" t="n">
        <v>138.46</v>
      </c>
      <c r="S2" t="n">
        <v>26.8</v>
      </c>
      <c r="T2" t="n">
        <v>55046.72</v>
      </c>
      <c r="U2" t="n">
        <v>0.19</v>
      </c>
      <c r="V2" t="n">
        <v>0.8</v>
      </c>
      <c r="W2" t="n">
        <v>0.39</v>
      </c>
      <c r="X2" t="n">
        <v>3.56</v>
      </c>
      <c r="Y2" t="n">
        <v>0.5</v>
      </c>
      <c r="Z2" t="n">
        <v>10</v>
      </c>
      <c r="AA2" t="n">
        <v>815.8732751122976</v>
      </c>
      <c r="AB2" t="n">
        <v>1116.31380879723</v>
      </c>
      <c r="AC2" t="n">
        <v>1009.774385641892</v>
      </c>
      <c r="AD2" t="n">
        <v>815873.2751122976</v>
      </c>
      <c r="AE2" t="n">
        <v>1116313.80879723</v>
      </c>
      <c r="AF2" t="n">
        <v>8.723759635769763e-07</v>
      </c>
      <c r="AG2" t="n">
        <v>36</v>
      </c>
      <c r="AH2" t="n">
        <v>1009774.385641892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4.5237</v>
      </c>
      <c r="E3" t="n">
        <v>22.11</v>
      </c>
      <c r="F3" t="n">
        <v>17.12</v>
      </c>
      <c r="G3" t="n">
        <v>13.34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212.24</v>
      </c>
      <c r="Q3" t="n">
        <v>596.67</v>
      </c>
      <c r="R3" t="n">
        <v>74.93000000000001</v>
      </c>
      <c r="S3" t="n">
        <v>26.8</v>
      </c>
      <c r="T3" t="n">
        <v>23770.43</v>
      </c>
      <c r="U3" t="n">
        <v>0.36</v>
      </c>
      <c r="V3" t="n">
        <v>0.89</v>
      </c>
      <c r="W3" t="n">
        <v>0.23</v>
      </c>
      <c r="X3" t="n">
        <v>1.53</v>
      </c>
      <c r="Y3" t="n">
        <v>0.5</v>
      </c>
      <c r="Z3" t="n">
        <v>10</v>
      </c>
      <c r="AA3" t="n">
        <v>610.9225990356032</v>
      </c>
      <c r="AB3" t="n">
        <v>835.8912520034058</v>
      </c>
      <c r="AC3" t="n">
        <v>756.1149640929403</v>
      </c>
      <c r="AD3" t="n">
        <v>610922.5990356032</v>
      </c>
      <c r="AE3" t="n">
        <v>835891.2520034058</v>
      </c>
      <c r="AF3" t="n">
        <v>1.082501411683445e-06</v>
      </c>
      <c r="AG3" t="n">
        <v>29</v>
      </c>
      <c r="AH3" t="n">
        <v>756114.9640929403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4.8422</v>
      </c>
      <c r="E4" t="n">
        <v>20.65</v>
      </c>
      <c r="F4" t="n">
        <v>16.59</v>
      </c>
      <c r="G4" t="n">
        <v>19.9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48</v>
      </c>
      <c r="N4" t="n">
        <v>31.4</v>
      </c>
      <c r="O4" t="n">
        <v>21297.94</v>
      </c>
      <c r="P4" t="n">
        <v>203.16</v>
      </c>
      <c r="Q4" t="n">
        <v>596.63</v>
      </c>
      <c r="R4" t="n">
        <v>58.08</v>
      </c>
      <c r="S4" t="n">
        <v>26.8</v>
      </c>
      <c r="T4" t="n">
        <v>15478.47</v>
      </c>
      <c r="U4" t="n">
        <v>0.46</v>
      </c>
      <c r="V4" t="n">
        <v>0.92</v>
      </c>
      <c r="W4" t="n">
        <v>0.19</v>
      </c>
      <c r="X4" t="n">
        <v>0.99</v>
      </c>
      <c r="Y4" t="n">
        <v>0.5</v>
      </c>
      <c r="Z4" t="n">
        <v>10</v>
      </c>
      <c r="AA4" t="n">
        <v>556.7751139584425</v>
      </c>
      <c r="AB4" t="n">
        <v>761.804274102387</v>
      </c>
      <c r="AC4" t="n">
        <v>689.0987433810685</v>
      </c>
      <c r="AD4" t="n">
        <v>556775.1139584425</v>
      </c>
      <c r="AE4" t="n">
        <v>761804.274102387</v>
      </c>
      <c r="AF4" t="n">
        <v>1.158717053662616e-06</v>
      </c>
      <c r="AG4" t="n">
        <v>27</v>
      </c>
      <c r="AH4" t="n">
        <v>689098.7433810685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5.0288</v>
      </c>
      <c r="E5" t="n">
        <v>19.89</v>
      </c>
      <c r="F5" t="n">
        <v>16.26</v>
      </c>
      <c r="G5" t="n">
        <v>26.37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196.35</v>
      </c>
      <c r="Q5" t="n">
        <v>596.63</v>
      </c>
      <c r="R5" t="n">
        <v>47.43</v>
      </c>
      <c r="S5" t="n">
        <v>26.8</v>
      </c>
      <c r="T5" t="n">
        <v>10218.87</v>
      </c>
      <c r="U5" t="n">
        <v>0.5600000000000001</v>
      </c>
      <c r="V5" t="n">
        <v>0.9399999999999999</v>
      </c>
      <c r="W5" t="n">
        <v>0.17</v>
      </c>
      <c r="X5" t="n">
        <v>0.66</v>
      </c>
      <c r="Y5" t="n">
        <v>0.5</v>
      </c>
      <c r="Z5" t="n">
        <v>10</v>
      </c>
      <c r="AA5" t="n">
        <v>526.9794620451872</v>
      </c>
      <c r="AB5" t="n">
        <v>721.0365486632811</v>
      </c>
      <c r="AC5" t="n">
        <v>652.2218324400087</v>
      </c>
      <c r="AD5" t="n">
        <v>526979.4620451872</v>
      </c>
      <c r="AE5" t="n">
        <v>721036.5486632811</v>
      </c>
      <c r="AF5" t="n">
        <v>1.203369608743663e-06</v>
      </c>
      <c r="AG5" t="n">
        <v>26</v>
      </c>
      <c r="AH5" t="n">
        <v>652221.8324400088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5.1218</v>
      </c>
      <c r="E6" t="n">
        <v>19.52</v>
      </c>
      <c r="F6" t="n">
        <v>16.17</v>
      </c>
      <c r="G6" t="n">
        <v>33.45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192.78</v>
      </c>
      <c r="Q6" t="n">
        <v>596.61</v>
      </c>
      <c r="R6" t="n">
        <v>45.25</v>
      </c>
      <c r="S6" t="n">
        <v>26.8</v>
      </c>
      <c r="T6" t="n">
        <v>9169.200000000001</v>
      </c>
      <c r="U6" t="n">
        <v>0.59</v>
      </c>
      <c r="V6" t="n">
        <v>0.95</v>
      </c>
      <c r="W6" t="n">
        <v>0.15</v>
      </c>
      <c r="X6" t="n">
        <v>0.57</v>
      </c>
      <c r="Y6" t="n">
        <v>0.5</v>
      </c>
      <c r="Z6" t="n">
        <v>10</v>
      </c>
      <c r="AA6" t="n">
        <v>517.1932091245355</v>
      </c>
      <c r="AB6" t="n">
        <v>707.6465656782373</v>
      </c>
      <c r="AC6" t="n">
        <v>640.1097706380982</v>
      </c>
      <c r="AD6" t="n">
        <v>517193.2091245356</v>
      </c>
      <c r="AE6" t="n">
        <v>707646.5656782372</v>
      </c>
      <c r="AF6" t="n">
        <v>1.225624097610423e-06</v>
      </c>
      <c r="AG6" t="n">
        <v>26</v>
      </c>
      <c r="AH6" t="n">
        <v>640109.7706380982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5.1931</v>
      </c>
      <c r="E7" t="n">
        <v>19.26</v>
      </c>
      <c r="F7" t="n">
        <v>16.07</v>
      </c>
      <c r="G7" t="n">
        <v>40.18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189.25</v>
      </c>
      <c r="Q7" t="n">
        <v>596.64</v>
      </c>
      <c r="R7" t="n">
        <v>42.08</v>
      </c>
      <c r="S7" t="n">
        <v>26.8</v>
      </c>
      <c r="T7" t="n">
        <v>7608.22</v>
      </c>
      <c r="U7" t="n">
        <v>0.64</v>
      </c>
      <c r="V7" t="n">
        <v>0.95</v>
      </c>
      <c r="W7" t="n">
        <v>0.15</v>
      </c>
      <c r="X7" t="n">
        <v>0.48</v>
      </c>
      <c r="Y7" t="n">
        <v>0.5</v>
      </c>
      <c r="Z7" t="n">
        <v>10</v>
      </c>
      <c r="AA7" t="n">
        <v>508.9297210422634</v>
      </c>
      <c r="AB7" t="n">
        <v>696.3400967247077</v>
      </c>
      <c r="AC7" t="n">
        <v>629.8823752127647</v>
      </c>
      <c r="AD7" t="n">
        <v>508929.7210422634</v>
      </c>
      <c r="AE7" t="n">
        <v>696340.0967247076</v>
      </c>
      <c r="AF7" t="n">
        <v>1.242685872408272e-06</v>
      </c>
      <c r="AG7" t="n">
        <v>26</v>
      </c>
      <c r="AH7" t="n">
        <v>629882.3752127647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5.2575</v>
      </c>
      <c r="E8" t="n">
        <v>19.02</v>
      </c>
      <c r="F8" t="n">
        <v>15.97</v>
      </c>
      <c r="G8" t="n">
        <v>47.91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185.32</v>
      </c>
      <c r="Q8" t="n">
        <v>596.61</v>
      </c>
      <c r="R8" t="n">
        <v>38.95</v>
      </c>
      <c r="S8" t="n">
        <v>26.8</v>
      </c>
      <c r="T8" t="n">
        <v>6064.76</v>
      </c>
      <c r="U8" t="n">
        <v>0.6899999999999999</v>
      </c>
      <c r="V8" t="n">
        <v>0.96</v>
      </c>
      <c r="W8" t="n">
        <v>0.14</v>
      </c>
      <c r="X8" t="n">
        <v>0.38</v>
      </c>
      <c r="Y8" t="n">
        <v>0.5</v>
      </c>
      <c r="Z8" t="n">
        <v>10</v>
      </c>
      <c r="AA8" t="n">
        <v>492.2800793915333</v>
      </c>
      <c r="AB8" t="n">
        <v>673.5593224878296</v>
      </c>
      <c r="AC8" t="n">
        <v>609.2757660960369</v>
      </c>
      <c r="AD8" t="n">
        <v>492280.0793915333</v>
      </c>
      <c r="AE8" t="n">
        <v>673559.3224878296</v>
      </c>
      <c r="AF8" t="n">
        <v>1.258096507709555e-06</v>
      </c>
      <c r="AG8" t="n">
        <v>25</v>
      </c>
      <c r="AH8" t="n">
        <v>609275.7660960369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5.2791</v>
      </c>
      <c r="E9" t="n">
        <v>18.94</v>
      </c>
      <c r="F9" t="n">
        <v>15.96</v>
      </c>
      <c r="G9" t="n">
        <v>53.2</v>
      </c>
      <c r="H9" t="n">
        <v>0.8</v>
      </c>
      <c r="I9" t="n">
        <v>18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182.46</v>
      </c>
      <c r="Q9" t="n">
        <v>596.61</v>
      </c>
      <c r="R9" t="n">
        <v>38.74</v>
      </c>
      <c r="S9" t="n">
        <v>26.8</v>
      </c>
      <c r="T9" t="n">
        <v>5970.2</v>
      </c>
      <c r="U9" t="n">
        <v>0.6899999999999999</v>
      </c>
      <c r="V9" t="n">
        <v>0.96</v>
      </c>
      <c r="W9" t="n">
        <v>0.14</v>
      </c>
      <c r="X9" t="n">
        <v>0.37</v>
      </c>
      <c r="Y9" t="n">
        <v>0.5</v>
      </c>
      <c r="Z9" t="n">
        <v>10</v>
      </c>
      <c r="AA9" t="n">
        <v>488.1461377713289</v>
      </c>
      <c r="AB9" t="n">
        <v>667.903081186433</v>
      </c>
      <c r="AC9" t="n">
        <v>604.1593485258611</v>
      </c>
      <c r="AD9" t="n">
        <v>488146.1377713289</v>
      </c>
      <c r="AE9" t="n">
        <v>667903.0811864331</v>
      </c>
      <c r="AF9" t="n">
        <v>1.263265292220544e-06</v>
      </c>
      <c r="AG9" t="n">
        <v>25</v>
      </c>
      <c r="AH9" t="n">
        <v>604159.3485258612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5.314</v>
      </c>
      <c r="E10" t="n">
        <v>18.82</v>
      </c>
      <c r="F10" t="n">
        <v>15.9</v>
      </c>
      <c r="G10" t="n">
        <v>59.64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178.85</v>
      </c>
      <c r="Q10" t="n">
        <v>596.64</v>
      </c>
      <c r="R10" t="n">
        <v>36.94</v>
      </c>
      <c r="S10" t="n">
        <v>26.8</v>
      </c>
      <c r="T10" t="n">
        <v>5076.51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482.3422366071913</v>
      </c>
      <c r="AB10" t="n">
        <v>659.9619275636118</v>
      </c>
      <c r="AC10" t="n">
        <v>596.9760874593228</v>
      </c>
      <c r="AD10" t="n">
        <v>482342.2366071913</v>
      </c>
      <c r="AE10" t="n">
        <v>659961.9275636118</v>
      </c>
      <c r="AF10" t="n">
        <v>1.271616707935059e-06</v>
      </c>
      <c r="AG10" t="n">
        <v>25</v>
      </c>
      <c r="AH10" t="n">
        <v>596976.0874593228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5.3478</v>
      </c>
      <c r="E11" t="n">
        <v>18.7</v>
      </c>
      <c r="F11" t="n">
        <v>15.85</v>
      </c>
      <c r="G11" t="n">
        <v>67.94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174.91</v>
      </c>
      <c r="Q11" t="n">
        <v>596.61</v>
      </c>
      <c r="R11" t="n">
        <v>35.32</v>
      </c>
      <c r="S11" t="n">
        <v>26.8</v>
      </c>
      <c r="T11" t="n">
        <v>4279.42</v>
      </c>
      <c r="U11" t="n">
        <v>0.76</v>
      </c>
      <c r="V11" t="n">
        <v>0.97</v>
      </c>
      <c r="W11" t="n">
        <v>0.13</v>
      </c>
      <c r="X11" t="n">
        <v>0.26</v>
      </c>
      <c r="Y11" t="n">
        <v>0.5</v>
      </c>
      <c r="Z11" t="n">
        <v>10</v>
      </c>
      <c r="AA11" t="n">
        <v>476.3843165328034</v>
      </c>
      <c r="AB11" t="n">
        <v>651.8100384729514</v>
      </c>
      <c r="AC11" t="n">
        <v>589.6022032222268</v>
      </c>
      <c r="AD11" t="n">
        <v>476384.3165328035</v>
      </c>
      <c r="AE11" t="n">
        <v>651810.0384729514</v>
      </c>
      <c r="AF11" t="n">
        <v>1.279704898512441e-06</v>
      </c>
      <c r="AG11" t="n">
        <v>25</v>
      </c>
      <c r="AH11" t="n">
        <v>589602.2032222268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5.3753</v>
      </c>
      <c r="E12" t="n">
        <v>18.6</v>
      </c>
      <c r="F12" t="n">
        <v>15.79</v>
      </c>
      <c r="G12" t="n">
        <v>72.88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171.5</v>
      </c>
      <c r="Q12" t="n">
        <v>596.62</v>
      </c>
      <c r="R12" t="n">
        <v>33.4</v>
      </c>
      <c r="S12" t="n">
        <v>26.8</v>
      </c>
      <c r="T12" t="n">
        <v>3320.61</v>
      </c>
      <c r="U12" t="n">
        <v>0.8</v>
      </c>
      <c r="V12" t="n">
        <v>0.97</v>
      </c>
      <c r="W12" t="n">
        <v>0.12</v>
      </c>
      <c r="X12" t="n">
        <v>0.2</v>
      </c>
      <c r="Y12" t="n">
        <v>0.5</v>
      </c>
      <c r="Z12" t="n">
        <v>10</v>
      </c>
      <c r="AA12" t="n">
        <v>471.2846743324646</v>
      </c>
      <c r="AB12" t="n">
        <v>644.8324830341121</v>
      </c>
      <c r="AC12" t="n">
        <v>583.2905758814098</v>
      </c>
      <c r="AD12" t="n">
        <v>471284.6743324646</v>
      </c>
      <c r="AE12" t="n">
        <v>644832.4830341121</v>
      </c>
      <c r="AF12" t="n">
        <v>1.286285526940784e-06</v>
      </c>
      <c r="AG12" t="n">
        <v>25</v>
      </c>
      <c r="AH12" t="n">
        <v>583290.5758814098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5.3735</v>
      </c>
      <c r="E13" t="n">
        <v>18.61</v>
      </c>
      <c r="F13" t="n">
        <v>15.83</v>
      </c>
      <c r="G13" t="n">
        <v>79.15000000000001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168.31</v>
      </c>
      <c r="Q13" t="n">
        <v>596.61</v>
      </c>
      <c r="R13" t="n">
        <v>34.72</v>
      </c>
      <c r="S13" t="n">
        <v>26.8</v>
      </c>
      <c r="T13" t="n">
        <v>3990.35</v>
      </c>
      <c r="U13" t="n">
        <v>0.77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468.3480672533826</v>
      </c>
      <c r="AB13" t="n">
        <v>640.8144876745513</v>
      </c>
      <c r="AC13" t="n">
        <v>579.6560523596736</v>
      </c>
      <c r="AD13" t="n">
        <v>468348.0672533826</v>
      </c>
      <c r="AE13" t="n">
        <v>640814.4876745513</v>
      </c>
      <c r="AF13" t="n">
        <v>1.285854794898201e-06</v>
      </c>
      <c r="AG13" t="n">
        <v>25</v>
      </c>
      <c r="AH13" t="n">
        <v>579656.0523596735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5.3908</v>
      </c>
      <c r="E14" t="n">
        <v>18.55</v>
      </c>
      <c r="F14" t="n">
        <v>15.8</v>
      </c>
      <c r="G14" t="n">
        <v>86.20999999999999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164.98</v>
      </c>
      <c r="Q14" t="n">
        <v>596.62</v>
      </c>
      <c r="R14" t="n">
        <v>33.9</v>
      </c>
      <c r="S14" t="n">
        <v>26.8</v>
      </c>
      <c r="T14" t="n">
        <v>3582.85</v>
      </c>
      <c r="U14" t="n">
        <v>0.79</v>
      </c>
      <c r="V14" t="n">
        <v>0.97</v>
      </c>
      <c r="W14" t="n">
        <v>0.12</v>
      </c>
      <c r="X14" t="n">
        <v>0.21</v>
      </c>
      <c r="Y14" t="n">
        <v>0.5</v>
      </c>
      <c r="Z14" t="n">
        <v>10</v>
      </c>
      <c r="AA14" t="n">
        <v>464.0191104117699</v>
      </c>
      <c r="AB14" t="n">
        <v>634.8914179437596</v>
      </c>
      <c r="AC14" t="n">
        <v>574.2982720909081</v>
      </c>
      <c r="AD14" t="n">
        <v>464019.1104117699</v>
      </c>
      <c r="AE14" t="n">
        <v>634891.4179437596</v>
      </c>
      <c r="AF14" t="n">
        <v>1.289994608418577e-06</v>
      </c>
      <c r="AG14" t="n">
        <v>25</v>
      </c>
      <c r="AH14" t="n">
        <v>574298.2720909081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5.4049</v>
      </c>
      <c r="E15" t="n">
        <v>18.5</v>
      </c>
      <c r="F15" t="n">
        <v>15.79</v>
      </c>
      <c r="G15" t="n">
        <v>94.73999999999999</v>
      </c>
      <c r="H15" t="n">
        <v>1.33</v>
      </c>
      <c r="I15" t="n">
        <v>10</v>
      </c>
      <c r="J15" t="n">
        <v>187.14</v>
      </c>
      <c r="K15" t="n">
        <v>51.39</v>
      </c>
      <c r="L15" t="n">
        <v>14</v>
      </c>
      <c r="M15" t="n">
        <v>8</v>
      </c>
      <c r="N15" t="n">
        <v>36.75</v>
      </c>
      <c r="O15" t="n">
        <v>23314.98</v>
      </c>
      <c r="P15" t="n">
        <v>161.39</v>
      </c>
      <c r="Q15" t="n">
        <v>596.63</v>
      </c>
      <c r="R15" t="n">
        <v>33.51</v>
      </c>
      <c r="S15" t="n">
        <v>26.8</v>
      </c>
      <c r="T15" t="n">
        <v>3390.75</v>
      </c>
      <c r="U15" t="n">
        <v>0.8</v>
      </c>
      <c r="V15" t="n">
        <v>0.97</v>
      </c>
      <c r="W15" t="n">
        <v>0.12</v>
      </c>
      <c r="X15" t="n">
        <v>0.2</v>
      </c>
      <c r="Y15" t="n">
        <v>0.5</v>
      </c>
      <c r="Z15" t="n">
        <v>10</v>
      </c>
      <c r="AA15" t="n">
        <v>459.7042508516718</v>
      </c>
      <c r="AB15" t="n">
        <v>628.9876367354644</v>
      </c>
      <c r="AC15" t="n">
        <v>568.9579394751236</v>
      </c>
      <c r="AD15" t="n">
        <v>459704.2508516718</v>
      </c>
      <c r="AE15" t="n">
        <v>628987.6367354644</v>
      </c>
      <c r="AF15" t="n">
        <v>1.293368676085473e-06</v>
      </c>
      <c r="AG15" t="n">
        <v>25</v>
      </c>
      <c r="AH15" t="n">
        <v>568957.9394751235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5.4235</v>
      </c>
      <c r="E16" t="n">
        <v>18.44</v>
      </c>
      <c r="F16" t="n">
        <v>15.76</v>
      </c>
      <c r="G16" t="n">
        <v>105.07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158.72</v>
      </c>
      <c r="Q16" t="n">
        <v>596.62</v>
      </c>
      <c r="R16" t="n">
        <v>32.39</v>
      </c>
      <c r="S16" t="n">
        <v>26.8</v>
      </c>
      <c r="T16" t="n">
        <v>2836.56</v>
      </c>
      <c r="U16" t="n">
        <v>0.83</v>
      </c>
      <c r="V16" t="n">
        <v>0.97</v>
      </c>
      <c r="W16" t="n">
        <v>0.12</v>
      </c>
      <c r="X16" t="n">
        <v>0.17</v>
      </c>
      <c r="Y16" t="n">
        <v>0.5</v>
      </c>
      <c r="Z16" t="n">
        <v>10</v>
      </c>
      <c r="AA16" t="n">
        <v>456.0326650105198</v>
      </c>
      <c r="AB16" t="n">
        <v>623.964011008665</v>
      </c>
      <c r="AC16" t="n">
        <v>564.4137615369868</v>
      </c>
      <c r="AD16" t="n">
        <v>456032.6650105198</v>
      </c>
      <c r="AE16" t="n">
        <v>623964.011008665</v>
      </c>
      <c r="AF16" t="n">
        <v>1.297819573858825e-06</v>
      </c>
      <c r="AG16" t="n">
        <v>25</v>
      </c>
      <c r="AH16" t="n">
        <v>564413.7615369868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5.4201</v>
      </c>
      <c r="E17" t="n">
        <v>18.45</v>
      </c>
      <c r="F17" t="n">
        <v>15.77</v>
      </c>
      <c r="G17" t="n">
        <v>105.15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156.49</v>
      </c>
      <c r="Q17" t="n">
        <v>596.61</v>
      </c>
      <c r="R17" t="n">
        <v>32.73</v>
      </c>
      <c r="S17" t="n">
        <v>26.8</v>
      </c>
      <c r="T17" t="n">
        <v>3006.37</v>
      </c>
      <c r="U17" t="n">
        <v>0.82</v>
      </c>
      <c r="V17" t="n">
        <v>0.97</v>
      </c>
      <c r="W17" t="n">
        <v>0.13</v>
      </c>
      <c r="X17" t="n">
        <v>0.18</v>
      </c>
      <c r="Y17" t="n">
        <v>0.5</v>
      </c>
      <c r="Z17" t="n">
        <v>10</v>
      </c>
      <c r="AA17" t="n">
        <v>453.9962261207912</v>
      </c>
      <c r="AB17" t="n">
        <v>621.1776654783951</v>
      </c>
      <c r="AC17" t="n">
        <v>561.8933409134653</v>
      </c>
      <c r="AD17" t="n">
        <v>453996.2261207912</v>
      </c>
      <c r="AE17" t="n">
        <v>621177.6654783951</v>
      </c>
      <c r="AF17" t="n">
        <v>1.297005968889502e-06</v>
      </c>
      <c r="AG17" t="n">
        <v>25</v>
      </c>
      <c r="AH17" t="n">
        <v>561893.3409134652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5.4152</v>
      </c>
      <c r="E18" t="n">
        <v>18.47</v>
      </c>
      <c r="F18" t="n">
        <v>15.79</v>
      </c>
      <c r="G18" t="n">
        <v>105.26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1</v>
      </c>
      <c r="N18" t="n">
        <v>38.33</v>
      </c>
      <c r="O18" t="n">
        <v>23879.37</v>
      </c>
      <c r="P18" t="n">
        <v>156.14</v>
      </c>
      <c r="Q18" t="n">
        <v>596.61</v>
      </c>
      <c r="R18" t="n">
        <v>33.23</v>
      </c>
      <c r="S18" t="n">
        <v>26.8</v>
      </c>
      <c r="T18" t="n">
        <v>3257.01</v>
      </c>
      <c r="U18" t="n">
        <v>0.8100000000000001</v>
      </c>
      <c r="V18" t="n">
        <v>0.97</v>
      </c>
      <c r="W18" t="n">
        <v>0.13</v>
      </c>
      <c r="X18" t="n">
        <v>0.19</v>
      </c>
      <c r="Y18" t="n">
        <v>0.5</v>
      </c>
      <c r="Z18" t="n">
        <v>10</v>
      </c>
      <c r="AA18" t="n">
        <v>453.9637160238036</v>
      </c>
      <c r="AB18" t="n">
        <v>621.1331837294523</v>
      </c>
      <c r="AC18" t="n">
        <v>561.8531044402112</v>
      </c>
      <c r="AD18" t="n">
        <v>453963.7160238036</v>
      </c>
      <c r="AE18" t="n">
        <v>621133.1837294523</v>
      </c>
      <c r="AF18" t="n">
        <v>1.295833420551361e-06</v>
      </c>
      <c r="AG18" t="n">
        <v>25</v>
      </c>
      <c r="AH18" t="n">
        <v>561853.1044402112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5.4148</v>
      </c>
      <c r="E19" t="n">
        <v>18.47</v>
      </c>
      <c r="F19" t="n">
        <v>15.79</v>
      </c>
      <c r="G19" t="n">
        <v>105.27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157.34</v>
      </c>
      <c r="Q19" t="n">
        <v>596.61</v>
      </c>
      <c r="R19" t="n">
        <v>33.23</v>
      </c>
      <c r="S19" t="n">
        <v>26.8</v>
      </c>
      <c r="T19" t="n">
        <v>3260.43</v>
      </c>
      <c r="U19" t="n">
        <v>0.8100000000000001</v>
      </c>
      <c r="V19" t="n">
        <v>0.97</v>
      </c>
      <c r="W19" t="n">
        <v>0.13</v>
      </c>
      <c r="X19" t="n">
        <v>0.2</v>
      </c>
      <c r="Y19" t="n">
        <v>0.5</v>
      </c>
      <c r="Z19" t="n">
        <v>10</v>
      </c>
      <c r="AA19" t="n">
        <v>455.1873544655402</v>
      </c>
      <c r="AB19" t="n">
        <v>622.8074198285547</v>
      </c>
      <c r="AC19" t="n">
        <v>563.3675537958203</v>
      </c>
      <c r="AD19" t="n">
        <v>455187.3544655403</v>
      </c>
      <c r="AE19" t="n">
        <v>622807.4198285546</v>
      </c>
      <c r="AF19" t="n">
        <v>1.295737702319676e-06</v>
      </c>
      <c r="AG19" t="n">
        <v>25</v>
      </c>
      <c r="AH19" t="n">
        <v>563367.5537958203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5.1545</v>
      </c>
      <c r="E2" t="n">
        <v>19.4</v>
      </c>
      <c r="F2" t="n">
        <v>16.87</v>
      </c>
      <c r="G2" t="n">
        <v>15.82</v>
      </c>
      <c r="H2" t="n">
        <v>0.34</v>
      </c>
      <c r="I2" t="n">
        <v>64</v>
      </c>
      <c r="J2" t="n">
        <v>51.33</v>
      </c>
      <c r="K2" t="n">
        <v>24.83</v>
      </c>
      <c r="L2" t="n">
        <v>1</v>
      </c>
      <c r="M2" t="n">
        <v>62</v>
      </c>
      <c r="N2" t="n">
        <v>5.51</v>
      </c>
      <c r="O2" t="n">
        <v>6564.78</v>
      </c>
      <c r="P2" t="n">
        <v>87.61</v>
      </c>
      <c r="Q2" t="n">
        <v>596.63</v>
      </c>
      <c r="R2" t="n">
        <v>66.98</v>
      </c>
      <c r="S2" t="n">
        <v>26.8</v>
      </c>
      <c r="T2" t="n">
        <v>19857.29</v>
      </c>
      <c r="U2" t="n">
        <v>0.4</v>
      </c>
      <c r="V2" t="n">
        <v>0.91</v>
      </c>
      <c r="W2" t="n">
        <v>0.21</v>
      </c>
      <c r="X2" t="n">
        <v>1.28</v>
      </c>
      <c r="Y2" t="n">
        <v>0.5</v>
      </c>
      <c r="Z2" t="n">
        <v>10</v>
      </c>
      <c r="AA2" t="n">
        <v>340.5907611424175</v>
      </c>
      <c r="AB2" t="n">
        <v>466.0113051989703</v>
      </c>
      <c r="AC2" t="n">
        <v>421.5358402817545</v>
      </c>
      <c r="AD2" t="n">
        <v>340590.7611424176</v>
      </c>
      <c r="AE2" t="n">
        <v>466011.3051989703</v>
      </c>
      <c r="AF2" t="n">
        <v>1.476138009395739e-06</v>
      </c>
      <c r="AG2" t="n">
        <v>26</v>
      </c>
      <c r="AH2" t="n">
        <v>421535.8402817545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5.4506</v>
      </c>
      <c r="E3" t="n">
        <v>18.35</v>
      </c>
      <c r="F3" t="n">
        <v>16.22</v>
      </c>
      <c r="G3" t="n">
        <v>31.39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3</v>
      </c>
      <c r="N3" t="n">
        <v>5.64</v>
      </c>
      <c r="O3" t="n">
        <v>6705.1</v>
      </c>
      <c r="P3" t="n">
        <v>75.23</v>
      </c>
      <c r="Q3" t="n">
        <v>596.62</v>
      </c>
      <c r="R3" t="n">
        <v>45.61</v>
      </c>
      <c r="S3" t="n">
        <v>26.8</v>
      </c>
      <c r="T3" t="n">
        <v>9338.549999999999</v>
      </c>
      <c r="U3" t="n">
        <v>0.59</v>
      </c>
      <c r="V3" t="n">
        <v>0.9399999999999999</v>
      </c>
      <c r="W3" t="n">
        <v>0.19</v>
      </c>
      <c r="X3" t="n">
        <v>0.63</v>
      </c>
      <c r="Y3" t="n">
        <v>0.5</v>
      </c>
      <c r="Z3" t="n">
        <v>10</v>
      </c>
      <c r="AA3" t="n">
        <v>303.5267610144834</v>
      </c>
      <c r="AB3" t="n">
        <v>415.2987050756482</v>
      </c>
      <c r="AC3" t="n">
        <v>375.6631795386209</v>
      </c>
      <c r="AD3" t="n">
        <v>303526.7610144834</v>
      </c>
      <c r="AE3" t="n">
        <v>415298.7050756481</v>
      </c>
      <c r="AF3" t="n">
        <v>1.560934685034905e-06</v>
      </c>
      <c r="AG3" t="n">
        <v>24</v>
      </c>
      <c r="AH3" t="n">
        <v>375663.1795386209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5.45</v>
      </c>
      <c r="E4" t="n">
        <v>18.35</v>
      </c>
      <c r="F4" t="n">
        <v>16.22</v>
      </c>
      <c r="G4" t="n">
        <v>31.4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76.76000000000001</v>
      </c>
      <c r="Q4" t="n">
        <v>596.63</v>
      </c>
      <c r="R4" t="n">
        <v>45.48</v>
      </c>
      <c r="S4" t="n">
        <v>26.8</v>
      </c>
      <c r="T4" t="n">
        <v>9274.92</v>
      </c>
      <c r="U4" t="n">
        <v>0.59</v>
      </c>
      <c r="V4" t="n">
        <v>0.9399999999999999</v>
      </c>
      <c r="W4" t="n">
        <v>0.2</v>
      </c>
      <c r="X4" t="n">
        <v>0.63</v>
      </c>
      <c r="Y4" t="n">
        <v>0.5</v>
      </c>
      <c r="Z4" t="n">
        <v>10</v>
      </c>
      <c r="AA4" t="n">
        <v>305.0678875814102</v>
      </c>
      <c r="AB4" t="n">
        <v>417.4073424342232</v>
      </c>
      <c r="AC4" t="n">
        <v>377.5705715071846</v>
      </c>
      <c r="AD4" t="n">
        <v>305067.8875814102</v>
      </c>
      <c r="AE4" t="n">
        <v>417407.3424342232</v>
      </c>
      <c r="AF4" t="n">
        <v>1.560762857931279e-06</v>
      </c>
      <c r="AG4" t="n">
        <v>24</v>
      </c>
      <c r="AH4" t="n">
        <v>377570.5715071846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4.062</v>
      </c>
      <c r="E2" t="n">
        <v>24.62</v>
      </c>
      <c r="F2" t="n">
        <v>18.52</v>
      </c>
      <c r="G2" t="n">
        <v>7.72</v>
      </c>
      <c r="H2" t="n">
        <v>0.13</v>
      </c>
      <c r="I2" t="n">
        <v>144</v>
      </c>
      <c r="J2" t="n">
        <v>133.21</v>
      </c>
      <c r="K2" t="n">
        <v>46.47</v>
      </c>
      <c r="L2" t="n">
        <v>1</v>
      </c>
      <c r="M2" t="n">
        <v>142</v>
      </c>
      <c r="N2" t="n">
        <v>20.75</v>
      </c>
      <c r="O2" t="n">
        <v>16663.42</v>
      </c>
      <c r="P2" t="n">
        <v>199.19</v>
      </c>
      <c r="Q2" t="n">
        <v>596.67</v>
      </c>
      <c r="R2" t="n">
        <v>118.57</v>
      </c>
      <c r="S2" t="n">
        <v>26.8</v>
      </c>
      <c r="T2" t="n">
        <v>45253.73</v>
      </c>
      <c r="U2" t="n">
        <v>0.23</v>
      </c>
      <c r="V2" t="n">
        <v>0.83</v>
      </c>
      <c r="W2" t="n">
        <v>0.33</v>
      </c>
      <c r="X2" t="n">
        <v>2.92</v>
      </c>
      <c r="Y2" t="n">
        <v>0.5</v>
      </c>
      <c r="Z2" t="n">
        <v>10</v>
      </c>
      <c r="AA2" t="n">
        <v>657.3432762260635</v>
      </c>
      <c r="AB2" t="n">
        <v>899.4060704711349</v>
      </c>
      <c r="AC2" t="n">
        <v>813.5680174297171</v>
      </c>
      <c r="AD2" t="n">
        <v>657343.2762260635</v>
      </c>
      <c r="AE2" t="n">
        <v>899406.0704711349</v>
      </c>
      <c r="AF2" t="n">
        <v>1.010558175235389e-06</v>
      </c>
      <c r="AG2" t="n">
        <v>33</v>
      </c>
      <c r="AH2" t="n">
        <v>813568.0174297171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4.7983</v>
      </c>
      <c r="E3" t="n">
        <v>20.84</v>
      </c>
      <c r="F3" t="n">
        <v>16.89</v>
      </c>
      <c r="G3" t="n">
        <v>15.59</v>
      </c>
      <c r="H3" t="n">
        <v>0.26</v>
      </c>
      <c r="I3" t="n">
        <v>65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178.07</v>
      </c>
      <c r="Q3" t="n">
        <v>596.61</v>
      </c>
      <c r="R3" t="n">
        <v>67.75</v>
      </c>
      <c r="S3" t="n">
        <v>26.8</v>
      </c>
      <c r="T3" t="n">
        <v>20238.83</v>
      </c>
      <c r="U3" t="n">
        <v>0.4</v>
      </c>
      <c r="V3" t="n">
        <v>0.91</v>
      </c>
      <c r="W3" t="n">
        <v>0.21</v>
      </c>
      <c r="X3" t="n">
        <v>1.3</v>
      </c>
      <c r="Y3" t="n">
        <v>0.5</v>
      </c>
      <c r="Z3" t="n">
        <v>10</v>
      </c>
      <c r="AA3" t="n">
        <v>524.7440702625042</v>
      </c>
      <c r="AB3" t="n">
        <v>717.977987007689</v>
      </c>
      <c r="AC3" t="n">
        <v>649.4551756161081</v>
      </c>
      <c r="AD3" t="n">
        <v>524744.0702625043</v>
      </c>
      <c r="AE3" t="n">
        <v>717977.987007689</v>
      </c>
      <c r="AF3" t="n">
        <v>1.193737393459372e-06</v>
      </c>
      <c r="AG3" t="n">
        <v>28</v>
      </c>
      <c r="AH3" t="n">
        <v>649455.1756161081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5.0667</v>
      </c>
      <c r="E4" t="n">
        <v>19.74</v>
      </c>
      <c r="F4" t="n">
        <v>16.41</v>
      </c>
      <c r="G4" t="n">
        <v>23.45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169.7</v>
      </c>
      <c r="Q4" t="n">
        <v>596.64</v>
      </c>
      <c r="R4" t="n">
        <v>52.66</v>
      </c>
      <c r="S4" t="n">
        <v>26.8</v>
      </c>
      <c r="T4" t="n">
        <v>12807.6</v>
      </c>
      <c r="U4" t="n">
        <v>0.51</v>
      </c>
      <c r="V4" t="n">
        <v>0.93</v>
      </c>
      <c r="W4" t="n">
        <v>0.18</v>
      </c>
      <c r="X4" t="n">
        <v>0.82</v>
      </c>
      <c r="Y4" t="n">
        <v>0.5</v>
      </c>
      <c r="Z4" t="n">
        <v>10</v>
      </c>
      <c r="AA4" t="n">
        <v>481.3562240128516</v>
      </c>
      <c r="AB4" t="n">
        <v>658.6128216322306</v>
      </c>
      <c r="AC4" t="n">
        <v>595.7557383045505</v>
      </c>
      <c r="AD4" t="n">
        <v>481356.2240128516</v>
      </c>
      <c r="AE4" t="n">
        <v>658612.8216322307</v>
      </c>
      <c r="AF4" t="n">
        <v>1.260510858312444e-06</v>
      </c>
      <c r="AG4" t="n">
        <v>26</v>
      </c>
      <c r="AH4" t="n">
        <v>595755.7383045505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5.1993</v>
      </c>
      <c r="E5" t="n">
        <v>19.23</v>
      </c>
      <c r="F5" t="n">
        <v>16.21</v>
      </c>
      <c r="G5" t="n">
        <v>31.37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164.18</v>
      </c>
      <c r="Q5" t="n">
        <v>596.62</v>
      </c>
      <c r="R5" t="n">
        <v>46.51</v>
      </c>
      <c r="S5" t="n">
        <v>26.8</v>
      </c>
      <c r="T5" t="n">
        <v>9786.09</v>
      </c>
      <c r="U5" t="n">
        <v>0.58</v>
      </c>
      <c r="V5" t="n">
        <v>0.9399999999999999</v>
      </c>
      <c r="W5" t="n">
        <v>0.16</v>
      </c>
      <c r="X5" t="n">
        <v>0.61</v>
      </c>
      <c r="Y5" t="n">
        <v>0.5</v>
      </c>
      <c r="Z5" t="n">
        <v>10</v>
      </c>
      <c r="AA5" t="n">
        <v>467.8893232689579</v>
      </c>
      <c r="AB5" t="n">
        <v>640.1868139167051</v>
      </c>
      <c r="AC5" t="n">
        <v>579.0882829043306</v>
      </c>
      <c r="AD5" t="n">
        <v>467889.3232689579</v>
      </c>
      <c r="AE5" t="n">
        <v>640186.8139167051</v>
      </c>
      <c r="AF5" t="n">
        <v>1.293499537297233e-06</v>
      </c>
      <c r="AG5" t="n">
        <v>26</v>
      </c>
      <c r="AH5" t="n">
        <v>579088.2829043306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16.06</v>
      </c>
      <c r="G6" t="n">
        <v>40.15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159.2</v>
      </c>
      <c r="Q6" t="n">
        <v>596.62</v>
      </c>
      <c r="R6" t="n">
        <v>41.76</v>
      </c>
      <c r="S6" t="n">
        <v>26.8</v>
      </c>
      <c r="T6" t="n">
        <v>7446.7</v>
      </c>
      <c r="U6" t="n">
        <v>0.64</v>
      </c>
      <c r="V6" t="n">
        <v>0.95</v>
      </c>
      <c r="W6" t="n">
        <v>0.15</v>
      </c>
      <c r="X6" t="n">
        <v>0.47</v>
      </c>
      <c r="Y6" t="n">
        <v>0.5</v>
      </c>
      <c r="Z6" t="n">
        <v>10</v>
      </c>
      <c r="AA6" t="n">
        <v>449.3424390196349</v>
      </c>
      <c r="AB6" t="n">
        <v>614.8101486559962</v>
      </c>
      <c r="AC6" t="n">
        <v>556.1335309597303</v>
      </c>
      <c r="AD6" t="n">
        <v>449342.4390196349</v>
      </c>
      <c r="AE6" t="n">
        <v>614810.1486559962</v>
      </c>
      <c r="AF6" t="n">
        <v>1.316636393598781e-06</v>
      </c>
      <c r="AG6" t="n">
        <v>25</v>
      </c>
      <c r="AH6" t="n">
        <v>556133.5309597303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5.3481</v>
      </c>
      <c r="E7" t="n">
        <v>18.7</v>
      </c>
      <c r="F7" t="n">
        <v>15.97</v>
      </c>
      <c r="G7" t="n">
        <v>47.92</v>
      </c>
      <c r="H7" t="n">
        <v>0.76</v>
      </c>
      <c r="I7" t="n">
        <v>20</v>
      </c>
      <c r="J7" t="n">
        <v>139.95</v>
      </c>
      <c r="K7" t="n">
        <v>46.47</v>
      </c>
      <c r="L7" t="n">
        <v>6</v>
      </c>
      <c r="M7" t="n">
        <v>18</v>
      </c>
      <c r="N7" t="n">
        <v>22.49</v>
      </c>
      <c r="O7" t="n">
        <v>17494.97</v>
      </c>
      <c r="P7" t="n">
        <v>154.38</v>
      </c>
      <c r="Q7" t="n">
        <v>596.61</v>
      </c>
      <c r="R7" t="n">
        <v>39.07</v>
      </c>
      <c r="S7" t="n">
        <v>26.8</v>
      </c>
      <c r="T7" t="n">
        <v>6123.75</v>
      </c>
      <c r="U7" t="n">
        <v>0.6899999999999999</v>
      </c>
      <c r="V7" t="n">
        <v>0.96</v>
      </c>
      <c r="W7" t="n">
        <v>0.14</v>
      </c>
      <c r="X7" t="n">
        <v>0.38</v>
      </c>
      <c r="Y7" t="n">
        <v>0.5</v>
      </c>
      <c r="Z7" t="n">
        <v>10</v>
      </c>
      <c r="AA7" t="n">
        <v>441.5119343467478</v>
      </c>
      <c r="AB7" t="n">
        <v>604.096106705067</v>
      </c>
      <c r="AC7" t="n">
        <v>546.4420221353455</v>
      </c>
      <c r="AD7" t="n">
        <v>441511.9343467478</v>
      </c>
      <c r="AE7" t="n">
        <v>604096.106705067</v>
      </c>
      <c r="AF7" t="n">
        <v>1.330518507379711e-06</v>
      </c>
      <c r="AG7" t="n">
        <v>25</v>
      </c>
      <c r="AH7" t="n">
        <v>546442.0221353455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5.3842</v>
      </c>
      <c r="E8" t="n">
        <v>18.57</v>
      </c>
      <c r="F8" t="n">
        <v>15.93</v>
      </c>
      <c r="G8" t="n">
        <v>56.22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15</v>
      </c>
      <c r="N8" t="n">
        <v>22.85</v>
      </c>
      <c r="O8" t="n">
        <v>17662.75</v>
      </c>
      <c r="P8" t="n">
        <v>149.87</v>
      </c>
      <c r="Q8" t="n">
        <v>596.63</v>
      </c>
      <c r="R8" t="n">
        <v>37.81</v>
      </c>
      <c r="S8" t="n">
        <v>26.8</v>
      </c>
      <c r="T8" t="n">
        <v>5508.46</v>
      </c>
      <c r="U8" t="n">
        <v>0.71</v>
      </c>
      <c r="V8" t="n">
        <v>0.96</v>
      </c>
      <c r="W8" t="n">
        <v>0.13</v>
      </c>
      <c r="X8" t="n">
        <v>0.34</v>
      </c>
      <c r="Y8" t="n">
        <v>0.5</v>
      </c>
      <c r="Z8" t="n">
        <v>10</v>
      </c>
      <c r="AA8" t="n">
        <v>435.2108384431717</v>
      </c>
      <c r="AB8" t="n">
        <v>595.4746693050621</v>
      </c>
      <c r="AC8" t="n">
        <v>538.6434026205337</v>
      </c>
      <c r="AD8" t="n">
        <v>435210.8384431716</v>
      </c>
      <c r="AE8" t="n">
        <v>595474.669305062</v>
      </c>
      <c r="AF8" t="n">
        <v>1.339499588159129e-06</v>
      </c>
      <c r="AG8" t="n">
        <v>25</v>
      </c>
      <c r="AH8" t="n">
        <v>538643.4026205337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5.4302</v>
      </c>
      <c r="E9" t="n">
        <v>18.42</v>
      </c>
      <c r="F9" t="n">
        <v>15.85</v>
      </c>
      <c r="G9" t="n">
        <v>67.95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144.72</v>
      </c>
      <c r="Q9" t="n">
        <v>596.61</v>
      </c>
      <c r="R9" t="n">
        <v>35.39</v>
      </c>
      <c r="S9" t="n">
        <v>26.8</v>
      </c>
      <c r="T9" t="n">
        <v>4311.47</v>
      </c>
      <c r="U9" t="n">
        <v>0.76</v>
      </c>
      <c r="V9" t="n">
        <v>0.97</v>
      </c>
      <c r="W9" t="n">
        <v>0.13</v>
      </c>
      <c r="X9" t="n">
        <v>0.26</v>
      </c>
      <c r="Y9" t="n">
        <v>0.5</v>
      </c>
      <c r="Z9" t="n">
        <v>10</v>
      </c>
      <c r="AA9" t="n">
        <v>419.4485899082521</v>
      </c>
      <c r="AB9" t="n">
        <v>573.9080654782574</v>
      </c>
      <c r="AC9" t="n">
        <v>519.1350851940407</v>
      </c>
      <c r="AD9" t="n">
        <v>419448.5899082521</v>
      </c>
      <c r="AE9" t="n">
        <v>573908.0654782574</v>
      </c>
      <c r="AF9" t="n">
        <v>1.350943624609358e-06</v>
      </c>
      <c r="AG9" t="n">
        <v>24</v>
      </c>
      <c r="AH9" t="n">
        <v>519135.0851940407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5.4501</v>
      </c>
      <c r="E10" t="n">
        <v>18.35</v>
      </c>
      <c r="F10" t="n">
        <v>15.81</v>
      </c>
      <c r="G10" t="n">
        <v>72.98999999999999</v>
      </c>
      <c r="H10" t="n">
        <v>1.11</v>
      </c>
      <c r="I10" t="n">
        <v>13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139.95</v>
      </c>
      <c r="Q10" t="n">
        <v>596.61</v>
      </c>
      <c r="R10" t="n">
        <v>34.22</v>
      </c>
      <c r="S10" t="n">
        <v>26.8</v>
      </c>
      <c r="T10" t="n">
        <v>3733.44</v>
      </c>
      <c r="U10" t="n">
        <v>0.78</v>
      </c>
      <c r="V10" t="n">
        <v>0.97</v>
      </c>
      <c r="W10" t="n">
        <v>0.12</v>
      </c>
      <c r="X10" t="n">
        <v>0.22</v>
      </c>
      <c r="Y10" t="n">
        <v>0.5</v>
      </c>
      <c r="Z10" t="n">
        <v>10</v>
      </c>
      <c r="AA10" t="n">
        <v>413.704129946221</v>
      </c>
      <c r="AB10" t="n">
        <v>566.0482419305189</v>
      </c>
      <c r="AC10" t="n">
        <v>512.0253921743666</v>
      </c>
      <c r="AD10" t="n">
        <v>413704.129946221</v>
      </c>
      <c r="AE10" t="n">
        <v>566048.2419305189</v>
      </c>
      <c r="AF10" t="n">
        <v>1.355894414291087e-06</v>
      </c>
      <c r="AG10" t="n">
        <v>24</v>
      </c>
      <c r="AH10" t="n">
        <v>512025.3921743666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5.4695</v>
      </c>
      <c r="E11" t="n">
        <v>18.28</v>
      </c>
      <c r="F11" t="n">
        <v>15.8</v>
      </c>
      <c r="G11" t="n">
        <v>86.2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135.47</v>
      </c>
      <c r="Q11" t="n">
        <v>596.63</v>
      </c>
      <c r="R11" t="n">
        <v>33.56</v>
      </c>
      <c r="S11" t="n">
        <v>26.8</v>
      </c>
      <c r="T11" t="n">
        <v>3412.57</v>
      </c>
      <c r="U11" t="n">
        <v>0.8</v>
      </c>
      <c r="V11" t="n">
        <v>0.97</v>
      </c>
      <c r="W11" t="n">
        <v>0.13</v>
      </c>
      <c r="X11" t="n">
        <v>0.21</v>
      </c>
      <c r="Y11" t="n">
        <v>0.5</v>
      </c>
      <c r="Z11" t="n">
        <v>10</v>
      </c>
      <c r="AA11" t="n">
        <v>408.4466843532747</v>
      </c>
      <c r="AB11" t="n">
        <v>558.8547729281202</v>
      </c>
      <c r="AC11" t="n">
        <v>505.5184577574597</v>
      </c>
      <c r="AD11" t="n">
        <v>408446.6843532748</v>
      </c>
      <c r="AE11" t="n">
        <v>558854.7729281201</v>
      </c>
      <c r="AF11" t="n">
        <v>1.36072081227227e-06</v>
      </c>
      <c r="AG11" t="n">
        <v>24</v>
      </c>
      <c r="AH11" t="n">
        <v>505518.4577574597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5.4658</v>
      </c>
      <c r="E12" t="n">
        <v>18.3</v>
      </c>
      <c r="F12" t="n">
        <v>15.82</v>
      </c>
      <c r="G12" t="n">
        <v>86.27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135.15</v>
      </c>
      <c r="Q12" t="n">
        <v>596.62</v>
      </c>
      <c r="R12" t="n">
        <v>33.79</v>
      </c>
      <c r="S12" t="n">
        <v>26.8</v>
      </c>
      <c r="T12" t="n">
        <v>3527.11</v>
      </c>
      <c r="U12" t="n">
        <v>0.79</v>
      </c>
      <c r="V12" t="n">
        <v>0.97</v>
      </c>
      <c r="W12" t="n">
        <v>0.14</v>
      </c>
      <c r="X12" t="n">
        <v>0.22</v>
      </c>
      <c r="Y12" t="n">
        <v>0.5</v>
      </c>
      <c r="Z12" t="n">
        <v>10</v>
      </c>
      <c r="AA12" t="n">
        <v>408.3603432916251</v>
      </c>
      <c r="AB12" t="n">
        <v>558.736637278472</v>
      </c>
      <c r="AC12" t="n">
        <v>505.4115968084097</v>
      </c>
      <c r="AD12" t="n">
        <v>408360.3432916251</v>
      </c>
      <c r="AE12" t="n">
        <v>558736.6372784721</v>
      </c>
      <c r="AF12" t="n">
        <v>1.35980031368823e-06</v>
      </c>
      <c r="AG12" t="n">
        <v>24</v>
      </c>
      <c r="AH12" t="n">
        <v>505411.5968084097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5.4667</v>
      </c>
      <c r="E13" t="n">
        <v>18.29</v>
      </c>
      <c r="F13" t="n">
        <v>15.81</v>
      </c>
      <c r="G13" t="n">
        <v>86.25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135.85</v>
      </c>
      <c r="Q13" t="n">
        <v>596.62</v>
      </c>
      <c r="R13" t="n">
        <v>33.63</v>
      </c>
      <c r="S13" t="n">
        <v>26.8</v>
      </c>
      <c r="T13" t="n">
        <v>3445.84</v>
      </c>
      <c r="U13" t="n">
        <v>0.8</v>
      </c>
      <c r="V13" t="n">
        <v>0.97</v>
      </c>
      <c r="W13" t="n">
        <v>0.14</v>
      </c>
      <c r="X13" t="n">
        <v>0.22</v>
      </c>
      <c r="Y13" t="n">
        <v>0.5</v>
      </c>
      <c r="Z13" t="n">
        <v>10</v>
      </c>
      <c r="AA13" t="n">
        <v>408.9771090041164</v>
      </c>
      <c r="AB13" t="n">
        <v>559.5805233360858</v>
      </c>
      <c r="AC13" t="n">
        <v>506.1749435650861</v>
      </c>
      <c r="AD13" t="n">
        <v>408977.1090041164</v>
      </c>
      <c r="AE13" t="n">
        <v>559580.5233360857</v>
      </c>
      <c r="AF13" t="n">
        <v>1.360024218749213e-06</v>
      </c>
      <c r="AG13" t="n">
        <v>24</v>
      </c>
      <c r="AH13" t="n">
        <v>506174.9435650861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3.8504</v>
      </c>
      <c r="E2" t="n">
        <v>25.97</v>
      </c>
      <c r="F2" t="n">
        <v>18.84</v>
      </c>
      <c r="G2" t="n">
        <v>7.11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219.89</v>
      </c>
      <c r="Q2" t="n">
        <v>596.74</v>
      </c>
      <c r="R2" t="n">
        <v>128.61</v>
      </c>
      <c r="S2" t="n">
        <v>26.8</v>
      </c>
      <c r="T2" t="n">
        <v>50198.24</v>
      </c>
      <c r="U2" t="n">
        <v>0.21</v>
      </c>
      <c r="V2" t="n">
        <v>0.8100000000000001</v>
      </c>
      <c r="W2" t="n">
        <v>0.36</v>
      </c>
      <c r="X2" t="n">
        <v>3.24</v>
      </c>
      <c r="Y2" t="n">
        <v>0.5</v>
      </c>
      <c r="Z2" t="n">
        <v>10</v>
      </c>
      <c r="AA2" t="n">
        <v>729.526472903264</v>
      </c>
      <c r="AB2" t="n">
        <v>998.1703046627673</v>
      </c>
      <c r="AC2" t="n">
        <v>902.9063317265735</v>
      </c>
      <c r="AD2" t="n">
        <v>729526.472903264</v>
      </c>
      <c r="AE2" t="n">
        <v>998170.3046627673</v>
      </c>
      <c r="AF2" t="n">
        <v>9.385664505792985e-07</v>
      </c>
      <c r="AG2" t="n">
        <v>34</v>
      </c>
      <c r="AH2" t="n">
        <v>902906.3317265735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4.6632</v>
      </c>
      <c r="E3" t="n">
        <v>21.44</v>
      </c>
      <c r="F3" t="n">
        <v>17</v>
      </c>
      <c r="G3" t="n">
        <v>14.37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195.37</v>
      </c>
      <c r="Q3" t="n">
        <v>596.62</v>
      </c>
      <c r="R3" t="n">
        <v>71.01000000000001</v>
      </c>
      <c r="S3" t="n">
        <v>26.8</v>
      </c>
      <c r="T3" t="n">
        <v>21835.56</v>
      </c>
      <c r="U3" t="n">
        <v>0.38</v>
      </c>
      <c r="V3" t="n">
        <v>0.9</v>
      </c>
      <c r="W3" t="n">
        <v>0.22</v>
      </c>
      <c r="X3" t="n">
        <v>1.4</v>
      </c>
      <c r="Y3" t="n">
        <v>0.5</v>
      </c>
      <c r="Z3" t="n">
        <v>10</v>
      </c>
      <c r="AA3" t="n">
        <v>562.8870819735829</v>
      </c>
      <c r="AB3" t="n">
        <v>770.1669383817008</v>
      </c>
      <c r="AC3" t="n">
        <v>696.6632867186374</v>
      </c>
      <c r="AD3" t="n">
        <v>562887.0819735829</v>
      </c>
      <c r="AE3" t="n">
        <v>770166.9383817008</v>
      </c>
      <c r="AF3" t="n">
        <v>1.1366930896378e-06</v>
      </c>
      <c r="AG3" t="n">
        <v>28</v>
      </c>
      <c r="AH3" t="n">
        <v>696663.2867186374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4.9548</v>
      </c>
      <c r="E4" t="n">
        <v>20.18</v>
      </c>
      <c r="F4" t="n">
        <v>16.5</v>
      </c>
      <c r="G4" t="n">
        <v>21.52</v>
      </c>
      <c r="H4" t="n">
        <v>0.35</v>
      </c>
      <c r="I4" t="n">
        <v>46</v>
      </c>
      <c r="J4" t="n">
        <v>153.23</v>
      </c>
      <c r="K4" t="n">
        <v>49.1</v>
      </c>
      <c r="L4" t="n">
        <v>3</v>
      </c>
      <c r="M4" t="n">
        <v>44</v>
      </c>
      <c r="N4" t="n">
        <v>26.13</v>
      </c>
      <c r="O4" t="n">
        <v>19131.85</v>
      </c>
      <c r="P4" t="n">
        <v>186.65</v>
      </c>
      <c r="Q4" t="n">
        <v>596.63</v>
      </c>
      <c r="R4" t="n">
        <v>55.5</v>
      </c>
      <c r="S4" t="n">
        <v>26.8</v>
      </c>
      <c r="T4" t="n">
        <v>14207.37</v>
      </c>
      <c r="U4" t="n">
        <v>0.48</v>
      </c>
      <c r="V4" t="n">
        <v>0.93</v>
      </c>
      <c r="W4" t="n">
        <v>0.18</v>
      </c>
      <c r="X4" t="n">
        <v>0.91</v>
      </c>
      <c r="Y4" t="n">
        <v>0.5</v>
      </c>
      <c r="Z4" t="n">
        <v>10</v>
      </c>
      <c r="AA4" t="n">
        <v>523.0538409679222</v>
      </c>
      <c r="AB4" t="n">
        <v>715.6653407191878</v>
      </c>
      <c r="AC4" t="n">
        <v>647.3632450435621</v>
      </c>
      <c r="AD4" t="n">
        <v>523053.8409679221</v>
      </c>
      <c r="AE4" t="n">
        <v>715665.3407191879</v>
      </c>
      <c r="AF4" t="n">
        <v>1.207772971465382e-06</v>
      </c>
      <c r="AG4" t="n">
        <v>27</v>
      </c>
      <c r="AH4" t="n">
        <v>647363.245043562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5.1007</v>
      </c>
      <c r="E5" t="n">
        <v>19.6</v>
      </c>
      <c r="F5" t="n">
        <v>16.29</v>
      </c>
      <c r="G5" t="n">
        <v>28.75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181.31</v>
      </c>
      <c r="Q5" t="n">
        <v>596.62</v>
      </c>
      <c r="R5" t="n">
        <v>49.14</v>
      </c>
      <c r="S5" t="n">
        <v>26.8</v>
      </c>
      <c r="T5" t="n">
        <v>11085.67</v>
      </c>
      <c r="U5" t="n">
        <v>0.55</v>
      </c>
      <c r="V5" t="n">
        <v>0.9399999999999999</v>
      </c>
      <c r="W5" t="n">
        <v>0.16</v>
      </c>
      <c r="X5" t="n">
        <v>0.6899999999999999</v>
      </c>
      <c r="Y5" t="n">
        <v>0.5</v>
      </c>
      <c r="Z5" t="n">
        <v>10</v>
      </c>
      <c r="AA5" t="n">
        <v>499.4189158601896</v>
      </c>
      <c r="AB5" t="n">
        <v>683.3269934874826</v>
      </c>
      <c r="AC5" t="n">
        <v>618.1112242844953</v>
      </c>
      <c r="AD5" t="n">
        <v>499418.9158601896</v>
      </c>
      <c r="AE5" t="n">
        <v>683326.9934874825</v>
      </c>
      <c r="AF5" t="n">
        <v>1.243337288195987e-06</v>
      </c>
      <c r="AG5" t="n">
        <v>26</v>
      </c>
      <c r="AH5" t="n">
        <v>618111.2242844952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5.2034</v>
      </c>
      <c r="E6" t="n">
        <v>19.22</v>
      </c>
      <c r="F6" t="n">
        <v>16.12</v>
      </c>
      <c r="G6" t="n">
        <v>35.82</v>
      </c>
      <c r="H6" t="n">
        <v>0.57</v>
      </c>
      <c r="I6" t="n">
        <v>27</v>
      </c>
      <c r="J6" t="n">
        <v>156.03</v>
      </c>
      <c r="K6" t="n">
        <v>49.1</v>
      </c>
      <c r="L6" t="n">
        <v>5</v>
      </c>
      <c r="M6" t="n">
        <v>25</v>
      </c>
      <c r="N6" t="n">
        <v>26.94</v>
      </c>
      <c r="O6" t="n">
        <v>19478.15</v>
      </c>
      <c r="P6" t="n">
        <v>176.36</v>
      </c>
      <c r="Q6" t="n">
        <v>596.61</v>
      </c>
      <c r="R6" t="n">
        <v>43.67</v>
      </c>
      <c r="S6" t="n">
        <v>26.8</v>
      </c>
      <c r="T6" t="n">
        <v>8388.120000000001</v>
      </c>
      <c r="U6" t="n">
        <v>0.61</v>
      </c>
      <c r="V6" t="n">
        <v>0.95</v>
      </c>
      <c r="W6" t="n">
        <v>0.15</v>
      </c>
      <c r="X6" t="n">
        <v>0.52</v>
      </c>
      <c r="Y6" t="n">
        <v>0.5</v>
      </c>
      <c r="Z6" t="n">
        <v>10</v>
      </c>
      <c r="AA6" t="n">
        <v>487.8774022751298</v>
      </c>
      <c r="AB6" t="n">
        <v>667.5353854247602</v>
      </c>
      <c r="AC6" t="n">
        <v>603.8267451316179</v>
      </c>
      <c r="AD6" t="n">
        <v>487877.4022751298</v>
      </c>
      <c r="AE6" t="n">
        <v>667535.3854247602</v>
      </c>
      <c r="AF6" t="n">
        <v>1.268371252063246e-06</v>
      </c>
      <c r="AG6" t="n">
        <v>26</v>
      </c>
      <c r="AH6" t="n">
        <v>603826.745131618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5.2727</v>
      </c>
      <c r="E7" t="n">
        <v>18.97</v>
      </c>
      <c r="F7" t="n">
        <v>16.02</v>
      </c>
      <c r="G7" t="n">
        <v>43.68</v>
      </c>
      <c r="H7" t="n">
        <v>0.67</v>
      </c>
      <c r="I7" t="n">
        <v>22</v>
      </c>
      <c r="J7" t="n">
        <v>157.44</v>
      </c>
      <c r="K7" t="n">
        <v>49.1</v>
      </c>
      <c r="L7" t="n">
        <v>6</v>
      </c>
      <c r="M7" t="n">
        <v>20</v>
      </c>
      <c r="N7" t="n">
        <v>27.35</v>
      </c>
      <c r="O7" t="n">
        <v>19652.13</v>
      </c>
      <c r="P7" t="n">
        <v>172.15</v>
      </c>
      <c r="Q7" t="n">
        <v>596.63</v>
      </c>
      <c r="R7" t="n">
        <v>40.38</v>
      </c>
      <c r="S7" t="n">
        <v>26.8</v>
      </c>
      <c r="T7" t="n">
        <v>6769.08</v>
      </c>
      <c r="U7" t="n">
        <v>0.66</v>
      </c>
      <c r="V7" t="n">
        <v>0.96</v>
      </c>
      <c r="W7" t="n">
        <v>0.14</v>
      </c>
      <c r="X7" t="n">
        <v>0.42</v>
      </c>
      <c r="Y7" t="n">
        <v>0.5</v>
      </c>
      <c r="Z7" t="n">
        <v>10</v>
      </c>
      <c r="AA7" t="n">
        <v>471.0762843514855</v>
      </c>
      <c r="AB7" t="n">
        <v>644.5473546686196</v>
      </c>
      <c r="AC7" t="n">
        <v>583.0326597669396</v>
      </c>
      <c r="AD7" t="n">
        <v>471076.2843514855</v>
      </c>
      <c r="AE7" t="n">
        <v>644547.3546686196</v>
      </c>
      <c r="AF7" t="n">
        <v>1.285263693114862e-06</v>
      </c>
      <c r="AG7" t="n">
        <v>25</v>
      </c>
      <c r="AH7" t="n">
        <v>583032.6597669396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5.3271</v>
      </c>
      <c r="E8" t="n">
        <v>18.77</v>
      </c>
      <c r="F8" t="n">
        <v>15.91</v>
      </c>
      <c r="G8" t="n">
        <v>50.26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167.51</v>
      </c>
      <c r="Q8" t="n">
        <v>596.61</v>
      </c>
      <c r="R8" t="n">
        <v>36.82</v>
      </c>
      <c r="S8" t="n">
        <v>26.8</v>
      </c>
      <c r="T8" t="n">
        <v>5003.78</v>
      </c>
      <c r="U8" t="n">
        <v>0.73</v>
      </c>
      <c r="V8" t="n">
        <v>0.96</v>
      </c>
      <c r="W8" t="n">
        <v>0.14</v>
      </c>
      <c r="X8" t="n">
        <v>0.32</v>
      </c>
      <c r="Y8" t="n">
        <v>0.5</v>
      </c>
      <c r="Z8" t="n">
        <v>10</v>
      </c>
      <c r="AA8" t="n">
        <v>463.1467720415747</v>
      </c>
      <c r="AB8" t="n">
        <v>633.6978461008058</v>
      </c>
      <c r="AC8" t="n">
        <v>573.2186130694571</v>
      </c>
      <c r="AD8" t="n">
        <v>463146.7720415747</v>
      </c>
      <c r="AE8" t="n">
        <v>633697.8461008058</v>
      </c>
      <c r="AF8" t="n">
        <v>1.298524137461298e-06</v>
      </c>
      <c r="AG8" t="n">
        <v>25</v>
      </c>
      <c r="AH8" t="n">
        <v>573218.6130694571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5.3575</v>
      </c>
      <c r="E9" t="n">
        <v>18.67</v>
      </c>
      <c r="F9" t="n">
        <v>15.9</v>
      </c>
      <c r="G9" t="n">
        <v>59.63</v>
      </c>
      <c r="H9" t="n">
        <v>0.88</v>
      </c>
      <c r="I9" t="n">
        <v>16</v>
      </c>
      <c r="J9" t="n">
        <v>160.28</v>
      </c>
      <c r="K9" t="n">
        <v>49.1</v>
      </c>
      <c r="L9" t="n">
        <v>8</v>
      </c>
      <c r="M9" t="n">
        <v>14</v>
      </c>
      <c r="N9" t="n">
        <v>28.19</v>
      </c>
      <c r="O9" t="n">
        <v>20001.93</v>
      </c>
      <c r="P9" t="n">
        <v>164.77</v>
      </c>
      <c r="Q9" t="n">
        <v>596.62</v>
      </c>
      <c r="R9" t="n">
        <v>36.77</v>
      </c>
      <c r="S9" t="n">
        <v>26.8</v>
      </c>
      <c r="T9" t="n">
        <v>4990.51</v>
      </c>
      <c r="U9" t="n">
        <v>0.73</v>
      </c>
      <c r="V9" t="n">
        <v>0.96</v>
      </c>
      <c r="W9" t="n">
        <v>0.13</v>
      </c>
      <c r="X9" t="n">
        <v>0.31</v>
      </c>
      <c r="Y9" t="n">
        <v>0.5</v>
      </c>
      <c r="Z9" t="n">
        <v>10</v>
      </c>
      <c r="AA9" t="n">
        <v>458.8919740576047</v>
      </c>
      <c r="AB9" t="n">
        <v>627.8762437906987</v>
      </c>
      <c r="AC9" t="n">
        <v>567.9526163131565</v>
      </c>
      <c r="AD9" t="n">
        <v>458891.9740576047</v>
      </c>
      <c r="AE9" t="n">
        <v>627876.2437906987</v>
      </c>
      <c r="AF9" t="n">
        <v>1.305934385772541e-06</v>
      </c>
      <c r="AG9" t="n">
        <v>25</v>
      </c>
      <c r="AH9" t="n">
        <v>567952.6163131564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5.3888</v>
      </c>
      <c r="E10" t="n">
        <v>18.56</v>
      </c>
      <c r="F10" t="n">
        <v>15.85</v>
      </c>
      <c r="G10" t="n">
        <v>67.94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160.92</v>
      </c>
      <c r="Q10" t="n">
        <v>596.61</v>
      </c>
      <c r="R10" t="n">
        <v>35.32</v>
      </c>
      <c r="S10" t="n">
        <v>26.8</v>
      </c>
      <c r="T10" t="n">
        <v>4279.81</v>
      </c>
      <c r="U10" t="n">
        <v>0.76</v>
      </c>
      <c r="V10" t="n">
        <v>0.97</v>
      </c>
      <c r="W10" t="n">
        <v>0.13</v>
      </c>
      <c r="X10" t="n">
        <v>0.26</v>
      </c>
      <c r="Y10" t="n">
        <v>0.5</v>
      </c>
      <c r="Z10" t="n">
        <v>10</v>
      </c>
      <c r="AA10" t="n">
        <v>453.3262866258863</v>
      </c>
      <c r="AB10" t="n">
        <v>620.2610247058217</v>
      </c>
      <c r="AC10" t="n">
        <v>561.0641830497129</v>
      </c>
      <c r="AD10" t="n">
        <v>453326.2866258863</v>
      </c>
      <c r="AE10" t="n">
        <v>620261.0247058216</v>
      </c>
      <c r="AF10" t="n">
        <v>1.313564016435104e-06</v>
      </c>
      <c r="AG10" t="n">
        <v>25</v>
      </c>
      <c r="AH10" t="n">
        <v>561064.1830497129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5.4158</v>
      </c>
      <c r="E11" t="n">
        <v>18.46</v>
      </c>
      <c r="F11" t="n">
        <v>15.79</v>
      </c>
      <c r="G11" t="n">
        <v>72.88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11</v>
      </c>
      <c r="N11" t="n">
        <v>29.04</v>
      </c>
      <c r="O11" t="n">
        <v>20353.94</v>
      </c>
      <c r="P11" t="n">
        <v>155.96</v>
      </c>
      <c r="Q11" t="n">
        <v>596.61</v>
      </c>
      <c r="R11" t="n">
        <v>33.41</v>
      </c>
      <c r="S11" t="n">
        <v>26.8</v>
      </c>
      <c r="T11" t="n">
        <v>3325.57</v>
      </c>
      <c r="U11" t="n">
        <v>0.8</v>
      </c>
      <c r="V11" t="n">
        <v>0.97</v>
      </c>
      <c r="W11" t="n">
        <v>0.12</v>
      </c>
      <c r="X11" t="n">
        <v>0.2</v>
      </c>
      <c r="Y11" t="n">
        <v>0.5</v>
      </c>
      <c r="Z11" t="n">
        <v>10</v>
      </c>
      <c r="AA11" t="n">
        <v>446.8471858103272</v>
      </c>
      <c r="AB11" t="n">
        <v>611.396033132219</v>
      </c>
      <c r="AC11" t="n">
        <v>553.0452538298013</v>
      </c>
      <c r="AD11" t="n">
        <v>446847.1858103272</v>
      </c>
      <c r="AE11" t="n">
        <v>611396.033132219</v>
      </c>
      <c r="AF11" t="n">
        <v>1.320145486974694e-06</v>
      </c>
      <c r="AG11" t="n">
        <v>25</v>
      </c>
      <c r="AH11" t="n">
        <v>553045.2538298012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5.432</v>
      </c>
      <c r="E12" t="n">
        <v>18.41</v>
      </c>
      <c r="F12" t="n">
        <v>15.8</v>
      </c>
      <c r="G12" t="n">
        <v>86.17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152.14</v>
      </c>
      <c r="Q12" t="n">
        <v>596.62</v>
      </c>
      <c r="R12" t="n">
        <v>33.55</v>
      </c>
      <c r="S12" t="n">
        <v>26.8</v>
      </c>
      <c r="T12" t="n">
        <v>3409.55</v>
      </c>
      <c r="U12" t="n">
        <v>0.8</v>
      </c>
      <c r="V12" t="n">
        <v>0.97</v>
      </c>
      <c r="W12" t="n">
        <v>0.13</v>
      </c>
      <c r="X12" t="n">
        <v>0.2</v>
      </c>
      <c r="Y12" t="n">
        <v>0.5</v>
      </c>
      <c r="Z12" t="n">
        <v>10</v>
      </c>
      <c r="AA12" t="n">
        <v>433.9267612773946</v>
      </c>
      <c r="AB12" t="n">
        <v>593.7177382773597</v>
      </c>
      <c r="AC12" t="n">
        <v>537.054150624247</v>
      </c>
      <c r="AD12" t="n">
        <v>433926.7612773947</v>
      </c>
      <c r="AE12" t="n">
        <v>593717.7382773596</v>
      </c>
      <c r="AF12" t="n">
        <v>1.324094369298449e-06</v>
      </c>
      <c r="AG12" t="n">
        <v>24</v>
      </c>
      <c r="AH12" t="n">
        <v>537054.1506242469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5.4489</v>
      </c>
      <c r="E13" t="n">
        <v>18.35</v>
      </c>
      <c r="F13" t="n">
        <v>15.77</v>
      </c>
      <c r="G13" t="n">
        <v>94.62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148.45</v>
      </c>
      <c r="Q13" t="n">
        <v>596.61</v>
      </c>
      <c r="R13" t="n">
        <v>32.69</v>
      </c>
      <c r="S13" t="n">
        <v>26.8</v>
      </c>
      <c r="T13" t="n">
        <v>2981.26</v>
      </c>
      <c r="U13" t="n">
        <v>0.82</v>
      </c>
      <c r="V13" t="n">
        <v>0.97</v>
      </c>
      <c r="W13" t="n">
        <v>0.13</v>
      </c>
      <c r="X13" t="n">
        <v>0.18</v>
      </c>
      <c r="Y13" t="n">
        <v>0.5</v>
      </c>
      <c r="Z13" t="n">
        <v>10</v>
      </c>
      <c r="AA13" t="n">
        <v>429.3821744748357</v>
      </c>
      <c r="AB13" t="n">
        <v>587.4996341210789</v>
      </c>
      <c r="AC13" t="n">
        <v>531.4294936014776</v>
      </c>
      <c r="AD13" t="n">
        <v>429382.1744748357</v>
      </c>
      <c r="AE13" t="n">
        <v>587499.6341210789</v>
      </c>
      <c r="AF13" t="n">
        <v>1.328213882339897e-06</v>
      </c>
      <c r="AG13" t="n">
        <v>24</v>
      </c>
      <c r="AH13" t="n">
        <v>531429.4936014776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5.442</v>
      </c>
      <c r="E14" t="n">
        <v>18.38</v>
      </c>
      <c r="F14" t="n">
        <v>15.79</v>
      </c>
      <c r="G14" t="n">
        <v>94.76000000000001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145.77</v>
      </c>
      <c r="Q14" t="n">
        <v>596.63</v>
      </c>
      <c r="R14" t="n">
        <v>33.21</v>
      </c>
      <c r="S14" t="n">
        <v>26.8</v>
      </c>
      <c r="T14" t="n">
        <v>3243.24</v>
      </c>
      <c r="U14" t="n">
        <v>0.8100000000000001</v>
      </c>
      <c r="V14" t="n">
        <v>0.97</v>
      </c>
      <c r="W14" t="n">
        <v>0.13</v>
      </c>
      <c r="X14" t="n">
        <v>0.2</v>
      </c>
      <c r="Y14" t="n">
        <v>0.5</v>
      </c>
      <c r="Z14" t="n">
        <v>10</v>
      </c>
      <c r="AA14" t="n">
        <v>427.0856124087032</v>
      </c>
      <c r="AB14" t="n">
        <v>584.3573765850286</v>
      </c>
      <c r="AC14" t="n">
        <v>528.5871287144818</v>
      </c>
      <c r="AD14" t="n">
        <v>427085.6124087032</v>
      </c>
      <c r="AE14" t="n">
        <v>584357.3765850286</v>
      </c>
      <c r="AF14" t="n">
        <v>1.326531950979779e-06</v>
      </c>
      <c r="AG14" t="n">
        <v>24</v>
      </c>
      <c r="AH14" t="n">
        <v>528587.1287144817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5.4632</v>
      </c>
      <c r="E15" t="n">
        <v>18.3</v>
      </c>
      <c r="F15" t="n">
        <v>15.75</v>
      </c>
      <c r="G15" t="n">
        <v>105.02</v>
      </c>
      <c r="H15" t="n">
        <v>1.47</v>
      </c>
      <c r="I15" t="n">
        <v>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145.03</v>
      </c>
      <c r="Q15" t="n">
        <v>596.61</v>
      </c>
      <c r="R15" t="n">
        <v>31.96</v>
      </c>
      <c r="S15" t="n">
        <v>26.8</v>
      </c>
      <c r="T15" t="n">
        <v>2623.77</v>
      </c>
      <c r="U15" t="n">
        <v>0.84</v>
      </c>
      <c r="V15" t="n">
        <v>0.97</v>
      </c>
      <c r="W15" t="n">
        <v>0.13</v>
      </c>
      <c r="X15" t="n">
        <v>0.16</v>
      </c>
      <c r="Y15" t="n">
        <v>0.5</v>
      </c>
      <c r="Z15" t="n">
        <v>10</v>
      </c>
      <c r="AA15" t="n">
        <v>425.2884073170256</v>
      </c>
      <c r="AB15" t="n">
        <v>581.8983612915025</v>
      </c>
      <c r="AC15" t="n">
        <v>526.3627983893201</v>
      </c>
      <c r="AD15" t="n">
        <v>425288.4073170256</v>
      </c>
      <c r="AE15" t="n">
        <v>581898.3612915025</v>
      </c>
      <c r="AF15" t="n">
        <v>1.331699624144199e-06</v>
      </c>
      <c r="AG15" t="n">
        <v>24</v>
      </c>
      <c r="AH15" t="n">
        <v>526362.7983893201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3.4598</v>
      </c>
      <c r="E2" t="n">
        <v>28.9</v>
      </c>
      <c r="F2" t="n">
        <v>19.44</v>
      </c>
      <c r="G2" t="n">
        <v>6.2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260.8</v>
      </c>
      <c r="Q2" t="n">
        <v>596.75</v>
      </c>
      <c r="R2" t="n">
        <v>147.24</v>
      </c>
      <c r="S2" t="n">
        <v>26.8</v>
      </c>
      <c r="T2" t="n">
        <v>59367.63</v>
      </c>
      <c r="U2" t="n">
        <v>0.18</v>
      </c>
      <c r="V2" t="n">
        <v>0.79</v>
      </c>
      <c r="W2" t="n">
        <v>0.41</v>
      </c>
      <c r="X2" t="n">
        <v>3.84</v>
      </c>
      <c r="Y2" t="n">
        <v>0.5</v>
      </c>
      <c r="Z2" t="n">
        <v>10</v>
      </c>
      <c r="AA2" t="n">
        <v>905.4992285448844</v>
      </c>
      <c r="AB2" t="n">
        <v>1238.9439923017</v>
      </c>
      <c r="AC2" t="n">
        <v>1120.700916545239</v>
      </c>
      <c r="AD2" t="n">
        <v>905499.2285448845</v>
      </c>
      <c r="AE2" t="n">
        <v>1238943.9923017</v>
      </c>
      <c r="AF2" t="n">
        <v>8.140252472654025e-07</v>
      </c>
      <c r="AG2" t="n">
        <v>38</v>
      </c>
      <c r="AH2" t="n">
        <v>1120700.916545239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17.25</v>
      </c>
      <c r="G3" t="n">
        <v>12.47</v>
      </c>
      <c r="H3" t="n">
        <v>0.19</v>
      </c>
      <c r="I3" t="n">
        <v>83</v>
      </c>
      <c r="J3" t="n">
        <v>187.21</v>
      </c>
      <c r="K3" t="n">
        <v>53.44</v>
      </c>
      <c r="L3" t="n">
        <v>2</v>
      </c>
      <c r="M3" t="n">
        <v>81</v>
      </c>
      <c r="N3" t="n">
        <v>36.77</v>
      </c>
      <c r="O3" t="n">
        <v>23322.88</v>
      </c>
      <c r="P3" t="n">
        <v>228.9</v>
      </c>
      <c r="Q3" t="n">
        <v>596.67</v>
      </c>
      <c r="R3" t="n">
        <v>78.83</v>
      </c>
      <c r="S3" t="n">
        <v>26.8</v>
      </c>
      <c r="T3" t="n">
        <v>25685.8</v>
      </c>
      <c r="U3" t="n">
        <v>0.34</v>
      </c>
      <c r="V3" t="n">
        <v>0.89</v>
      </c>
      <c r="W3" t="n">
        <v>0.24</v>
      </c>
      <c r="X3" t="n">
        <v>1.65</v>
      </c>
      <c r="Y3" t="n">
        <v>0.5</v>
      </c>
      <c r="Z3" t="n">
        <v>10</v>
      </c>
      <c r="AA3" t="n">
        <v>660.6908269223352</v>
      </c>
      <c r="AB3" t="n">
        <v>903.9863370172876</v>
      </c>
      <c r="AC3" t="n">
        <v>817.7111497651495</v>
      </c>
      <c r="AD3" t="n">
        <v>660690.8269223352</v>
      </c>
      <c r="AE3" t="n">
        <v>903986.3370172876</v>
      </c>
      <c r="AF3" t="n">
        <v>1.031730768189929e-06</v>
      </c>
      <c r="AG3" t="n">
        <v>30</v>
      </c>
      <c r="AH3" t="n">
        <v>817711.1497651495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4.7286</v>
      </c>
      <c r="E4" t="n">
        <v>21.15</v>
      </c>
      <c r="F4" t="n">
        <v>16.67</v>
      </c>
      <c r="G4" t="n">
        <v>18.52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219.11</v>
      </c>
      <c r="Q4" t="n">
        <v>596.65</v>
      </c>
      <c r="R4" t="n">
        <v>60.59</v>
      </c>
      <c r="S4" t="n">
        <v>26.8</v>
      </c>
      <c r="T4" t="n">
        <v>16713.35</v>
      </c>
      <c r="U4" t="n">
        <v>0.44</v>
      </c>
      <c r="V4" t="n">
        <v>0.92</v>
      </c>
      <c r="W4" t="n">
        <v>0.2</v>
      </c>
      <c r="X4" t="n">
        <v>1.07</v>
      </c>
      <c r="Y4" t="n">
        <v>0.5</v>
      </c>
      <c r="Z4" t="n">
        <v>10</v>
      </c>
      <c r="AA4" t="n">
        <v>599.4991226107613</v>
      </c>
      <c r="AB4" t="n">
        <v>820.2611475907255</v>
      </c>
      <c r="AC4" t="n">
        <v>741.976574908417</v>
      </c>
      <c r="AD4" t="n">
        <v>599499.1226107613</v>
      </c>
      <c r="AE4" t="n">
        <v>820261.1475907254</v>
      </c>
      <c r="AF4" t="n">
        <v>1.112549796005313e-06</v>
      </c>
      <c r="AG4" t="n">
        <v>28</v>
      </c>
      <c r="AH4" t="n">
        <v>741976.574908417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4.9357</v>
      </c>
      <c r="E5" t="n">
        <v>20.26</v>
      </c>
      <c r="F5" t="n">
        <v>16.34</v>
      </c>
      <c r="G5" t="n">
        <v>25.14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212.47</v>
      </c>
      <c r="Q5" t="n">
        <v>596.61</v>
      </c>
      <c r="R5" t="n">
        <v>50.35</v>
      </c>
      <c r="S5" t="n">
        <v>26.8</v>
      </c>
      <c r="T5" t="n">
        <v>11670.05</v>
      </c>
      <c r="U5" t="n">
        <v>0.53</v>
      </c>
      <c r="V5" t="n">
        <v>0.9399999999999999</v>
      </c>
      <c r="W5" t="n">
        <v>0.17</v>
      </c>
      <c r="X5" t="n">
        <v>0.75</v>
      </c>
      <c r="Y5" t="n">
        <v>0.5</v>
      </c>
      <c r="Z5" t="n">
        <v>10</v>
      </c>
      <c r="AA5" t="n">
        <v>566.6432101860578</v>
      </c>
      <c r="AB5" t="n">
        <v>775.3062387106905</v>
      </c>
      <c r="AC5" t="n">
        <v>701.3120994372819</v>
      </c>
      <c r="AD5" t="n">
        <v>566643.2101860578</v>
      </c>
      <c r="AE5" t="n">
        <v>775306.2387106905</v>
      </c>
      <c r="AF5" t="n">
        <v>1.161276493707106e-06</v>
      </c>
      <c r="AG5" t="n">
        <v>27</v>
      </c>
      <c r="AH5" t="n">
        <v>701312.0994372818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5.0403</v>
      </c>
      <c r="E6" t="n">
        <v>19.84</v>
      </c>
      <c r="F6" t="n">
        <v>16.22</v>
      </c>
      <c r="G6" t="n">
        <v>31.39</v>
      </c>
      <c r="H6" t="n">
        <v>0.46</v>
      </c>
      <c r="I6" t="n">
        <v>31</v>
      </c>
      <c r="J6" t="n">
        <v>191.78</v>
      </c>
      <c r="K6" t="n">
        <v>53.44</v>
      </c>
      <c r="L6" t="n">
        <v>5</v>
      </c>
      <c r="M6" t="n">
        <v>29</v>
      </c>
      <c r="N6" t="n">
        <v>38.35</v>
      </c>
      <c r="O6" t="n">
        <v>23887.36</v>
      </c>
      <c r="P6" t="n">
        <v>208.69</v>
      </c>
      <c r="Q6" t="n">
        <v>596.61</v>
      </c>
      <c r="R6" t="n">
        <v>46.81</v>
      </c>
      <c r="S6" t="n">
        <v>26.8</v>
      </c>
      <c r="T6" t="n">
        <v>9939.889999999999</v>
      </c>
      <c r="U6" t="n">
        <v>0.57</v>
      </c>
      <c r="V6" t="n">
        <v>0.9399999999999999</v>
      </c>
      <c r="W6" t="n">
        <v>0.16</v>
      </c>
      <c r="X6" t="n">
        <v>0.62</v>
      </c>
      <c r="Y6" t="n">
        <v>0.5</v>
      </c>
      <c r="Z6" t="n">
        <v>10</v>
      </c>
      <c r="AA6" t="n">
        <v>546.3252989136025</v>
      </c>
      <c r="AB6" t="n">
        <v>747.506376144734</v>
      </c>
      <c r="AC6" t="n">
        <v>676.1654167372679</v>
      </c>
      <c r="AD6" t="n">
        <v>546325.2989136025</v>
      </c>
      <c r="AE6" t="n">
        <v>747506.376144734</v>
      </c>
      <c r="AF6" t="n">
        <v>1.185886887621194e-06</v>
      </c>
      <c r="AG6" t="n">
        <v>26</v>
      </c>
      <c r="AH6" t="n">
        <v>676165.416737268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5.1176</v>
      </c>
      <c r="E7" t="n">
        <v>19.54</v>
      </c>
      <c r="F7" t="n">
        <v>16.1</v>
      </c>
      <c r="G7" t="n">
        <v>37.16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205.06</v>
      </c>
      <c r="Q7" t="n">
        <v>596.63</v>
      </c>
      <c r="R7" t="n">
        <v>43.12</v>
      </c>
      <c r="S7" t="n">
        <v>26.8</v>
      </c>
      <c r="T7" t="n">
        <v>8117.7</v>
      </c>
      <c r="U7" t="n">
        <v>0.62</v>
      </c>
      <c r="V7" t="n">
        <v>0.95</v>
      </c>
      <c r="W7" t="n">
        <v>0.15</v>
      </c>
      <c r="X7" t="n">
        <v>0.51</v>
      </c>
      <c r="Y7" t="n">
        <v>0.5</v>
      </c>
      <c r="Z7" t="n">
        <v>10</v>
      </c>
      <c r="AA7" t="n">
        <v>536.9526398864862</v>
      </c>
      <c r="AB7" t="n">
        <v>734.6822905712999</v>
      </c>
      <c r="AC7" t="n">
        <v>664.5652438922452</v>
      </c>
      <c r="AD7" t="n">
        <v>536952.6398864861</v>
      </c>
      <c r="AE7" t="n">
        <v>734682.2905712998</v>
      </c>
      <c r="AF7" t="n">
        <v>1.204074109892313e-06</v>
      </c>
      <c r="AG7" t="n">
        <v>26</v>
      </c>
      <c r="AH7" t="n">
        <v>664565.2438922452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5.1792</v>
      </c>
      <c r="E8" t="n">
        <v>19.31</v>
      </c>
      <c r="F8" t="n">
        <v>16.02</v>
      </c>
      <c r="G8" t="n">
        <v>43.69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201.56</v>
      </c>
      <c r="Q8" t="n">
        <v>596.61</v>
      </c>
      <c r="R8" t="n">
        <v>40.53</v>
      </c>
      <c r="S8" t="n">
        <v>26.8</v>
      </c>
      <c r="T8" t="n">
        <v>6842.8</v>
      </c>
      <c r="U8" t="n">
        <v>0.66</v>
      </c>
      <c r="V8" t="n">
        <v>0.96</v>
      </c>
      <c r="W8" t="n">
        <v>0.14</v>
      </c>
      <c r="X8" t="n">
        <v>0.43</v>
      </c>
      <c r="Y8" t="n">
        <v>0.5</v>
      </c>
      <c r="Z8" t="n">
        <v>10</v>
      </c>
      <c r="AA8" t="n">
        <v>529.1341652605294</v>
      </c>
      <c r="AB8" t="n">
        <v>723.9847086613092</v>
      </c>
      <c r="AC8" t="n">
        <v>654.8886241855935</v>
      </c>
      <c r="AD8" t="n">
        <v>529134.1652605294</v>
      </c>
      <c r="AE8" t="n">
        <v>723984.7086613092</v>
      </c>
      <c r="AF8" t="n">
        <v>1.218567420266192e-06</v>
      </c>
      <c r="AG8" t="n">
        <v>26</v>
      </c>
      <c r="AH8" t="n">
        <v>654888.6241855934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5.2283</v>
      </c>
      <c r="E9" t="n">
        <v>19.13</v>
      </c>
      <c r="F9" t="n">
        <v>15.95</v>
      </c>
      <c r="G9" t="n">
        <v>50.37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198.76</v>
      </c>
      <c r="Q9" t="n">
        <v>596.61</v>
      </c>
      <c r="R9" t="n">
        <v>38.26</v>
      </c>
      <c r="S9" t="n">
        <v>26.8</v>
      </c>
      <c r="T9" t="n">
        <v>5721.57</v>
      </c>
      <c r="U9" t="n">
        <v>0.7</v>
      </c>
      <c r="V9" t="n">
        <v>0.96</v>
      </c>
      <c r="W9" t="n">
        <v>0.14</v>
      </c>
      <c r="X9" t="n">
        <v>0.36</v>
      </c>
      <c r="Y9" t="n">
        <v>0.5</v>
      </c>
      <c r="Z9" t="n">
        <v>10</v>
      </c>
      <c r="AA9" t="n">
        <v>514.3214792167105</v>
      </c>
      <c r="AB9" t="n">
        <v>703.7173381265687</v>
      </c>
      <c r="AC9" t="n">
        <v>636.5555430492554</v>
      </c>
      <c r="AD9" t="n">
        <v>514321.4792167104</v>
      </c>
      <c r="AE9" t="n">
        <v>703717.3381265687</v>
      </c>
      <c r="AF9" t="n">
        <v>1.230119717983035e-06</v>
      </c>
      <c r="AG9" t="n">
        <v>25</v>
      </c>
      <c r="AH9" t="n">
        <v>636555.5430492555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5.2574</v>
      </c>
      <c r="E10" t="n">
        <v>19.02</v>
      </c>
      <c r="F10" t="n">
        <v>15.92</v>
      </c>
      <c r="G10" t="n">
        <v>56.19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15</v>
      </c>
      <c r="N10" t="n">
        <v>40.53</v>
      </c>
      <c r="O10" t="n">
        <v>24650.18</v>
      </c>
      <c r="P10" t="n">
        <v>196.02</v>
      </c>
      <c r="Q10" t="n">
        <v>596.61</v>
      </c>
      <c r="R10" t="n">
        <v>37.49</v>
      </c>
      <c r="S10" t="n">
        <v>26.8</v>
      </c>
      <c r="T10" t="n">
        <v>5350.13</v>
      </c>
      <c r="U10" t="n">
        <v>0.71</v>
      </c>
      <c r="V10" t="n">
        <v>0.96</v>
      </c>
      <c r="W10" t="n">
        <v>0.13</v>
      </c>
      <c r="X10" t="n">
        <v>0.33</v>
      </c>
      <c r="Y10" t="n">
        <v>0.5</v>
      </c>
      <c r="Z10" t="n">
        <v>10</v>
      </c>
      <c r="AA10" t="n">
        <v>509.678889572702</v>
      </c>
      <c r="AB10" t="n">
        <v>697.3651421590366</v>
      </c>
      <c r="AC10" t="n">
        <v>630.8095917495017</v>
      </c>
      <c r="AD10" t="n">
        <v>509678.889572702</v>
      </c>
      <c r="AE10" t="n">
        <v>697365.1421590366</v>
      </c>
      <c r="AF10" t="n">
        <v>1.236966395448617e-06</v>
      </c>
      <c r="AG10" t="n">
        <v>25</v>
      </c>
      <c r="AH10" t="n">
        <v>630809.5917495016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5.2891</v>
      </c>
      <c r="E11" t="n">
        <v>18.91</v>
      </c>
      <c r="F11" t="n">
        <v>15.88</v>
      </c>
      <c r="G11" t="n">
        <v>63.52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193.1</v>
      </c>
      <c r="Q11" t="n">
        <v>596.61</v>
      </c>
      <c r="R11" t="n">
        <v>36.15</v>
      </c>
      <c r="S11" t="n">
        <v>26.8</v>
      </c>
      <c r="T11" t="n">
        <v>4690.32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504.7058101618051</v>
      </c>
      <c r="AB11" t="n">
        <v>690.5607555122683</v>
      </c>
      <c r="AC11" t="n">
        <v>624.6546062142842</v>
      </c>
      <c r="AD11" t="n">
        <v>504705.8101618051</v>
      </c>
      <c r="AE11" t="n">
        <v>690560.7555122683</v>
      </c>
      <c r="AF11" t="n">
        <v>1.244424803546864e-06</v>
      </c>
      <c r="AG11" t="n">
        <v>25</v>
      </c>
      <c r="AH11" t="n">
        <v>624654.6062142842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15.86</v>
      </c>
      <c r="G12" t="n">
        <v>67.95999999999999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189.93</v>
      </c>
      <c r="Q12" t="n">
        <v>596.62</v>
      </c>
      <c r="R12" t="n">
        <v>35.37</v>
      </c>
      <c r="S12" t="n">
        <v>26.8</v>
      </c>
      <c r="T12" t="n">
        <v>4303.48</v>
      </c>
      <c r="U12" t="n">
        <v>0.76</v>
      </c>
      <c r="V12" t="n">
        <v>0.96</v>
      </c>
      <c r="W12" t="n">
        <v>0.13</v>
      </c>
      <c r="X12" t="n">
        <v>0.26</v>
      </c>
      <c r="Y12" t="n">
        <v>0.5</v>
      </c>
      <c r="Z12" t="n">
        <v>10</v>
      </c>
      <c r="AA12" t="n">
        <v>500.4421622741531</v>
      </c>
      <c r="AB12" t="n">
        <v>684.7270443735132</v>
      </c>
      <c r="AC12" t="n">
        <v>619.3776562789469</v>
      </c>
      <c r="AD12" t="n">
        <v>500442.1622741531</v>
      </c>
      <c r="AE12" t="n">
        <v>684727.0443735132</v>
      </c>
      <c r="AF12" t="n">
        <v>1.248353996456665e-06</v>
      </c>
      <c r="AG12" t="n">
        <v>25</v>
      </c>
      <c r="AH12" t="n">
        <v>619377.6562789469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5.3333</v>
      </c>
      <c r="E13" t="n">
        <v>18.75</v>
      </c>
      <c r="F13" t="n">
        <v>15.8</v>
      </c>
      <c r="G13" t="n">
        <v>72.91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186.81</v>
      </c>
      <c r="Q13" t="n">
        <v>596.61</v>
      </c>
      <c r="R13" t="n">
        <v>33.63</v>
      </c>
      <c r="S13" t="n">
        <v>26.8</v>
      </c>
      <c r="T13" t="n">
        <v>3438.96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495.473669615828</v>
      </c>
      <c r="AB13" t="n">
        <v>677.9289335239667</v>
      </c>
      <c r="AC13" t="n">
        <v>613.2283475876725</v>
      </c>
      <c r="AD13" t="n">
        <v>495473.669615828</v>
      </c>
      <c r="AE13" t="n">
        <v>677928.9335239667</v>
      </c>
      <c r="AF13" t="n">
        <v>1.254824224302148e-06</v>
      </c>
      <c r="AG13" t="n">
        <v>25</v>
      </c>
      <c r="AH13" t="n">
        <v>613228.3475876725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5.3358</v>
      </c>
      <c r="E14" t="n">
        <v>18.74</v>
      </c>
      <c r="F14" t="n">
        <v>15.83</v>
      </c>
      <c r="G14" t="n">
        <v>79.13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184.83</v>
      </c>
      <c r="Q14" t="n">
        <v>596.61</v>
      </c>
      <c r="R14" t="n">
        <v>34.5</v>
      </c>
      <c r="S14" t="n">
        <v>26.8</v>
      </c>
      <c r="T14" t="n">
        <v>3876.72</v>
      </c>
      <c r="U14" t="n">
        <v>0.78</v>
      </c>
      <c r="V14" t="n">
        <v>0.97</v>
      </c>
      <c r="W14" t="n">
        <v>0.13</v>
      </c>
      <c r="X14" t="n">
        <v>0.23</v>
      </c>
      <c r="Y14" t="n">
        <v>0.5</v>
      </c>
      <c r="Z14" t="n">
        <v>10</v>
      </c>
      <c r="AA14" t="n">
        <v>493.4889114392372</v>
      </c>
      <c r="AB14" t="n">
        <v>675.2132998254041</v>
      </c>
      <c r="AC14" t="n">
        <v>610.7718901578852</v>
      </c>
      <c r="AD14" t="n">
        <v>493488.9114392372</v>
      </c>
      <c r="AE14" t="n">
        <v>675213.2998254041</v>
      </c>
      <c r="AF14" t="n">
        <v>1.255412426833555e-06</v>
      </c>
      <c r="AG14" t="n">
        <v>25</v>
      </c>
      <c r="AH14" t="n">
        <v>610771.8901578852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5.3544</v>
      </c>
      <c r="E15" t="n">
        <v>18.68</v>
      </c>
      <c r="F15" t="n">
        <v>15.8</v>
      </c>
      <c r="G15" t="n">
        <v>86.17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182.02</v>
      </c>
      <c r="Q15" t="n">
        <v>596.61</v>
      </c>
      <c r="R15" t="n">
        <v>33.68</v>
      </c>
      <c r="S15" t="n">
        <v>26.8</v>
      </c>
      <c r="T15" t="n">
        <v>3470.69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489.5124605531927</v>
      </c>
      <c r="AB15" t="n">
        <v>669.7725442944862</v>
      </c>
      <c r="AC15" t="n">
        <v>605.8503926986896</v>
      </c>
      <c r="AD15" t="n">
        <v>489512.4605531928</v>
      </c>
      <c r="AE15" t="n">
        <v>669772.5442944863</v>
      </c>
      <c r="AF15" t="n">
        <v>1.259788653667227e-06</v>
      </c>
      <c r="AG15" t="n">
        <v>25</v>
      </c>
      <c r="AH15" t="n">
        <v>605850.3926986896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5.3845</v>
      </c>
      <c r="E16" t="n">
        <v>18.57</v>
      </c>
      <c r="F16" t="n">
        <v>15.73</v>
      </c>
      <c r="G16" t="n">
        <v>94.39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8</v>
      </c>
      <c r="N16" t="n">
        <v>44</v>
      </c>
      <c r="O16" t="n">
        <v>25817.56</v>
      </c>
      <c r="P16" t="n">
        <v>177.51</v>
      </c>
      <c r="Q16" t="n">
        <v>596.61</v>
      </c>
      <c r="R16" t="n">
        <v>31.44</v>
      </c>
      <c r="S16" t="n">
        <v>26.8</v>
      </c>
      <c r="T16" t="n">
        <v>2359.43</v>
      </c>
      <c r="U16" t="n">
        <v>0.85</v>
      </c>
      <c r="V16" t="n">
        <v>0.97</v>
      </c>
      <c r="W16" t="n">
        <v>0.12</v>
      </c>
      <c r="X16" t="n">
        <v>0.14</v>
      </c>
      <c r="Y16" t="n">
        <v>0.5</v>
      </c>
      <c r="Z16" t="n">
        <v>10</v>
      </c>
      <c r="AA16" t="n">
        <v>483.0568016945628</v>
      </c>
      <c r="AB16" t="n">
        <v>660.9396270405404</v>
      </c>
      <c r="AC16" t="n">
        <v>597.860476670383</v>
      </c>
      <c r="AD16" t="n">
        <v>483056.8016945628</v>
      </c>
      <c r="AE16" t="n">
        <v>660939.6270405403</v>
      </c>
      <c r="AF16" t="n">
        <v>1.266870612145372e-06</v>
      </c>
      <c r="AG16" t="n">
        <v>25</v>
      </c>
      <c r="AH16" t="n">
        <v>597860.476670383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5.3888</v>
      </c>
      <c r="E17" t="n">
        <v>18.56</v>
      </c>
      <c r="F17" t="n">
        <v>15.75</v>
      </c>
      <c r="G17" t="n">
        <v>105.02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175.82</v>
      </c>
      <c r="Q17" t="n">
        <v>596.61</v>
      </c>
      <c r="R17" t="n">
        <v>32.23</v>
      </c>
      <c r="S17" t="n">
        <v>26.8</v>
      </c>
      <c r="T17" t="n">
        <v>2755.83</v>
      </c>
      <c r="U17" t="n">
        <v>0.83</v>
      </c>
      <c r="V17" t="n">
        <v>0.97</v>
      </c>
      <c r="W17" t="n">
        <v>0.12</v>
      </c>
      <c r="X17" t="n">
        <v>0.16</v>
      </c>
      <c r="Y17" t="n">
        <v>0.5</v>
      </c>
      <c r="Z17" t="n">
        <v>10</v>
      </c>
      <c r="AA17" t="n">
        <v>481.2473779072723</v>
      </c>
      <c r="AB17" t="n">
        <v>658.4638935886259</v>
      </c>
      <c r="AC17" t="n">
        <v>595.6210237444055</v>
      </c>
      <c r="AD17" t="n">
        <v>481247.3779072723</v>
      </c>
      <c r="AE17" t="n">
        <v>658463.8935886258</v>
      </c>
      <c r="AF17" t="n">
        <v>1.267882320499393e-06</v>
      </c>
      <c r="AG17" t="n">
        <v>25</v>
      </c>
      <c r="AH17" t="n">
        <v>595621.0237444055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5.3849</v>
      </c>
      <c r="E18" t="n">
        <v>18.57</v>
      </c>
      <c r="F18" t="n">
        <v>15.77</v>
      </c>
      <c r="G18" t="n">
        <v>105.11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173.44</v>
      </c>
      <c r="Q18" t="n">
        <v>596.61</v>
      </c>
      <c r="R18" t="n">
        <v>32.67</v>
      </c>
      <c r="S18" t="n">
        <v>26.8</v>
      </c>
      <c r="T18" t="n">
        <v>2977.98</v>
      </c>
      <c r="U18" t="n">
        <v>0.82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479.1414292946543</v>
      </c>
      <c r="AB18" t="n">
        <v>655.5824417889461</v>
      </c>
      <c r="AC18" t="n">
        <v>593.0145736603444</v>
      </c>
      <c r="AD18" t="n">
        <v>479141.4292946543</v>
      </c>
      <c r="AE18" t="n">
        <v>655582.441788946</v>
      </c>
      <c r="AF18" t="n">
        <v>1.266964724550398e-06</v>
      </c>
      <c r="AG18" t="n">
        <v>25</v>
      </c>
      <c r="AH18" t="n">
        <v>593014.5736603444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5.4136</v>
      </c>
      <c r="E19" t="n">
        <v>18.47</v>
      </c>
      <c r="F19" t="n">
        <v>15.71</v>
      </c>
      <c r="G19" t="n">
        <v>117.79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5</v>
      </c>
      <c r="N19" t="n">
        <v>45.82</v>
      </c>
      <c r="O19" t="n">
        <v>26412.11</v>
      </c>
      <c r="P19" t="n">
        <v>169.82</v>
      </c>
      <c r="Q19" t="n">
        <v>596.63</v>
      </c>
      <c r="R19" t="n">
        <v>30.53</v>
      </c>
      <c r="S19" t="n">
        <v>26.8</v>
      </c>
      <c r="T19" t="n">
        <v>1911.22</v>
      </c>
      <c r="U19" t="n">
        <v>0.88</v>
      </c>
      <c r="V19" t="n">
        <v>0.97</v>
      </c>
      <c r="W19" t="n">
        <v>0.12</v>
      </c>
      <c r="X19" t="n">
        <v>0.11</v>
      </c>
      <c r="Y19" t="n">
        <v>0.5</v>
      </c>
      <c r="Z19" t="n">
        <v>10</v>
      </c>
      <c r="AA19" t="n">
        <v>473.7943642432406</v>
      </c>
      <c r="AB19" t="n">
        <v>648.2663514897406</v>
      </c>
      <c r="AC19" t="n">
        <v>586.3967207510976</v>
      </c>
      <c r="AD19" t="n">
        <v>473794.3642432406</v>
      </c>
      <c r="AE19" t="n">
        <v>648266.3514897407</v>
      </c>
      <c r="AF19" t="n">
        <v>1.273717289610955e-06</v>
      </c>
      <c r="AG19" t="n">
        <v>25</v>
      </c>
      <c r="AH19" t="n">
        <v>586396.7207510977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5.4001</v>
      </c>
      <c r="E20" t="n">
        <v>18.52</v>
      </c>
      <c r="F20" t="n">
        <v>15.75</v>
      </c>
      <c r="G20" t="n">
        <v>118.14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169.21</v>
      </c>
      <c r="Q20" t="n">
        <v>596.61</v>
      </c>
      <c r="R20" t="n">
        <v>31.98</v>
      </c>
      <c r="S20" t="n">
        <v>26.8</v>
      </c>
      <c r="T20" t="n">
        <v>2637.54</v>
      </c>
      <c r="U20" t="n">
        <v>0.84</v>
      </c>
      <c r="V20" t="n">
        <v>0.97</v>
      </c>
      <c r="W20" t="n">
        <v>0.13</v>
      </c>
      <c r="X20" t="n">
        <v>0.16</v>
      </c>
      <c r="Y20" t="n">
        <v>0.5</v>
      </c>
      <c r="Z20" t="n">
        <v>10</v>
      </c>
      <c r="AA20" t="n">
        <v>474.0355769111116</v>
      </c>
      <c r="AB20" t="n">
        <v>648.5963893034735</v>
      </c>
      <c r="AC20" t="n">
        <v>586.6952602190991</v>
      </c>
      <c r="AD20" t="n">
        <v>474035.5769111116</v>
      </c>
      <c r="AE20" t="n">
        <v>648596.3893034735</v>
      </c>
      <c r="AF20" t="n">
        <v>1.270540995941355e-06</v>
      </c>
      <c r="AG20" t="n">
        <v>25</v>
      </c>
      <c r="AH20" t="n">
        <v>586695.260219099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5.4013</v>
      </c>
      <c r="E21" t="n">
        <v>18.51</v>
      </c>
      <c r="F21" t="n">
        <v>15.75</v>
      </c>
      <c r="G21" t="n">
        <v>118.11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169.66</v>
      </c>
      <c r="Q21" t="n">
        <v>596.61</v>
      </c>
      <c r="R21" t="n">
        <v>31.95</v>
      </c>
      <c r="S21" t="n">
        <v>26.8</v>
      </c>
      <c r="T21" t="n">
        <v>2623.47</v>
      </c>
      <c r="U21" t="n">
        <v>0.84</v>
      </c>
      <c r="V21" t="n">
        <v>0.97</v>
      </c>
      <c r="W21" t="n">
        <v>0.13</v>
      </c>
      <c r="X21" t="n">
        <v>0.15</v>
      </c>
      <c r="Y21" t="n">
        <v>0.5</v>
      </c>
      <c r="Z21" t="n">
        <v>10</v>
      </c>
      <c r="AA21" t="n">
        <v>474.4321125667587</v>
      </c>
      <c r="AB21" t="n">
        <v>649.1389468814484</v>
      </c>
      <c r="AC21" t="n">
        <v>587.1860368633163</v>
      </c>
      <c r="AD21" t="n">
        <v>474432.1125667588</v>
      </c>
      <c r="AE21" t="n">
        <v>649138.9468814484</v>
      </c>
      <c r="AF21" t="n">
        <v>1.27082333315643e-06</v>
      </c>
      <c r="AG21" t="n">
        <v>25</v>
      </c>
      <c r="AH21" t="n">
        <v>587186.0368633163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5.3988</v>
      </c>
      <c r="E22" t="n">
        <v>18.52</v>
      </c>
      <c r="F22" t="n">
        <v>15.76</v>
      </c>
      <c r="G22" t="n">
        <v>118.17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171.02</v>
      </c>
      <c r="Q22" t="n">
        <v>596.61</v>
      </c>
      <c r="R22" t="n">
        <v>32.15</v>
      </c>
      <c r="S22" t="n">
        <v>26.8</v>
      </c>
      <c r="T22" t="n">
        <v>2723.46</v>
      </c>
      <c r="U22" t="n">
        <v>0.83</v>
      </c>
      <c r="V22" t="n">
        <v>0.97</v>
      </c>
      <c r="W22" t="n">
        <v>0.13</v>
      </c>
      <c r="X22" t="n">
        <v>0.16</v>
      </c>
      <c r="Y22" t="n">
        <v>0.5</v>
      </c>
      <c r="Z22" t="n">
        <v>10</v>
      </c>
      <c r="AA22" t="n">
        <v>475.9758821578613</v>
      </c>
      <c r="AB22" t="n">
        <v>651.2512005423027</v>
      </c>
      <c r="AC22" t="n">
        <v>589.0966999993452</v>
      </c>
      <c r="AD22" t="n">
        <v>475975.8821578614</v>
      </c>
      <c r="AE22" t="n">
        <v>651251.2005423027</v>
      </c>
      <c r="AF22" t="n">
        <v>1.270235130625023e-06</v>
      </c>
      <c r="AG22" t="n">
        <v>25</v>
      </c>
      <c r="AH22" t="n">
        <v>589096.6999993452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4.2775</v>
      </c>
      <c r="E2" t="n">
        <v>23.38</v>
      </c>
      <c r="F2" t="n">
        <v>18.21</v>
      </c>
      <c r="G2" t="n">
        <v>8.470000000000001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127</v>
      </c>
      <c r="N2" t="n">
        <v>16.65</v>
      </c>
      <c r="O2" t="n">
        <v>14546.17</v>
      </c>
      <c r="P2" t="n">
        <v>178.16</v>
      </c>
      <c r="Q2" t="n">
        <v>596.6799999999999</v>
      </c>
      <c r="R2" t="n">
        <v>108.8</v>
      </c>
      <c r="S2" t="n">
        <v>26.8</v>
      </c>
      <c r="T2" t="n">
        <v>40441.38</v>
      </c>
      <c r="U2" t="n">
        <v>0.25</v>
      </c>
      <c r="V2" t="n">
        <v>0.84</v>
      </c>
      <c r="W2" t="n">
        <v>0.32</v>
      </c>
      <c r="X2" t="n">
        <v>2.62</v>
      </c>
      <c r="Y2" t="n">
        <v>0.5</v>
      </c>
      <c r="Z2" t="n">
        <v>10</v>
      </c>
      <c r="AA2" t="n">
        <v>581.6904596373622</v>
      </c>
      <c r="AB2" t="n">
        <v>795.8945492477596</v>
      </c>
      <c r="AC2" t="n">
        <v>719.9354905125684</v>
      </c>
      <c r="AD2" t="n">
        <v>581690.4596373622</v>
      </c>
      <c r="AE2" t="n">
        <v>795894.5492477596</v>
      </c>
      <c r="AF2" t="n">
        <v>1.088786574492448e-06</v>
      </c>
      <c r="AG2" t="n">
        <v>31</v>
      </c>
      <c r="AH2" t="n">
        <v>719935.4905125684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4.9363</v>
      </c>
      <c r="E3" t="n">
        <v>20.26</v>
      </c>
      <c r="F3" t="n">
        <v>16.76</v>
      </c>
      <c r="G3" t="n">
        <v>17.05</v>
      </c>
      <c r="H3" t="n">
        <v>0.3</v>
      </c>
      <c r="I3" t="n">
        <v>59</v>
      </c>
      <c r="J3" t="n">
        <v>117.34</v>
      </c>
      <c r="K3" t="n">
        <v>43.4</v>
      </c>
      <c r="L3" t="n">
        <v>2</v>
      </c>
      <c r="M3" t="n">
        <v>57</v>
      </c>
      <c r="N3" t="n">
        <v>16.94</v>
      </c>
      <c r="O3" t="n">
        <v>14705.49</v>
      </c>
      <c r="P3" t="n">
        <v>159.73</v>
      </c>
      <c r="Q3" t="n">
        <v>596.63</v>
      </c>
      <c r="R3" t="n">
        <v>63.88</v>
      </c>
      <c r="S3" t="n">
        <v>26.8</v>
      </c>
      <c r="T3" t="n">
        <v>18333.3</v>
      </c>
      <c r="U3" t="n">
        <v>0.42</v>
      </c>
      <c r="V3" t="n">
        <v>0.91</v>
      </c>
      <c r="W3" t="n">
        <v>0.2</v>
      </c>
      <c r="X3" t="n">
        <v>1.17</v>
      </c>
      <c r="Y3" t="n">
        <v>0.5</v>
      </c>
      <c r="Z3" t="n">
        <v>10</v>
      </c>
      <c r="AA3" t="n">
        <v>478.1610648626641</v>
      </c>
      <c r="AB3" t="n">
        <v>654.2410639224709</v>
      </c>
      <c r="AC3" t="n">
        <v>591.8012150148097</v>
      </c>
      <c r="AD3" t="n">
        <v>478161.0648626641</v>
      </c>
      <c r="AE3" t="n">
        <v>654241.0639224709</v>
      </c>
      <c r="AF3" t="n">
        <v>1.256476251938533e-06</v>
      </c>
      <c r="AG3" t="n">
        <v>27</v>
      </c>
      <c r="AH3" t="n">
        <v>591801.2150148097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5.193</v>
      </c>
      <c r="E4" t="n">
        <v>19.26</v>
      </c>
      <c r="F4" t="n">
        <v>16.29</v>
      </c>
      <c r="G4" t="n">
        <v>26.41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150.96</v>
      </c>
      <c r="Q4" t="n">
        <v>596.66</v>
      </c>
      <c r="R4" t="n">
        <v>48.55</v>
      </c>
      <c r="S4" t="n">
        <v>26.8</v>
      </c>
      <c r="T4" t="n">
        <v>10778.34</v>
      </c>
      <c r="U4" t="n">
        <v>0.55</v>
      </c>
      <c r="V4" t="n">
        <v>0.9399999999999999</v>
      </c>
      <c r="W4" t="n">
        <v>0.17</v>
      </c>
      <c r="X4" t="n">
        <v>0.6899999999999999</v>
      </c>
      <c r="Y4" t="n">
        <v>0.5</v>
      </c>
      <c r="Z4" t="n">
        <v>10</v>
      </c>
      <c r="AA4" t="n">
        <v>446.0192521237527</v>
      </c>
      <c r="AB4" t="n">
        <v>610.2632177363914</v>
      </c>
      <c r="AC4" t="n">
        <v>552.0205527454349</v>
      </c>
      <c r="AD4" t="n">
        <v>446019.2521237527</v>
      </c>
      <c r="AE4" t="n">
        <v>610263.2177363915</v>
      </c>
      <c r="AF4" t="n">
        <v>1.321816173311346e-06</v>
      </c>
      <c r="AG4" t="n">
        <v>26</v>
      </c>
      <c r="AH4" t="n">
        <v>552020.5527454349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5.3053</v>
      </c>
      <c r="E5" t="n">
        <v>18.85</v>
      </c>
      <c r="F5" t="n">
        <v>16.12</v>
      </c>
      <c r="G5" t="n">
        <v>35.82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145.36</v>
      </c>
      <c r="Q5" t="n">
        <v>596.61</v>
      </c>
      <c r="R5" t="n">
        <v>43.66</v>
      </c>
      <c r="S5" t="n">
        <v>26.8</v>
      </c>
      <c r="T5" t="n">
        <v>8383.719999999999</v>
      </c>
      <c r="U5" t="n">
        <v>0.61</v>
      </c>
      <c r="V5" t="n">
        <v>0.95</v>
      </c>
      <c r="W5" t="n">
        <v>0.15</v>
      </c>
      <c r="X5" t="n">
        <v>0.53</v>
      </c>
      <c r="Y5" t="n">
        <v>0.5</v>
      </c>
      <c r="Z5" t="n">
        <v>10</v>
      </c>
      <c r="AA5" t="n">
        <v>426.4339281171061</v>
      </c>
      <c r="AB5" t="n">
        <v>583.4657133869833</v>
      </c>
      <c r="AC5" t="n">
        <v>527.7805646006009</v>
      </c>
      <c r="AD5" t="n">
        <v>426433.9281171061</v>
      </c>
      <c r="AE5" t="n">
        <v>583465.7133869834</v>
      </c>
      <c r="AF5" t="n">
        <v>1.350400798049044e-06</v>
      </c>
      <c r="AG5" t="n">
        <v>25</v>
      </c>
      <c r="AH5" t="n">
        <v>527780.5646006009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5.3662</v>
      </c>
      <c r="E6" t="n">
        <v>18.64</v>
      </c>
      <c r="F6" t="n">
        <v>16.03</v>
      </c>
      <c r="G6" t="n">
        <v>43.71</v>
      </c>
      <c r="H6" t="n">
        <v>0.73</v>
      </c>
      <c r="I6" t="n">
        <v>22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140.4</v>
      </c>
      <c r="Q6" t="n">
        <v>596.61</v>
      </c>
      <c r="R6" t="n">
        <v>40.78</v>
      </c>
      <c r="S6" t="n">
        <v>26.8</v>
      </c>
      <c r="T6" t="n">
        <v>6965.55</v>
      </c>
      <c r="U6" t="n">
        <v>0.66</v>
      </c>
      <c r="V6" t="n">
        <v>0.95</v>
      </c>
      <c r="W6" t="n">
        <v>0.14</v>
      </c>
      <c r="X6" t="n">
        <v>0.43</v>
      </c>
      <c r="Y6" t="n">
        <v>0.5</v>
      </c>
      <c r="Z6" t="n">
        <v>10</v>
      </c>
      <c r="AA6" t="n">
        <v>418.5082902509059</v>
      </c>
      <c r="AB6" t="n">
        <v>572.6215060039831</v>
      </c>
      <c r="AC6" t="n">
        <v>517.9713131502934</v>
      </c>
      <c r="AD6" t="n">
        <v>418508.2902509058</v>
      </c>
      <c r="AE6" t="n">
        <v>572621.5060039831</v>
      </c>
      <c r="AF6" t="n">
        <v>1.365902166228259e-06</v>
      </c>
      <c r="AG6" t="n">
        <v>25</v>
      </c>
      <c r="AH6" t="n">
        <v>517971.3131502935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5.4126</v>
      </c>
      <c r="E7" t="n">
        <v>18.48</v>
      </c>
      <c r="F7" t="n">
        <v>15.96</v>
      </c>
      <c r="G7" t="n">
        <v>53.2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134.58</v>
      </c>
      <c r="Q7" t="n">
        <v>596.61</v>
      </c>
      <c r="R7" t="n">
        <v>38.95</v>
      </c>
      <c r="S7" t="n">
        <v>26.8</v>
      </c>
      <c r="T7" t="n">
        <v>6070.89</v>
      </c>
      <c r="U7" t="n">
        <v>0.6899999999999999</v>
      </c>
      <c r="V7" t="n">
        <v>0.96</v>
      </c>
      <c r="W7" t="n">
        <v>0.13</v>
      </c>
      <c r="X7" t="n">
        <v>0.37</v>
      </c>
      <c r="Y7" t="n">
        <v>0.5</v>
      </c>
      <c r="Z7" t="n">
        <v>10</v>
      </c>
      <c r="AA7" t="n">
        <v>410.5311986358649</v>
      </c>
      <c r="AB7" t="n">
        <v>561.7068973318396</v>
      </c>
      <c r="AC7" t="n">
        <v>508.0983794110699</v>
      </c>
      <c r="AD7" t="n">
        <v>410531.1986358649</v>
      </c>
      <c r="AE7" t="n">
        <v>561706.8973318397</v>
      </c>
      <c r="AF7" t="n">
        <v>1.377712732460041e-06</v>
      </c>
      <c r="AG7" t="n">
        <v>25</v>
      </c>
      <c r="AH7" t="n">
        <v>508098.3794110699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5.4586</v>
      </c>
      <c r="E8" t="n">
        <v>18.32</v>
      </c>
      <c r="F8" t="n">
        <v>15.88</v>
      </c>
      <c r="G8" t="n">
        <v>63.51</v>
      </c>
      <c r="H8" t="n">
        <v>1</v>
      </c>
      <c r="I8" t="n">
        <v>15</v>
      </c>
      <c r="J8" t="n">
        <v>123.85</v>
      </c>
      <c r="K8" t="n">
        <v>43.4</v>
      </c>
      <c r="L8" t="n">
        <v>7</v>
      </c>
      <c r="M8" t="n">
        <v>13</v>
      </c>
      <c r="N8" t="n">
        <v>18.45</v>
      </c>
      <c r="O8" t="n">
        <v>15508.69</v>
      </c>
      <c r="P8" t="n">
        <v>128.89</v>
      </c>
      <c r="Q8" t="n">
        <v>596.61</v>
      </c>
      <c r="R8" t="n">
        <v>36.11</v>
      </c>
      <c r="S8" t="n">
        <v>26.8</v>
      </c>
      <c r="T8" t="n">
        <v>4668.96</v>
      </c>
      <c r="U8" t="n">
        <v>0.74</v>
      </c>
      <c r="V8" t="n">
        <v>0.96</v>
      </c>
      <c r="W8" t="n">
        <v>0.13</v>
      </c>
      <c r="X8" t="n">
        <v>0.28</v>
      </c>
      <c r="Y8" t="n">
        <v>0.5</v>
      </c>
      <c r="Z8" t="n">
        <v>10</v>
      </c>
      <c r="AA8" t="n">
        <v>394.6097453993482</v>
      </c>
      <c r="AB8" t="n">
        <v>539.9224626086939</v>
      </c>
      <c r="AC8" t="n">
        <v>488.393020563255</v>
      </c>
      <c r="AD8" t="n">
        <v>394609.7453993482</v>
      </c>
      <c r="AE8" t="n">
        <v>539922.4626086939</v>
      </c>
      <c r="AF8" t="n">
        <v>1.389421483465687e-06</v>
      </c>
      <c r="AG8" t="n">
        <v>24</v>
      </c>
      <c r="AH8" t="n">
        <v>488393.0205632551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5.4968</v>
      </c>
      <c r="E9" t="n">
        <v>18.19</v>
      </c>
      <c r="F9" t="n">
        <v>15.8</v>
      </c>
      <c r="G9" t="n">
        <v>72.91</v>
      </c>
      <c r="H9" t="n">
        <v>1.13</v>
      </c>
      <c r="I9" t="n">
        <v>13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123.7</v>
      </c>
      <c r="Q9" t="n">
        <v>596.67</v>
      </c>
      <c r="R9" t="n">
        <v>33.15</v>
      </c>
      <c r="S9" t="n">
        <v>26.8</v>
      </c>
      <c r="T9" t="n">
        <v>3199.39</v>
      </c>
      <c r="U9" t="n">
        <v>0.8100000000000001</v>
      </c>
      <c r="V9" t="n">
        <v>0.97</v>
      </c>
      <c r="W9" t="n">
        <v>0.14</v>
      </c>
      <c r="X9" t="n">
        <v>0.2</v>
      </c>
      <c r="Y9" t="n">
        <v>0.5</v>
      </c>
      <c r="Z9" t="n">
        <v>10</v>
      </c>
      <c r="AA9" t="n">
        <v>387.7621101270388</v>
      </c>
      <c r="AB9" t="n">
        <v>530.553225932773</v>
      </c>
      <c r="AC9" t="n">
        <v>479.9179706858777</v>
      </c>
      <c r="AD9" t="n">
        <v>387762.1101270388</v>
      </c>
      <c r="AE9" t="n">
        <v>530553.225932773</v>
      </c>
      <c r="AF9" t="n">
        <v>1.399144837561681e-06</v>
      </c>
      <c r="AG9" t="n">
        <v>24</v>
      </c>
      <c r="AH9" t="n">
        <v>479917.9706858777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5.4942</v>
      </c>
      <c r="E10" t="n">
        <v>18.2</v>
      </c>
      <c r="F10" t="n">
        <v>15.83</v>
      </c>
      <c r="G10" t="n">
        <v>79.15000000000001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123.37</v>
      </c>
      <c r="Q10" t="n">
        <v>596.62</v>
      </c>
      <c r="R10" t="n">
        <v>34.21</v>
      </c>
      <c r="S10" t="n">
        <v>26.8</v>
      </c>
      <c r="T10" t="n">
        <v>3731.7</v>
      </c>
      <c r="U10" t="n">
        <v>0.78</v>
      </c>
      <c r="V10" t="n">
        <v>0.97</v>
      </c>
      <c r="W10" t="n">
        <v>0.14</v>
      </c>
      <c r="X10" t="n">
        <v>0.24</v>
      </c>
      <c r="Y10" t="n">
        <v>0.5</v>
      </c>
      <c r="Z10" t="n">
        <v>10</v>
      </c>
      <c r="AA10" t="n">
        <v>387.6533479883657</v>
      </c>
      <c r="AB10" t="n">
        <v>530.4044127763933</v>
      </c>
      <c r="AC10" t="n">
        <v>479.7833600482825</v>
      </c>
      <c r="AD10" t="n">
        <v>387653.3479883657</v>
      </c>
      <c r="AE10" t="n">
        <v>530404.4127763934</v>
      </c>
      <c r="AF10" t="n">
        <v>1.398483038591797e-06</v>
      </c>
      <c r="AG10" t="n">
        <v>24</v>
      </c>
      <c r="AH10" t="n">
        <v>479783.3600482825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4.6239</v>
      </c>
      <c r="E2" t="n">
        <v>21.63</v>
      </c>
      <c r="F2" t="n">
        <v>17.7</v>
      </c>
      <c r="G2" t="n">
        <v>10.12</v>
      </c>
      <c r="H2" t="n">
        <v>0.2</v>
      </c>
      <c r="I2" t="n">
        <v>105</v>
      </c>
      <c r="J2" t="n">
        <v>89.87</v>
      </c>
      <c r="K2" t="n">
        <v>37.55</v>
      </c>
      <c r="L2" t="n">
        <v>1</v>
      </c>
      <c r="M2" t="n">
        <v>103</v>
      </c>
      <c r="N2" t="n">
        <v>11.32</v>
      </c>
      <c r="O2" t="n">
        <v>11317.98</v>
      </c>
      <c r="P2" t="n">
        <v>144.28</v>
      </c>
      <c r="Q2" t="n">
        <v>596.62</v>
      </c>
      <c r="R2" t="n">
        <v>93.34999999999999</v>
      </c>
      <c r="S2" t="n">
        <v>26.8</v>
      </c>
      <c r="T2" t="n">
        <v>32840.09</v>
      </c>
      <c r="U2" t="n">
        <v>0.29</v>
      </c>
      <c r="V2" t="n">
        <v>0.86</v>
      </c>
      <c r="W2" t="n">
        <v>0.27</v>
      </c>
      <c r="X2" t="n">
        <v>2.11</v>
      </c>
      <c r="Y2" t="n">
        <v>0.5</v>
      </c>
      <c r="Z2" t="n">
        <v>10</v>
      </c>
      <c r="AA2" t="n">
        <v>480.6705437953329</v>
      </c>
      <c r="AB2" t="n">
        <v>657.6746437085452</v>
      </c>
      <c r="AC2" t="n">
        <v>594.9070987651606</v>
      </c>
      <c r="AD2" t="n">
        <v>480670.543795333</v>
      </c>
      <c r="AE2" t="n">
        <v>657674.6437085452</v>
      </c>
      <c r="AF2" t="n">
        <v>1.22600067304085e-06</v>
      </c>
      <c r="AG2" t="n">
        <v>29</v>
      </c>
      <c r="AH2" t="n">
        <v>594907.0987651607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5.1574</v>
      </c>
      <c r="E3" t="n">
        <v>19.39</v>
      </c>
      <c r="F3" t="n">
        <v>16.54</v>
      </c>
      <c r="G3" t="n">
        <v>20.68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129.23</v>
      </c>
      <c r="Q3" t="n">
        <v>596.61</v>
      </c>
      <c r="R3" t="n">
        <v>56.86</v>
      </c>
      <c r="S3" t="n">
        <v>26.8</v>
      </c>
      <c r="T3" t="n">
        <v>14880.14</v>
      </c>
      <c r="U3" t="n">
        <v>0.47</v>
      </c>
      <c r="V3" t="n">
        <v>0.92</v>
      </c>
      <c r="W3" t="n">
        <v>0.18</v>
      </c>
      <c r="X3" t="n">
        <v>0.95</v>
      </c>
      <c r="Y3" t="n">
        <v>0.5</v>
      </c>
      <c r="Z3" t="n">
        <v>10</v>
      </c>
      <c r="AA3" t="n">
        <v>410.5735703114402</v>
      </c>
      <c r="AB3" t="n">
        <v>561.764872127668</v>
      </c>
      <c r="AC3" t="n">
        <v>508.1508211737525</v>
      </c>
      <c r="AD3" t="n">
        <v>410573.5703114402</v>
      </c>
      <c r="AE3" t="n">
        <v>561764.872127668</v>
      </c>
      <c r="AF3" t="n">
        <v>1.367455150660888e-06</v>
      </c>
      <c r="AG3" t="n">
        <v>26</v>
      </c>
      <c r="AH3" t="n">
        <v>508150.8211737525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5.346</v>
      </c>
      <c r="E4" t="n">
        <v>18.71</v>
      </c>
      <c r="F4" t="n">
        <v>16.2</v>
      </c>
      <c r="G4" t="n">
        <v>32.4</v>
      </c>
      <c r="H4" t="n">
        <v>0.57</v>
      </c>
      <c r="I4" t="n">
        <v>30</v>
      </c>
      <c r="J4" t="n">
        <v>92.31999999999999</v>
      </c>
      <c r="K4" t="n">
        <v>37.55</v>
      </c>
      <c r="L4" t="n">
        <v>3</v>
      </c>
      <c r="M4" t="n">
        <v>28</v>
      </c>
      <c r="N4" t="n">
        <v>11.77</v>
      </c>
      <c r="O4" t="n">
        <v>11620.34</v>
      </c>
      <c r="P4" t="n">
        <v>120.7</v>
      </c>
      <c r="Q4" t="n">
        <v>596.62</v>
      </c>
      <c r="R4" t="n">
        <v>46.18</v>
      </c>
      <c r="S4" t="n">
        <v>26.8</v>
      </c>
      <c r="T4" t="n">
        <v>9625.65</v>
      </c>
      <c r="U4" t="n">
        <v>0.58</v>
      </c>
      <c r="V4" t="n">
        <v>0.9399999999999999</v>
      </c>
      <c r="W4" t="n">
        <v>0.16</v>
      </c>
      <c r="X4" t="n">
        <v>0.6</v>
      </c>
      <c r="Y4" t="n">
        <v>0.5</v>
      </c>
      <c r="Z4" t="n">
        <v>10</v>
      </c>
      <c r="AA4" t="n">
        <v>385.486909847399</v>
      </c>
      <c r="AB4" t="n">
        <v>527.4401965354176</v>
      </c>
      <c r="AC4" t="n">
        <v>477.1020444450417</v>
      </c>
      <c r="AD4" t="n">
        <v>385486.909847399</v>
      </c>
      <c r="AE4" t="n">
        <v>527440.1965354176</v>
      </c>
      <c r="AF4" t="n">
        <v>1.417461363367803e-06</v>
      </c>
      <c r="AG4" t="n">
        <v>25</v>
      </c>
      <c r="AH4" t="n">
        <v>477102.0444450417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5.4428</v>
      </c>
      <c r="E5" t="n">
        <v>18.37</v>
      </c>
      <c r="F5" t="n">
        <v>16.02</v>
      </c>
      <c r="G5" t="n">
        <v>43.68</v>
      </c>
      <c r="H5" t="n">
        <v>0.75</v>
      </c>
      <c r="I5" t="n">
        <v>22</v>
      </c>
      <c r="J5" t="n">
        <v>93.55</v>
      </c>
      <c r="K5" t="n">
        <v>37.55</v>
      </c>
      <c r="L5" t="n">
        <v>4</v>
      </c>
      <c r="M5" t="n">
        <v>20</v>
      </c>
      <c r="N5" t="n">
        <v>12</v>
      </c>
      <c r="O5" t="n">
        <v>11772.07</v>
      </c>
      <c r="P5" t="n">
        <v>113.58</v>
      </c>
      <c r="Q5" t="n">
        <v>596.61</v>
      </c>
      <c r="R5" t="n">
        <v>40.37</v>
      </c>
      <c r="S5" t="n">
        <v>26.8</v>
      </c>
      <c r="T5" t="n">
        <v>6762.77</v>
      </c>
      <c r="U5" t="n">
        <v>0.66</v>
      </c>
      <c r="V5" t="n">
        <v>0.96</v>
      </c>
      <c r="W5" t="n">
        <v>0.14</v>
      </c>
      <c r="X5" t="n">
        <v>0.42</v>
      </c>
      <c r="Y5" t="n">
        <v>0.5</v>
      </c>
      <c r="Z5" t="n">
        <v>10</v>
      </c>
      <c r="AA5" t="n">
        <v>366.4436930936403</v>
      </c>
      <c r="AB5" t="n">
        <v>501.3844272454949</v>
      </c>
      <c r="AC5" t="n">
        <v>453.5330012066474</v>
      </c>
      <c r="AD5" t="n">
        <v>366443.6930936403</v>
      </c>
      <c r="AE5" t="n">
        <v>501384.4272454949</v>
      </c>
      <c r="AF5" t="n">
        <v>1.443127330441129e-06</v>
      </c>
      <c r="AG5" t="n">
        <v>24</v>
      </c>
      <c r="AH5" t="n">
        <v>453533.0012066474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5.4953</v>
      </c>
      <c r="E6" t="n">
        <v>18.2</v>
      </c>
      <c r="F6" t="n">
        <v>15.94</v>
      </c>
      <c r="G6" t="n">
        <v>56.25</v>
      </c>
      <c r="H6" t="n">
        <v>0.93</v>
      </c>
      <c r="I6" t="n">
        <v>17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106.45</v>
      </c>
      <c r="Q6" t="n">
        <v>596.62</v>
      </c>
      <c r="R6" t="n">
        <v>37.69</v>
      </c>
      <c r="S6" t="n">
        <v>26.8</v>
      </c>
      <c r="T6" t="n">
        <v>5449.57</v>
      </c>
      <c r="U6" t="n">
        <v>0.71</v>
      </c>
      <c r="V6" t="n">
        <v>0.96</v>
      </c>
      <c r="W6" t="n">
        <v>0.14</v>
      </c>
      <c r="X6" t="n">
        <v>0.34</v>
      </c>
      <c r="Y6" t="n">
        <v>0.5</v>
      </c>
      <c r="Z6" t="n">
        <v>10</v>
      </c>
      <c r="AA6" t="n">
        <v>357.416701223454</v>
      </c>
      <c r="AB6" t="n">
        <v>489.0332987259312</v>
      </c>
      <c r="AC6" t="n">
        <v>442.3606470580732</v>
      </c>
      <c r="AD6" t="n">
        <v>357416.701223454</v>
      </c>
      <c r="AE6" t="n">
        <v>489033.2987259312</v>
      </c>
      <c r="AF6" t="n">
        <v>1.457047405558378e-06</v>
      </c>
      <c r="AG6" t="n">
        <v>24</v>
      </c>
      <c r="AH6" t="n">
        <v>442360.6470580732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5.5088</v>
      </c>
      <c r="E7" t="n">
        <v>18.15</v>
      </c>
      <c r="F7" t="n">
        <v>15.91</v>
      </c>
      <c r="G7" t="n">
        <v>59.66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105.94</v>
      </c>
      <c r="Q7" t="n">
        <v>596.62</v>
      </c>
      <c r="R7" t="n">
        <v>36.44</v>
      </c>
      <c r="S7" t="n">
        <v>26.8</v>
      </c>
      <c r="T7" t="n">
        <v>4829.79</v>
      </c>
      <c r="U7" t="n">
        <v>0.74</v>
      </c>
      <c r="V7" t="n">
        <v>0.96</v>
      </c>
      <c r="W7" t="n">
        <v>0.15</v>
      </c>
      <c r="X7" t="n">
        <v>0.32</v>
      </c>
      <c r="Y7" t="n">
        <v>0.5</v>
      </c>
      <c r="Z7" t="n">
        <v>10</v>
      </c>
      <c r="AA7" t="n">
        <v>356.3953129734784</v>
      </c>
      <c r="AB7" t="n">
        <v>487.6357902618453</v>
      </c>
      <c r="AC7" t="n">
        <v>441.0965148403841</v>
      </c>
      <c r="AD7" t="n">
        <v>356395.3129734785</v>
      </c>
      <c r="AE7" t="n">
        <v>487635.7902618453</v>
      </c>
      <c r="AF7" t="n">
        <v>1.46062685344567e-06</v>
      </c>
      <c r="AG7" t="n">
        <v>24</v>
      </c>
      <c r="AH7" t="n">
        <v>441096.5148403841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4.6239</v>
      </c>
      <c r="E24" t="n">
        <v>21.63</v>
      </c>
      <c r="F24" t="n">
        <v>17.7</v>
      </c>
      <c r="G24" t="n">
        <v>10.12</v>
      </c>
      <c r="H24" t="n">
        <v>0.2</v>
      </c>
      <c r="I24" t="n">
        <v>105</v>
      </c>
      <c r="J24" t="n">
        <v>89.87</v>
      </c>
      <c r="K24" t="n">
        <v>37.55</v>
      </c>
      <c r="L24" t="n">
        <v>1</v>
      </c>
      <c r="M24" t="n">
        <v>103</v>
      </c>
      <c r="N24" t="n">
        <v>11.32</v>
      </c>
      <c r="O24" t="n">
        <v>11317.98</v>
      </c>
      <c r="P24" t="n">
        <v>144.28</v>
      </c>
      <c r="Q24" t="n">
        <v>596.62</v>
      </c>
      <c r="R24" t="n">
        <v>93.34999999999999</v>
      </c>
      <c r="S24" t="n">
        <v>26.8</v>
      </c>
      <c r="T24" t="n">
        <v>32840.09</v>
      </c>
      <c r="U24" t="n">
        <v>0.29</v>
      </c>
      <c r="V24" t="n">
        <v>0.86</v>
      </c>
      <c r="W24" t="n">
        <v>0.27</v>
      </c>
      <c r="X24" t="n">
        <v>2.11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5.1574</v>
      </c>
      <c r="E25" t="n">
        <v>19.39</v>
      </c>
      <c r="F25" t="n">
        <v>16.54</v>
      </c>
      <c r="G25" t="n">
        <v>20.68</v>
      </c>
      <c r="H25" t="n">
        <v>0.39</v>
      </c>
      <c r="I25" t="n">
        <v>48</v>
      </c>
      <c r="J25" t="n">
        <v>91.09999999999999</v>
      </c>
      <c r="K25" t="n">
        <v>37.55</v>
      </c>
      <c r="L25" t="n">
        <v>2</v>
      </c>
      <c r="M25" t="n">
        <v>46</v>
      </c>
      <c r="N25" t="n">
        <v>11.54</v>
      </c>
      <c r="O25" t="n">
        <v>11468.97</v>
      </c>
      <c r="P25" t="n">
        <v>129.23</v>
      </c>
      <c r="Q25" t="n">
        <v>596.61</v>
      </c>
      <c r="R25" t="n">
        <v>56.86</v>
      </c>
      <c r="S25" t="n">
        <v>26.8</v>
      </c>
      <c r="T25" t="n">
        <v>14880.14</v>
      </c>
      <c r="U25" t="n">
        <v>0.47</v>
      </c>
      <c r="V25" t="n">
        <v>0.92</v>
      </c>
      <c r="W25" t="n">
        <v>0.18</v>
      </c>
      <c r="X25" t="n">
        <v>0.95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5.346</v>
      </c>
      <c r="E26" t="n">
        <v>18.71</v>
      </c>
      <c r="F26" t="n">
        <v>16.2</v>
      </c>
      <c r="G26" t="n">
        <v>32.4</v>
      </c>
      <c r="H26" t="n">
        <v>0.57</v>
      </c>
      <c r="I26" t="n">
        <v>30</v>
      </c>
      <c r="J26" t="n">
        <v>92.31999999999999</v>
      </c>
      <c r="K26" t="n">
        <v>37.55</v>
      </c>
      <c r="L26" t="n">
        <v>3</v>
      </c>
      <c r="M26" t="n">
        <v>28</v>
      </c>
      <c r="N26" t="n">
        <v>11.77</v>
      </c>
      <c r="O26" t="n">
        <v>11620.34</v>
      </c>
      <c r="P26" t="n">
        <v>120.7</v>
      </c>
      <c r="Q26" t="n">
        <v>596.62</v>
      </c>
      <c r="R26" t="n">
        <v>46.18</v>
      </c>
      <c r="S26" t="n">
        <v>26.8</v>
      </c>
      <c r="T26" t="n">
        <v>9625.65</v>
      </c>
      <c r="U26" t="n">
        <v>0.58</v>
      </c>
      <c r="V26" t="n">
        <v>0.9399999999999999</v>
      </c>
      <c r="W26" t="n">
        <v>0.16</v>
      </c>
      <c r="X26" t="n">
        <v>0.6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5.4428</v>
      </c>
      <c r="E27" t="n">
        <v>18.37</v>
      </c>
      <c r="F27" t="n">
        <v>16.02</v>
      </c>
      <c r="G27" t="n">
        <v>43.68</v>
      </c>
      <c r="H27" t="n">
        <v>0.75</v>
      </c>
      <c r="I27" t="n">
        <v>22</v>
      </c>
      <c r="J27" t="n">
        <v>93.55</v>
      </c>
      <c r="K27" t="n">
        <v>37.55</v>
      </c>
      <c r="L27" t="n">
        <v>4</v>
      </c>
      <c r="M27" t="n">
        <v>20</v>
      </c>
      <c r="N27" t="n">
        <v>12</v>
      </c>
      <c r="O27" t="n">
        <v>11772.07</v>
      </c>
      <c r="P27" t="n">
        <v>113.58</v>
      </c>
      <c r="Q27" t="n">
        <v>596.61</v>
      </c>
      <c r="R27" t="n">
        <v>40.37</v>
      </c>
      <c r="S27" t="n">
        <v>26.8</v>
      </c>
      <c r="T27" t="n">
        <v>6762.77</v>
      </c>
      <c r="U27" t="n">
        <v>0.66</v>
      </c>
      <c r="V27" t="n">
        <v>0.96</v>
      </c>
      <c r="W27" t="n">
        <v>0.14</v>
      </c>
      <c r="X27" t="n">
        <v>0.42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5.4953</v>
      </c>
      <c r="E28" t="n">
        <v>18.2</v>
      </c>
      <c r="F28" t="n">
        <v>15.94</v>
      </c>
      <c r="G28" t="n">
        <v>56.25</v>
      </c>
      <c r="H28" t="n">
        <v>0.93</v>
      </c>
      <c r="I28" t="n">
        <v>17</v>
      </c>
      <c r="J28" t="n">
        <v>94.79000000000001</v>
      </c>
      <c r="K28" t="n">
        <v>37.55</v>
      </c>
      <c r="L28" t="n">
        <v>5</v>
      </c>
      <c r="M28" t="n">
        <v>8</v>
      </c>
      <c r="N28" t="n">
        <v>12.23</v>
      </c>
      <c r="O28" t="n">
        <v>11924.18</v>
      </c>
      <c r="P28" t="n">
        <v>106.45</v>
      </c>
      <c r="Q28" t="n">
        <v>596.62</v>
      </c>
      <c r="R28" t="n">
        <v>37.69</v>
      </c>
      <c r="S28" t="n">
        <v>26.8</v>
      </c>
      <c r="T28" t="n">
        <v>5449.57</v>
      </c>
      <c r="U28" t="n">
        <v>0.71</v>
      </c>
      <c r="V28" t="n">
        <v>0.96</v>
      </c>
      <c r="W28" t="n">
        <v>0.14</v>
      </c>
      <c r="X28" t="n">
        <v>0.34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5.5088</v>
      </c>
      <c r="E29" t="n">
        <v>18.15</v>
      </c>
      <c r="F29" t="n">
        <v>15.91</v>
      </c>
      <c r="G29" t="n">
        <v>59.66</v>
      </c>
      <c r="H29" t="n">
        <v>1.1</v>
      </c>
      <c r="I29" t="n">
        <v>16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105.94</v>
      </c>
      <c r="Q29" t="n">
        <v>596.62</v>
      </c>
      <c r="R29" t="n">
        <v>36.44</v>
      </c>
      <c r="S29" t="n">
        <v>26.8</v>
      </c>
      <c r="T29" t="n">
        <v>4829.79</v>
      </c>
      <c r="U29" t="n">
        <v>0.74</v>
      </c>
      <c r="V29" t="n">
        <v>0.96</v>
      </c>
      <c r="W29" t="n">
        <v>0.15</v>
      </c>
      <c r="X29" t="n">
        <v>0.32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4.8789</v>
      </c>
      <c r="E30" t="n">
        <v>20.5</v>
      </c>
      <c r="F30" t="n">
        <v>17.31</v>
      </c>
      <c r="G30" t="n">
        <v>12.08</v>
      </c>
      <c r="H30" t="n">
        <v>0.24</v>
      </c>
      <c r="I30" t="n">
        <v>86</v>
      </c>
      <c r="J30" t="n">
        <v>71.52</v>
      </c>
      <c r="K30" t="n">
        <v>32.27</v>
      </c>
      <c r="L30" t="n">
        <v>1</v>
      </c>
      <c r="M30" t="n">
        <v>84</v>
      </c>
      <c r="N30" t="n">
        <v>8.25</v>
      </c>
      <c r="O30" t="n">
        <v>9054.6</v>
      </c>
      <c r="P30" t="n">
        <v>118.71</v>
      </c>
      <c r="Q30" t="n">
        <v>596.67</v>
      </c>
      <c r="R30" t="n">
        <v>80.77</v>
      </c>
      <c r="S30" t="n">
        <v>26.8</v>
      </c>
      <c r="T30" t="n">
        <v>26640.77</v>
      </c>
      <c r="U30" t="n">
        <v>0.33</v>
      </c>
      <c r="V30" t="n">
        <v>0.88</v>
      </c>
      <c r="W30" t="n">
        <v>0.25</v>
      </c>
      <c r="X30" t="n">
        <v>1.72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5.3219</v>
      </c>
      <c r="E31" t="n">
        <v>18.79</v>
      </c>
      <c r="F31" t="n">
        <v>16.34</v>
      </c>
      <c r="G31" t="n">
        <v>25.14</v>
      </c>
      <c r="H31" t="n">
        <v>0.48</v>
      </c>
      <c r="I31" t="n">
        <v>39</v>
      </c>
      <c r="J31" t="n">
        <v>72.7</v>
      </c>
      <c r="K31" t="n">
        <v>32.27</v>
      </c>
      <c r="L31" t="n">
        <v>2</v>
      </c>
      <c r="M31" t="n">
        <v>37</v>
      </c>
      <c r="N31" t="n">
        <v>8.43</v>
      </c>
      <c r="O31" t="n">
        <v>9200.25</v>
      </c>
      <c r="P31" t="n">
        <v>104.73</v>
      </c>
      <c r="Q31" t="n">
        <v>596.61</v>
      </c>
      <c r="R31" t="n">
        <v>50.3</v>
      </c>
      <c r="S31" t="n">
        <v>26.8</v>
      </c>
      <c r="T31" t="n">
        <v>11644.91</v>
      </c>
      <c r="U31" t="n">
        <v>0.53</v>
      </c>
      <c r="V31" t="n">
        <v>0.9399999999999999</v>
      </c>
      <c r="W31" t="n">
        <v>0.17</v>
      </c>
      <c r="X31" t="n">
        <v>0.75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5.4684</v>
      </c>
      <c r="E32" t="n">
        <v>18.29</v>
      </c>
      <c r="F32" t="n">
        <v>16.07</v>
      </c>
      <c r="G32" t="n">
        <v>40.17</v>
      </c>
      <c r="H32" t="n">
        <v>0.71</v>
      </c>
      <c r="I32" t="n">
        <v>24</v>
      </c>
      <c r="J32" t="n">
        <v>73.88</v>
      </c>
      <c r="K32" t="n">
        <v>32.27</v>
      </c>
      <c r="L32" t="n">
        <v>3</v>
      </c>
      <c r="M32" t="n">
        <v>20</v>
      </c>
      <c r="N32" t="n">
        <v>8.609999999999999</v>
      </c>
      <c r="O32" t="n">
        <v>9346.23</v>
      </c>
      <c r="P32" t="n">
        <v>95.12</v>
      </c>
      <c r="Q32" t="n">
        <v>596.61</v>
      </c>
      <c r="R32" t="n">
        <v>41.94</v>
      </c>
      <c r="S32" t="n">
        <v>26.8</v>
      </c>
      <c r="T32" t="n">
        <v>7536.04</v>
      </c>
      <c r="U32" t="n">
        <v>0.64</v>
      </c>
      <c r="V32" t="n">
        <v>0.95</v>
      </c>
      <c r="W32" t="n">
        <v>0.15</v>
      </c>
      <c r="X32" t="n">
        <v>0.48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5.4977</v>
      </c>
      <c r="E33" t="n">
        <v>18.19</v>
      </c>
      <c r="F33" t="n">
        <v>16.02</v>
      </c>
      <c r="G33" t="n">
        <v>45.77</v>
      </c>
      <c r="H33" t="n">
        <v>0.93</v>
      </c>
      <c r="I33" t="n">
        <v>21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93.15000000000001</v>
      </c>
      <c r="Q33" t="n">
        <v>596.63</v>
      </c>
      <c r="R33" t="n">
        <v>39.7</v>
      </c>
      <c r="S33" t="n">
        <v>26.8</v>
      </c>
      <c r="T33" t="n">
        <v>6435.41</v>
      </c>
      <c r="U33" t="n">
        <v>0.67</v>
      </c>
      <c r="V33" t="n">
        <v>0.96</v>
      </c>
      <c r="W33" t="n">
        <v>0.17</v>
      </c>
      <c r="X33" t="n">
        <v>0.42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5.3184</v>
      </c>
      <c r="E34" t="n">
        <v>18.8</v>
      </c>
      <c r="F34" t="n">
        <v>16.56</v>
      </c>
      <c r="G34" t="n">
        <v>20.28</v>
      </c>
      <c r="H34" t="n">
        <v>0.43</v>
      </c>
      <c r="I34" t="n">
        <v>49</v>
      </c>
      <c r="J34" t="n">
        <v>39.78</v>
      </c>
      <c r="K34" t="n">
        <v>19.54</v>
      </c>
      <c r="L34" t="n">
        <v>1</v>
      </c>
      <c r="M34" t="n">
        <v>44</v>
      </c>
      <c r="N34" t="n">
        <v>4.24</v>
      </c>
      <c r="O34" t="n">
        <v>5140</v>
      </c>
      <c r="P34" t="n">
        <v>66.7</v>
      </c>
      <c r="Q34" t="n">
        <v>596.63</v>
      </c>
      <c r="R34" t="n">
        <v>57.23</v>
      </c>
      <c r="S34" t="n">
        <v>26.8</v>
      </c>
      <c r="T34" t="n">
        <v>15057.29</v>
      </c>
      <c r="U34" t="n">
        <v>0.47</v>
      </c>
      <c r="V34" t="n">
        <v>0.92</v>
      </c>
      <c r="W34" t="n">
        <v>0.19</v>
      </c>
      <c r="X34" t="n">
        <v>0.96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5.3759</v>
      </c>
      <c r="E35" t="n">
        <v>18.6</v>
      </c>
      <c r="F35" t="n">
        <v>16.45</v>
      </c>
      <c r="G35" t="n">
        <v>24.07</v>
      </c>
      <c r="H35" t="n">
        <v>0.84</v>
      </c>
      <c r="I35" t="n">
        <v>41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65.47</v>
      </c>
      <c r="Q35" t="n">
        <v>596.62</v>
      </c>
      <c r="R35" t="n">
        <v>52.14</v>
      </c>
      <c r="S35" t="n">
        <v>26.8</v>
      </c>
      <c r="T35" t="n">
        <v>12551.82</v>
      </c>
      <c r="U35" t="n">
        <v>0.51</v>
      </c>
      <c r="V35" t="n">
        <v>0.93</v>
      </c>
      <c r="W35" t="n">
        <v>0.23</v>
      </c>
      <c r="X35" t="n">
        <v>0.85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3.9606</v>
      </c>
      <c r="E36" t="n">
        <v>25.25</v>
      </c>
      <c r="F36" t="n">
        <v>18.66</v>
      </c>
      <c r="G36" t="n">
        <v>7.41</v>
      </c>
      <c r="H36" t="n">
        <v>0.12</v>
      </c>
      <c r="I36" t="n">
        <v>151</v>
      </c>
      <c r="J36" t="n">
        <v>141.81</v>
      </c>
      <c r="K36" t="n">
        <v>47.83</v>
      </c>
      <c r="L36" t="n">
        <v>1</v>
      </c>
      <c r="M36" t="n">
        <v>149</v>
      </c>
      <c r="N36" t="n">
        <v>22.98</v>
      </c>
      <c r="O36" t="n">
        <v>17723.39</v>
      </c>
      <c r="P36" t="n">
        <v>209.31</v>
      </c>
      <c r="Q36" t="n">
        <v>596.66</v>
      </c>
      <c r="R36" t="n">
        <v>122.97</v>
      </c>
      <c r="S36" t="n">
        <v>26.8</v>
      </c>
      <c r="T36" t="n">
        <v>47419.92</v>
      </c>
      <c r="U36" t="n">
        <v>0.22</v>
      </c>
      <c r="V36" t="n">
        <v>0.82</v>
      </c>
      <c r="W36" t="n">
        <v>0.35</v>
      </c>
      <c r="X36" t="n">
        <v>3.06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4.7356</v>
      </c>
      <c r="E37" t="n">
        <v>21.12</v>
      </c>
      <c r="F37" t="n">
        <v>16.92</v>
      </c>
      <c r="G37" t="n">
        <v>14.93</v>
      </c>
      <c r="H37" t="n">
        <v>0.25</v>
      </c>
      <c r="I37" t="n">
        <v>68</v>
      </c>
      <c r="J37" t="n">
        <v>143.17</v>
      </c>
      <c r="K37" t="n">
        <v>47.83</v>
      </c>
      <c r="L37" t="n">
        <v>2</v>
      </c>
      <c r="M37" t="n">
        <v>66</v>
      </c>
      <c r="N37" t="n">
        <v>23.34</v>
      </c>
      <c r="O37" t="n">
        <v>17891.86</v>
      </c>
      <c r="P37" t="n">
        <v>186.55</v>
      </c>
      <c r="Q37" t="n">
        <v>596.63</v>
      </c>
      <c r="R37" t="n">
        <v>68.62</v>
      </c>
      <c r="S37" t="n">
        <v>26.8</v>
      </c>
      <c r="T37" t="n">
        <v>20658.8</v>
      </c>
      <c r="U37" t="n">
        <v>0.39</v>
      </c>
      <c r="V37" t="n">
        <v>0.9</v>
      </c>
      <c r="W37" t="n">
        <v>0.21</v>
      </c>
      <c r="X37" t="n">
        <v>1.33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5.0121</v>
      </c>
      <c r="E38" t="n">
        <v>19.95</v>
      </c>
      <c r="F38" t="n">
        <v>16.45</v>
      </c>
      <c r="G38" t="n">
        <v>22.43</v>
      </c>
      <c r="H38" t="n">
        <v>0.37</v>
      </c>
      <c r="I38" t="n">
        <v>44</v>
      </c>
      <c r="J38" t="n">
        <v>144.54</v>
      </c>
      <c r="K38" t="n">
        <v>47.83</v>
      </c>
      <c r="L38" t="n">
        <v>3</v>
      </c>
      <c r="M38" t="n">
        <v>42</v>
      </c>
      <c r="N38" t="n">
        <v>23.71</v>
      </c>
      <c r="O38" t="n">
        <v>18060.85</v>
      </c>
      <c r="P38" t="n">
        <v>178.16</v>
      </c>
      <c r="Q38" t="n">
        <v>596.61</v>
      </c>
      <c r="R38" t="n">
        <v>54</v>
      </c>
      <c r="S38" t="n">
        <v>26.8</v>
      </c>
      <c r="T38" t="n">
        <v>13467.55</v>
      </c>
      <c r="U38" t="n">
        <v>0.5</v>
      </c>
      <c r="V38" t="n">
        <v>0.93</v>
      </c>
      <c r="W38" t="n">
        <v>0.18</v>
      </c>
      <c r="X38" t="n">
        <v>0.86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5.1553</v>
      </c>
      <c r="E39" t="n">
        <v>19.4</v>
      </c>
      <c r="F39" t="n">
        <v>16.24</v>
      </c>
      <c r="G39" t="n">
        <v>30.46</v>
      </c>
      <c r="H39" t="n">
        <v>0.49</v>
      </c>
      <c r="I39" t="n">
        <v>32</v>
      </c>
      <c r="J39" t="n">
        <v>145.92</v>
      </c>
      <c r="K39" t="n">
        <v>47.83</v>
      </c>
      <c r="L39" t="n">
        <v>4</v>
      </c>
      <c r="M39" t="n">
        <v>30</v>
      </c>
      <c r="N39" t="n">
        <v>24.09</v>
      </c>
      <c r="O39" t="n">
        <v>18230.35</v>
      </c>
      <c r="P39" t="n">
        <v>172.93</v>
      </c>
      <c r="Q39" t="n">
        <v>596.61</v>
      </c>
      <c r="R39" t="n">
        <v>47.73</v>
      </c>
      <c r="S39" t="n">
        <v>26.8</v>
      </c>
      <c r="T39" t="n">
        <v>10391.64</v>
      </c>
      <c r="U39" t="n">
        <v>0.5600000000000001</v>
      </c>
      <c r="V39" t="n">
        <v>0.9399999999999999</v>
      </c>
      <c r="W39" t="n">
        <v>0.16</v>
      </c>
      <c r="X39" t="n">
        <v>0.65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5.2553</v>
      </c>
      <c r="E40" t="n">
        <v>19.03</v>
      </c>
      <c r="F40" t="n">
        <v>16.08</v>
      </c>
      <c r="G40" t="n">
        <v>38.59</v>
      </c>
      <c r="H40" t="n">
        <v>0.6</v>
      </c>
      <c r="I40" t="n">
        <v>25</v>
      </c>
      <c r="J40" t="n">
        <v>147.3</v>
      </c>
      <c r="K40" t="n">
        <v>47.83</v>
      </c>
      <c r="L40" t="n">
        <v>5</v>
      </c>
      <c r="M40" t="n">
        <v>23</v>
      </c>
      <c r="N40" t="n">
        <v>24.47</v>
      </c>
      <c r="O40" t="n">
        <v>18400.38</v>
      </c>
      <c r="P40" t="n">
        <v>167.54</v>
      </c>
      <c r="Q40" t="n">
        <v>596.61</v>
      </c>
      <c r="R40" t="n">
        <v>42.34</v>
      </c>
      <c r="S40" t="n">
        <v>26.8</v>
      </c>
      <c r="T40" t="n">
        <v>7734.17</v>
      </c>
      <c r="U40" t="n">
        <v>0.63</v>
      </c>
      <c r="V40" t="n">
        <v>0.95</v>
      </c>
      <c r="W40" t="n">
        <v>0.15</v>
      </c>
      <c r="X40" t="n">
        <v>0.48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5.31</v>
      </c>
      <c r="E41" t="n">
        <v>18.83</v>
      </c>
      <c r="F41" t="n">
        <v>16</v>
      </c>
      <c r="G41" t="n">
        <v>45.71</v>
      </c>
      <c r="H41" t="n">
        <v>0.71</v>
      </c>
      <c r="I41" t="n">
        <v>21</v>
      </c>
      <c r="J41" t="n">
        <v>148.68</v>
      </c>
      <c r="K41" t="n">
        <v>47.83</v>
      </c>
      <c r="L41" t="n">
        <v>6</v>
      </c>
      <c r="M41" t="n">
        <v>19</v>
      </c>
      <c r="N41" t="n">
        <v>24.85</v>
      </c>
      <c r="O41" t="n">
        <v>18570.94</v>
      </c>
      <c r="P41" t="n">
        <v>163.6</v>
      </c>
      <c r="Q41" t="n">
        <v>596.62</v>
      </c>
      <c r="R41" t="n">
        <v>39.8</v>
      </c>
      <c r="S41" t="n">
        <v>26.8</v>
      </c>
      <c r="T41" t="n">
        <v>6481.77</v>
      </c>
      <c r="U41" t="n">
        <v>0.67</v>
      </c>
      <c r="V41" t="n">
        <v>0.96</v>
      </c>
      <c r="W41" t="n">
        <v>0.14</v>
      </c>
      <c r="X41" t="n">
        <v>0.4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5.3448</v>
      </c>
      <c r="E42" t="n">
        <v>18.71</v>
      </c>
      <c r="F42" t="n">
        <v>15.96</v>
      </c>
      <c r="G42" t="n">
        <v>53.2</v>
      </c>
      <c r="H42" t="n">
        <v>0.83</v>
      </c>
      <c r="I42" t="n">
        <v>18</v>
      </c>
      <c r="J42" t="n">
        <v>150.07</v>
      </c>
      <c r="K42" t="n">
        <v>47.83</v>
      </c>
      <c r="L42" t="n">
        <v>7</v>
      </c>
      <c r="M42" t="n">
        <v>16</v>
      </c>
      <c r="N42" t="n">
        <v>25.24</v>
      </c>
      <c r="O42" t="n">
        <v>18742.03</v>
      </c>
      <c r="P42" t="n">
        <v>159.61</v>
      </c>
      <c r="Q42" t="n">
        <v>596.66</v>
      </c>
      <c r="R42" t="n">
        <v>38.77</v>
      </c>
      <c r="S42" t="n">
        <v>26.8</v>
      </c>
      <c r="T42" t="n">
        <v>5980.65</v>
      </c>
      <c r="U42" t="n">
        <v>0.6899999999999999</v>
      </c>
      <c r="V42" t="n">
        <v>0.96</v>
      </c>
      <c r="W42" t="n">
        <v>0.14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5.3927</v>
      </c>
      <c r="E43" t="n">
        <v>18.54</v>
      </c>
      <c r="F43" t="n">
        <v>15.88</v>
      </c>
      <c r="G43" t="n">
        <v>63.53</v>
      </c>
      <c r="H43" t="n">
        <v>0.9399999999999999</v>
      </c>
      <c r="I43" t="n">
        <v>15</v>
      </c>
      <c r="J43" t="n">
        <v>151.46</v>
      </c>
      <c r="K43" t="n">
        <v>47.83</v>
      </c>
      <c r="L43" t="n">
        <v>8</v>
      </c>
      <c r="M43" t="n">
        <v>13</v>
      </c>
      <c r="N43" t="n">
        <v>25.63</v>
      </c>
      <c r="O43" t="n">
        <v>18913.66</v>
      </c>
      <c r="P43" t="n">
        <v>155.13</v>
      </c>
      <c r="Q43" t="n">
        <v>596.62</v>
      </c>
      <c r="R43" t="n">
        <v>36.18</v>
      </c>
      <c r="S43" t="n">
        <v>26.8</v>
      </c>
      <c r="T43" t="n">
        <v>4702.91</v>
      </c>
      <c r="U43" t="n">
        <v>0.74</v>
      </c>
      <c r="V43" t="n">
        <v>0.96</v>
      </c>
      <c r="W43" t="n">
        <v>0.13</v>
      </c>
      <c r="X43" t="n">
        <v>0.29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5.4234</v>
      </c>
      <c r="E44" t="n">
        <v>18.44</v>
      </c>
      <c r="F44" t="n">
        <v>15.83</v>
      </c>
      <c r="G44" t="n">
        <v>73.08</v>
      </c>
      <c r="H44" t="n">
        <v>1.04</v>
      </c>
      <c r="I44" t="n">
        <v>13</v>
      </c>
      <c r="J44" t="n">
        <v>152.85</v>
      </c>
      <c r="K44" t="n">
        <v>47.83</v>
      </c>
      <c r="L44" t="n">
        <v>9</v>
      </c>
      <c r="M44" t="n">
        <v>11</v>
      </c>
      <c r="N44" t="n">
        <v>26.03</v>
      </c>
      <c r="O44" t="n">
        <v>19085.83</v>
      </c>
      <c r="P44" t="n">
        <v>150.01</v>
      </c>
      <c r="Q44" t="n">
        <v>596.61</v>
      </c>
      <c r="R44" t="n">
        <v>34.77</v>
      </c>
      <c r="S44" t="n">
        <v>26.8</v>
      </c>
      <c r="T44" t="n">
        <v>4006.59</v>
      </c>
      <c r="U44" t="n">
        <v>0.77</v>
      </c>
      <c r="V44" t="n">
        <v>0.97</v>
      </c>
      <c r="W44" t="n">
        <v>0.13</v>
      </c>
      <c r="X44" t="n">
        <v>0.24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5.4377</v>
      </c>
      <c r="E45" t="n">
        <v>18.39</v>
      </c>
      <c r="F45" t="n">
        <v>15.82</v>
      </c>
      <c r="G45" t="n">
        <v>79.08</v>
      </c>
      <c r="H45" t="n">
        <v>1.15</v>
      </c>
      <c r="I45" t="n">
        <v>12</v>
      </c>
      <c r="J45" t="n">
        <v>154.25</v>
      </c>
      <c r="K45" t="n">
        <v>47.83</v>
      </c>
      <c r="L45" t="n">
        <v>10</v>
      </c>
      <c r="M45" t="n">
        <v>9</v>
      </c>
      <c r="N45" t="n">
        <v>26.43</v>
      </c>
      <c r="O45" t="n">
        <v>19258.55</v>
      </c>
      <c r="P45" t="n">
        <v>146.35</v>
      </c>
      <c r="Q45" t="n">
        <v>596.61</v>
      </c>
      <c r="R45" t="n">
        <v>34.12</v>
      </c>
      <c r="S45" t="n">
        <v>26.8</v>
      </c>
      <c r="T45" t="n">
        <v>3688.86</v>
      </c>
      <c r="U45" t="n">
        <v>0.79</v>
      </c>
      <c r="V45" t="n">
        <v>0.97</v>
      </c>
      <c r="W45" t="n">
        <v>0.13</v>
      </c>
      <c r="X45" t="n">
        <v>0.22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5.4493</v>
      </c>
      <c r="E46" t="n">
        <v>18.35</v>
      </c>
      <c r="F46" t="n">
        <v>15.8</v>
      </c>
      <c r="G46" t="n">
        <v>86.20999999999999</v>
      </c>
      <c r="H46" t="n">
        <v>1.25</v>
      </c>
      <c r="I46" t="n">
        <v>11</v>
      </c>
      <c r="J46" t="n">
        <v>155.66</v>
      </c>
      <c r="K46" t="n">
        <v>47.83</v>
      </c>
      <c r="L46" t="n">
        <v>11</v>
      </c>
      <c r="M46" t="n">
        <v>8</v>
      </c>
      <c r="N46" t="n">
        <v>26.83</v>
      </c>
      <c r="O46" t="n">
        <v>19431.82</v>
      </c>
      <c r="P46" t="n">
        <v>142.49</v>
      </c>
      <c r="Q46" t="n">
        <v>596.61</v>
      </c>
      <c r="R46" t="n">
        <v>33.83</v>
      </c>
      <c r="S46" t="n">
        <v>26.8</v>
      </c>
      <c r="T46" t="n">
        <v>3545.94</v>
      </c>
      <c r="U46" t="n">
        <v>0.79</v>
      </c>
      <c r="V46" t="n">
        <v>0.97</v>
      </c>
      <c r="W46" t="n">
        <v>0.13</v>
      </c>
      <c r="X46" t="n">
        <v>0.21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5.4713</v>
      </c>
      <c r="E47" t="n">
        <v>18.28</v>
      </c>
      <c r="F47" t="n">
        <v>15.76</v>
      </c>
      <c r="G47" t="n">
        <v>94.56</v>
      </c>
      <c r="H47" t="n">
        <v>1.35</v>
      </c>
      <c r="I47" t="n">
        <v>10</v>
      </c>
      <c r="J47" t="n">
        <v>157.07</v>
      </c>
      <c r="K47" t="n">
        <v>47.83</v>
      </c>
      <c r="L47" t="n">
        <v>12</v>
      </c>
      <c r="M47" t="n">
        <v>1</v>
      </c>
      <c r="N47" t="n">
        <v>27.24</v>
      </c>
      <c r="O47" t="n">
        <v>19605.66</v>
      </c>
      <c r="P47" t="n">
        <v>139.65</v>
      </c>
      <c r="Q47" t="n">
        <v>596.64</v>
      </c>
      <c r="R47" t="n">
        <v>32.01</v>
      </c>
      <c r="S47" t="n">
        <v>26.8</v>
      </c>
      <c r="T47" t="n">
        <v>2640.59</v>
      </c>
      <c r="U47" t="n">
        <v>0.84</v>
      </c>
      <c r="V47" t="n">
        <v>0.97</v>
      </c>
      <c r="W47" t="n">
        <v>0.13</v>
      </c>
      <c r="X47" t="n">
        <v>0.17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5.4701</v>
      </c>
      <c r="E48" t="n">
        <v>18.28</v>
      </c>
      <c r="F48" t="n">
        <v>15.76</v>
      </c>
      <c r="G48" t="n">
        <v>94.58</v>
      </c>
      <c r="H48" t="n">
        <v>1.45</v>
      </c>
      <c r="I48" t="n">
        <v>10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140.67</v>
      </c>
      <c r="Q48" t="n">
        <v>596.61</v>
      </c>
      <c r="R48" t="n">
        <v>32.07</v>
      </c>
      <c r="S48" t="n">
        <v>26.8</v>
      </c>
      <c r="T48" t="n">
        <v>2673.62</v>
      </c>
      <c r="U48" t="n">
        <v>0.84</v>
      </c>
      <c r="V48" t="n">
        <v>0.97</v>
      </c>
      <c r="W48" t="n">
        <v>0.14</v>
      </c>
      <c r="X48" t="n">
        <v>0.17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3.5535</v>
      </c>
      <c r="E49" t="n">
        <v>28.14</v>
      </c>
      <c r="F49" t="n">
        <v>19.29</v>
      </c>
      <c r="G49" t="n">
        <v>6.39</v>
      </c>
      <c r="H49" t="n">
        <v>0.1</v>
      </c>
      <c r="I49" t="n">
        <v>181</v>
      </c>
      <c r="J49" t="n">
        <v>176.73</v>
      </c>
      <c r="K49" t="n">
        <v>52.44</v>
      </c>
      <c r="L49" t="n">
        <v>1</v>
      </c>
      <c r="M49" t="n">
        <v>179</v>
      </c>
      <c r="N49" t="n">
        <v>33.29</v>
      </c>
      <c r="O49" t="n">
        <v>22031.19</v>
      </c>
      <c r="P49" t="n">
        <v>250.55</v>
      </c>
      <c r="Q49" t="n">
        <v>596.72</v>
      </c>
      <c r="R49" t="n">
        <v>142.69</v>
      </c>
      <c r="S49" t="n">
        <v>26.8</v>
      </c>
      <c r="T49" t="n">
        <v>57126.69</v>
      </c>
      <c r="U49" t="n">
        <v>0.19</v>
      </c>
      <c r="V49" t="n">
        <v>0.79</v>
      </c>
      <c r="W49" t="n">
        <v>0.39</v>
      </c>
      <c r="X49" t="n">
        <v>3.69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4.4537</v>
      </c>
      <c r="E50" t="n">
        <v>22.45</v>
      </c>
      <c r="F50" t="n">
        <v>17.19</v>
      </c>
      <c r="G50" t="n">
        <v>12.89</v>
      </c>
      <c r="H50" t="n">
        <v>0.2</v>
      </c>
      <c r="I50" t="n">
        <v>80</v>
      </c>
      <c r="J50" t="n">
        <v>178.21</v>
      </c>
      <c r="K50" t="n">
        <v>52.44</v>
      </c>
      <c r="L50" t="n">
        <v>2</v>
      </c>
      <c r="M50" t="n">
        <v>78</v>
      </c>
      <c r="N50" t="n">
        <v>33.77</v>
      </c>
      <c r="O50" t="n">
        <v>22213.89</v>
      </c>
      <c r="P50" t="n">
        <v>220.56</v>
      </c>
      <c r="Q50" t="n">
        <v>596.61</v>
      </c>
      <c r="R50" t="n">
        <v>77.06999999999999</v>
      </c>
      <c r="S50" t="n">
        <v>26.8</v>
      </c>
      <c r="T50" t="n">
        <v>24820.97</v>
      </c>
      <c r="U50" t="n">
        <v>0.35</v>
      </c>
      <c r="V50" t="n">
        <v>0.89</v>
      </c>
      <c r="W50" t="n">
        <v>0.23</v>
      </c>
      <c r="X50" t="n">
        <v>1.59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4.7842</v>
      </c>
      <c r="E51" t="n">
        <v>20.9</v>
      </c>
      <c r="F51" t="n">
        <v>16.63</v>
      </c>
      <c r="G51" t="n">
        <v>19.19</v>
      </c>
      <c r="H51" t="n">
        <v>0.3</v>
      </c>
      <c r="I51" t="n">
        <v>52</v>
      </c>
      <c r="J51" t="n">
        <v>179.7</v>
      </c>
      <c r="K51" t="n">
        <v>52.44</v>
      </c>
      <c r="L51" t="n">
        <v>3</v>
      </c>
      <c r="M51" t="n">
        <v>50</v>
      </c>
      <c r="N51" t="n">
        <v>34.26</v>
      </c>
      <c r="O51" t="n">
        <v>22397.24</v>
      </c>
      <c r="P51" t="n">
        <v>211.13</v>
      </c>
      <c r="Q51" t="n">
        <v>596.63</v>
      </c>
      <c r="R51" t="n">
        <v>59.6</v>
      </c>
      <c r="S51" t="n">
        <v>26.8</v>
      </c>
      <c r="T51" t="n">
        <v>16229.65</v>
      </c>
      <c r="U51" t="n">
        <v>0.45</v>
      </c>
      <c r="V51" t="n">
        <v>0.92</v>
      </c>
      <c r="W51" t="n">
        <v>0.19</v>
      </c>
      <c r="X51" t="n">
        <v>1.04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4.978</v>
      </c>
      <c r="E52" t="n">
        <v>20.09</v>
      </c>
      <c r="F52" t="n">
        <v>16.32</v>
      </c>
      <c r="G52" t="n">
        <v>25.76</v>
      </c>
      <c r="H52" t="n">
        <v>0.39</v>
      </c>
      <c r="I52" t="n">
        <v>38</v>
      </c>
      <c r="J52" t="n">
        <v>181.19</v>
      </c>
      <c r="K52" t="n">
        <v>52.44</v>
      </c>
      <c r="L52" t="n">
        <v>4</v>
      </c>
      <c r="M52" t="n">
        <v>36</v>
      </c>
      <c r="N52" t="n">
        <v>34.75</v>
      </c>
      <c r="O52" t="n">
        <v>22581.25</v>
      </c>
      <c r="P52" t="n">
        <v>204.76</v>
      </c>
      <c r="Q52" t="n">
        <v>596.63</v>
      </c>
      <c r="R52" t="n">
        <v>49.6</v>
      </c>
      <c r="S52" t="n">
        <v>26.8</v>
      </c>
      <c r="T52" t="n">
        <v>11299.54</v>
      </c>
      <c r="U52" t="n">
        <v>0.54</v>
      </c>
      <c r="V52" t="n">
        <v>0.9399999999999999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5.0803</v>
      </c>
      <c r="E53" t="n">
        <v>19.68</v>
      </c>
      <c r="F53" t="n">
        <v>16.2</v>
      </c>
      <c r="G53" t="n">
        <v>32.39</v>
      </c>
      <c r="H53" t="n">
        <v>0.49</v>
      </c>
      <c r="I53" t="n">
        <v>30</v>
      </c>
      <c r="J53" t="n">
        <v>182.69</v>
      </c>
      <c r="K53" t="n">
        <v>52.44</v>
      </c>
      <c r="L53" t="n">
        <v>5</v>
      </c>
      <c r="M53" t="n">
        <v>28</v>
      </c>
      <c r="N53" t="n">
        <v>35.25</v>
      </c>
      <c r="O53" t="n">
        <v>22766.06</v>
      </c>
      <c r="P53" t="n">
        <v>200.79</v>
      </c>
      <c r="Q53" t="n">
        <v>596.63</v>
      </c>
      <c r="R53" t="n">
        <v>46.02</v>
      </c>
      <c r="S53" t="n">
        <v>26.8</v>
      </c>
      <c r="T53" t="n">
        <v>9548.58</v>
      </c>
      <c r="U53" t="n">
        <v>0.58</v>
      </c>
      <c r="V53" t="n">
        <v>0.9399999999999999</v>
      </c>
      <c r="W53" t="n">
        <v>0.16</v>
      </c>
      <c r="X53" t="n">
        <v>0.6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5.1569</v>
      </c>
      <c r="E54" t="n">
        <v>19.39</v>
      </c>
      <c r="F54" t="n">
        <v>16.08</v>
      </c>
      <c r="G54" t="n">
        <v>38.6</v>
      </c>
      <c r="H54" t="n">
        <v>0.58</v>
      </c>
      <c r="I54" t="n">
        <v>25</v>
      </c>
      <c r="J54" t="n">
        <v>184.19</v>
      </c>
      <c r="K54" t="n">
        <v>52.44</v>
      </c>
      <c r="L54" t="n">
        <v>6</v>
      </c>
      <c r="M54" t="n">
        <v>23</v>
      </c>
      <c r="N54" t="n">
        <v>35.75</v>
      </c>
      <c r="O54" t="n">
        <v>22951.43</v>
      </c>
      <c r="P54" t="n">
        <v>197.09</v>
      </c>
      <c r="Q54" t="n">
        <v>596.62</v>
      </c>
      <c r="R54" t="n">
        <v>42.45</v>
      </c>
      <c r="S54" t="n">
        <v>26.8</v>
      </c>
      <c r="T54" t="n">
        <v>7786.22</v>
      </c>
      <c r="U54" t="n">
        <v>0.63</v>
      </c>
      <c r="V54" t="n">
        <v>0.95</v>
      </c>
      <c r="W54" t="n">
        <v>0.15</v>
      </c>
      <c r="X54" t="n">
        <v>0.49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5.2181</v>
      </c>
      <c r="E55" t="n">
        <v>19.16</v>
      </c>
      <c r="F55" t="n">
        <v>16</v>
      </c>
      <c r="G55" t="n">
        <v>45.71</v>
      </c>
      <c r="H55" t="n">
        <v>0.67</v>
      </c>
      <c r="I55" t="n">
        <v>21</v>
      </c>
      <c r="J55" t="n">
        <v>185.7</v>
      </c>
      <c r="K55" t="n">
        <v>52.44</v>
      </c>
      <c r="L55" t="n">
        <v>7</v>
      </c>
      <c r="M55" t="n">
        <v>19</v>
      </c>
      <c r="N55" t="n">
        <v>36.26</v>
      </c>
      <c r="O55" t="n">
        <v>23137.49</v>
      </c>
      <c r="P55" t="n">
        <v>193.87</v>
      </c>
      <c r="Q55" t="n">
        <v>596.61</v>
      </c>
      <c r="R55" t="n">
        <v>39.82</v>
      </c>
      <c r="S55" t="n">
        <v>26.8</v>
      </c>
      <c r="T55" t="n">
        <v>6493.84</v>
      </c>
      <c r="U55" t="n">
        <v>0.67</v>
      </c>
      <c r="V55" t="n">
        <v>0.96</v>
      </c>
      <c r="W55" t="n">
        <v>0.14</v>
      </c>
      <c r="X55" t="n">
        <v>0.4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5.2917</v>
      </c>
      <c r="E56" t="n">
        <v>18.9</v>
      </c>
      <c r="F56" t="n">
        <v>15.84</v>
      </c>
      <c r="G56" t="n">
        <v>52.79</v>
      </c>
      <c r="H56" t="n">
        <v>0.76</v>
      </c>
      <c r="I56" t="n">
        <v>18</v>
      </c>
      <c r="J56" t="n">
        <v>187.22</v>
      </c>
      <c r="K56" t="n">
        <v>52.44</v>
      </c>
      <c r="L56" t="n">
        <v>8</v>
      </c>
      <c r="M56" t="n">
        <v>16</v>
      </c>
      <c r="N56" t="n">
        <v>36.78</v>
      </c>
      <c r="O56" t="n">
        <v>23324.24</v>
      </c>
      <c r="P56" t="n">
        <v>188.54</v>
      </c>
      <c r="Q56" t="n">
        <v>596.61</v>
      </c>
      <c r="R56" t="n">
        <v>34.64</v>
      </c>
      <c r="S56" t="n">
        <v>26.8</v>
      </c>
      <c r="T56" t="n">
        <v>3917.49</v>
      </c>
      <c r="U56" t="n">
        <v>0.77</v>
      </c>
      <c r="V56" t="n">
        <v>0.97</v>
      </c>
      <c r="W56" t="n">
        <v>0.13</v>
      </c>
      <c r="X56" t="n">
        <v>0.24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5.2933</v>
      </c>
      <c r="E57" t="n">
        <v>18.89</v>
      </c>
      <c r="F57" t="n">
        <v>15.9</v>
      </c>
      <c r="G57" t="n">
        <v>59.63</v>
      </c>
      <c r="H57" t="n">
        <v>0.85</v>
      </c>
      <c r="I57" t="n">
        <v>16</v>
      </c>
      <c r="J57" t="n">
        <v>188.74</v>
      </c>
      <c r="K57" t="n">
        <v>52.44</v>
      </c>
      <c r="L57" t="n">
        <v>9</v>
      </c>
      <c r="M57" t="n">
        <v>14</v>
      </c>
      <c r="N57" t="n">
        <v>37.3</v>
      </c>
      <c r="O57" t="n">
        <v>23511.69</v>
      </c>
      <c r="P57" t="n">
        <v>187.24</v>
      </c>
      <c r="Q57" t="n">
        <v>596.62</v>
      </c>
      <c r="R57" t="n">
        <v>36.86</v>
      </c>
      <c r="S57" t="n">
        <v>26.8</v>
      </c>
      <c r="T57" t="n">
        <v>5038.36</v>
      </c>
      <c r="U57" t="n">
        <v>0.73</v>
      </c>
      <c r="V57" t="n">
        <v>0.96</v>
      </c>
      <c r="W57" t="n">
        <v>0.13</v>
      </c>
      <c r="X57" t="n">
        <v>0.31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5.3095</v>
      </c>
      <c r="E58" t="n">
        <v>18.83</v>
      </c>
      <c r="F58" t="n">
        <v>15.88</v>
      </c>
      <c r="G58" t="n">
        <v>63.52</v>
      </c>
      <c r="H58" t="n">
        <v>0.93</v>
      </c>
      <c r="I58" t="n">
        <v>15</v>
      </c>
      <c r="J58" t="n">
        <v>190.26</v>
      </c>
      <c r="K58" t="n">
        <v>52.44</v>
      </c>
      <c r="L58" t="n">
        <v>10</v>
      </c>
      <c r="M58" t="n">
        <v>13</v>
      </c>
      <c r="N58" t="n">
        <v>37.82</v>
      </c>
      <c r="O58" t="n">
        <v>23699.85</v>
      </c>
      <c r="P58" t="n">
        <v>184.87</v>
      </c>
      <c r="Q58" t="n">
        <v>596.61</v>
      </c>
      <c r="R58" t="n">
        <v>36.18</v>
      </c>
      <c r="S58" t="n">
        <v>26.8</v>
      </c>
      <c r="T58" t="n">
        <v>4704.96</v>
      </c>
      <c r="U58" t="n">
        <v>0.74</v>
      </c>
      <c r="V58" t="n">
        <v>0.96</v>
      </c>
      <c r="W58" t="n">
        <v>0.13</v>
      </c>
      <c r="X58" t="n">
        <v>0.29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5.3438</v>
      </c>
      <c r="E59" t="n">
        <v>18.71</v>
      </c>
      <c r="F59" t="n">
        <v>15.83</v>
      </c>
      <c r="G59" t="n">
        <v>73.06</v>
      </c>
      <c r="H59" t="n">
        <v>1.02</v>
      </c>
      <c r="I59" t="n">
        <v>13</v>
      </c>
      <c r="J59" t="n">
        <v>191.79</v>
      </c>
      <c r="K59" t="n">
        <v>52.44</v>
      </c>
      <c r="L59" t="n">
        <v>11</v>
      </c>
      <c r="M59" t="n">
        <v>11</v>
      </c>
      <c r="N59" t="n">
        <v>38.35</v>
      </c>
      <c r="O59" t="n">
        <v>23888.73</v>
      </c>
      <c r="P59" t="n">
        <v>181.04</v>
      </c>
      <c r="Q59" t="n">
        <v>596.61</v>
      </c>
      <c r="R59" t="n">
        <v>34.62</v>
      </c>
      <c r="S59" t="n">
        <v>26.8</v>
      </c>
      <c r="T59" t="n">
        <v>3935.11</v>
      </c>
      <c r="U59" t="n">
        <v>0.77</v>
      </c>
      <c r="V59" t="n">
        <v>0.97</v>
      </c>
      <c r="W59" t="n">
        <v>0.13</v>
      </c>
      <c r="X59" t="n">
        <v>0.24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5.3543</v>
      </c>
      <c r="E60" t="n">
        <v>18.68</v>
      </c>
      <c r="F60" t="n">
        <v>15.83</v>
      </c>
      <c r="G60" t="n">
        <v>79.15000000000001</v>
      </c>
      <c r="H60" t="n">
        <v>1.1</v>
      </c>
      <c r="I60" t="n">
        <v>12</v>
      </c>
      <c r="J60" t="n">
        <v>193.33</v>
      </c>
      <c r="K60" t="n">
        <v>52.44</v>
      </c>
      <c r="L60" t="n">
        <v>12</v>
      </c>
      <c r="M60" t="n">
        <v>10</v>
      </c>
      <c r="N60" t="n">
        <v>38.89</v>
      </c>
      <c r="O60" t="n">
        <v>24078.33</v>
      </c>
      <c r="P60" t="n">
        <v>178.69</v>
      </c>
      <c r="Q60" t="n">
        <v>596.61</v>
      </c>
      <c r="R60" t="n">
        <v>34.57</v>
      </c>
      <c r="S60" t="n">
        <v>26.8</v>
      </c>
      <c r="T60" t="n">
        <v>3915.05</v>
      </c>
      <c r="U60" t="n">
        <v>0.78</v>
      </c>
      <c r="V60" t="n">
        <v>0.97</v>
      </c>
      <c r="W60" t="n">
        <v>0.13</v>
      </c>
      <c r="X60" t="n">
        <v>0.24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5.3704</v>
      </c>
      <c r="E61" t="n">
        <v>18.62</v>
      </c>
      <c r="F61" t="n">
        <v>15.81</v>
      </c>
      <c r="G61" t="n">
        <v>86.23</v>
      </c>
      <c r="H61" t="n">
        <v>1.18</v>
      </c>
      <c r="I61" t="n">
        <v>11</v>
      </c>
      <c r="J61" t="n">
        <v>194.88</v>
      </c>
      <c r="K61" t="n">
        <v>52.44</v>
      </c>
      <c r="L61" t="n">
        <v>13</v>
      </c>
      <c r="M61" t="n">
        <v>9</v>
      </c>
      <c r="N61" t="n">
        <v>39.43</v>
      </c>
      <c r="O61" t="n">
        <v>24268.67</v>
      </c>
      <c r="P61" t="n">
        <v>175.45</v>
      </c>
      <c r="Q61" t="n">
        <v>596.61</v>
      </c>
      <c r="R61" t="n">
        <v>34</v>
      </c>
      <c r="S61" t="n">
        <v>26.8</v>
      </c>
      <c r="T61" t="n">
        <v>3631.52</v>
      </c>
      <c r="U61" t="n">
        <v>0.79</v>
      </c>
      <c r="V61" t="n">
        <v>0.97</v>
      </c>
      <c r="W61" t="n">
        <v>0.13</v>
      </c>
      <c r="X61" t="n">
        <v>0.21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5.3946</v>
      </c>
      <c r="E62" t="n">
        <v>18.54</v>
      </c>
      <c r="F62" t="n">
        <v>15.76</v>
      </c>
      <c r="G62" t="n">
        <v>94.56</v>
      </c>
      <c r="H62" t="n">
        <v>1.27</v>
      </c>
      <c r="I62" t="n">
        <v>10</v>
      </c>
      <c r="J62" t="n">
        <v>196.42</v>
      </c>
      <c r="K62" t="n">
        <v>52.44</v>
      </c>
      <c r="L62" t="n">
        <v>14</v>
      </c>
      <c r="M62" t="n">
        <v>8</v>
      </c>
      <c r="N62" t="n">
        <v>39.98</v>
      </c>
      <c r="O62" t="n">
        <v>24459.75</v>
      </c>
      <c r="P62" t="n">
        <v>171.57</v>
      </c>
      <c r="Q62" t="n">
        <v>596.63</v>
      </c>
      <c r="R62" t="n">
        <v>32.37</v>
      </c>
      <c r="S62" t="n">
        <v>26.8</v>
      </c>
      <c r="T62" t="n">
        <v>2824.43</v>
      </c>
      <c r="U62" t="n">
        <v>0.83</v>
      </c>
      <c r="V62" t="n">
        <v>0.97</v>
      </c>
      <c r="W62" t="n">
        <v>0.12</v>
      </c>
      <c r="X62" t="n">
        <v>0.17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5.3858</v>
      </c>
      <c r="E63" t="n">
        <v>18.57</v>
      </c>
      <c r="F63" t="n">
        <v>15.79</v>
      </c>
      <c r="G63" t="n">
        <v>94.75</v>
      </c>
      <c r="H63" t="n">
        <v>1.35</v>
      </c>
      <c r="I63" t="n">
        <v>10</v>
      </c>
      <c r="J63" t="n">
        <v>197.98</v>
      </c>
      <c r="K63" t="n">
        <v>52.44</v>
      </c>
      <c r="L63" t="n">
        <v>15</v>
      </c>
      <c r="M63" t="n">
        <v>8</v>
      </c>
      <c r="N63" t="n">
        <v>40.54</v>
      </c>
      <c r="O63" t="n">
        <v>24651.58</v>
      </c>
      <c r="P63" t="n">
        <v>168.35</v>
      </c>
      <c r="Q63" t="n">
        <v>596.62</v>
      </c>
      <c r="R63" t="n">
        <v>33.52</v>
      </c>
      <c r="S63" t="n">
        <v>26.8</v>
      </c>
      <c r="T63" t="n">
        <v>3399.28</v>
      </c>
      <c r="U63" t="n">
        <v>0.8</v>
      </c>
      <c r="V63" t="n">
        <v>0.97</v>
      </c>
      <c r="W63" t="n">
        <v>0.12</v>
      </c>
      <c r="X63" t="n">
        <v>0.2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5.4062</v>
      </c>
      <c r="E64" t="n">
        <v>18.5</v>
      </c>
      <c r="F64" t="n">
        <v>15.76</v>
      </c>
      <c r="G64" t="n">
        <v>105.04</v>
      </c>
      <c r="H64" t="n">
        <v>1.42</v>
      </c>
      <c r="I64" t="n">
        <v>9</v>
      </c>
      <c r="J64" t="n">
        <v>199.54</v>
      </c>
      <c r="K64" t="n">
        <v>52.44</v>
      </c>
      <c r="L64" t="n">
        <v>16</v>
      </c>
      <c r="M64" t="n">
        <v>6</v>
      </c>
      <c r="N64" t="n">
        <v>41.1</v>
      </c>
      <c r="O64" t="n">
        <v>24844.17</v>
      </c>
      <c r="P64" t="n">
        <v>166.41</v>
      </c>
      <c r="Q64" t="n">
        <v>596.61</v>
      </c>
      <c r="R64" t="n">
        <v>32.24</v>
      </c>
      <c r="S64" t="n">
        <v>26.8</v>
      </c>
      <c r="T64" t="n">
        <v>2765.16</v>
      </c>
      <c r="U64" t="n">
        <v>0.83</v>
      </c>
      <c r="V64" t="n">
        <v>0.97</v>
      </c>
      <c r="W64" t="n">
        <v>0.13</v>
      </c>
      <c r="X64" t="n">
        <v>0.16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5.4276</v>
      </c>
      <c r="E65" t="n">
        <v>18.42</v>
      </c>
      <c r="F65" t="n">
        <v>15.72</v>
      </c>
      <c r="G65" t="n">
        <v>117.9</v>
      </c>
      <c r="H65" t="n">
        <v>1.5</v>
      </c>
      <c r="I65" t="n">
        <v>8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162.18</v>
      </c>
      <c r="Q65" t="n">
        <v>596.65</v>
      </c>
      <c r="R65" t="n">
        <v>30.93</v>
      </c>
      <c r="S65" t="n">
        <v>26.8</v>
      </c>
      <c r="T65" t="n">
        <v>2111.29</v>
      </c>
      <c r="U65" t="n">
        <v>0.87</v>
      </c>
      <c r="V65" t="n">
        <v>0.97</v>
      </c>
      <c r="W65" t="n">
        <v>0.13</v>
      </c>
      <c r="X65" t="n">
        <v>0.12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5.4281</v>
      </c>
      <c r="E66" t="n">
        <v>18.42</v>
      </c>
      <c r="F66" t="n">
        <v>15.72</v>
      </c>
      <c r="G66" t="n">
        <v>117.88</v>
      </c>
      <c r="H66" t="n">
        <v>1.58</v>
      </c>
      <c r="I66" t="n">
        <v>8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163.18</v>
      </c>
      <c r="Q66" t="n">
        <v>596.61</v>
      </c>
      <c r="R66" t="n">
        <v>30.8</v>
      </c>
      <c r="S66" t="n">
        <v>26.8</v>
      </c>
      <c r="T66" t="n">
        <v>2049.87</v>
      </c>
      <c r="U66" t="n">
        <v>0.87</v>
      </c>
      <c r="V66" t="n">
        <v>0.97</v>
      </c>
      <c r="W66" t="n">
        <v>0.13</v>
      </c>
      <c r="X66" t="n">
        <v>0.12</v>
      </c>
      <c r="Y66" t="n">
        <v>0.5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5.4274</v>
      </c>
      <c r="E67" t="n">
        <v>18.42</v>
      </c>
      <c r="F67" t="n">
        <v>15.72</v>
      </c>
      <c r="G67" t="n">
        <v>117.9</v>
      </c>
      <c r="H67" t="n">
        <v>1.65</v>
      </c>
      <c r="I67" t="n">
        <v>8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164.33</v>
      </c>
      <c r="Q67" t="n">
        <v>596.61</v>
      </c>
      <c r="R67" t="n">
        <v>30.91</v>
      </c>
      <c r="S67" t="n">
        <v>26.8</v>
      </c>
      <c r="T67" t="n">
        <v>2105.12</v>
      </c>
      <c r="U67" t="n">
        <v>0.87</v>
      </c>
      <c r="V67" t="n">
        <v>0.97</v>
      </c>
      <c r="W67" t="n">
        <v>0.13</v>
      </c>
      <c r="X67" t="n">
        <v>0.13</v>
      </c>
      <c r="Y67" t="n">
        <v>0.5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5.2072</v>
      </c>
      <c r="E68" t="n">
        <v>19.2</v>
      </c>
      <c r="F68" t="n">
        <v>16.88</v>
      </c>
      <c r="G68" t="n">
        <v>16.6</v>
      </c>
      <c r="H68" t="n">
        <v>0.64</v>
      </c>
      <c r="I68" t="n">
        <v>61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48.92</v>
      </c>
      <c r="Q68" t="n">
        <v>596.64</v>
      </c>
      <c r="R68" t="n">
        <v>64.56</v>
      </c>
      <c r="S68" t="n">
        <v>26.8</v>
      </c>
      <c r="T68" t="n">
        <v>18664.67</v>
      </c>
      <c r="U68" t="n">
        <v>0.42</v>
      </c>
      <c r="V68" t="n">
        <v>0.91</v>
      </c>
      <c r="W68" t="n">
        <v>0.29</v>
      </c>
      <c r="X68" t="n">
        <v>1.28</v>
      </c>
      <c r="Y68" t="n">
        <v>0.5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4.5077</v>
      </c>
      <c r="E69" t="n">
        <v>22.18</v>
      </c>
      <c r="F69" t="n">
        <v>17.87</v>
      </c>
      <c r="G69" t="n">
        <v>9.49</v>
      </c>
      <c r="H69" t="n">
        <v>0.18</v>
      </c>
      <c r="I69" t="n">
        <v>113</v>
      </c>
      <c r="J69" t="n">
        <v>98.70999999999999</v>
      </c>
      <c r="K69" t="n">
        <v>39.72</v>
      </c>
      <c r="L69" t="n">
        <v>1</v>
      </c>
      <c r="M69" t="n">
        <v>111</v>
      </c>
      <c r="N69" t="n">
        <v>12.99</v>
      </c>
      <c r="O69" t="n">
        <v>12407.75</v>
      </c>
      <c r="P69" t="n">
        <v>156</v>
      </c>
      <c r="Q69" t="n">
        <v>596.7</v>
      </c>
      <c r="R69" t="n">
        <v>98.34999999999999</v>
      </c>
      <c r="S69" t="n">
        <v>26.8</v>
      </c>
      <c r="T69" t="n">
        <v>35296.58</v>
      </c>
      <c r="U69" t="n">
        <v>0.27</v>
      </c>
      <c r="V69" t="n">
        <v>0.86</v>
      </c>
      <c r="W69" t="n">
        <v>0.29</v>
      </c>
      <c r="X69" t="n">
        <v>2.28</v>
      </c>
      <c r="Y69" t="n">
        <v>0.5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5.0805</v>
      </c>
      <c r="E70" t="n">
        <v>19.68</v>
      </c>
      <c r="F70" t="n">
        <v>16.63</v>
      </c>
      <c r="G70" t="n">
        <v>19.18</v>
      </c>
      <c r="H70" t="n">
        <v>0.35</v>
      </c>
      <c r="I70" t="n">
        <v>52</v>
      </c>
      <c r="J70" t="n">
        <v>99.95</v>
      </c>
      <c r="K70" t="n">
        <v>39.72</v>
      </c>
      <c r="L70" t="n">
        <v>2</v>
      </c>
      <c r="M70" t="n">
        <v>50</v>
      </c>
      <c r="N70" t="n">
        <v>13.24</v>
      </c>
      <c r="O70" t="n">
        <v>12561.45</v>
      </c>
      <c r="P70" t="n">
        <v>140.15</v>
      </c>
      <c r="Q70" t="n">
        <v>596.62</v>
      </c>
      <c r="R70" t="n">
        <v>59.26</v>
      </c>
      <c r="S70" t="n">
        <v>26.8</v>
      </c>
      <c r="T70" t="n">
        <v>16059.86</v>
      </c>
      <c r="U70" t="n">
        <v>0.45</v>
      </c>
      <c r="V70" t="n">
        <v>0.92</v>
      </c>
      <c r="W70" t="n">
        <v>0.2</v>
      </c>
      <c r="X70" t="n">
        <v>1.03</v>
      </c>
      <c r="Y70" t="n">
        <v>0.5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5.2861</v>
      </c>
      <c r="E71" t="n">
        <v>18.92</v>
      </c>
      <c r="F71" t="n">
        <v>16.25</v>
      </c>
      <c r="G71" t="n">
        <v>29.55</v>
      </c>
      <c r="H71" t="n">
        <v>0.52</v>
      </c>
      <c r="I71" t="n">
        <v>33</v>
      </c>
      <c r="J71" t="n">
        <v>101.2</v>
      </c>
      <c r="K71" t="n">
        <v>39.72</v>
      </c>
      <c r="L71" t="n">
        <v>3</v>
      </c>
      <c r="M71" t="n">
        <v>31</v>
      </c>
      <c r="N71" t="n">
        <v>13.49</v>
      </c>
      <c r="O71" t="n">
        <v>12715.54</v>
      </c>
      <c r="P71" t="n">
        <v>131.85</v>
      </c>
      <c r="Q71" t="n">
        <v>596.61</v>
      </c>
      <c r="R71" t="n">
        <v>47.81</v>
      </c>
      <c r="S71" t="n">
        <v>26.8</v>
      </c>
      <c r="T71" t="n">
        <v>10430.05</v>
      </c>
      <c r="U71" t="n">
        <v>0.5600000000000001</v>
      </c>
      <c r="V71" t="n">
        <v>0.9399999999999999</v>
      </c>
      <c r="W71" t="n">
        <v>0.16</v>
      </c>
      <c r="X71" t="n">
        <v>0.66</v>
      </c>
      <c r="Y71" t="n">
        <v>0.5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5.3937</v>
      </c>
      <c r="E72" t="n">
        <v>18.54</v>
      </c>
      <c r="F72" t="n">
        <v>16.06</v>
      </c>
      <c r="G72" t="n">
        <v>40.15</v>
      </c>
      <c r="H72" t="n">
        <v>0.6899999999999999</v>
      </c>
      <c r="I72" t="n">
        <v>24</v>
      </c>
      <c r="J72" t="n">
        <v>102.45</v>
      </c>
      <c r="K72" t="n">
        <v>39.72</v>
      </c>
      <c r="L72" t="n">
        <v>4</v>
      </c>
      <c r="M72" t="n">
        <v>22</v>
      </c>
      <c r="N72" t="n">
        <v>13.74</v>
      </c>
      <c r="O72" t="n">
        <v>12870.03</v>
      </c>
      <c r="P72" t="n">
        <v>124.87</v>
      </c>
      <c r="Q72" t="n">
        <v>596.61</v>
      </c>
      <c r="R72" t="n">
        <v>41.77</v>
      </c>
      <c r="S72" t="n">
        <v>26.8</v>
      </c>
      <c r="T72" t="n">
        <v>7453.44</v>
      </c>
      <c r="U72" t="n">
        <v>0.64</v>
      </c>
      <c r="V72" t="n">
        <v>0.95</v>
      </c>
      <c r="W72" t="n">
        <v>0.15</v>
      </c>
      <c r="X72" t="n">
        <v>0.46</v>
      </c>
      <c r="Y72" t="n">
        <v>0.5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5.4785</v>
      </c>
      <c r="E73" t="n">
        <v>18.25</v>
      </c>
      <c r="F73" t="n">
        <v>15.89</v>
      </c>
      <c r="G73" t="n">
        <v>52.98</v>
      </c>
      <c r="H73" t="n">
        <v>0.85</v>
      </c>
      <c r="I73" t="n">
        <v>18</v>
      </c>
      <c r="J73" t="n">
        <v>103.71</v>
      </c>
      <c r="K73" t="n">
        <v>39.72</v>
      </c>
      <c r="L73" t="n">
        <v>5</v>
      </c>
      <c r="M73" t="n">
        <v>16</v>
      </c>
      <c r="N73" t="n">
        <v>14</v>
      </c>
      <c r="O73" t="n">
        <v>13024.91</v>
      </c>
      <c r="P73" t="n">
        <v>117.02</v>
      </c>
      <c r="Q73" t="n">
        <v>596.64</v>
      </c>
      <c r="R73" t="n">
        <v>36.71</v>
      </c>
      <c r="S73" t="n">
        <v>26.8</v>
      </c>
      <c r="T73" t="n">
        <v>4951.67</v>
      </c>
      <c r="U73" t="n">
        <v>0.73</v>
      </c>
      <c r="V73" t="n">
        <v>0.96</v>
      </c>
      <c r="W73" t="n">
        <v>0.13</v>
      </c>
      <c r="X73" t="n">
        <v>0.3</v>
      </c>
      <c r="Y73" t="n">
        <v>0.5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5.4999</v>
      </c>
      <c r="E74" t="n">
        <v>18.18</v>
      </c>
      <c r="F74" t="n">
        <v>15.89</v>
      </c>
      <c r="G74" t="n">
        <v>63.54</v>
      </c>
      <c r="H74" t="n">
        <v>1.01</v>
      </c>
      <c r="I74" t="n">
        <v>15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112.74</v>
      </c>
      <c r="Q74" t="n">
        <v>596.62</v>
      </c>
      <c r="R74" t="n">
        <v>36.04</v>
      </c>
      <c r="S74" t="n">
        <v>26.8</v>
      </c>
      <c r="T74" t="n">
        <v>4631.36</v>
      </c>
      <c r="U74" t="n">
        <v>0.74</v>
      </c>
      <c r="V74" t="n">
        <v>0.96</v>
      </c>
      <c r="W74" t="n">
        <v>0.14</v>
      </c>
      <c r="X74" t="n">
        <v>0.29</v>
      </c>
      <c r="Y74" t="n">
        <v>0.5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5.4953</v>
      </c>
      <c r="E75" t="n">
        <v>18.2</v>
      </c>
      <c r="F75" t="n">
        <v>15.9</v>
      </c>
      <c r="G75" t="n">
        <v>63.6</v>
      </c>
      <c r="H75" t="n">
        <v>1.16</v>
      </c>
      <c r="I75" t="n">
        <v>15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113.07</v>
      </c>
      <c r="Q75" t="n">
        <v>596.61</v>
      </c>
      <c r="R75" t="n">
        <v>36.28</v>
      </c>
      <c r="S75" t="n">
        <v>26.8</v>
      </c>
      <c r="T75" t="n">
        <v>4750.7</v>
      </c>
      <c r="U75" t="n">
        <v>0.74</v>
      </c>
      <c r="V75" t="n">
        <v>0.96</v>
      </c>
      <c r="W75" t="n">
        <v>0.15</v>
      </c>
      <c r="X75" t="n">
        <v>0.31</v>
      </c>
      <c r="Y75" t="n">
        <v>0.5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4.1641</v>
      </c>
      <c r="E76" t="n">
        <v>24.01</v>
      </c>
      <c r="F76" t="n">
        <v>18.38</v>
      </c>
      <c r="G76" t="n">
        <v>8.050000000000001</v>
      </c>
      <c r="H76" t="n">
        <v>0.14</v>
      </c>
      <c r="I76" t="n">
        <v>137</v>
      </c>
      <c r="J76" t="n">
        <v>124.63</v>
      </c>
      <c r="K76" t="n">
        <v>45</v>
      </c>
      <c r="L76" t="n">
        <v>1</v>
      </c>
      <c r="M76" t="n">
        <v>135</v>
      </c>
      <c r="N76" t="n">
        <v>18.64</v>
      </c>
      <c r="O76" t="n">
        <v>15605.44</v>
      </c>
      <c r="P76" t="n">
        <v>188.92</v>
      </c>
      <c r="Q76" t="n">
        <v>596.7</v>
      </c>
      <c r="R76" t="n">
        <v>114.36</v>
      </c>
      <c r="S76" t="n">
        <v>26.8</v>
      </c>
      <c r="T76" t="n">
        <v>43181.77</v>
      </c>
      <c r="U76" t="n">
        <v>0.23</v>
      </c>
      <c r="V76" t="n">
        <v>0.83</v>
      </c>
      <c r="W76" t="n">
        <v>0.33</v>
      </c>
      <c r="X76" t="n">
        <v>2.78</v>
      </c>
      <c r="Y76" t="n">
        <v>0.5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4.8675</v>
      </c>
      <c r="E77" t="n">
        <v>20.54</v>
      </c>
      <c r="F77" t="n">
        <v>16.83</v>
      </c>
      <c r="G77" t="n">
        <v>16.28</v>
      </c>
      <c r="H77" t="n">
        <v>0.28</v>
      </c>
      <c r="I77" t="n">
        <v>62</v>
      </c>
      <c r="J77" t="n">
        <v>125.95</v>
      </c>
      <c r="K77" t="n">
        <v>45</v>
      </c>
      <c r="L77" t="n">
        <v>2</v>
      </c>
      <c r="M77" t="n">
        <v>60</v>
      </c>
      <c r="N77" t="n">
        <v>18.95</v>
      </c>
      <c r="O77" t="n">
        <v>15767.7</v>
      </c>
      <c r="P77" t="n">
        <v>169</v>
      </c>
      <c r="Q77" t="n">
        <v>596.63</v>
      </c>
      <c r="R77" t="n">
        <v>65.69</v>
      </c>
      <c r="S77" t="n">
        <v>26.8</v>
      </c>
      <c r="T77" t="n">
        <v>19221.91</v>
      </c>
      <c r="U77" t="n">
        <v>0.41</v>
      </c>
      <c r="V77" t="n">
        <v>0.91</v>
      </c>
      <c r="W77" t="n">
        <v>0.21</v>
      </c>
      <c r="X77" t="n">
        <v>1.23</v>
      </c>
      <c r="Y77" t="n">
        <v>0.5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5.1219</v>
      </c>
      <c r="E78" t="n">
        <v>19.52</v>
      </c>
      <c r="F78" t="n">
        <v>16.37</v>
      </c>
      <c r="G78" t="n">
        <v>24.55</v>
      </c>
      <c r="H78" t="n">
        <v>0.42</v>
      </c>
      <c r="I78" t="n">
        <v>40</v>
      </c>
      <c r="J78" t="n">
        <v>127.27</v>
      </c>
      <c r="K78" t="n">
        <v>45</v>
      </c>
      <c r="L78" t="n">
        <v>3</v>
      </c>
      <c r="M78" t="n">
        <v>38</v>
      </c>
      <c r="N78" t="n">
        <v>19.27</v>
      </c>
      <c r="O78" t="n">
        <v>15930.42</v>
      </c>
      <c r="P78" t="n">
        <v>160.8</v>
      </c>
      <c r="Q78" t="n">
        <v>596.64</v>
      </c>
      <c r="R78" t="n">
        <v>51.33</v>
      </c>
      <c r="S78" t="n">
        <v>26.8</v>
      </c>
      <c r="T78" t="n">
        <v>12150.57</v>
      </c>
      <c r="U78" t="n">
        <v>0.52</v>
      </c>
      <c r="V78" t="n">
        <v>0.93</v>
      </c>
      <c r="W78" t="n">
        <v>0.17</v>
      </c>
      <c r="X78" t="n">
        <v>0.77</v>
      </c>
      <c r="Y78" t="n">
        <v>0.5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5.2508</v>
      </c>
      <c r="E79" t="n">
        <v>19.04</v>
      </c>
      <c r="F79" t="n">
        <v>16.17</v>
      </c>
      <c r="G79" t="n">
        <v>33.46</v>
      </c>
      <c r="H79" t="n">
        <v>0.55</v>
      </c>
      <c r="I79" t="n">
        <v>29</v>
      </c>
      <c r="J79" t="n">
        <v>128.59</v>
      </c>
      <c r="K79" t="n">
        <v>45</v>
      </c>
      <c r="L79" t="n">
        <v>4</v>
      </c>
      <c r="M79" t="n">
        <v>27</v>
      </c>
      <c r="N79" t="n">
        <v>19.59</v>
      </c>
      <c r="O79" t="n">
        <v>16093.6</v>
      </c>
      <c r="P79" t="n">
        <v>155.22</v>
      </c>
      <c r="Q79" t="n">
        <v>596.61</v>
      </c>
      <c r="R79" t="n">
        <v>45.31</v>
      </c>
      <c r="S79" t="n">
        <v>26.8</v>
      </c>
      <c r="T79" t="n">
        <v>9199.530000000001</v>
      </c>
      <c r="U79" t="n">
        <v>0.59</v>
      </c>
      <c r="V79" t="n">
        <v>0.95</v>
      </c>
      <c r="W79" t="n">
        <v>0.15</v>
      </c>
      <c r="X79" t="n">
        <v>0.58</v>
      </c>
      <c r="Y79" t="n">
        <v>0.5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5.3316</v>
      </c>
      <c r="E80" t="n">
        <v>18.76</v>
      </c>
      <c r="F80" t="n">
        <v>16.04</v>
      </c>
      <c r="G80" t="n">
        <v>41.83</v>
      </c>
      <c r="H80" t="n">
        <v>0.68</v>
      </c>
      <c r="I80" t="n">
        <v>23</v>
      </c>
      <c r="J80" t="n">
        <v>129.92</v>
      </c>
      <c r="K80" t="n">
        <v>45</v>
      </c>
      <c r="L80" t="n">
        <v>5</v>
      </c>
      <c r="M80" t="n">
        <v>21</v>
      </c>
      <c r="N80" t="n">
        <v>19.92</v>
      </c>
      <c r="O80" t="n">
        <v>16257.24</v>
      </c>
      <c r="P80" t="n">
        <v>149.89</v>
      </c>
      <c r="Q80" t="n">
        <v>596.62</v>
      </c>
      <c r="R80" t="n">
        <v>41.01</v>
      </c>
      <c r="S80" t="n">
        <v>26.8</v>
      </c>
      <c r="T80" t="n">
        <v>7076.03</v>
      </c>
      <c r="U80" t="n">
        <v>0.65</v>
      </c>
      <c r="V80" t="n">
        <v>0.95</v>
      </c>
      <c r="W80" t="n">
        <v>0.14</v>
      </c>
      <c r="X80" t="n">
        <v>0.44</v>
      </c>
      <c r="Y80" t="n">
        <v>0.5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5.3926</v>
      </c>
      <c r="E81" t="n">
        <v>18.54</v>
      </c>
      <c r="F81" t="n">
        <v>15.93</v>
      </c>
      <c r="G81" t="n">
        <v>50.29</v>
      </c>
      <c r="H81" t="n">
        <v>0.8100000000000001</v>
      </c>
      <c r="I81" t="n">
        <v>19</v>
      </c>
      <c r="J81" t="n">
        <v>131.25</v>
      </c>
      <c r="K81" t="n">
        <v>45</v>
      </c>
      <c r="L81" t="n">
        <v>6</v>
      </c>
      <c r="M81" t="n">
        <v>17</v>
      </c>
      <c r="N81" t="n">
        <v>20.25</v>
      </c>
      <c r="O81" t="n">
        <v>16421.36</v>
      </c>
      <c r="P81" t="n">
        <v>144.28</v>
      </c>
      <c r="Q81" t="n">
        <v>596.61</v>
      </c>
      <c r="R81" t="n">
        <v>37.25</v>
      </c>
      <c r="S81" t="n">
        <v>26.8</v>
      </c>
      <c r="T81" t="n">
        <v>5219.13</v>
      </c>
      <c r="U81" t="n">
        <v>0.72</v>
      </c>
      <c r="V81" t="n">
        <v>0.96</v>
      </c>
      <c r="W81" t="n">
        <v>0.15</v>
      </c>
      <c r="X81" t="n">
        <v>0.33</v>
      </c>
      <c r="Y81" t="n">
        <v>0.5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5.4218</v>
      </c>
      <c r="E82" t="n">
        <v>18.44</v>
      </c>
      <c r="F82" t="n">
        <v>15.9</v>
      </c>
      <c r="G82" t="n">
        <v>59.64</v>
      </c>
      <c r="H82" t="n">
        <v>0.93</v>
      </c>
      <c r="I82" t="n">
        <v>16</v>
      </c>
      <c r="J82" t="n">
        <v>132.58</v>
      </c>
      <c r="K82" t="n">
        <v>45</v>
      </c>
      <c r="L82" t="n">
        <v>7</v>
      </c>
      <c r="M82" t="n">
        <v>14</v>
      </c>
      <c r="N82" t="n">
        <v>20.59</v>
      </c>
      <c r="O82" t="n">
        <v>16585.95</v>
      </c>
      <c r="P82" t="n">
        <v>139.72</v>
      </c>
      <c r="Q82" t="n">
        <v>596.64</v>
      </c>
      <c r="R82" t="n">
        <v>36.98</v>
      </c>
      <c r="S82" t="n">
        <v>26.8</v>
      </c>
      <c r="T82" t="n">
        <v>5096.88</v>
      </c>
      <c r="U82" t="n">
        <v>0.72</v>
      </c>
      <c r="V82" t="n">
        <v>0.96</v>
      </c>
      <c r="W82" t="n">
        <v>0.13</v>
      </c>
      <c r="X82" t="n">
        <v>0.31</v>
      </c>
      <c r="Y82" t="n">
        <v>0.5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5.4649</v>
      </c>
      <c r="E83" t="n">
        <v>18.3</v>
      </c>
      <c r="F83" t="n">
        <v>15.83</v>
      </c>
      <c r="G83" t="n">
        <v>73.08</v>
      </c>
      <c r="H83" t="n">
        <v>1.06</v>
      </c>
      <c r="I83" t="n">
        <v>13</v>
      </c>
      <c r="J83" t="n">
        <v>133.92</v>
      </c>
      <c r="K83" t="n">
        <v>45</v>
      </c>
      <c r="L83" t="n">
        <v>8</v>
      </c>
      <c r="M83" t="n">
        <v>10</v>
      </c>
      <c r="N83" t="n">
        <v>20.93</v>
      </c>
      <c r="O83" t="n">
        <v>16751.02</v>
      </c>
      <c r="P83" t="n">
        <v>133.5</v>
      </c>
      <c r="Q83" t="n">
        <v>596.61</v>
      </c>
      <c r="R83" t="n">
        <v>34.68</v>
      </c>
      <c r="S83" t="n">
        <v>26.8</v>
      </c>
      <c r="T83" t="n">
        <v>3963.02</v>
      </c>
      <c r="U83" t="n">
        <v>0.77</v>
      </c>
      <c r="V83" t="n">
        <v>0.97</v>
      </c>
      <c r="W83" t="n">
        <v>0.13</v>
      </c>
      <c r="X83" t="n">
        <v>0.24</v>
      </c>
      <c r="Y83" t="n">
        <v>0.5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5.4742</v>
      </c>
      <c r="E84" t="n">
        <v>18.27</v>
      </c>
      <c r="F84" t="n">
        <v>15.83</v>
      </c>
      <c r="G84" t="n">
        <v>79.14</v>
      </c>
      <c r="H84" t="n">
        <v>1.18</v>
      </c>
      <c r="I84" t="n">
        <v>12</v>
      </c>
      <c r="J84" t="n">
        <v>135.27</v>
      </c>
      <c r="K84" t="n">
        <v>45</v>
      </c>
      <c r="L84" t="n">
        <v>9</v>
      </c>
      <c r="M84" t="n">
        <v>6</v>
      </c>
      <c r="N84" t="n">
        <v>21.27</v>
      </c>
      <c r="O84" t="n">
        <v>16916.71</v>
      </c>
      <c r="P84" t="n">
        <v>130.04</v>
      </c>
      <c r="Q84" t="n">
        <v>596.61</v>
      </c>
      <c r="R84" t="n">
        <v>34.47</v>
      </c>
      <c r="S84" t="n">
        <v>26.8</v>
      </c>
      <c r="T84" t="n">
        <v>3860.79</v>
      </c>
      <c r="U84" t="n">
        <v>0.78</v>
      </c>
      <c r="V84" t="n">
        <v>0.97</v>
      </c>
      <c r="W84" t="n">
        <v>0.13</v>
      </c>
      <c r="X84" t="n">
        <v>0.23</v>
      </c>
      <c r="Y84" t="n">
        <v>0.5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5.4901</v>
      </c>
      <c r="E85" t="n">
        <v>18.21</v>
      </c>
      <c r="F85" t="n">
        <v>15.8</v>
      </c>
      <c r="G85" t="n">
        <v>86.19</v>
      </c>
      <c r="H85" t="n">
        <v>1.29</v>
      </c>
      <c r="I85" t="n">
        <v>11</v>
      </c>
      <c r="J85" t="n">
        <v>136.61</v>
      </c>
      <c r="K85" t="n">
        <v>45</v>
      </c>
      <c r="L85" t="n">
        <v>10</v>
      </c>
      <c r="M85" t="n">
        <v>0</v>
      </c>
      <c r="N85" t="n">
        <v>21.61</v>
      </c>
      <c r="O85" t="n">
        <v>17082.76</v>
      </c>
      <c r="P85" t="n">
        <v>128.75</v>
      </c>
      <c r="Q85" t="n">
        <v>596.62</v>
      </c>
      <c r="R85" t="n">
        <v>33.31</v>
      </c>
      <c r="S85" t="n">
        <v>26.8</v>
      </c>
      <c r="T85" t="n">
        <v>3289.9</v>
      </c>
      <c r="U85" t="n">
        <v>0.8</v>
      </c>
      <c r="V85" t="n">
        <v>0.97</v>
      </c>
      <c r="W85" t="n">
        <v>0.14</v>
      </c>
      <c r="X85" t="n">
        <v>0.21</v>
      </c>
      <c r="Y85" t="n">
        <v>0.5</v>
      </c>
      <c r="Z85" t="n">
        <v>10</v>
      </c>
    </row>
    <row r="86">
      <c r="A86" t="n">
        <v>0</v>
      </c>
      <c r="B86" t="n">
        <v>80</v>
      </c>
      <c r="C86" t="inlineStr">
        <is>
          <t xml:space="preserve">CONCLUIDO	</t>
        </is>
      </c>
      <c r="D86" t="n">
        <v>3.7536</v>
      </c>
      <c r="E86" t="n">
        <v>26.64</v>
      </c>
      <c r="F86" t="n">
        <v>18.97</v>
      </c>
      <c r="G86" t="n">
        <v>6.86</v>
      </c>
      <c r="H86" t="n">
        <v>0.11</v>
      </c>
      <c r="I86" t="n">
        <v>166</v>
      </c>
      <c r="J86" t="n">
        <v>159.12</v>
      </c>
      <c r="K86" t="n">
        <v>50.28</v>
      </c>
      <c r="L86" t="n">
        <v>1</v>
      </c>
      <c r="M86" t="n">
        <v>164</v>
      </c>
      <c r="N86" t="n">
        <v>27.84</v>
      </c>
      <c r="O86" t="n">
        <v>19859.16</v>
      </c>
      <c r="P86" t="n">
        <v>229.82</v>
      </c>
      <c r="Q86" t="n">
        <v>596.6900000000001</v>
      </c>
      <c r="R86" t="n">
        <v>133.03</v>
      </c>
      <c r="S86" t="n">
        <v>26.8</v>
      </c>
      <c r="T86" t="n">
        <v>52374.51</v>
      </c>
      <c r="U86" t="n">
        <v>0.2</v>
      </c>
      <c r="V86" t="n">
        <v>0.8100000000000001</v>
      </c>
      <c r="W86" t="n">
        <v>0.36</v>
      </c>
      <c r="X86" t="n">
        <v>3.37</v>
      </c>
      <c r="Y86" t="n">
        <v>0.5</v>
      </c>
      <c r="Z86" t="n">
        <v>10</v>
      </c>
    </row>
    <row r="87">
      <c r="A87" t="n">
        <v>1</v>
      </c>
      <c r="B87" t="n">
        <v>80</v>
      </c>
      <c r="C87" t="inlineStr">
        <is>
          <t xml:space="preserve">CONCLUIDO	</t>
        </is>
      </c>
      <c r="D87" t="n">
        <v>4.5938</v>
      </c>
      <c r="E87" t="n">
        <v>21.77</v>
      </c>
      <c r="F87" t="n">
        <v>17.06</v>
      </c>
      <c r="G87" t="n">
        <v>13.83</v>
      </c>
      <c r="H87" t="n">
        <v>0.22</v>
      </c>
      <c r="I87" t="n">
        <v>74</v>
      </c>
      <c r="J87" t="n">
        <v>160.54</v>
      </c>
      <c r="K87" t="n">
        <v>50.28</v>
      </c>
      <c r="L87" t="n">
        <v>2</v>
      </c>
      <c r="M87" t="n">
        <v>72</v>
      </c>
      <c r="N87" t="n">
        <v>28.26</v>
      </c>
      <c r="O87" t="n">
        <v>20034.4</v>
      </c>
      <c r="P87" t="n">
        <v>203.85</v>
      </c>
      <c r="Q87" t="n">
        <v>596.62</v>
      </c>
      <c r="R87" t="n">
        <v>73.04000000000001</v>
      </c>
      <c r="S87" t="n">
        <v>26.8</v>
      </c>
      <c r="T87" t="n">
        <v>22835.51</v>
      </c>
      <c r="U87" t="n">
        <v>0.37</v>
      </c>
      <c r="V87" t="n">
        <v>0.9</v>
      </c>
      <c r="W87" t="n">
        <v>0.22</v>
      </c>
      <c r="X87" t="n">
        <v>1.46</v>
      </c>
      <c r="Y87" t="n">
        <v>0.5</v>
      </c>
      <c r="Z87" t="n">
        <v>10</v>
      </c>
    </row>
    <row r="88">
      <c r="A88" t="n">
        <v>2</v>
      </c>
      <c r="B88" t="n">
        <v>80</v>
      </c>
      <c r="C88" t="inlineStr">
        <is>
          <t xml:space="preserve">CONCLUIDO	</t>
        </is>
      </c>
      <c r="D88" t="n">
        <v>4.8986</v>
      </c>
      <c r="E88" t="n">
        <v>20.41</v>
      </c>
      <c r="F88" t="n">
        <v>16.54</v>
      </c>
      <c r="G88" t="n">
        <v>20.68</v>
      </c>
      <c r="H88" t="n">
        <v>0.33</v>
      </c>
      <c r="I88" t="n">
        <v>48</v>
      </c>
      <c r="J88" t="n">
        <v>161.97</v>
      </c>
      <c r="K88" t="n">
        <v>50.28</v>
      </c>
      <c r="L88" t="n">
        <v>3</v>
      </c>
      <c r="M88" t="n">
        <v>46</v>
      </c>
      <c r="N88" t="n">
        <v>28.69</v>
      </c>
      <c r="O88" t="n">
        <v>20210.21</v>
      </c>
      <c r="P88" t="n">
        <v>194.88</v>
      </c>
      <c r="Q88" t="n">
        <v>596.67</v>
      </c>
      <c r="R88" t="n">
        <v>56.73</v>
      </c>
      <c r="S88" t="n">
        <v>26.8</v>
      </c>
      <c r="T88" t="n">
        <v>14811.04</v>
      </c>
      <c r="U88" t="n">
        <v>0.47</v>
      </c>
      <c r="V88" t="n">
        <v>0.93</v>
      </c>
      <c r="W88" t="n">
        <v>0.19</v>
      </c>
      <c r="X88" t="n">
        <v>0.95</v>
      </c>
      <c r="Y88" t="n">
        <v>0.5</v>
      </c>
      <c r="Z88" t="n">
        <v>10</v>
      </c>
    </row>
    <row r="89">
      <c r="A89" t="n">
        <v>3</v>
      </c>
      <c r="B89" t="n">
        <v>80</v>
      </c>
      <c r="C89" t="inlineStr">
        <is>
          <t xml:space="preserve">CONCLUIDO	</t>
        </is>
      </c>
      <c r="D89" t="n">
        <v>5.1002</v>
      </c>
      <c r="E89" t="n">
        <v>19.61</v>
      </c>
      <c r="F89" t="n">
        <v>16.15</v>
      </c>
      <c r="G89" t="n">
        <v>27.69</v>
      </c>
      <c r="H89" t="n">
        <v>0.43</v>
      </c>
      <c r="I89" t="n">
        <v>35</v>
      </c>
      <c r="J89" t="n">
        <v>163.4</v>
      </c>
      <c r="K89" t="n">
        <v>50.28</v>
      </c>
      <c r="L89" t="n">
        <v>4</v>
      </c>
      <c r="M89" t="n">
        <v>33</v>
      </c>
      <c r="N89" t="n">
        <v>29.12</v>
      </c>
      <c r="O89" t="n">
        <v>20386.62</v>
      </c>
      <c r="P89" t="n">
        <v>187.47</v>
      </c>
      <c r="Q89" t="n">
        <v>596.61</v>
      </c>
      <c r="R89" t="n">
        <v>44.9</v>
      </c>
      <c r="S89" t="n">
        <v>26.8</v>
      </c>
      <c r="T89" t="n">
        <v>8965.35</v>
      </c>
      <c r="U89" t="n">
        <v>0.6</v>
      </c>
      <c r="V89" t="n">
        <v>0.95</v>
      </c>
      <c r="W89" t="n">
        <v>0.14</v>
      </c>
      <c r="X89" t="n">
        <v>0.5600000000000001</v>
      </c>
      <c r="Y89" t="n">
        <v>0.5</v>
      </c>
      <c r="Z89" t="n">
        <v>10</v>
      </c>
    </row>
    <row r="90">
      <c r="A90" t="n">
        <v>4</v>
      </c>
      <c r="B90" t="n">
        <v>80</v>
      </c>
      <c r="C90" t="inlineStr">
        <is>
          <t xml:space="preserve">CONCLUIDO	</t>
        </is>
      </c>
      <c r="D90" t="n">
        <v>5.1614</v>
      </c>
      <c r="E90" t="n">
        <v>19.37</v>
      </c>
      <c r="F90" t="n">
        <v>16.15</v>
      </c>
      <c r="G90" t="n">
        <v>34.6</v>
      </c>
      <c r="H90" t="n">
        <v>0.54</v>
      </c>
      <c r="I90" t="n">
        <v>28</v>
      </c>
      <c r="J90" t="n">
        <v>164.83</v>
      </c>
      <c r="K90" t="n">
        <v>50.28</v>
      </c>
      <c r="L90" t="n">
        <v>5</v>
      </c>
      <c r="M90" t="n">
        <v>26</v>
      </c>
      <c r="N90" t="n">
        <v>29.55</v>
      </c>
      <c r="O90" t="n">
        <v>20563.61</v>
      </c>
      <c r="P90" t="n">
        <v>184.98</v>
      </c>
      <c r="Q90" t="n">
        <v>596.63</v>
      </c>
      <c r="R90" t="n">
        <v>44.51</v>
      </c>
      <c r="S90" t="n">
        <v>26.8</v>
      </c>
      <c r="T90" t="n">
        <v>8801.91</v>
      </c>
      <c r="U90" t="n">
        <v>0.6</v>
      </c>
      <c r="V90" t="n">
        <v>0.95</v>
      </c>
      <c r="W90" t="n">
        <v>0.15</v>
      </c>
      <c r="X90" t="n">
        <v>0.55</v>
      </c>
      <c r="Y90" t="n">
        <v>0.5</v>
      </c>
      <c r="Z90" t="n">
        <v>10</v>
      </c>
    </row>
    <row r="91">
      <c r="A91" t="n">
        <v>5</v>
      </c>
      <c r="B91" t="n">
        <v>80</v>
      </c>
      <c r="C91" t="inlineStr">
        <is>
          <t xml:space="preserve">CONCLUIDO	</t>
        </is>
      </c>
      <c r="D91" t="n">
        <v>5.234</v>
      </c>
      <c r="E91" t="n">
        <v>19.11</v>
      </c>
      <c r="F91" t="n">
        <v>16.04</v>
      </c>
      <c r="G91" t="n">
        <v>41.84</v>
      </c>
      <c r="H91" t="n">
        <v>0.64</v>
      </c>
      <c r="I91" t="n">
        <v>23</v>
      </c>
      <c r="J91" t="n">
        <v>166.27</v>
      </c>
      <c r="K91" t="n">
        <v>50.28</v>
      </c>
      <c r="L91" t="n">
        <v>6</v>
      </c>
      <c r="M91" t="n">
        <v>21</v>
      </c>
      <c r="N91" t="n">
        <v>29.99</v>
      </c>
      <c r="O91" t="n">
        <v>20741.2</v>
      </c>
      <c r="P91" t="n">
        <v>180.89</v>
      </c>
      <c r="Q91" t="n">
        <v>596.62</v>
      </c>
      <c r="R91" t="n">
        <v>41.13</v>
      </c>
      <c r="S91" t="n">
        <v>26.8</v>
      </c>
      <c r="T91" t="n">
        <v>7137.04</v>
      </c>
      <c r="U91" t="n">
        <v>0.65</v>
      </c>
      <c r="V91" t="n">
        <v>0.95</v>
      </c>
      <c r="W91" t="n">
        <v>0.15</v>
      </c>
      <c r="X91" t="n">
        <v>0.45</v>
      </c>
      <c r="Y91" t="n">
        <v>0.5</v>
      </c>
      <c r="Z91" t="n">
        <v>10</v>
      </c>
    </row>
    <row r="92">
      <c r="A92" t="n">
        <v>6</v>
      </c>
      <c r="B92" t="n">
        <v>80</v>
      </c>
      <c r="C92" t="inlineStr">
        <is>
          <t xml:space="preserve">CONCLUIDO	</t>
        </is>
      </c>
      <c r="D92" t="n">
        <v>5.2767</v>
      </c>
      <c r="E92" t="n">
        <v>18.95</v>
      </c>
      <c r="F92" t="n">
        <v>15.98</v>
      </c>
      <c r="G92" t="n">
        <v>47.95</v>
      </c>
      <c r="H92" t="n">
        <v>0.74</v>
      </c>
      <c r="I92" t="n">
        <v>20</v>
      </c>
      <c r="J92" t="n">
        <v>167.72</v>
      </c>
      <c r="K92" t="n">
        <v>50.28</v>
      </c>
      <c r="L92" t="n">
        <v>7</v>
      </c>
      <c r="M92" t="n">
        <v>18</v>
      </c>
      <c r="N92" t="n">
        <v>30.44</v>
      </c>
      <c r="O92" t="n">
        <v>20919.39</v>
      </c>
      <c r="P92" t="n">
        <v>176.94</v>
      </c>
      <c r="Q92" t="n">
        <v>596.61</v>
      </c>
      <c r="R92" t="n">
        <v>39.36</v>
      </c>
      <c r="S92" t="n">
        <v>26.8</v>
      </c>
      <c r="T92" t="n">
        <v>6269.22</v>
      </c>
      <c r="U92" t="n">
        <v>0.68</v>
      </c>
      <c r="V92" t="n">
        <v>0.96</v>
      </c>
      <c r="W92" t="n">
        <v>0.14</v>
      </c>
      <c r="X92" t="n">
        <v>0.39</v>
      </c>
      <c r="Y92" t="n">
        <v>0.5</v>
      </c>
      <c r="Z92" t="n">
        <v>10</v>
      </c>
    </row>
    <row r="93">
      <c r="A93" t="n">
        <v>7</v>
      </c>
      <c r="B93" t="n">
        <v>80</v>
      </c>
      <c r="C93" t="inlineStr">
        <is>
          <t xml:space="preserve">CONCLUIDO	</t>
        </is>
      </c>
      <c r="D93" t="n">
        <v>5.3184</v>
      </c>
      <c r="E93" t="n">
        <v>18.8</v>
      </c>
      <c r="F93" t="n">
        <v>15.93</v>
      </c>
      <c r="G93" t="n">
        <v>56.23</v>
      </c>
      <c r="H93" t="n">
        <v>0.84</v>
      </c>
      <c r="I93" t="n">
        <v>17</v>
      </c>
      <c r="J93" t="n">
        <v>169.17</v>
      </c>
      <c r="K93" t="n">
        <v>50.28</v>
      </c>
      <c r="L93" t="n">
        <v>8</v>
      </c>
      <c r="M93" t="n">
        <v>15</v>
      </c>
      <c r="N93" t="n">
        <v>30.89</v>
      </c>
      <c r="O93" t="n">
        <v>21098.19</v>
      </c>
      <c r="P93" t="n">
        <v>173.67</v>
      </c>
      <c r="Q93" t="n">
        <v>596.61</v>
      </c>
      <c r="R93" t="n">
        <v>37.83</v>
      </c>
      <c r="S93" t="n">
        <v>26.8</v>
      </c>
      <c r="T93" t="n">
        <v>5518.05</v>
      </c>
      <c r="U93" t="n">
        <v>0.71</v>
      </c>
      <c r="V93" t="n">
        <v>0.96</v>
      </c>
      <c r="W93" t="n">
        <v>0.13</v>
      </c>
      <c r="X93" t="n">
        <v>0.34</v>
      </c>
      <c r="Y93" t="n">
        <v>0.5</v>
      </c>
      <c r="Z93" t="n">
        <v>10</v>
      </c>
    </row>
    <row r="94">
      <c r="A94" t="n">
        <v>8</v>
      </c>
      <c r="B94" t="n">
        <v>80</v>
      </c>
      <c r="C94" t="inlineStr">
        <is>
          <t xml:space="preserve">CONCLUIDO	</t>
        </is>
      </c>
      <c r="D94" t="n">
        <v>5.3494</v>
      </c>
      <c r="E94" t="n">
        <v>18.69</v>
      </c>
      <c r="F94" t="n">
        <v>15.89</v>
      </c>
      <c r="G94" t="n">
        <v>63.54</v>
      </c>
      <c r="H94" t="n">
        <v>0.9399999999999999</v>
      </c>
      <c r="I94" t="n">
        <v>15</v>
      </c>
      <c r="J94" t="n">
        <v>170.62</v>
      </c>
      <c r="K94" t="n">
        <v>50.28</v>
      </c>
      <c r="L94" t="n">
        <v>9</v>
      </c>
      <c r="M94" t="n">
        <v>13</v>
      </c>
      <c r="N94" t="n">
        <v>31.34</v>
      </c>
      <c r="O94" t="n">
        <v>21277.6</v>
      </c>
      <c r="P94" t="n">
        <v>170.38</v>
      </c>
      <c r="Q94" t="n">
        <v>596.61</v>
      </c>
      <c r="R94" t="n">
        <v>36.43</v>
      </c>
      <c r="S94" t="n">
        <v>26.8</v>
      </c>
      <c r="T94" t="n">
        <v>4828.17</v>
      </c>
      <c r="U94" t="n">
        <v>0.74</v>
      </c>
      <c r="V94" t="n">
        <v>0.96</v>
      </c>
      <c r="W94" t="n">
        <v>0.13</v>
      </c>
      <c r="X94" t="n">
        <v>0.29</v>
      </c>
      <c r="Y94" t="n">
        <v>0.5</v>
      </c>
      <c r="Z94" t="n">
        <v>10</v>
      </c>
    </row>
    <row r="95">
      <c r="A95" t="n">
        <v>9</v>
      </c>
      <c r="B95" t="n">
        <v>80</v>
      </c>
      <c r="C95" t="inlineStr">
        <is>
          <t xml:space="preserve">CONCLUIDO	</t>
        </is>
      </c>
      <c r="D95" t="n">
        <v>5.3827</v>
      </c>
      <c r="E95" t="n">
        <v>18.58</v>
      </c>
      <c r="F95" t="n">
        <v>15.83</v>
      </c>
      <c r="G95" t="n">
        <v>73.08</v>
      </c>
      <c r="H95" t="n">
        <v>1.03</v>
      </c>
      <c r="I95" t="n">
        <v>13</v>
      </c>
      <c r="J95" t="n">
        <v>172.08</v>
      </c>
      <c r="K95" t="n">
        <v>50.28</v>
      </c>
      <c r="L95" t="n">
        <v>10</v>
      </c>
      <c r="M95" t="n">
        <v>11</v>
      </c>
      <c r="N95" t="n">
        <v>31.8</v>
      </c>
      <c r="O95" t="n">
        <v>21457.64</v>
      </c>
      <c r="P95" t="n">
        <v>165.69</v>
      </c>
      <c r="Q95" t="n">
        <v>596.61</v>
      </c>
      <c r="R95" t="n">
        <v>34.75</v>
      </c>
      <c r="S95" t="n">
        <v>26.8</v>
      </c>
      <c r="T95" t="n">
        <v>3998.12</v>
      </c>
      <c r="U95" t="n">
        <v>0.77</v>
      </c>
      <c r="V95" t="n">
        <v>0.97</v>
      </c>
      <c r="W95" t="n">
        <v>0.13</v>
      </c>
      <c r="X95" t="n">
        <v>0.24</v>
      </c>
      <c r="Y95" t="n">
        <v>0.5</v>
      </c>
      <c r="Z95" t="n">
        <v>10</v>
      </c>
    </row>
    <row r="96">
      <c r="A96" t="n">
        <v>10</v>
      </c>
      <c r="B96" t="n">
        <v>80</v>
      </c>
      <c r="C96" t="inlineStr">
        <is>
          <t xml:space="preserve">CONCLUIDO	</t>
        </is>
      </c>
      <c r="D96" t="n">
        <v>5.3959</v>
      </c>
      <c r="E96" t="n">
        <v>18.53</v>
      </c>
      <c r="F96" t="n">
        <v>15.82</v>
      </c>
      <c r="G96" t="n">
        <v>79.11</v>
      </c>
      <c r="H96" t="n">
        <v>1.12</v>
      </c>
      <c r="I96" t="n">
        <v>12</v>
      </c>
      <c r="J96" t="n">
        <v>173.55</v>
      </c>
      <c r="K96" t="n">
        <v>50.28</v>
      </c>
      <c r="L96" t="n">
        <v>11</v>
      </c>
      <c r="M96" t="n">
        <v>10</v>
      </c>
      <c r="N96" t="n">
        <v>32.27</v>
      </c>
      <c r="O96" t="n">
        <v>21638.31</v>
      </c>
      <c r="P96" t="n">
        <v>162.95</v>
      </c>
      <c r="Q96" t="n">
        <v>596.63</v>
      </c>
      <c r="R96" t="n">
        <v>34.3</v>
      </c>
      <c r="S96" t="n">
        <v>26.8</v>
      </c>
      <c r="T96" t="n">
        <v>3778.61</v>
      </c>
      <c r="U96" t="n">
        <v>0.78</v>
      </c>
      <c r="V96" t="n">
        <v>0.97</v>
      </c>
      <c r="W96" t="n">
        <v>0.13</v>
      </c>
      <c r="X96" t="n">
        <v>0.23</v>
      </c>
      <c r="Y96" t="n">
        <v>0.5</v>
      </c>
      <c r="Z96" t="n">
        <v>10</v>
      </c>
    </row>
    <row r="97">
      <c r="A97" t="n">
        <v>11</v>
      </c>
      <c r="B97" t="n">
        <v>80</v>
      </c>
      <c r="C97" t="inlineStr">
        <is>
          <t xml:space="preserve">CONCLUIDO	</t>
        </is>
      </c>
      <c r="D97" t="n">
        <v>5.4126</v>
      </c>
      <c r="E97" t="n">
        <v>18.48</v>
      </c>
      <c r="F97" t="n">
        <v>15.8</v>
      </c>
      <c r="G97" t="n">
        <v>86.16</v>
      </c>
      <c r="H97" t="n">
        <v>1.22</v>
      </c>
      <c r="I97" t="n">
        <v>11</v>
      </c>
      <c r="J97" t="n">
        <v>175.02</v>
      </c>
      <c r="K97" t="n">
        <v>50.28</v>
      </c>
      <c r="L97" t="n">
        <v>12</v>
      </c>
      <c r="M97" t="n">
        <v>9</v>
      </c>
      <c r="N97" t="n">
        <v>32.74</v>
      </c>
      <c r="O97" t="n">
        <v>21819.6</v>
      </c>
      <c r="P97" t="n">
        <v>159.46</v>
      </c>
      <c r="Q97" t="n">
        <v>596.61</v>
      </c>
      <c r="R97" t="n">
        <v>33.61</v>
      </c>
      <c r="S97" t="n">
        <v>26.8</v>
      </c>
      <c r="T97" t="n">
        <v>3435.91</v>
      </c>
      <c r="U97" t="n">
        <v>0.8</v>
      </c>
      <c r="V97" t="n">
        <v>0.97</v>
      </c>
      <c r="W97" t="n">
        <v>0.12</v>
      </c>
      <c r="X97" t="n">
        <v>0.2</v>
      </c>
      <c r="Y97" t="n">
        <v>0.5</v>
      </c>
      <c r="Z97" t="n">
        <v>10</v>
      </c>
    </row>
    <row r="98">
      <c r="A98" t="n">
        <v>12</v>
      </c>
      <c r="B98" t="n">
        <v>80</v>
      </c>
      <c r="C98" t="inlineStr">
        <is>
          <t xml:space="preserve">CONCLUIDO	</t>
        </is>
      </c>
      <c r="D98" t="n">
        <v>5.4398</v>
      </c>
      <c r="E98" t="n">
        <v>18.38</v>
      </c>
      <c r="F98" t="n">
        <v>15.74</v>
      </c>
      <c r="G98" t="n">
        <v>94.42</v>
      </c>
      <c r="H98" t="n">
        <v>1.31</v>
      </c>
      <c r="I98" t="n">
        <v>10</v>
      </c>
      <c r="J98" t="n">
        <v>176.49</v>
      </c>
      <c r="K98" t="n">
        <v>50.28</v>
      </c>
      <c r="L98" t="n">
        <v>13</v>
      </c>
      <c r="M98" t="n">
        <v>7</v>
      </c>
      <c r="N98" t="n">
        <v>33.21</v>
      </c>
      <c r="O98" t="n">
        <v>22001.54</v>
      </c>
      <c r="P98" t="n">
        <v>153.79</v>
      </c>
      <c r="Q98" t="n">
        <v>596.61</v>
      </c>
      <c r="R98" t="n">
        <v>31.57</v>
      </c>
      <c r="S98" t="n">
        <v>26.8</v>
      </c>
      <c r="T98" t="n">
        <v>2422.66</v>
      </c>
      <c r="U98" t="n">
        <v>0.85</v>
      </c>
      <c r="V98" t="n">
        <v>0.97</v>
      </c>
      <c r="W98" t="n">
        <v>0.12</v>
      </c>
      <c r="X98" t="n">
        <v>0.14</v>
      </c>
      <c r="Y98" t="n">
        <v>0.5</v>
      </c>
      <c r="Z98" t="n">
        <v>10</v>
      </c>
    </row>
    <row r="99">
      <c r="A99" t="n">
        <v>13</v>
      </c>
      <c r="B99" t="n">
        <v>80</v>
      </c>
      <c r="C99" t="inlineStr">
        <is>
          <t xml:space="preserve">CONCLUIDO	</t>
        </is>
      </c>
      <c r="D99" t="n">
        <v>5.4399</v>
      </c>
      <c r="E99" t="n">
        <v>18.38</v>
      </c>
      <c r="F99" t="n">
        <v>15.77</v>
      </c>
      <c r="G99" t="n">
        <v>105.12</v>
      </c>
      <c r="H99" t="n">
        <v>1.4</v>
      </c>
      <c r="I99" t="n">
        <v>9</v>
      </c>
      <c r="J99" t="n">
        <v>177.97</v>
      </c>
      <c r="K99" t="n">
        <v>50.28</v>
      </c>
      <c r="L99" t="n">
        <v>14</v>
      </c>
      <c r="M99" t="n">
        <v>6</v>
      </c>
      <c r="N99" t="n">
        <v>33.69</v>
      </c>
      <c r="O99" t="n">
        <v>22184.13</v>
      </c>
      <c r="P99" t="n">
        <v>151.75</v>
      </c>
      <c r="Q99" t="n">
        <v>596.61</v>
      </c>
      <c r="R99" t="n">
        <v>32.77</v>
      </c>
      <c r="S99" t="n">
        <v>26.8</v>
      </c>
      <c r="T99" t="n">
        <v>3029.86</v>
      </c>
      <c r="U99" t="n">
        <v>0.82</v>
      </c>
      <c r="V99" t="n">
        <v>0.97</v>
      </c>
      <c r="W99" t="n">
        <v>0.12</v>
      </c>
      <c r="X99" t="n">
        <v>0.17</v>
      </c>
      <c r="Y99" t="n">
        <v>0.5</v>
      </c>
      <c r="Z99" t="n">
        <v>10</v>
      </c>
    </row>
    <row r="100">
      <c r="A100" t="n">
        <v>14</v>
      </c>
      <c r="B100" t="n">
        <v>80</v>
      </c>
      <c r="C100" t="inlineStr">
        <is>
          <t xml:space="preserve">CONCLUIDO	</t>
        </is>
      </c>
      <c r="D100" t="n">
        <v>5.4384</v>
      </c>
      <c r="E100" t="n">
        <v>18.39</v>
      </c>
      <c r="F100" t="n">
        <v>15.77</v>
      </c>
      <c r="G100" t="n">
        <v>105.16</v>
      </c>
      <c r="H100" t="n">
        <v>1.48</v>
      </c>
      <c r="I100" t="n">
        <v>9</v>
      </c>
      <c r="J100" t="n">
        <v>179.46</v>
      </c>
      <c r="K100" t="n">
        <v>50.28</v>
      </c>
      <c r="L100" t="n">
        <v>15</v>
      </c>
      <c r="M100" t="n">
        <v>0</v>
      </c>
      <c r="N100" t="n">
        <v>34.18</v>
      </c>
      <c r="O100" t="n">
        <v>22367.38</v>
      </c>
      <c r="P100" t="n">
        <v>151.77</v>
      </c>
      <c r="Q100" t="n">
        <v>596.61</v>
      </c>
      <c r="R100" t="n">
        <v>32.58</v>
      </c>
      <c r="S100" t="n">
        <v>26.8</v>
      </c>
      <c r="T100" t="n">
        <v>2931.13</v>
      </c>
      <c r="U100" t="n">
        <v>0.82</v>
      </c>
      <c r="V100" t="n">
        <v>0.97</v>
      </c>
      <c r="W100" t="n">
        <v>0.13</v>
      </c>
      <c r="X100" t="n">
        <v>0.18</v>
      </c>
      <c r="Y100" t="n">
        <v>0.5</v>
      </c>
      <c r="Z100" t="n">
        <v>10</v>
      </c>
    </row>
    <row r="101">
      <c r="A101" t="n">
        <v>0</v>
      </c>
      <c r="B101" t="n">
        <v>35</v>
      </c>
      <c r="C101" t="inlineStr">
        <is>
          <t xml:space="preserve">CONCLUIDO	</t>
        </is>
      </c>
      <c r="D101" t="n">
        <v>4.747</v>
      </c>
      <c r="E101" t="n">
        <v>21.07</v>
      </c>
      <c r="F101" t="n">
        <v>17.52</v>
      </c>
      <c r="G101" t="n">
        <v>10.95</v>
      </c>
      <c r="H101" t="n">
        <v>0.22</v>
      </c>
      <c r="I101" t="n">
        <v>96</v>
      </c>
      <c r="J101" t="n">
        <v>80.84</v>
      </c>
      <c r="K101" t="n">
        <v>35.1</v>
      </c>
      <c r="L101" t="n">
        <v>1</v>
      </c>
      <c r="M101" t="n">
        <v>94</v>
      </c>
      <c r="N101" t="n">
        <v>9.74</v>
      </c>
      <c r="O101" t="n">
        <v>10204.21</v>
      </c>
      <c r="P101" t="n">
        <v>132.01</v>
      </c>
      <c r="Q101" t="n">
        <v>596.65</v>
      </c>
      <c r="R101" t="n">
        <v>87.40000000000001</v>
      </c>
      <c r="S101" t="n">
        <v>26.8</v>
      </c>
      <c r="T101" t="n">
        <v>29906.9</v>
      </c>
      <c r="U101" t="n">
        <v>0.31</v>
      </c>
      <c r="V101" t="n">
        <v>0.87</v>
      </c>
      <c r="W101" t="n">
        <v>0.26</v>
      </c>
      <c r="X101" t="n">
        <v>1.93</v>
      </c>
      <c r="Y101" t="n">
        <v>0.5</v>
      </c>
      <c r="Z101" t="n">
        <v>10</v>
      </c>
    </row>
    <row r="102">
      <c r="A102" t="n">
        <v>1</v>
      </c>
      <c r="B102" t="n">
        <v>35</v>
      </c>
      <c r="C102" t="inlineStr">
        <is>
          <t xml:space="preserve">CONCLUIDO	</t>
        </is>
      </c>
      <c r="D102" t="n">
        <v>5.2309</v>
      </c>
      <c r="E102" t="n">
        <v>19.12</v>
      </c>
      <c r="F102" t="n">
        <v>16.47</v>
      </c>
      <c r="G102" t="n">
        <v>22.46</v>
      </c>
      <c r="H102" t="n">
        <v>0.43</v>
      </c>
      <c r="I102" t="n">
        <v>44</v>
      </c>
      <c r="J102" t="n">
        <v>82.04000000000001</v>
      </c>
      <c r="K102" t="n">
        <v>35.1</v>
      </c>
      <c r="L102" t="n">
        <v>2</v>
      </c>
      <c r="M102" t="n">
        <v>42</v>
      </c>
      <c r="N102" t="n">
        <v>9.94</v>
      </c>
      <c r="O102" t="n">
        <v>10352.53</v>
      </c>
      <c r="P102" t="n">
        <v>117.86</v>
      </c>
      <c r="Q102" t="n">
        <v>596.62</v>
      </c>
      <c r="R102" t="n">
        <v>54.28</v>
      </c>
      <c r="S102" t="n">
        <v>26.8</v>
      </c>
      <c r="T102" t="n">
        <v>13609.54</v>
      </c>
      <c r="U102" t="n">
        <v>0.49</v>
      </c>
      <c r="V102" t="n">
        <v>0.93</v>
      </c>
      <c r="W102" t="n">
        <v>0.18</v>
      </c>
      <c r="X102" t="n">
        <v>0.87</v>
      </c>
      <c r="Y102" t="n">
        <v>0.5</v>
      </c>
      <c r="Z102" t="n">
        <v>10</v>
      </c>
    </row>
    <row r="103">
      <c r="A103" t="n">
        <v>2</v>
      </c>
      <c r="B103" t="n">
        <v>35</v>
      </c>
      <c r="C103" t="inlineStr">
        <is>
          <t xml:space="preserve">CONCLUIDO	</t>
        </is>
      </c>
      <c r="D103" t="n">
        <v>5.4113</v>
      </c>
      <c r="E103" t="n">
        <v>18.48</v>
      </c>
      <c r="F103" t="n">
        <v>16.12</v>
      </c>
      <c r="G103" t="n">
        <v>35.83</v>
      </c>
      <c r="H103" t="n">
        <v>0.63</v>
      </c>
      <c r="I103" t="n">
        <v>27</v>
      </c>
      <c r="J103" t="n">
        <v>83.25</v>
      </c>
      <c r="K103" t="n">
        <v>35.1</v>
      </c>
      <c r="L103" t="n">
        <v>3</v>
      </c>
      <c r="M103" t="n">
        <v>25</v>
      </c>
      <c r="N103" t="n">
        <v>10.15</v>
      </c>
      <c r="O103" t="n">
        <v>10501.19</v>
      </c>
      <c r="P103" t="n">
        <v>108.58</v>
      </c>
      <c r="Q103" t="n">
        <v>596.62</v>
      </c>
      <c r="R103" t="n">
        <v>43.85</v>
      </c>
      <c r="S103" t="n">
        <v>26.8</v>
      </c>
      <c r="T103" t="n">
        <v>8477.459999999999</v>
      </c>
      <c r="U103" t="n">
        <v>0.61</v>
      </c>
      <c r="V103" t="n">
        <v>0.95</v>
      </c>
      <c r="W103" t="n">
        <v>0.15</v>
      </c>
      <c r="X103" t="n">
        <v>0.53</v>
      </c>
      <c r="Y103" t="n">
        <v>0.5</v>
      </c>
      <c r="Z103" t="n">
        <v>10</v>
      </c>
    </row>
    <row r="104">
      <c r="A104" t="n">
        <v>3</v>
      </c>
      <c r="B104" t="n">
        <v>35</v>
      </c>
      <c r="C104" t="inlineStr">
        <is>
          <t xml:space="preserve">CONCLUIDO	</t>
        </is>
      </c>
      <c r="D104" t="n">
        <v>5.4866</v>
      </c>
      <c r="E104" t="n">
        <v>18.23</v>
      </c>
      <c r="F104" t="n">
        <v>15.99</v>
      </c>
      <c r="G104" t="n">
        <v>47.97</v>
      </c>
      <c r="H104" t="n">
        <v>0.83</v>
      </c>
      <c r="I104" t="n">
        <v>20</v>
      </c>
      <c r="J104" t="n">
        <v>84.45999999999999</v>
      </c>
      <c r="K104" t="n">
        <v>35.1</v>
      </c>
      <c r="L104" t="n">
        <v>4</v>
      </c>
      <c r="M104" t="n">
        <v>14</v>
      </c>
      <c r="N104" t="n">
        <v>10.36</v>
      </c>
      <c r="O104" t="n">
        <v>10650.22</v>
      </c>
      <c r="P104" t="n">
        <v>100.16</v>
      </c>
      <c r="Q104" t="n">
        <v>596.62</v>
      </c>
      <c r="R104" t="n">
        <v>39.42</v>
      </c>
      <c r="S104" t="n">
        <v>26.8</v>
      </c>
      <c r="T104" t="n">
        <v>6298.55</v>
      </c>
      <c r="U104" t="n">
        <v>0.68</v>
      </c>
      <c r="V104" t="n">
        <v>0.96</v>
      </c>
      <c r="W104" t="n">
        <v>0.15</v>
      </c>
      <c r="X104" t="n">
        <v>0.4</v>
      </c>
      <c r="Y104" t="n">
        <v>0.5</v>
      </c>
      <c r="Z104" t="n">
        <v>10</v>
      </c>
    </row>
    <row r="105">
      <c r="A105" t="n">
        <v>4</v>
      </c>
      <c r="B105" t="n">
        <v>35</v>
      </c>
      <c r="C105" t="inlineStr">
        <is>
          <t xml:space="preserve">CONCLUIDO	</t>
        </is>
      </c>
      <c r="D105" t="n">
        <v>5.5042</v>
      </c>
      <c r="E105" t="n">
        <v>18.17</v>
      </c>
      <c r="F105" t="n">
        <v>15.95</v>
      </c>
      <c r="G105" t="n">
        <v>50.36</v>
      </c>
      <c r="H105" t="n">
        <v>1.02</v>
      </c>
      <c r="I105" t="n">
        <v>19</v>
      </c>
      <c r="J105" t="n">
        <v>85.67</v>
      </c>
      <c r="K105" t="n">
        <v>35.1</v>
      </c>
      <c r="L105" t="n">
        <v>5</v>
      </c>
      <c r="M105" t="n">
        <v>0</v>
      </c>
      <c r="N105" t="n">
        <v>10.57</v>
      </c>
      <c r="O105" t="n">
        <v>10799.59</v>
      </c>
      <c r="P105" t="n">
        <v>99.55</v>
      </c>
      <c r="Q105" t="n">
        <v>596.61</v>
      </c>
      <c r="R105" t="n">
        <v>37.42</v>
      </c>
      <c r="S105" t="n">
        <v>26.8</v>
      </c>
      <c r="T105" t="n">
        <v>5302.27</v>
      </c>
      <c r="U105" t="n">
        <v>0.72</v>
      </c>
      <c r="V105" t="n">
        <v>0.96</v>
      </c>
      <c r="W105" t="n">
        <v>0.16</v>
      </c>
      <c r="X105" t="n">
        <v>0.35</v>
      </c>
      <c r="Y105" t="n">
        <v>0.5</v>
      </c>
      <c r="Z105" t="n">
        <v>10</v>
      </c>
    </row>
    <row r="106">
      <c r="A106" t="n">
        <v>0</v>
      </c>
      <c r="B106" t="n">
        <v>50</v>
      </c>
      <c r="C106" t="inlineStr">
        <is>
          <t xml:space="preserve">CONCLUIDO	</t>
        </is>
      </c>
      <c r="D106" t="n">
        <v>4.392</v>
      </c>
      <c r="E106" t="n">
        <v>22.77</v>
      </c>
      <c r="F106" t="n">
        <v>18.04</v>
      </c>
      <c r="G106" t="n">
        <v>8.949999999999999</v>
      </c>
      <c r="H106" t="n">
        <v>0.16</v>
      </c>
      <c r="I106" t="n">
        <v>121</v>
      </c>
      <c r="J106" t="n">
        <v>107.41</v>
      </c>
      <c r="K106" t="n">
        <v>41.65</v>
      </c>
      <c r="L106" t="n">
        <v>1</v>
      </c>
      <c r="M106" t="n">
        <v>119</v>
      </c>
      <c r="N106" t="n">
        <v>14.77</v>
      </c>
      <c r="O106" t="n">
        <v>13481.73</v>
      </c>
      <c r="P106" t="n">
        <v>167.17</v>
      </c>
      <c r="Q106" t="n">
        <v>596.72</v>
      </c>
      <c r="R106" t="n">
        <v>103.59</v>
      </c>
      <c r="S106" t="n">
        <v>26.8</v>
      </c>
      <c r="T106" t="n">
        <v>37879.65</v>
      </c>
      <c r="U106" t="n">
        <v>0.26</v>
      </c>
      <c r="V106" t="n">
        <v>0.85</v>
      </c>
      <c r="W106" t="n">
        <v>0.3</v>
      </c>
      <c r="X106" t="n">
        <v>2.45</v>
      </c>
      <c r="Y106" t="n">
        <v>0.5</v>
      </c>
      <c r="Z106" t="n">
        <v>10</v>
      </c>
    </row>
    <row r="107">
      <c r="A107" t="n">
        <v>1</v>
      </c>
      <c r="B107" t="n">
        <v>50</v>
      </c>
      <c r="C107" t="inlineStr">
        <is>
          <t xml:space="preserve">CONCLUIDO	</t>
        </is>
      </c>
      <c r="D107" t="n">
        <v>5.0151</v>
      </c>
      <c r="E107" t="n">
        <v>19.94</v>
      </c>
      <c r="F107" t="n">
        <v>16.68</v>
      </c>
      <c r="G107" t="n">
        <v>18.2</v>
      </c>
      <c r="H107" t="n">
        <v>0.32</v>
      </c>
      <c r="I107" t="n">
        <v>55</v>
      </c>
      <c r="J107" t="n">
        <v>108.68</v>
      </c>
      <c r="K107" t="n">
        <v>41.65</v>
      </c>
      <c r="L107" t="n">
        <v>2</v>
      </c>
      <c r="M107" t="n">
        <v>53</v>
      </c>
      <c r="N107" t="n">
        <v>15.03</v>
      </c>
      <c r="O107" t="n">
        <v>13638.32</v>
      </c>
      <c r="P107" t="n">
        <v>150.12</v>
      </c>
      <c r="Q107" t="n">
        <v>596.64</v>
      </c>
      <c r="R107" t="n">
        <v>61.18</v>
      </c>
      <c r="S107" t="n">
        <v>26.8</v>
      </c>
      <c r="T107" t="n">
        <v>17004.16</v>
      </c>
      <c r="U107" t="n">
        <v>0.44</v>
      </c>
      <c r="V107" t="n">
        <v>0.92</v>
      </c>
      <c r="W107" t="n">
        <v>0.2</v>
      </c>
      <c r="X107" t="n">
        <v>1.09</v>
      </c>
      <c r="Y107" t="n">
        <v>0.5</v>
      </c>
      <c r="Z107" t="n">
        <v>10</v>
      </c>
    </row>
    <row r="108">
      <c r="A108" t="n">
        <v>2</v>
      </c>
      <c r="B108" t="n">
        <v>50</v>
      </c>
      <c r="C108" t="inlineStr">
        <is>
          <t xml:space="preserve">CONCLUIDO	</t>
        </is>
      </c>
      <c r="D108" t="n">
        <v>5.2711</v>
      </c>
      <c r="E108" t="n">
        <v>18.97</v>
      </c>
      <c r="F108" t="n">
        <v>16.16</v>
      </c>
      <c r="G108" t="n">
        <v>27.7</v>
      </c>
      <c r="H108" t="n">
        <v>0.48</v>
      </c>
      <c r="I108" t="n">
        <v>35</v>
      </c>
      <c r="J108" t="n">
        <v>109.96</v>
      </c>
      <c r="K108" t="n">
        <v>41.65</v>
      </c>
      <c r="L108" t="n">
        <v>3</v>
      </c>
      <c r="M108" t="n">
        <v>33</v>
      </c>
      <c r="N108" t="n">
        <v>15.31</v>
      </c>
      <c r="O108" t="n">
        <v>13795.21</v>
      </c>
      <c r="P108" t="n">
        <v>140.7</v>
      </c>
      <c r="Q108" t="n">
        <v>596.65</v>
      </c>
      <c r="R108" t="n">
        <v>45</v>
      </c>
      <c r="S108" t="n">
        <v>26.8</v>
      </c>
      <c r="T108" t="n">
        <v>9010.67</v>
      </c>
      <c r="U108" t="n">
        <v>0.6</v>
      </c>
      <c r="V108" t="n">
        <v>0.95</v>
      </c>
      <c r="W108" t="n">
        <v>0.14</v>
      </c>
      <c r="X108" t="n">
        <v>0.5600000000000001</v>
      </c>
      <c r="Y108" t="n">
        <v>0.5</v>
      </c>
      <c r="Z108" t="n">
        <v>10</v>
      </c>
    </row>
    <row r="109">
      <c r="A109" t="n">
        <v>3</v>
      </c>
      <c r="B109" t="n">
        <v>50</v>
      </c>
      <c r="C109" t="inlineStr">
        <is>
          <t xml:space="preserve">CONCLUIDO	</t>
        </is>
      </c>
      <c r="D109" t="n">
        <v>5.3422</v>
      </c>
      <c r="E109" t="n">
        <v>18.72</v>
      </c>
      <c r="F109" t="n">
        <v>16.11</v>
      </c>
      <c r="G109" t="n">
        <v>37.17</v>
      </c>
      <c r="H109" t="n">
        <v>0.63</v>
      </c>
      <c r="I109" t="n">
        <v>26</v>
      </c>
      <c r="J109" t="n">
        <v>111.23</v>
      </c>
      <c r="K109" t="n">
        <v>41.65</v>
      </c>
      <c r="L109" t="n">
        <v>4</v>
      </c>
      <c r="M109" t="n">
        <v>24</v>
      </c>
      <c r="N109" t="n">
        <v>15.58</v>
      </c>
      <c r="O109" t="n">
        <v>13952.52</v>
      </c>
      <c r="P109" t="n">
        <v>135.65</v>
      </c>
      <c r="Q109" t="n">
        <v>596.63</v>
      </c>
      <c r="R109" t="n">
        <v>43.15</v>
      </c>
      <c r="S109" t="n">
        <v>26.8</v>
      </c>
      <c r="T109" t="n">
        <v>8133.67</v>
      </c>
      <c r="U109" t="n">
        <v>0.62</v>
      </c>
      <c r="V109" t="n">
        <v>0.95</v>
      </c>
      <c r="W109" t="n">
        <v>0.15</v>
      </c>
      <c r="X109" t="n">
        <v>0.51</v>
      </c>
      <c r="Y109" t="n">
        <v>0.5</v>
      </c>
      <c r="Z109" t="n">
        <v>10</v>
      </c>
    </row>
    <row r="110">
      <c r="A110" t="n">
        <v>4</v>
      </c>
      <c r="B110" t="n">
        <v>50</v>
      </c>
      <c r="C110" t="inlineStr">
        <is>
          <t xml:space="preserve">CONCLUIDO	</t>
        </is>
      </c>
      <c r="D110" t="n">
        <v>5.4199</v>
      </c>
      <c r="E110" t="n">
        <v>18.45</v>
      </c>
      <c r="F110" t="n">
        <v>15.97</v>
      </c>
      <c r="G110" t="n">
        <v>47.91</v>
      </c>
      <c r="H110" t="n">
        <v>0.78</v>
      </c>
      <c r="I110" t="n">
        <v>20</v>
      </c>
      <c r="J110" t="n">
        <v>112.51</v>
      </c>
      <c r="K110" t="n">
        <v>41.65</v>
      </c>
      <c r="L110" t="n">
        <v>5</v>
      </c>
      <c r="M110" t="n">
        <v>18</v>
      </c>
      <c r="N110" t="n">
        <v>15.86</v>
      </c>
      <c r="O110" t="n">
        <v>14110.24</v>
      </c>
      <c r="P110" t="n">
        <v>129.48</v>
      </c>
      <c r="Q110" t="n">
        <v>596.61</v>
      </c>
      <c r="R110" t="n">
        <v>38.84</v>
      </c>
      <c r="S110" t="n">
        <v>26.8</v>
      </c>
      <c r="T110" t="n">
        <v>6006.88</v>
      </c>
      <c r="U110" t="n">
        <v>0.6899999999999999</v>
      </c>
      <c r="V110" t="n">
        <v>0.96</v>
      </c>
      <c r="W110" t="n">
        <v>0.14</v>
      </c>
      <c r="X110" t="n">
        <v>0.38</v>
      </c>
      <c r="Y110" t="n">
        <v>0.5</v>
      </c>
      <c r="Z110" t="n">
        <v>10</v>
      </c>
    </row>
    <row r="111">
      <c r="A111" t="n">
        <v>5</v>
      </c>
      <c r="B111" t="n">
        <v>50</v>
      </c>
      <c r="C111" t="inlineStr">
        <is>
          <t xml:space="preserve">CONCLUIDO	</t>
        </is>
      </c>
      <c r="D111" t="n">
        <v>5.4664</v>
      </c>
      <c r="E111" t="n">
        <v>18.29</v>
      </c>
      <c r="F111" t="n">
        <v>15.9</v>
      </c>
      <c r="G111" t="n">
        <v>59.63</v>
      </c>
      <c r="H111" t="n">
        <v>0.93</v>
      </c>
      <c r="I111" t="n">
        <v>16</v>
      </c>
      <c r="J111" t="n">
        <v>113.79</v>
      </c>
      <c r="K111" t="n">
        <v>41.65</v>
      </c>
      <c r="L111" t="n">
        <v>6</v>
      </c>
      <c r="M111" t="n">
        <v>14</v>
      </c>
      <c r="N111" t="n">
        <v>16.14</v>
      </c>
      <c r="O111" t="n">
        <v>14268.39</v>
      </c>
      <c r="P111" t="n">
        <v>123.72</v>
      </c>
      <c r="Q111" t="n">
        <v>596.65</v>
      </c>
      <c r="R111" t="n">
        <v>36.86</v>
      </c>
      <c r="S111" t="n">
        <v>26.8</v>
      </c>
      <c r="T111" t="n">
        <v>5036.03</v>
      </c>
      <c r="U111" t="n">
        <v>0.73</v>
      </c>
      <c r="V111" t="n">
        <v>0.96</v>
      </c>
      <c r="W111" t="n">
        <v>0.13</v>
      </c>
      <c r="X111" t="n">
        <v>0.31</v>
      </c>
      <c r="Y111" t="n">
        <v>0.5</v>
      </c>
      <c r="Z111" t="n">
        <v>10</v>
      </c>
    </row>
    <row r="112">
      <c r="A112" t="n">
        <v>6</v>
      </c>
      <c r="B112" t="n">
        <v>50</v>
      </c>
      <c r="C112" t="inlineStr">
        <is>
          <t xml:space="preserve">CONCLUIDO	</t>
        </is>
      </c>
      <c r="D112" t="n">
        <v>5.4897</v>
      </c>
      <c r="E112" t="n">
        <v>18.22</v>
      </c>
      <c r="F112" t="n">
        <v>15.87</v>
      </c>
      <c r="G112" t="n">
        <v>68.01000000000001</v>
      </c>
      <c r="H112" t="n">
        <v>1.07</v>
      </c>
      <c r="I112" t="n">
        <v>14</v>
      </c>
      <c r="J112" t="n">
        <v>115.08</v>
      </c>
      <c r="K112" t="n">
        <v>41.65</v>
      </c>
      <c r="L112" t="n">
        <v>7</v>
      </c>
      <c r="M112" t="n">
        <v>7</v>
      </c>
      <c r="N112" t="n">
        <v>16.43</v>
      </c>
      <c r="O112" t="n">
        <v>14426.96</v>
      </c>
      <c r="P112" t="n">
        <v>117.49</v>
      </c>
      <c r="Q112" t="n">
        <v>596.61</v>
      </c>
      <c r="R112" t="n">
        <v>35.58</v>
      </c>
      <c r="S112" t="n">
        <v>26.8</v>
      </c>
      <c r="T112" t="n">
        <v>4405.51</v>
      </c>
      <c r="U112" t="n">
        <v>0.75</v>
      </c>
      <c r="V112" t="n">
        <v>0.96</v>
      </c>
      <c r="W112" t="n">
        <v>0.14</v>
      </c>
      <c r="X112" t="n">
        <v>0.27</v>
      </c>
      <c r="Y112" t="n">
        <v>0.5</v>
      </c>
      <c r="Z112" t="n">
        <v>10</v>
      </c>
    </row>
    <row r="113">
      <c r="A113" t="n">
        <v>7</v>
      </c>
      <c r="B113" t="n">
        <v>50</v>
      </c>
      <c r="C113" t="inlineStr">
        <is>
          <t xml:space="preserve">CONCLUIDO	</t>
        </is>
      </c>
      <c r="D113" t="n">
        <v>5.5058</v>
      </c>
      <c r="E113" t="n">
        <v>18.16</v>
      </c>
      <c r="F113" t="n">
        <v>15.84</v>
      </c>
      <c r="G113" t="n">
        <v>73.09999999999999</v>
      </c>
      <c r="H113" t="n">
        <v>1.21</v>
      </c>
      <c r="I113" t="n">
        <v>13</v>
      </c>
      <c r="J113" t="n">
        <v>116.37</v>
      </c>
      <c r="K113" t="n">
        <v>41.65</v>
      </c>
      <c r="L113" t="n">
        <v>8</v>
      </c>
      <c r="M113" t="n">
        <v>0</v>
      </c>
      <c r="N113" t="n">
        <v>16.72</v>
      </c>
      <c r="O113" t="n">
        <v>14585.96</v>
      </c>
      <c r="P113" t="n">
        <v>117.37</v>
      </c>
      <c r="Q113" t="n">
        <v>596.61</v>
      </c>
      <c r="R113" t="n">
        <v>34.31</v>
      </c>
      <c r="S113" t="n">
        <v>26.8</v>
      </c>
      <c r="T113" t="n">
        <v>3778.92</v>
      </c>
      <c r="U113" t="n">
        <v>0.78</v>
      </c>
      <c r="V113" t="n">
        <v>0.97</v>
      </c>
      <c r="W113" t="n">
        <v>0.14</v>
      </c>
      <c r="X113" t="n">
        <v>0.24</v>
      </c>
      <c r="Y113" t="n">
        <v>0.5</v>
      </c>
      <c r="Z113" t="n">
        <v>10</v>
      </c>
    </row>
    <row r="114">
      <c r="A114" t="n">
        <v>0</v>
      </c>
      <c r="B114" t="n">
        <v>25</v>
      </c>
      <c r="C114" t="inlineStr">
        <is>
          <t xml:space="preserve">CONCLUIDO	</t>
        </is>
      </c>
      <c r="D114" t="n">
        <v>5.0097</v>
      </c>
      <c r="E114" t="n">
        <v>19.96</v>
      </c>
      <c r="F114" t="n">
        <v>17.11</v>
      </c>
      <c r="G114" t="n">
        <v>13.51</v>
      </c>
      <c r="H114" t="n">
        <v>0.28</v>
      </c>
      <c r="I114" t="n">
        <v>76</v>
      </c>
      <c r="J114" t="n">
        <v>61.76</v>
      </c>
      <c r="K114" t="n">
        <v>28.92</v>
      </c>
      <c r="L114" t="n">
        <v>1</v>
      </c>
      <c r="M114" t="n">
        <v>74</v>
      </c>
      <c r="N114" t="n">
        <v>6.84</v>
      </c>
      <c r="O114" t="n">
        <v>7851.41</v>
      </c>
      <c r="P114" t="n">
        <v>104.25</v>
      </c>
      <c r="Q114" t="n">
        <v>596.63</v>
      </c>
      <c r="R114" t="n">
        <v>74.54000000000001</v>
      </c>
      <c r="S114" t="n">
        <v>26.8</v>
      </c>
      <c r="T114" t="n">
        <v>23578.92</v>
      </c>
      <c r="U114" t="n">
        <v>0.36</v>
      </c>
      <c r="V114" t="n">
        <v>0.89</v>
      </c>
      <c r="W114" t="n">
        <v>0.23</v>
      </c>
      <c r="X114" t="n">
        <v>1.51</v>
      </c>
      <c r="Y114" t="n">
        <v>0.5</v>
      </c>
      <c r="Z114" t="n">
        <v>10</v>
      </c>
    </row>
    <row r="115">
      <c r="A115" t="n">
        <v>1</v>
      </c>
      <c r="B115" t="n">
        <v>25</v>
      </c>
      <c r="C115" t="inlineStr">
        <is>
          <t xml:space="preserve">CONCLUIDO	</t>
        </is>
      </c>
      <c r="D115" t="n">
        <v>5.3898</v>
      </c>
      <c r="E115" t="n">
        <v>18.55</v>
      </c>
      <c r="F115" t="n">
        <v>16.29</v>
      </c>
      <c r="G115" t="n">
        <v>28.74</v>
      </c>
      <c r="H115" t="n">
        <v>0.55</v>
      </c>
      <c r="I115" t="n">
        <v>34</v>
      </c>
      <c r="J115" t="n">
        <v>62.92</v>
      </c>
      <c r="K115" t="n">
        <v>28.92</v>
      </c>
      <c r="L115" t="n">
        <v>2</v>
      </c>
      <c r="M115" t="n">
        <v>31</v>
      </c>
      <c r="N115" t="n">
        <v>7</v>
      </c>
      <c r="O115" t="n">
        <v>7994.37</v>
      </c>
      <c r="P115" t="n">
        <v>90.23999999999999</v>
      </c>
      <c r="Q115" t="n">
        <v>596.61</v>
      </c>
      <c r="R115" t="n">
        <v>49.14</v>
      </c>
      <c r="S115" t="n">
        <v>26.8</v>
      </c>
      <c r="T115" t="n">
        <v>11088.78</v>
      </c>
      <c r="U115" t="n">
        <v>0.55</v>
      </c>
      <c r="V115" t="n">
        <v>0.9399999999999999</v>
      </c>
      <c r="W115" t="n">
        <v>0.16</v>
      </c>
      <c r="X115" t="n">
        <v>0.6899999999999999</v>
      </c>
      <c r="Y115" t="n">
        <v>0.5</v>
      </c>
      <c r="Z115" t="n">
        <v>10</v>
      </c>
    </row>
    <row r="116">
      <c r="A116" t="n">
        <v>2</v>
      </c>
      <c r="B116" t="n">
        <v>25</v>
      </c>
      <c r="C116" t="inlineStr">
        <is>
          <t xml:space="preserve">CONCLUIDO	</t>
        </is>
      </c>
      <c r="D116" t="n">
        <v>5.483</v>
      </c>
      <c r="E116" t="n">
        <v>18.24</v>
      </c>
      <c r="F116" t="n">
        <v>16.1</v>
      </c>
      <c r="G116" t="n">
        <v>38.63</v>
      </c>
      <c r="H116" t="n">
        <v>0.8100000000000001</v>
      </c>
      <c r="I116" t="n">
        <v>25</v>
      </c>
      <c r="J116" t="n">
        <v>64.08</v>
      </c>
      <c r="K116" t="n">
        <v>28.92</v>
      </c>
      <c r="L116" t="n">
        <v>3</v>
      </c>
      <c r="M116" t="n">
        <v>0</v>
      </c>
      <c r="N116" t="n">
        <v>7.16</v>
      </c>
      <c r="O116" t="n">
        <v>8137.65</v>
      </c>
      <c r="P116" t="n">
        <v>84.7</v>
      </c>
      <c r="Q116" t="n">
        <v>596.62</v>
      </c>
      <c r="R116" t="n">
        <v>41.93</v>
      </c>
      <c r="S116" t="n">
        <v>26.8</v>
      </c>
      <c r="T116" t="n">
        <v>7525.51</v>
      </c>
      <c r="U116" t="n">
        <v>0.64</v>
      </c>
      <c r="V116" t="n">
        <v>0.95</v>
      </c>
      <c r="W116" t="n">
        <v>0.18</v>
      </c>
      <c r="X116" t="n">
        <v>0.5</v>
      </c>
      <c r="Y116" t="n">
        <v>0.5</v>
      </c>
      <c r="Z116" t="n">
        <v>10</v>
      </c>
    </row>
    <row r="117">
      <c r="A117" t="n">
        <v>0</v>
      </c>
      <c r="B117" t="n">
        <v>85</v>
      </c>
      <c r="C117" t="inlineStr">
        <is>
          <t xml:space="preserve">CONCLUIDO	</t>
        </is>
      </c>
      <c r="D117" t="n">
        <v>3.6456</v>
      </c>
      <c r="E117" t="n">
        <v>27.43</v>
      </c>
      <c r="F117" t="n">
        <v>19.16</v>
      </c>
      <c r="G117" t="n">
        <v>6.61</v>
      </c>
      <c r="H117" t="n">
        <v>0.11</v>
      </c>
      <c r="I117" t="n">
        <v>174</v>
      </c>
      <c r="J117" t="n">
        <v>167.88</v>
      </c>
      <c r="K117" t="n">
        <v>51.39</v>
      </c>
      <c r="L117" t="n">
        <v>1</v>
      </c>
      <c r="M117" t="n">
        <v>172</v>
      </c>
      <c r="N117" t="n">
        <v>30.49</v>
      </c>
      <c r="O117" t="n">
        <v>20939.59</v>
      </c>
      <c r="P117" t="n">
        <v>240.62</v>
      </c>
      <c r="Q117" t="n">
        <v>596.76</v>
      </c>
      <c r="R117" t="n">
        <v>138.46</v>
      </c>
      <c r="S117" t="n">
        <v>26.8</v>
      </c>
      <c r="T117" t="n">
        <v>55046.72</v>
      </c>
      <c r="U117" t="n">
        <v>0.19</v>
      </c>
      <c r="V117" t="n">
        <v>0.8</v>
      </c>
      <c r="W117" t="n">
        <v>0.39</v>
      </c>
      <c r="X117" t="n">
        <v>3.56</v>
      </c>
      <c r="Y117" t="n">
        <v>0.5</v>
      </c>
      <c r="Z117" t="n">
        <v>10</v>
      </c>
    </row>
    <row r="118">
      <c r="A118" t="n">
        <v>1</v>
      </c>
      <c r="B118" t="n">
        <v>85</v>
      </c>
      <c r="C118" t="inlineStr">
        <is>
          <t xml:space="preserve">CONCLUIDO	</t>
        </is>
      </c>
      <c r="D118" t="n">
        <v>4.5237</v>
      </c>
      <c r="E118" t="n">
        <v>22.11</v>
      </c>
      <c r="F118" t="n">
        <v>17.12</v>
      </c>
      <c r="G118" t="n">
        <v>13.34</v>
      </c>
      <c r="H118" t="n">
        <v>0.21</v>
      </c>
      <c r="I118" t="n">
        <v>77</v>
      </c>
      <c r="J118" t="n">
        <v>169.33</v>
      </c>
      <c r="K118" t="n">
        <v>51.39</v>
      </c>
      <c r="L118" t="n">
        <v>2</v>
      </c>
      <c r="M118" t="n">
        <v>75</v>
      </c>
      <c r="N118" t="n">
        <v>30.94</v>
      </c>
      <c r="O118" t="n">
        <v>21118.46</v>
      </c>
      <c r="P118" t="n">
        <v>212.24</v>
      </c>
      <c r="Q118" t="n">
        <v>596.67</v>
      </c>
      <c r="R118" t="n">
        <v>74.93000000000001</v>
      </c>
      <c r="S118" t="n">
        <v>26.8</v>
      </c>
      <c r="T118" t="n">
        <v>23770.43</v>
      </c>
      <c r="U118" t="n">
        <v>0.36</v>
      </c>
      <c r="V118" t="n">
        <v>0.89</v>
      </c>
      <c r="W118" t="n">
        <v>0.23</v>
      </c>
      <c r="X118" t="n">
        <v>1.53</v>
      </c>
      <c r="Y118" t="n">
        <v>0.5</v>
      </c>
      <c r="Z118" t="n">
        <v>10</v>
      </c>
    </row>
    <row r="119">
      <c r="A119" t="n">
        <v>2</v>
      </c>
      <c r="B119" t="n">
        <v>85</v>
      </c>
      <c r="C119" t="inlineStr">
        <is>
          <t xml:space="preserve">CONCLUIDO	</t>
        </is>
      </c>
      <c r="D119" t="n">
        <v>4.8422</v>
      </c>
      <c r="E119" t="n">
        <v>20.65</v>
      </c>
      <c r="F119" t="n">
        <v>16.59</v>
      </c>
      <c r="G119" t="n">
        <v>19.9</v>
      </c>
      <c r="H119" t="n">
        <v>0.31</v>
      </c>
      <c r="I119" t="n">
        <v>50</v>
      </c>
      <c r="J119" t="n">
        <v>170.79</v>
      </c>
      <c r="K119" t="n">
        <v>51.39</v>
      </c>
      <c r="L119" t="n">
        <v>3</v>
      </c>
      <c r="M119" t="n">
        <v>48</v>
      </c>
      <c r="N119" t="n">
        <v>31.4</v>
      </c>
      <c r="O119" t="n">
        <v>21297.94</v>
      </c>
      <c r="P119" t="n">
        <v>203.16</v>
      </c>
      <c r="Q119" t="n">
        <v>596.63</v>
      </c>
      <c r="R119" t="n">
        <v>58.08</v>
      </c>
      <c r="S119" t="n">
        <v>26.8</v>
      </c>
      <c r="T119" t="n">
        <v>15478.47</v>
      </c>
      <c r="U119" t="n">
        <v>0.46</v>
      </c>
      <c r="V119" t="n">
        <v>0.92</v>
      </c>
      <c r="W119" t="n">
        <v>0.19</v>
      </c>
      <c r="X119" t="n">
        <v>0.99</v>
      </c>
      <c r="Y119" t="n">
        <v>0.5</v>
      </c>
      <c r="Z119" t="n">
        <v>10</v>
      </c>
    </row>
    <row r="120">
      <c r="A120" t="n">
        <v>3</v>
      </c>
      <c r="B120" t="n">
        <v>85</v>
      </c>
      <c r="C120" t="inlineStr">
        <is>
          <t xml:space="preserve">CONCLUIDO	</t>
        </is>
      </c>
      <c r="D120" t="n">
        <v>5.0288</v>
      </c>
      <c r="E120" t="n">
        <v>19.89</v>
      </c>
      <c r="F120" t="n">
        <v>16.26</v>
      </c>
      <c r="G120" t="n">
        <v>26.37</v>
      </c>
      <c r="H120" t="n">
        <v>0.41</v>
      </c>
      <c r="I120" t="n">
        <v>37</v>
      </c>
      <c r="J120" t="n">
        <v>172.25</v>
      </c>
      <c r="K120" t="n">
        <v>51.39</v>
      </c>
      <c r="L120" t="n">
        <v>4</v>
      </c>
      <c r="M120" t="n">
        <v>35</v>
      </c>
      <c r="N120" t="n">
        <v>31.86</v>
      </c>
      <c r="O120" t="n">
        <v>21478.05</v>
      </c>
      <c r="P120" t="n">
        <v>196.35</v>
      </c>
      <c r="Q120" t="n">
        <v>596.63</v>
      </c>
      <c r="R120" t="n">
        <v>47.43</v>
      </c>
      <c r="S120" t="n">
        <v>26.8</v>
      </c>
      <c r="T120" t="n">
        <v>10218.87</v>
      </c>
      <c r="U120" t="n">
        <v>0.5600000000000001</v>
      </c>
      <c r="V120" t="n">
        <v>0.9399999999999999</v>
      </c>
      <c r="W120" t="n">
        <v>0.17</v>
      </c>
      <c r="X120" t="n">
        <v>0.66</v>
      </c>
      <c r="Y120" t="n">
        <v>0.5</v>
      </c>
      <c r="Z120" t="n">
        <v>10</v>
      </c>
    </row>
    <row r="121">
      <c r="A121" t="n">
        <v>4</v>
      </c>
      <c r="B121" t="n">
        <v>85</v>
      </c>
      <c r="C121" t="inlineStr">
        <is>
          <t xml:space="preserve">CONCLUIDO	</t>
        </is>
      </c>
      <c r="D121" t="n">
        <v>5.1218</v>
      </c>
      <c r="E121" t="n">
        <v>19.52</v>
      </c>
      <c r="F121" t="n">
        <v>16.17</v>
      </c>
      <c r="G121" t="n">
        <v>33.45</v>
      </c>
      <c r="H121" t="n">
        <v>0.51</v>
      </c>
      <c r="I121" t="n">
        <v>29</v>
      </c>
      <c r="J121" t="n">
        <v>173.71</v>
      </c>
      <c r="K121" t="n">
        <v>51.39</v>
      </c>
      <c r="L121" t="n">
        <v>5</v>
      </c>
      <c r="M121" t="n">
        <v>27</v>
      </c>
      <c r="N121" t="n">
        <v>32.32</v>
      </c>
      <c r="O121" t="n">
        <v>21658.78</v>
      </c>
      <c r="P121" t="n">
        <v>192.78</v>
      </c>
      <c r="Q121" t="n">
        <v>596.61</v>
      </c>
      <c r="R121" t="n">
        <v>45.25</v>
      </c>
      <c r="S121" t="n">
        <v>26.8</v>
      </c>
      <c r="T121" t="n">
        <v>9169.200000000001</v>
      </c>
      <c r="U121" t="n">
        <v>0.59</v>
      </c>
      <c r="V121" t="n">
        <v>0.95</v>
      </c>
      <c r="W121" t="n">
        <v>0.15</v>
      </c>
      <c r="X121" t="n">
        <v>0.57</v>
      </c>
      <c r="Y121" t="n">
        <v>0.5</v>
      </c>
      <c r="Z121" t="n">
        <v>10</v>
      </c>
    </row>
    <row r="122">
      <c r="A122" t="n">
        <v>5</v>
      </c>
      <c r="B122" t="n">
        <v>85</v>
      </c>
      <c r="C122" t="inlineStr">
        <is>
          <t xml:space="preserve">CONCLUIDO	</t>
        </is>
      </c>
      <c r="D122" t="n">
        <v>5.1931</v>
      </c>
      <c r="E122" t="n">
        <v>19.26</v>
      </c>
      <c r="F122" t="n">
        <v>16.07</v>
      </c>
      <c r="G122" t="n">
        <v>40.18</v>
      </c>
      <c r="H122" t="n">
        <v>0.61</v>
      </c>
      <c r="I122" t="n">
        <v>24</v>
      </c>
      <c r="J122" t="n">
        <v>175.18</v>
      </c>
      <c r="K122" t="n">
        <v>51.39</v>
      </c>
      <c r="L122" t="n">
        <v>6</v>
      </c>
      <c r="M122" t="n">
        <v>22</v>
      </c>
      <c r="N122" t="n">
        <v>32.79</v>
      </c>
      <c r="O122" t="n">
        <v>21840.16</v>
      </c>
      <c r="P122" t="n">
        <v>189.25</v>
      </c>
      <c r="Q122" t="n">
        <v>596.64</v>
      </c>
      <c r="R122" t="n">
        <v>42.08</v>
      </c>
      <c r="S122" t="n">
        <v>26.8</v>
      </c>
      <c r="T122" t="n">
        <v>7608.22</v>
      </c>
      <c r="U122" t="n">
        <v>0.64</v>
      </c>
      <c r="V122" t="n">
        <v>0.95</v>
      </c>
      <c r="W122" t="n">
        <v>0.15</v>
      </c>
      <c r="X122" t="n">
        <v>0.48</v>
      </c>
      <c r="Y122" t="n">
        <v>0.5</v>
      </c>
      <c r="Z122" t="n">
        <v>10</v>
      </c>
    </row>
    <row r="123">
      <c r="A123" t="n">
        <v>6</v>
      </c>
      <c r="B123" t="n">
        <v>85</v>
      </c>
      <c r="C123" t="inlineStr">
        <is>
          <t xml:space="preserve">CONCLUIDO	</t>
        </is>
      </c>
      <c r="D123" t="n">
        <v>5.2575</v>
      </c>
      <c r="E123" t="n">
        <v>19.02</v>
      </c>
      <c r="F123" t="n">
        <v>15.97</v>
      </c>
      <c r="G123" t="n">
        <v>47.91</v>
      </c>
      <c r="H123" t="n">
        <v>0.7</v>
      </c>
      <c r="I123" t="n">
        <v>20</v>
      </c>
      <c r="J123" t="n">
        <v>176.66</v>
      </c>
      <c r="K123" t="n">
        <v>51.39</v>
      </c>
      <c r="L123" t="n">
        <v>7</v>
      </c>
      <c r="M123" t="n">
        <v>18</v>
      </c>
      <c r="N123" t="n">
        <v>33.27</v>
      </c>
      <c r="O123" t="n">
        <v>22022.17</v>
      </c>
      <c r="P123" t="n">
        <v>185.32</v>
      </c>
      <c r="Q123" t="n">
        <v>596.61</v>
      </c>
      <c r="R123" t="n">
        <v>38.95</v>
      </c>
      <c r="S123" t="n">
        <v>26.8</v>
      </c>
      <c r="T123" t="n">
        <v>6064.76</v>
      </c>
      <c r="U123" t="n">
        <v>0.6899999999999999</v>
      </c>
      <c r="V123" t="n">
        <v>0.96</v>
      </c>
      <c r="W123" t="n">
        <v>0.14</v>
      </c>
      <c r="X123" t="n">
        <v>0.38</v>
      </c>
      <c r="Y123" t="n">
        <v>0.5</v>
      </c>
      <c r="Z123" t="n">
        <v>10</v>
      </c>
    </row>
    <row r="124">
      <c r="A124" t="n">
        <v>7</v>
      </c>
      <c r="B124" t="n">
        <v>85</v>
      </c>
      <c r="C124" t="inlineStr">
        <is>
          <t xml:space="preserve">CONCLUIDO	</t>
        </is>
      </c>
      <c r="D124" t="n">
        <v>5.2791</v>
      </c>
      <c r="E124" t="n">
        <v>18.94</v>
      </c>
      <c r="F124" t="n">
        <v>15.96</v>
      </c>
      <c r="G124" t="n">
        <v>53.2</v>
      </c>
      <c r="H124" t="n">
        <v>0.8</v>
      </c>
      <c r="I124" t="n">
        <v>18</v>
      </c>
      <c r="J124" t="n">
        <v>178.14</v>
      </c>
      <c r="K124" t="n">
        <v>51.39</v>
      </c>
      <c r="L124" t="n">
        <v>8</v>
      </c>
      <c r="M124" t="n">
        <v>16</v>
      </c>
      <c r="N124" t="n">
        <v>33.75</v>
      </c>
      <c r="O124" t="n">
        <v>22204.83</v>
      </c>
      <c r="P124" t="n">
        <v>182.46</v>
      </c>
      <c r="Q124" t="n">
        <v>596.61</v>
      </c>
      <c r="R124" t="n">
        <v>38.74</v>
      </c>
      <c r="S124" t="n">
        <v>26.8</v>
      </c>
      <c r="T124" t="n">
        <v>5970.2</v>
      </c>
      <c r="U124" t="n">
        <v>0.6899999999999999</v>
      </c>
      <c r="V124" t="n">
        <v>0.96</v>
      </c>
      <c r="W124" t="n">
        <v>0.14</v>
      </c>
      <c r="X124" t="n">
        <v>0.37</v>
      </c>
      <c r="Y124" t="n">
        <v>0.5</v>
      </c>
      <c r="Z124" t="n">
        <v>10</v>
      </c>
    </row>
    <row r="125">
      <c r="A125" t="n">
        <v>8</v>
      </c>
      <c r="B125" t="n">
        <v>85</v>
      </c>
      <c r="C125" t="inlineStr">
        <is>
          <t xml:space="preserve">CONCLUIDO	</t>
        </is>
      </c>
      <c r="D125" t="n">
        <v>5.314</v>
      </c>
      <c r="E125" t="n">
        <v>18.82</v>
      </c>
      <c r="F125" t="n">
        <v>15.9</v>
      </c>
      <c r="G125" t="n">
        <v>59.64</v>
      </c>
      <c r="H125" t="n">
        <v>0.89</v>
      </c>
      <c r="I125" t="n">
        <v>16</v>
      </c>
      <c r="J125" t="n">
        <v>179.63</v>
      </c>
      <c r="K125" t="n">
        <v>51.39</v>
      </c>
      <c r="L125" t="n">
        <v>9</v>
      </c>
      <c r="M125" t="n">
        <v>14</v>
      </c>
      <c r="N125" t="n">
        <v>34.24</v>
      </c>
      <c r="O125" t="n">
        <v>22388.15</v>
      </c>
      <c r="P125" t="n">
        <v>178.85</v>
      </c>
      <c r="Q125" t="n">
        <v>596.64</v>
      </c>
      <c r="R125" t="n">
        <v>36.94</v>
      </c>
      <c r="S125" t="n">
        <v>26.8</v>
      </c>
      <c r="T125" t="n">
        <v>5076.51</v>
      </c>
      <c r="U125" t="n">
        <v>0.73</v>
      </c>
      <c r="V125" t="n">
        <v>0.96</v>
      </c>
      <c r="W125" t="n">
        <v>0.13</v>
      </c>
      <c r="X125" t="n">
        <v>0.31</v>
      </c>
      <c r="Y125" t="n">
        <v>0.5</v>
      </c>
      <c r="Z125" t="n">
        <v>10</v>
      </c>
    </row>
    <row r="126">
      <c r="A126" t="n">
        <v>9</v>
      </c>
      <c r="B126" t="n">
        <v>85</v>
      </c>
      <c r="C126" t="inlineStr">
        <is>
          <t xml:space="preserve">CONCLUIDO	</t>
        </is>
      </c>
      <c r="D126" t="n">
        <v>5.3478</v>
      </c>
      <c r="E126" t="n">
        <v>18.7</v>
      </c>
      <c r="F126" t="n">
        <v>15.85</v>
      </c>
      <c r="G126" t="n">
        <v>67.94</v>
      </c>
      <c r="H126" t="n">
        <v>0.98</v>
      </c>
      <c r="I126" t="n">
        <v>14</v>
      </c>
      <c r="J126" t="n">
        <v>181.12</v>
      </c>
      <c r="K126" t="n">
        <v>51.39</v>
      </c>
      <c r="L126" t="n">
        <v>10</v>
      </c>
      <c r="M126" t="n">
        <v>12</v>
      </c>
      <c r="N126" t="n">
        <v>34.73</v>
      </c>
      <c r="O126" t="n">
        <v>22572.13</v>
      </c>
      <c r="P126" t="n">
        <v>174.91</v>
      </c>
      <c r="Q126" t="n">
        <v>596.61</v>
      </c>
      <c r="R126" t="n">
        <v>35.32</v>
      </c>
      <c r="S126" t="n">
        <v>26.8</v>
      </c>
      <c r="T126" t="n">
        <v>4279.42</v>
      </c>
      <c r="U126" t="n">
        <v>0.76</v>
      </c>
      <c r="V126" t="n">
        <v>0.97</v>
      </c>
      <c r="W126" t="n">
        <v>0.13</v>
      </c>
      <c r="X126" t="n">
        <v>0.26</v>
      </c>
      <c r="Y126" t="n">
        <v>0.5</v>
      </c>
      <c r="Z126" t="n">
        <v>10</v>
      </c>
    </row>
    <row r="127">
      <c r="A127" t="n">
        <v>10</v>
      </c>
      <c r="B127" t="n">
        <v>85</v>
      </c>
      <c r="C127" t="inlineStr">
        <is>
          <t xml:space="preserve">CONCLUIDO	</t>
        </is>
      </c>
      <c r="D127" t="n">
        <v>5.3753</v>
      </c>
      <c r="E127" t="n">
        <v>18.6</v>
      </c>
      <c r="F127" t="n">
        <v>15.79</v>
      </c>
      <c r="G127" t="n">
        <v>72.88</v>
      </c>
      <c r="H127" t="n">
        <v>1.07</v>
      </c>
      <c r="I127" t="n">
        <v>13</v>
      </c>
      <c r="J127" t="n">
        <v>182.62</v>
      </c>
      <c r="K127" t="n">
        <v>51.39</v>
      </c>
      <c r="L127" t="n">
        <v>11</v>
      </c>
      <c r="M127" t="n">
        <v>11</v>
      </c>
      <c r="N127" t="n">
        <v>35.22</v>
      </c>
      <c r="O127" t="n">
        <v>22756.91</v>
      </c>
      <c r="P127" t="n">
        <v>171.5</v>
      </c>
      <c r="Q127" t="n">
        <v>596.62</v>
      </c>
      <c r="R127" t="n">
        <v>33.4</v>
      </c>
      <c r="S127" t="n">
        <v>26.8</v>
      </c>
      <c r="T127" t="n">
        <v>3320.61</v>
      </c>
      <c r="U127" t="n">
        <v>0.8</v>
      </c>
      <c r="V127" t="n">
        <v>0.97</v>
      </c>
      <c r="W127" t="n">
        <v>0.12</v>
      </c>
      <c r="X127" t="n">
        <v>0.2</v>
      </c>
      <c r="Y127" t="n">
        <v>0.5</v>
      </c>
      <c r="Z127" t="n">
        <v>10</v>
      </c>
    </row>
    <row r="128">
      <c r="A128" t="n">
        <v>11</v>
      </c>
      <c r="B128" t="n">
        <v>85</v>
      </c>
      <c r="C128" t="inlineStr">
        <is>
          <t xml:space="preserve">CONCLUIDO	</t>
        </is>
      </c>
      <c r="D128" t="n">
        <v>5.3735</v>
      </c>
      <c r="E128" t="n">
        <v>18.61</v>
      </c>
      <c r="F128" t="n">
        <v>15.83</v>
      </c>
      <c r="G128" t="n">
        <v>79.15000000000001</v>
      </c>
      <c r="H128" t="n">
        <v>1.16</v>
      </c>
      <c r="I128" t="n">
        <v>12</v>
      </c>
      <c r="J128" t="n">
        <v>184.12</v>
      </c>
      <c r="K128" t="n">
        <v>51.39</v>
      </c>
      <c r="L128" t="n">
        <v>12</v>
      </c>
      <c r="M128" t="n">
        <v>10</v>
      </c>
      <c r="N128" t="n">
        <v>35.73</v>
      </c>
      <c r="O128" t="n">
        <v>22942.24</v>
      </c>
      <c r="P128" t="n">
        <v>168.31</v>
      </c>
      <c r="Q128" t="n">
        <v>596.61</v>
      </c>
      <c r="R128" t="n">
        <v>34.72</v>
      </c>
      <c r="S128" t="n">
        <v>26.8</v>
      </c>
      <c r="T128" t="n">
        <v>3990.35</v>
      </c>
      <c r="U128" t="n">
        <v>0.77</v>
      </c>
      <c r="V128" t="n">
        <v>0.97</v>
      </c>
      <c r="W128" t="n">
        <v>0.13</v>
      </c>
      <c r="X128" t="n">
        <v>0.24</v>
      </c>
      <c r="Y128" t="n">
        <v>0.5</v>
      </c>
      <c r="Z128" t="n">
        <v>10</v>
      </c>
    </row>
    <row r="129">
      <c r="A129" t="n">
        <v>12</v>
      </c>
      <c r="B129" t="n">
        <v>85</v>
      </c>
      <c r="C129" t="inlineStr">
        <is>
          <t xml:space="preserve">CONCLUIDO	</t>
        </is>
      </c>
      <c r="D129" t="n">
        <v>5.3908</v>
      </c>
      <c r="E129" t="n">
        <v>18.55</v>
      </c>
      <c r="F129" t="n">
        <v>15.8</v>
      </c>
      <c r="G129" t="n">
        <v>86.20999999999999</v>
      </c>
      <c r="H129" t="n">
        <v>1.24</v>
      </c>
      <c r="I129" t="n">
        <v>11</v>
      </c>
      <c r="J129" t="n">
        <v>185.63</v>
      </c>
      <c r="K129" t="n">
        <v>51.39</v>
      </c>
      <c r="L129" t="n">
        <v>13</v>
      </c>
      <c r="M129" t="n">
        <v>9</v>
      </c>
      <c r="N129" t="n">
        <v>36.24</v>
      </c>
      <c r="O129" t="n">
        <v>23128.27</v>
      </c>
      <c r="P129" t="n">
        <v>164.98</v>
      </c>
      <c r="Q129" t="n">
        <v>596.62</v>
      </c>
      <c r="R129" t="n">
        <v>33.9</v>
      </c>
      <c r="S129" t="n">
        <v>26.8</v>
      </c>
      <c r="T129" t="n">
        <v>3582.85</v>
      </c>
      <c r="U129" t="n">
        <v>0.79</v>
      </c>
      <c r="V129" t="n">
        <v>0.97</v>
      </c>
      <c r="W129" t="n">
        <v>0.12</v>
      </c>
      <c r="X129" t="n">
        <v>0.21</v>
      </c>
      <c r="Y129" t="n">
        <v>0.5</v>
      </c>
      <c r="Z129" t="n">
        <v>10</v>
      </c>
    </row>
    <row r="130">
      <c r="A130" t="n">
        <v>13</v>
      </c>
      <c r="B130" t="n">
        <v>85</v>
      </c>
      <c r="C130" t="inlineStr">
        <is>
          <t xml:space="preserve">CONCLUIDO	</t>
        </is>
      </c>
      <c r="D130" t="n">
        <v>5.4049</v>
      </c>
      <c r="E130" t="n">
        <v>18.5</v>
      </c>
      <c r="F130" t="n">
        <v>15.79</v>
      </c>
      <c r="G130" t="n">
        <v>94.73999999999999</v>
      </c>
      <c r="H130" t="n">
        <v>1.33</v>
      </c>
      <c r="I130" t="n">
        <v>10</v>
      </c>
      <c r="J130" t="n">
        <v>187.14</v>
      </c>
      <c r="K130" t="n">
        <v>51.39</v>
      </c>
      <c r="L130" t="n">
        <v>14</v>
      </c>
      <c r="M130" t="n">
        <v>8</v>
      </c>
      <c r="N130" t="n">
        <v>36.75</v>
      </c>
      <c r="O130" t="n">
        <v>23314.98</v>
      </c>
      <c r="P130" t="n">
        <v>161.39</v>
      </c>
      <c r="Q130" t="n">
        <v>596.63</v>
      </c>
      <c r="R130" t="n">
        <v>33.51</v>
      </c>
      <c r="S130" t="n">
        <v>26.8</v>
      </c>
      <c r="T130" t="n">
        <v>3390.75</v>
      </c>
      <c r="U130" t="n">
        <v>0.8</v>
      </c>
      <c r="V130" t="n">
        <v>0.97</v>
      </c>
      <c r="W130" t="n">
        <v>0.12</v>
      </c>
      <c r="X130" t="n">
        <v>0.2</v>
      </c>
      <c r="Y130" t="n">
        <v>0.5</v>
      </c>
      <c r="Z130" t="n">
        <v>10</v>
      </c>
    </row>
    <row r="131">
      <c r="A131" t="n">
        <v>14</v>
      </c>
      <c r="B131" t="n">
        <v>85</v>
      </c>
      <c r="C131" t="inlineStr">
        <is>
          <t xml:space="preserve">CONCLUIDO	</t>
        </is>
      </c>
      <c r="D131" t="n">
        <v>5.4235</v>
      </c>
      <c r="E131" t="n">
        <v>18.44</v>
      </c>
      <c r="F131" t="n">
        <v>15.76</v>
      </c>
      <c r="G131" t="n">
        <v>105.07</v>
      </c>
      <c r="H131" t="n">
        <v>1.41</v>
      </c>
      <c r="I131" t="n">
        <v>9</v>
      </c>
      <c r="J131" t="n">
        <v>188.66</v>
      </c>
      <c r="K131" t="n">
        <v>51.39</v>
      </c>
      <c r="L131" t="n">
        <v>15</v>
      </c>
      <c r="M131" t="n">
        <v>6</v>
      </c>
      <c r="N131" t="n">
        <v>37.27</v>
      </c>
      <c r="O131" t="n">
        <v>23502.4</v>
      </c>
      <c r="P131" t="n">
        <v>158.72</v>
      </c>
      <c r="Q131" t="n">
        <v>596.62</v>
      </c>
      <c r="R131" t="n">
        <v>32.39</v>
      </c>
      <c r="S131" t="n">
        <v>26.8</v>
      </c>
      <c r="T131" t="n">
        <v>2836.56</v>
      </c>
      <c r="U131" t="n">
        <v>0.83</v>
      </c>
      <c r="V131" t="n">
        <v>0.97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15</v>
      </c>
      <c r="B132" t="n">
        <v>85</v>
      </c>
      <c r="C132" t="inlineStr">
        <is>
          <t xml:space="preserve">CONCLUIDO	</t>
        </is>
      </c>
      <c r="D132" t="n">
        <v>5.4201</v>
      </c>
      <c r="E132" t="n">
        <v>18.45</v>
      </c>
      <c r="F132" t="n">
        <v>15.77</v>
      </c>
      <c r="G132" t="n">
        <v>105.15</v>
      </c>
      <c r="H132" t="n">
        <v>1.49</v>
      </c>
      <c r="I132" t="n">
        <v>9</v>
      </c>
      <c r="J132" t="n">
        <v>190.19</v>
      </c>
      <c r="K132" t="n">
        <v>51.39</v>
      </c>
      <c r="L132" t="n">
        <v>16</v>
      </c>
      <c r="M132" t="n">
        <v>3</v>
      </c>
      <c r="N132" t="n">
        <v>37.79</v>
      </c>
      <c r="O132" t="n">
        <v>23690.52</v>
      </c>
      <c r="P132" t="n">
        <v>156.49</v>
      </c>
      <c r="Q132" t="n">
        <v>596.61</v>
      </c>
      <c r="R132" t="n">
        <v>32.73</v>
      </c>
      <c r="S132" t="n">
        <v>26.8</v>
      </c>
      <c r="T132" t="n">
        <v>3006.37</v>
      </c>
      <c r="U132" t="n">
        <v>0.82</v>
      </c>
      <c r="V132" t="n">
        <v>0.97</v>
      </c>
      <c r="W132" t="n">
        <v>0.13</v>
      </c>
      <c r="X132" t="n">
        <v>0.18</v>
      </c>
      <c r="Y132" t="n">
        <v>0.5</v>
      </c>
      <c r="Z132" t="n">
        <v>10</v>
      </c>
    </row>
    <row r="133">
      <c r="A133" t="n">
        <v>16</v>
      </c>
      <c r="B133" t="n">
        <v>85</v>
      </c>
      <c r="C133" t="inlineStr">
        <is>
          <t xml:space="preserve">CONCLUIDO	</t>
        </is>
      </c>
      <c r="D133" t="n">
        <v>5.4152</v>
      </c>
      <c r="E133" t="n">
        <v>18.47</v>
      </c>
      <c r="F133" t="n">
        <v>15.79</v>
      </c>
      <c r="G133" t="n">
        <v>105.26</v>
      </c>
      <c r="H133" t="n">
        <v>1.57</v>
      </c>
      <c r="I133" t="n">
        <v>9</v>
      </c>
      <c r="J133" t="n">
        <v>191.72</v>
      </c>
      <c r="K133" t="n">
        <v>51.39</v>
      </c>
      <c r="L133" t="n">
        <v>17</v>
      </c>
      <c r="M133" t="n">
        <v>1</v>
      </c>
      <c r="N133" t="n">
        <v>38.33</v>
      </c>
      <c r="O133" t="n">
        <v>23879.37</v>
      </c>
      <c r="P133" t="n">
        <v>156.14</v>
      </c>
      <c r="Q133" t="n">
        <v>596.61</v>
      </c>
      <c r="R133" t="n">
        <v>33.23</v>
      </c>
      <c r="S133" t="n">
        <v>26.8</v>
      </c>
      <c r="T133" t="n">
        <v>3257.01</v>
      </c>
      <c r="U133" t="n">
        <v>0.8100000000000001</v>
      </c>
      <c r="V133" t="n">
        <v>0.97</v>
      </c>
      <c r="W133" t="n">
        <v>0.13</v>
      </c>
      <c r="X133" t="n">
        <v>0.19</v>
      </c>
      <c r="Y133" t="n">
        <v>0.5</v>
      </c>
      <c r="Z133" t="n">
        <v>10</v>
      </c>
    </row>
    <row r="134">
      <c r="A134" t="n">
        <v>17</v>
      </c>
      <c r="B134" t="n">
        <v>85</v>
      </c>
      <c r="C134" t="inlineStr">
        <is>
          <t xml:space="preserve">CONCLUIDO	</t>
        </is>
      </c>
      <c r="D134" t="n">
        <v>5.4148</v>
      </c>
      <c r="E134" t="n">
        <v>18.47</v>
      </c>
      <c r="F134" t="n">
        <v>15.79</v>
      </c>
      <c r="G134" t="n">
        <v>105.27</v>
      </c>
      <c r="H134" t="n">
        <v>1.65</v>
      </c>
      <c r="I134" t="n">
        <v>9</v>
      </c>
      <c r="J134" t="n">
        <v>193.26</v>
      </c>
      <c r="K134" t="n">
        <v>51.39</v>
      </c>
      <c r="L134" t="n">
        <v>18</v>
      </c>
      <c r="M134" t="n">
        <v>0</v>
      </c>
      <c r="N134" t="n">
        <v>38.86</v>
      </c>
      <c r="O134" t="n">
        <v>24068.93</v>
      </c>
      <c r="P134" t="n">
        <v>157.34</v>
      </c>
      <c r="Q134" t="n">
        <v>596.61</v>
      </c>
      <c r="R134" t="n">
        <v>33.23</v>
      </c>
      <c r="S134" t="n">
        <v>26.8</v>
      </c>
      <c r="T134" t="n">
        <v>3260.43</v>
      </c>
      <c r="U134" t="n">
        <v>0.8100000000000001</v>
      </c>
      <c r="V134" t="n">
        <v>0.97</v>
      </c>
      <c r="W134" t="n">
        <v>0.13</v>
      </c>
      <c r="X134" t="n">
        <v>0.2</v>
      </c>
      <c r="Y134" t="n">
        <v>0.5</v>
      </c>
      <c r="Z134" t="n">
        <v>10</v>
      </c>
    </row>
    <row r="135">
      <c r="A135" t="n">
        <v>0</v>
      </c>
      <c r="B135" t="n">
        <v>20</v>
      </c>
      <c r="C135" t="inlineStr">
        <is>
          <t xml:space="preserve">CONCLUIDO	</t>
        </is>
      </c>
      <c r="D135" t="n">
        <v>5.1545</v>
      </c>
      <c r="E135" t="n">
        <v>19.4</v>
      </c>
      <c r="F135" t="n">
        <v>16.87</v>
      </c>
      <c r="G135" t="n">
        <v>15.82</v>
      </c>
      <c r="H135" t="n">
        <v>0.34</v>
      </c>
      <c r="I135" t="n">
        <v>64</v>
      </c>
      <c r="J135" t="n">
        <v>51.33</v>
      </c>
      <c r="K135" t="n">
        <v>24.83</v>
      </c>
      <c r="L135" t="n">
        <v>1</v>
      </c>
      <c r="M135" t="n">
        <v>62</v>
      </c>
      <c r="N135" t="n">
        <v>5.51</v>
      </c>
      <c r="O135" t="n">
        <v>6564.78</v>
      </c>
      <c r="P135" t="n">
        <v>87.61</v>
      </c>
      <c r="Q135" t="n">
        <v>596.63</v>
      </c>
      <c r="R135" t="n">
        <v>66.98</v>
      </c>
      <c r="S135" t="n">
        <v>26.8</v>
      </c>
      <c r="T135" t="n">
        <v>19857.29</v>
      </c>
      <c r="U135" t="n">
        <v>0.4</v>
      </c>
      <c r="V135" t="n">
        <v>0.91</v>
      </c>
      <c r="W135" t="n">
        <v>0.21</v>
      </c>
      <c r="X135" t="n">
        <v>1.28</v>
      </c>
      <c r="Y135" t="n">
        <v>0.5</v>
      </c>
      <c r="Z135" t="n">
        <v>10</v>
      </c>
    </row>
    <row r="136">
      <c r="A136" t="n">
        <v>1</v>
      </c>
      <c r="B136" t="n">
        <v>20</v>
      </c>
      <c r="C136" t="inlineStr">
        <is>
          <t xml:space="preserve">CONCLUIDO	</t>
        </is>
      </c>
      <c r="D136" t="n">
        <v>5.4506</v>
      </c>
      <c r="E136" t="n">
        <v>18.35</v>
      </c>
      <c r="F136" t="n">
        <v>16.22</v>
      </c>
      <c r="G136" t="n">
        <v>31.39</v>
      </c>
      <c r="H136" t="n">
        <v>0.66</v>
      </c>
      <c r="I136" t="n">
        <v>31</v>
      </c>
      <c r="J136" t="n">
        <v>52.47</v>
      </c>
      <c r="K136" t="n">
        <v>24.83</v>
      </c>
      <c r="L136" t="n">
        <v>2</v>
      </c>
      <c r="M136" t="n">
        <v>3</v>
      </c>
      <c r="N136" t="n">
        <v>5.64</v>
      </c>
      <c r="O136" t="n">
        <v>6705.1</v>
      </c>
      <c r="P136" t="n">
        <v>75.23</v>
      </c>
      <c r="Q136" t="n">
        <v>596.62</v>
      </c>
      <c r="R136" t="n">
        <v>45.61</v>
      </c>
      <c r="S136" t="n">
        <v>26.8</v>
      </c>
      <c r="T136" t="n">
        <v>9338.549999999999</v>
      </c>
      <c r="U136" t="n">
        <v>0.59</v>
      </c>
      <c r="V136" t="n">
        <v>0.9399999999999999</v>
      </c>
      <c r="W136" t="n">
        <v>0.19</v>
      </c>
      <c r="X136" t="n">
        <v>0.63</v>
      </c>
      <c r="Y136" t="n">
        <v>0.5</v>
      </c>
      <c r="Z136" t="n">
        <v>10</v>
      </c>
    </row>
    <row r="137">
      <c r="A137" t="n">
        <v>2</v>
      </c>
      <c r="B137" t="n">
        <v>20</v>
      </c>
      <c r="C137" t="inlineStr">
        <is>
          <t xml:space="preserve">CONCLUIDO	</t>
        </is>
      </c>
      <c r="D137" t="n">
        <v>5.45</v>
      </c>
      <c r="E137" t="n">
        <v>18.35</v>
      </c>
      <c r="F137" t="n">
        <v>16.22</v>
      </c>
      <c r="G137" t="n">
        <v>31.4</v>
      </c>
      <c r="H137" t="n">
        <v>0.97</v>
      </c>
      <c r="I137" t="n">
        <v>31</v>
      </c>
      <c r="J137" t="n">
        <v>53.61</v>
      </c>
      <c r="K137" t="n">
        <v>24.83</v>
      </c>
      <c r="L137" t="n">
        <v>3</v>
      </c>
      <c r="M137" t="n">
        <v>0</v>
      </c>
      <c r="N137" t="n">
        <v>5.78</v>
      </c>
      <c r="O137" t="n">
        <v>6845.59</v>
      </c>
      <c r="P137" t="n">
        <v>76.76000000000001</v>
      </c>
      <c r="Q137" t="n">
        <v>596.63</v>
      </c>
      <c r="R137" t="n">
        <v>45.48</v>
      </c>
      <c r="S137" t="n">
        <v>26.8</v>
      </c>
      <c r="T137" t="n">
        <v>9274.92</v>
      </c>
      <c r="U137" t="n">
        <v>0.59</v>
      </c>
      <c r="V137" t="n">
        <v>0.9399999999999999</v>
      </c>
      <c r="W137" t="n">
        <v>0.2</v>
      </c>
      <c r="X137" t="n">
        <v>0.63</v>
      </c>
      <c r="Y137" t="n">
        <v>0.5</v>
      </c>
      <c r="Z137" t="n">
        <v>10</v>
      </c>
    </row>
    <row r="138">
      <c r="A138" t="n">
        <v>0</v>
      </c>
      <c r="B138" t="n">
        <v>65</v>
      </c>
      <c r="C138" t="inlineStr">
        <is>
          <t xml:space="preserve">CONCLUIDO	</t>
        </is>
      </c>
      <c r="D138" t="n">
        <v>4.062</v>
      </c>
      <c r="E138" t="n">
        <v>24.62</v>
      </c>
      <c r="F138" t="n">
        <v>18.52</v>
      </c>
      <c r="G138" t="n">
        <v>7.72</v>
      </c>
      <c r="H138" t="n">
        <v>0.13</v>
      </c>
      <c r="I138" t="n">
        <v>144</v>
      </c>
      <c r="J138" t="n">
        <v>133.21</v>
      </c>
      <c r="K138" t="n">
        <v>46.47</v>
      </c>
      <c r="L138" t="n">
        <v>1</v>
      </c>
      <c r="M138" t="n">
        <v>142</v>
      </c>
      <c r="N138" t="n">
        <v>20.75</v>
      </c>
      <c r="O138" t="n">
        <v>16663.42</v>
      </c>
      <c r="P138" t="n">
        <v>199.19</v>
      </c>
      <c r="Q138" t="n">
        <v>596.67</v>
      </c>
      <c r="R138" t="n">
        <v>118.57</v>
      </c>
      <c r="S138" t="n">
        <v>26.8</v>
      </c>
      <c r="T138" t="n">
        <v>45253.73</v>
      </c>
      <c r="U138" t="n">
        <v>0.23</v>
      </c>
      <c r="V138" t="n">
        <v>0.83</v>
      </c>
      <c r="W138" t="n">
        <v>0.33</v>
      </c>
      <c r="X138" t="n">
        <v>2.92</v>
      </c>
      <c r="Y138" t="n">
        <v>0.5</v>
      </c>
      <c r="Z138" t="n">
        <v>10</v>
      </c>
    </row>
    <row r="139">
      <c r="A139" t="n">
        <v>1</v>
      </c>
      <c r="B139" t="n">
        <v>65</v>
      </c>
      <c r="C139" t="inlineStr">
        <is>
          <t xml:space="preserve">CONCLUIDO	</t>
        </is>
      </c>
      <c r="D139" t="n">
        <v>4.7983</v>
      </c>
      <c r="E139" t="n">
        <v>20.84</v>
      </c>
      <c r="F139" t="n">
        <v>16.89</v>
      </c>
      <c r="G139" t="n">
        <v>15.59</v>
      </c>
      <c r="H139" t="n">
        <v>0.26</v>
      </c>
      <c r="I139" t="n">
        <v>65</v>
      </c>
      <c r="J139" t="n">
        <v>134.55</v>
      </c>
      <c r="K139" t="n">
        <v>46.47</v>
      </c>
      <c r="L139" t="n">
        <v>2</v>
      </c>
      <c r="M139" t="n">
        <v>63</v>
      </c>
      <c r="N139" t="n">
        <v>21.09</v>
      </c>
      <c r="O139" t="n">
        <v>16828.84</v>
      </c>
      <c r="P139" t="n">
        <v>178.07</v>
      </c>
      <c r="Q139" t="n">
        <v>596.61</v>
      </c>
      <c r="R139" t="n">
        <v>67.75</v>
      </c>
      <c r="S139" t="n">
        <v>26.8</v>
      </c>
      <c r="T139" t="n">
        <v>20238.83</v>
      </c>
      <c r="U139" t="n">
        <v>0.4</v>
      </c>
      <c r="V139" t="n">
        <v>0.91</v>
      </c>
      <c r="W139" t="n">
        <v>0.21</v>
      </c>
      <c r="X139" t="n">
        <v>1.3</v>
      </c>
      <c r="Y139" t="n">
        <v>0.5</v>
      </c>
      <c r="Z139" t="n">
        <v>10</v>
      </c>
    </row>
    <row r="140">
      <c r="A140" t="n">
        <v>2</v>
      </c>
      <c r="B140" t="n">
        <v>65</v>
      </c>
      <c r="C140" t="inlineStr">
        <is>
          <t xml:space="preserve">CONCLUIDO	</t>
        </is>
      </c>
      <c r="D140" t="n">
        <v>5.0667</v>
      </c>
      <c r="E140" t="n">
        <v>19.74</v>
      </c>
      <c r="F140" t="n">
        <v>16.41</v>
      </c>
      <c r="G140" t="n">
        <v>23.45</v>
      </c>
      <c r="H140" t="n">
        <v>0.39</v>
      </c>
      <c r="I140" t="n">
        <v>42</v>
      </c>
      <c r="J140" t="n">
        <v>135.9</v>
      </c>
      <c r="K140" t="n">
        <v>46.47</v>
      </c>
      <c r="L140" t="n">
        <v>3</v>
      </c>
      <c r="M140" t="n">
        <v>40</v>
      </c>
      <c r="N140" t="n">
        <v>21.43</v>
      </c>
      <c r="O140" t="n">
        <v>16994.64</v>
      </c>
      <c r="P140" t="n">
        <v>169.7</v>
      </c>
      <c r="Q140" t="n">
        <v>596.64</v>
      </c>
      <c r="R140" t="n">
        <v>52.66</v>
      </c>
      <c r="S140" t="n">
        <v>26.8</v>
      </c>
      <c r="T140" t="n">
        <v>12807.6</v>
      </c>
      <c r="U140" t="n">
        <v>0.51</v>
      </c>
      <c r="V140" t="n">
        <v>0.93</v>
      </c>
      <c r="W140" t="n">
        <v>0.18</v>
      </c>
      <c r="X140" t="n">
        <v>0.82</v>
      </c>
      <c r="Y140" t="n">
        <v>0.5</v>
      </c>
      <c r="Z140" t="n">
        <v>10</v>
      </c>
    </row>
    <row r="141">
      <c r="A141" t="n">
        <v>3</v>
      </c>
      <c r="B141" t="n">
        <v>65</v>
      </c>
      <c r="C141" t="inlineStr">
        <is>
          <t xml:space="preserve">CONCLUIDO	</t>
        </is>
      </c>
      <c r="D141" t="n">
        <v>5.1993</v>
      </c>
      <c r="E141" t="n">
        <v>19.23</v>
      </c>
      <c r="F141" t="n">
        <v>16.21</v>
      </c>
      <c r="G141" t="n">
        <v>31.37</v>
      </c>
      <c r="H141" t="n">
        <v>0.52</v>
      </c>
      <c r="I141" t="n">
        <v>31</v>
      </c>
      <c r="J141" t="n">
        <v>137.25</v>
      </c>
      <c r="K141" t="n">
        <v>46.47</v>
      </c>
      <c r="L141" t="n">
        <v>4</v>
      </c>
      <c r="M141" t="n">
        <v>29</v>
      </c>
      <c r="N141" t="n">
        <v>21.78</v>
      </c>
      <c r="O141" t="n">
        <v>17160.92</v>
      </c>
      <c r="P141" t="n">
        <v>164.18</v>
      </c>
      <c r="Q141" t="n">
        <v>596.62</v>
      </c>
      <c r="R141" t="n">
        <v>46.51</v>
      </c>
      <c r="S141" t="n">
        <v>26.8</v>
      </c>
      <c r="T141" t="n">
        <v>9786.09</v>
      </c>
      <c r="U141" t="n">
        <v>0.58</v>
      </c>
      <c r="V141" t="n">
        <v>0.9399999999999999</v>
      </c>
      <c r="W141" t="n">
        <v>0.16</v>
      </c>
      <c r="X141" t="n">
        <v>0.61</v>
      </c>
      <c r="Y141" t="n">
        <v>0.5</v>
      </c>
      <c r="Z141" t="n">
        <v>10</v>
      </c>
    </row>
    <row r="142">
      <c r="A142" t="n">
        <v>4</v>
      </c>
      <c r="B142" t="n">
        <v>65</v>
      </c>
      <c r="C142" t="inlineStr">
        <is>
          <t xml:space="preserve">CONCLUIDO	</t>
        </is>
      </c>
      <c r="D142" t="n">
        <v>5.2923</v>
      </c>
      <c r="E142" t="n">
        <v>18.9</v>
      </c>
      <c r="F142" t="n">
        <v>16.06</v>
      </c>
      <c r="G142" t="n">
        <v>40.15</v>
      </c>
      <c r="H142" t="n">
        <v>0.64</v>
      </c>
      <c r="I142" t="n">
        <v>24</v>
      </c>
      <c r="J142" t="n">
        <v>138.6</v>
      </c>
      <c r="K142" t="n">
        <v>46.47</v>
      </c>
      <c r="L142" t="n">
        <v>5</v>
      </c>
      <c r="M142" t="n">
        <v>22</v>
      </c>
      <c r="N142" t="n">
        <v>22.13</v>
      </c>
      <c r="O142" t="n">
        <v>17327.69</v>
      </c>
      <c r="P142" t="n">
        <v>159.2</v>
      </c>
      <c r="Q142" t="n">
        <v>596.62</v>
      </c>
      <c r="R142" t="n">
        <v>41.76</v>
      </c>
      <c r="S142" t="n">
        <v>26.8</v>
      </c>
      <c r="T142" t="n">
        <v>7446.7</v>
      </c>
      <c r="U142" t="n">
        <v>0.64</v>
      </c>
      <c r="V142" t="n">
        <v>0.95</v>
      </c>
      <c r="W142" t="n">
        <v>0.15</v>
      </c>
      <c r="X142" t="n">
        <v>0.47</v>
      </c>
      <c r="Y142" t="n">
        <v>0.5</v>
      </c>
      <c r="Z142" t="n">
        <v>10</v>
      </c>
    </row>
    <row r="143">
      <c r="A143" t="n">
        <v>5</v>
      </c>
      <c r="B143" t="n">
        <v>65</v>
      </c>
      <c r="C143" t="inlineStr">
        <is>
          <t xml:space="preserve">CONCLUIDO	</t>
        </is>
      </c>
      <c r="D143" t="n">
        <v>5.3481</v>
      </c>
      <c r="E143" t="n">
        <v>18.7</v>
      </c>
      <c r="F143" t="n">
        <v>15.97</v>
      </c>
      <c r="G143" t="n">
        <v>47.92</v>
      </c>
      <c r="H143" t="n">
        <v>0.76</v>
      </c>
      <c r="I143" t="n">
        <v>20</v>
      </c>
      <c r="J143" t="n">
        <v>139.95</v>
      </c>
      <c r="K143" t="n">
        <v>46.47</v>
      </c>
      <c r="L143" t="n">
        <v>6</v>
      </c>
      <c r="M143" t="n">
        <v>18</v>
      </c>
      <c r="N143" t="n">
        <v>22.49</v>
      </c>
      <c r="O143" t="n">
        <v>17494.97</v>
      </c>
      <c r="P143" t="n">
        <v>154.38</v>
      </c>
      <c r="Q143" t="n">
        <v>596.61</v>
      </c>
      <c r="R143" t="n">
        <v>39.07</v>
      </c>
      <c r="S143" t="n">
        <v>26.8</v>
      </c>
      <c r="T143" t="n">
        <v>6123.75</v>
      </c>
      <c r="U143" t="n">
        <v>0.6899999999999999</v>
      </c>
      <c r="V143" t="n">
        <v>0.96</v>
      </c>
      <c r="W143" t="n">
        <v>0.14</v>
      </c>
      <c r="X143" t="n">
        <v>0.38</v>
      </c>
      <c r="Y143" t="n">
        <v>0.5</v>
      </c>
      <c r="Z143" t="n">
        <v>10</v>
      </c>
    </row>
    <row r="144">
      <c r="A144" t="n">
        <v>6</v>
      </c>
      <c r="B144" t="n">
        <v>65</v>
      </c>
      <c r="C144" t="inlineStr">
        <is>
          <t xml:space="preserve">CONCLUIDO	</t>
        </is>
      </c>
      <c r="D144" t="n">
        <v>5.3842</v>
      </c>
      <c r="E144" t="n">
        <v>18.57</v>
      </c>
      <c r="F144" t="n">
        <v>15.93</v>
      </c>
      <c r="G144" t="n">
        <v>56.22</v>
      </c>
      <c r="H144" t="n">
        <v>0.88</v>
      </c>
      <c r="I144" t="n">
        <v>17</v>
      </c>
      <c r="J144" t="n">
        <v>141.31</v>
      </c>
      <c r="K144" t="n">
        <v>46.47</v>
      </c>
      <c r="L144" t="n">
        <v>7</v>
      </c>
      <c r="M144" t="n">
        <v>15</v>
      </c>
      <c r="N144" t="n">
        <v>22.85</v>
      </c>
      <c r="O144" t="n">
        <v>17662.75</v>
      </c>
      <c r="P144" t="n">
        <v>149.87</v>
      </c>
      <c r="Q144" t="n">
        <v>596.63</v>
      </c>
      <c r="R144" t="n">
        <v>37.81</v>
      </c>
      <c r="S144" t="n">
        <v>26.8</v>
      </c>
      <c r="T144" t="n">
        <v>5508.46</v>
      </c>
      <c r="U144" t="n">
        <v>0.71</v>
      </c>
      <c r="V144" t="n">
        <v>0.96</v>
      </c>
      <c r="W144" t="n">
        <v>0.13</v>
      </c>
      <c r="X144" t="n">
        <v>0.34</v>
      </c>
      <c r="Y144" t="n">
        <v>0.5</v>
      </c>
      <c r="Z144" t="n">
        <v>10</v>
      </c>
    </row>
    <row r="145">
      <c r="A145" t="n">
        <v>7</v>
      </c>
      <c r="B145" t="n">
        <v>65</v>
      </c>
      <c r="C145" t="inlineStr">
        <is>
          <t xml:space="preserve">CONCLUIDO	</t>
        </is>
      </c>
      <c r="D145" t="n">
        <v>5.4302</v>
      </c>
      <c r="E145" t="n">
        <v>18.42</v>
      </c>
      <c r="F145" t="n">
        <v>15.85</v>
      </c>
      <c r="G145" t="n">
        <v>67.95</v>
      </c>
      <c r="H145" t="n">
        <v>0.99</v>
      </c>
      <c r="I145" t="n">
        <v>14</v>
      </c>
      <c r="J145" t="n">
        <v>142.68</v>
      </c>
      <c r="K145" t="n">
        <v>46.47</v>
      </c>
      <c r="L145" t="n">
        <v>8</v>
      </c>
      <c r="M145" t="n">
        <v>12</v>
      </c>
      <c r="N145" t="n">
        <v>23.21</v>
      </c>
      <c r="O145" t="n">
        <v>17831.04</v>
      </c>
      <c r="P145" t="n">
        <v>144.72</v>
      </c>
      <c r="Q145" t="n">
        <v>596.61</v>
      </c>
      <c r="R145" t="n">
        <v>35.39</v>
      </c>
      <c r="S145" t="n">
        <v>26.8</v>
      </c>
      <c r="T145" t="n">
        <v>4311.47</v>
      </c>
      <c r="U145" t="n">
        <v>0.76</v>
      </c>
      <c r="V145" t="n">
        <v>0.97</v>
      </c>
      <c r="W145" t="n">
        <v>0.13</v>
      </c>
      <c r="X145" t="n">
        <v>0.26</v>
      </c>
      <c r="Y145" t="n">
        <v>0.5</v>
      </c>
      <c r="Z145" t="n">
        <v>10</v>
      </c>
    </row>
    <row r="146">
      <c r="A146" t="n">
        <v>8</v>
      </c>
      <c r="B146" t="n">
        <v>65</v>
      </c>
      <c r="C146" t="inlineStr">
        <is>
          <t xml:space="preserve">CONCLUIDO	</t>
        </is>
      </c>
      <c r="D146" t="n">
        <v>5.4501</v>
      </c>
      <c r="E146" t="n">
        <v>18.35</v>
      </c>
      <c r="F146" t="n">
        <v>15.81</v>
      </c>
      <c r="G146" t="n">
        <v>72.98999999999999</v>
      </c>
      <c r="H146" t="n">
        <v>1.11</v>
      </c>
      <c r="I146" t="n">
        <v>13</v>
      </c>
      <c r="J146" t="n">
        <v>144.05</v>
      </c>
      <c r="K146" t="n">
        <v>46.47</v>
      </c>
      <c r="L146" t="n">
        <v>9</v>
      </c>
      <c r="M146" t="n">
        <v>11</v>
      </c>
      <c r="N146" t="n">
        <v>23.58</v>
      </c>
      <c r="O146" t="n">
        <v>17999.83</v>
      </c>
      <c r="P146" t="n">
        <v>139.95</v>
      </c>
      <c r="Q146" t="n">
        <v>596.61</v>
      </c>
      <c r="R146" t="n">
        <v>34.22</v>
      </c>
      <c r="S146" t="n">
        <v>26.8</v>
      </c>
      <c r="T146" t="n">
        <v>3733.44</v>
      </c>
      <c r="U146" t="n">
        <v>0.78</v>
      </c>
      <c r="V146" t="n">
        <v>0.97</v>
      </c>
      <c r="W146" t="n">
        <v>0.12</v>
      </c>
      <c r="X146" t="n">
        <v>0.22</v>
      </c>
      <c r="Y146" t="n">
        <v>0.5</v>
      </c>
      <c r="Z146" t="n">
        <v>10</v>
      </c>
    </row>
    <row r="147">
      <c r="A147" t="n">
        <v>9</v>
      </c>
      <c r="B147" t="n">
        <v>65</v>
      </c>
      <c r="C147" t="inlineStr">
        <is>
          <t xml:space="preserve">CONCLUIDO	</t>
        </is>
      </c>
      <c r="D147" t="n">
        <v>5.4695</v>
      </c>
      <c r="E147" t="n">
        <v>18.28</v>
      </c>
      <c r="F147" t="n">
        <v>15.8</v>
      </c>
      <c r="G147" t="n">
        <v>86.2</v>
      </c>
      <c r="H147" t="n">
        <v>1.22</v>
      </c>
      <c r="I147" t="n">
        <v>11</v>
      </c>
      <c r="J147" t="n">
        <v>145.42</v>
      </c>
      <c r="K147" t="n">
        <v>46.47</v>
      </c>
      <c r="L147" t="n">
        <v>10</v>
      </c>
      <c r="M147" t="n">
        <v>5</v>
      </c>
      <c r="N147" t="n">
        <v>23.95</v>
      </c>
      <c r="O147" t="n">
        <v>18169.15</v>
      </c>
      <c r="P147" t="n">
        <v>135.47</v>
      </c>
      <c r="Q147" t="n">
        <v>596.63</v>
      </c>
      <c r="R147" t="n">
        <v>33.56</v>
      </c>
      <c r="S147" t="n">
        <v>26.8</v>
      </c>
      <c r="T147" t="n">
        <v>3412.57</v>
      </c>
      <c r="U147" t="n">
        <v>0.8</v>
      </c>
      <c r="V147" t="n">
        <v>0.97</v>
      </c>
      <c r="W147" t="n">
        <v>0.13</v>
      </c>
      <c r="X147" t="n">
        <v>0.21</v>
      </c>
      <c r="Y147" t="n">
        <v>0.5</v>
      </c>
      <c r="Z147" t="n">
        <v>10</v>
      </c>
    </row>
    <row r="148">
      <c r="A148" t="n">
        <v>10</v>
      </c>
      <c r="B148" t="n">
        <v>65</v>
      </c>
      <c r="C148" t="inlineStr">
        <is>
          <t xml:space="preserve">CONCLUIDO	</t>
        </is>
      </c>
      <c r="D148" t="n">
        <v>5.4658</v>
      </c>
      <c r="E148" t="n">
        <v>18.3</v>
      </c>
      <c r="F148" t="n">
        <v>15.82</v>
      </c>
      <c r="G148" t="n">
        <v>86.27</v>
      </c>
      <c r="H148" t="n">
        <v>1.33</v>
      </c>
      <c r="I148" t="n">
        <v>11</v>
      </c>
      <c r="J148" t="n">
        <v>146.8</v>
      </c>
      <c r="K148" t="n">
        <v>46.47</v>
      </c>
      <c r="L148" t="n">
        <v>11</v>
      </c>
      <c r="M148" t="n">
        <v>1</v>
      </c>
      <c r="N148" t="n">
        <v>24.33</v>
      </c>
      <c r="O148" t="n">
        <v>18338.99</v>
      </c>
      <c r="P148" t="n">
        <v>135.15</v>
      </c>
      <c r="Q148" t="n">
        <v>596.62</v>
      </c>
      <c r="R148" t="n">
        <v>33.79</v>
      </c>
      <c r="S148" t="n">
        <v>26.8</v>
      </c>
      <c r="T148" t="n">
        <v>3527.11</v>
      </c>
      <c r="U148" t="n">
        <v>0.79</v>
      </c>
      <c r="V148" t="n">
        <v>0.97</v>
      </c>
      <c r="W148" t="n">
        <v>0.14</v>
      </c>
      <c r="X148" t="n">
        <v>0.22</v>
      </c>
      <c r="Y148" t="n">
        <v>0.5</v>
      </c>
      <c r="Z148" t="n">
        <v>10</v>
      </c>
    </row>
    <row r="149">
      <c r="A149" t="n">
        <v>11</v>
      </c>
      <c r="B149" t="n">
        <v>65</v>
      </c>
      <c r="C149" t="inlineStr">
        <is>
          <t xml:space="preserve">CONCLUIDO	</t>
        </is>
      </c>
      <c r="D149" t="n">
        <v>5.4667</v>
      </c>
      <c r="E149" t="n">
        <v>18.29</v>
      </c>
      <c r="F149" t="n">
        <v>15.81</v>
      </c>
      <c r="G149" t="n">
        <v>86.25</v>
      </c>
      <c r="H149" t="n">
        <v>1.43</v>
      </c>
      <c r="I149" t="n">
        <v>11</v>
      </c>
      <c r="J149" t="n">
        <v>148.18</v>
      </c>
      <c r="K149" t="n">
        <v>46.47</v>
      </c>
      <c r="L149" t="n">
        <v>12</v>
      </c>
      <c r="M149" t="n">
        <v>0</v>
      </c>
      <c r="N149" t="n">
        <v>24.71</v>
      </c>
      <c r="O149" t="n">
        <v>18509.36</v>
      </c>
      <c r="P149" t="n">
        <v>135.85</v>
      </c>
      <c r="Q149" t="n">
        <v>596.62</v>
      </c>
      <c r="R149" t="n">
        <v>33.63</v>
      </c>
      <c r="S149" t="n">
        <v>26.8</v>
      </c>
      <c r="T149" t="n">
        <v>3445.84</v>
      </c>
      <c r="U149" t="n">
        <v>0.8</v>
      </c>
      <c r="V149" t="n">
        <v>0.97</v>
      </c>
      <c r="W149" t="n">
        <v>0.14</v>
      </c>
      <c r="X149" t="n">
        <v>0.22</v>
      </c>
      <c r="Y149" t="n">
        <v>0.5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3.8504</v>
      </c>
      <c r="E150" t="n">
        <v>25.97</v>
      </c>
      <c r="F150" t="n">
        <v>18.84</v>
      </c>
      <c r="G150" t="n">
        <v>7.11</v>
      </c>
      <c r="H150" t="n">
        <v>0.12</v>
      </c>
      <c r="I150" t="n">
        <v>159</v>
      </c>
      <c r="J150" t="n">
        <v>150.44</v>
      </c>
      <c r="K150" t="n">
        <v>49.1</v>
      </c>
      <c r="L150" t="n">
        <v>1</v>
      </c>
      <c r="M150" t="n">
        <v>157</v>
      </c>
      <c r="N150" t="n">
        <v>25.34</v>
      </c>
      <c r="O150" t="n">
        <v>18787.76</v>
      </c>
      <c r="P150" t="n">
        <v>219.89</v>
      </c>
      <c r="Q150" t="n">
        <v>596.74</v>
      </c>
      <c r="R150" t="n">
        <v>128.61</v>
      </c>
      <c r="S150" t="n">
        <v>26.8</v>
      </c>
      <c r="T150" t="n">
        <v>50198.24</v>
      </c>
      <c r="U150" t="n">
        <v>0.21</v>
      </c>
      <c r="V150" t="n">
        <v>0.8100000000000001</v>
      </c>
      <c r="W150" t="n">
        <v>0.36</v>
      </c>
      <c r="X150" t="n">
        <v>3.24</v>
      </c>
      <c r="Y150" t="n">
        <v>0.5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4.6632</v>
      </c>
      <c r="E151" t="n">
        <v>21.44</v>
      </c>
      <c r="F151" t="n">
        <v>17</v>
      </c>
      <c r="G151" t="n">
        <v>14.37</v>
      </c>
      <c r="H151" t="n">
        <v>0.23</v>
      </c>
      <c r="I151" t="n">
        <v>71</v>
      </c>
      <c r="J151" t="n">
        <v>151.83</v>
      </c>
      <c r="K151" t="n">
        <v>49.1</v>
      </c>
      <c r="L151" t="n">
        <v>2</v>
      </c>
      <c r="M151" t="n">
        <v>69</v>
      </c>
      <c r="N151" t="n">
        <v>25.73</v>
      </c>
      <c r="O151" t="n">
        <v>18959.54</v>
      </c>
      <c r="P151" t="n">
        <v>195.37</v>
      </c>
      <c r="Q151" t="n">
        <v>596.62</v>
      </c>
      <c r="R151" t="n">
        <v>71.01000000000001</v>
      </c>
      <c r="S151" t="n">
        <v>26.8</v>
      </c>
      <c r="T151" t="n">
        <v>21835.56</v>
      </c>
      <c r="U151" t="n">
        <v>0.38</v>
      </c>
      <c r="V151" t="n">
        <v>0.9</v>
      </c>
      <c r="W151" t="n">
        <v>0.22</v>
      </c>
      <c r="X151" t="n">
        <v>1.4</v>
      </c>
      <c r="Y151" t="n">
        <v>0.5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4.9548</v>
      </c>
      <c r="E152" t="n">
        <v>20.18</v>
      </c>
      <c r="F152" t="n">
        <v>16.5</v>
      </c>
      <c r="G152" t="n">
        <v>21.52</v>
      </c>
      <c r="H152" t="n">
        <v>0.35</v>
      </c>
      <c r="I152" t="n">
        <v>46</v>
      </c>
      <c r="J152" t="n">
        <v>153.23</v>
      </c>
      <c r="K152" t="n">
        <v>49.1</v>
      </c>
      <c r="L152" t="n">
        <v>3</v>
      </c>
      <c r="M152" t="n">
        <v>44</v>
      </c>
      <c r="N152" t="n">
        <v>26.13</v>
      </c>
      <c r="O152" t="n">
        <v>19131.85</v>
      </c>
      <c r="P152" t="n">
        <v>186.65</v>
      </c>
      <c r="Q152" t="n">
        <v>596.63</v>
      </c>
      <c r="R152" t="n">
        <v>55.5</v>
      </c>
      <c r="S152" t="n">
        <v>26.8</v>
      </c>
      <c r="T152" t="n">
        <v>14207.37</v>
      </c>
      <c r="U152" t="n">
        <v>0.48</v>
      </c>
      <c r="V152" t="n">
        <v>0.93</v>
      </c>
      <c r="W152" t="n">
        <v>0.18</v>
      </c>
      <c r="X152" t="n">
        <v>0.91</v>
      </c>
      <c r="Y152" t="n">
        <v>0.5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5.1007</v>
      </c>
      <c r="E153" t="n">
        <v>19.6</v>
      </c>
      <c r="F153" t="n">
        <v>16.29</v>
      </c>
      <c r="G153" t="n">
        <v>28.75</v>
      </c>
      <c r="H153" t="n">
        <v>0.46</v>
      </c>
      <c r="I153" t="n">
        <v>34</v>
      </c>
      <c r="J153" t="n">
        <v>154.63</v>
      </c>
      <c r="K153" t="n">
        <v>49.1</v>
      </c>
      <c r="L153" t="n">
        <v>4</v>
      </c>
      <c r="M153" t="n">
        <v>32</v>
      </c>
      <c r="N153" t="n">
        <v>26.53</v>
      </c>
      <c r="O153" t="n">
        <v>19304.72</v>
      </c>
      <c r="P153" t="n">
        <v>181.31</v>
      </c>
      <c r="Q153" t="n">
        <v>596.62</v>
      </c>
      <c r="R153" t="n">
        <v>49.14</v>
      </c>
      <c r="S153" t="n">
        <v>26.8</v>
      </c>
      <c r="T153" t="n">
        <v>11085.67</v>
      </c>
      <c r="U153" t="n">
        <v>0.55</v>
      </c>
      <c r="V153" t="n">
        <v>0.9399999999999999</v>
      </c>
      <c r="W153" t="n">
        <v>0.16</v>
      </c>
      <c r="X153" t="n">
        <v>0.6899999999999999</v>
      </c>
      <c r="Y153" t="n">
        <v>0.5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5.2034</v>
      </c>
      <c r="E154" t="n">
        <v>19.22</v>
      </c>
      <c r="F154" t="n">
        <v>16.12</v>
      </c>
      <c r="G154" t="n">
        <v>35.82</v>
      </c>
      <c r="H154" t="n">
        <v>0.57</v>
      </c>
      <c r="I154" t="n">
        <v>27</v>
      </c>
      <c r="J154" t="n">
        <v>156.03</v>
      </c>
      <c r="K154" t="n">
        <v>49.1</v>
      </c>
      <c r="L154" t="n">
        <v>5</v>
      </c>
      <c r="M154" t="n">
        <v>25</v>
      </c>
      <c r="N154" t="n">
        <v>26.94</v>
      </c>
      <c r="O154" t="n">
        <v>19478.15</v>
      </c>
      <c r="P154" t="n">
        <v>176.36</v>
      </c>
      <c r="Q154" t="n">
        <v>596.61</v>
      </c>
      <c r="R154" t="n">
        <v>43.67</v>
      </c>
      <c r="S154" t="n">
        <v>26.8</v>
      </c>
      <c r="T154" t="n">
        <v>8388.120000000001</v>
      </c>
      <c r="U154" t="n">
        <v>0.61</v>
      </c>
      <c r="V154" t="n">
        <v>0.95</v>
      </c>
      <c r="W154" t="n">
        <v>0.15</v>
      </c>
      <c r="X154" t="n">
        <v>0.52</v>
      </c>
      <c r="Y154" t="n">
        <v>0.5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5.2727</v>
      </c>
      <c r="E155" t="n">
        <v>18.97</v>
      </c>
      <c r="F155" t="n">
        <v>16.02</v>
      </c>
      <c r="G155" t="n">
        <v>43.68</v>
      </c>
      <c r="H155" t="n">
        <v>0.67</v>
      </c>
      <c r="I155" t="n">
        <v>22</v>
      </c>
      <c r="J155" t="n">
        <v>157.44</v>
      </c>
      <c r="K155" t="n">
        <v>49.1</v>
      </c>
      <c r="L155" t="n">
        <v>6</v>
      </c>
      <c r="M155" t="n">
        <v>20</v>
      </c>
      <c r="N155" t="n">
        <v>27.35</v>
      </c>
      <c r="O155" t="n">
        <v>19652.13</v>
      </c>
      <c r="P155" t="n">
        <v>172.15</v>
      </c>
      <c r="Q155" t="n">
        <v>596.63</v>
      </c>
      <c r="R155" t="n">
        <v>40.38</v>
      </c>
      <c r="S155" t="n">
        <v>26.8</v>
      </c>
      <c r="T155" t="n">
        <v>6769.08</v>
      </c>
      <c r="U155" t="n">
        <v>0.66</v>
      </c>
      <c r="V155" t="n">
        <v>0.96</v>
      </c>
      <c r="W155" t="n">
        <v>0.14</v>
      </c>
      <c r="X155" t="n">
        <v>0.42</v>
      </c>
      <c r="Y155" t="n">
        <v>0.5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5.3271</v>
      </c>
      <c r="E156" t="n">
        <v>18.77</v>
      </c>
      <c r="F156" t="n">
        <v>15.91</v>
      </c>
      <c r="G156" t="n">
        <v>50.26</v>
      </c>
      <c r="H156" t="n">
        <v>0.78</v>
      </c>
      <c r="I156" t="n">
        <v>19</v>
      </c>
      <c r="J156" t="n">
        <v>158.86</v>
      </c>
      <c r="K156" t="n">
        <v>49.1</v>
      </c>
      <c r="L156" t="n">
        <v>7</v>
      </c>
      <c r="M156" t="n">
        <v>17</v>
      </c>
      <c r="N156" t="n">
        <v>27.77</v>
      </c>
      <c r="O156" t="n">
        <v>19826.68</v>
      </c>
      <c r="P156" t="n">
        <v>167.51</v>
      </c>
      <c r="Q156" t="n">
        <v>596.61</v>
      </c>
      <c r="R156" t="n">
        <v>36.82</v>
      </c>
      <c r="S156" t="n">
        <v>26.8</v>
      </c>
      <c r="T156" t="n">
        <v>5003.78</v>
      </c>
      <c r="U156" t="n">
        <v>0.73</v>
      </c>
      <c r="V156" t="n">
        <v>0.96</v>
      </c>
      <c r="W156" t="n">
        <v>0.14</v>
      </c>
      <c r="X156" t="n">
        <v>0.32</v>
      </c>
      <c r="Y156" t="n">
        <v>0.5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5.3575</v>
      </c>
      <c r="E157" t="n">
        <v>18.67</v>
      </c>
      <c r="F157" t="n">
        <v>15.9</v>
      </c>
      <c r="G157" t="n">
        <v>59.63</v>
      </c>
      <c r="H157" t="n">
        <v>0.88</v>
      </c>
      <c r="I157" t="n">
        <v>16</v>
      </c>
      <c r="J157" t="n">
        <v>160.28</v>
      </c>
      <c r="K157" t="n">
        <v>49.1</v>
      </c>
      <c r="L157" t="n">
        <v>8</v>
      </c>
      <c r="M157" t="n">
        <v>14</v>
      </c>
      <c r="N157" t="n">
        <v>28.19</v>
      </c>
      <c r="O157" t="n">
        <v>20001.93</v>
      </c>
      <c r="P157" t="n">
        <v>164.77</v>
      </c>
      <c r="Q157" t="n">
        <v>596.62</v>
      </c>
      <c r="R157" t="n">
        <v>36.77</v>
      </c>
      <c r="S157" t="n">
        <v>26.8</v>
      </c>
      <c r="T157" t="n">
        <v>4990.51</v>
      </c>
      <c r="U157" t="n">
        <v>0.73</v>
      </c>
      <c r="V157" t="n">
        <v>0.96</v>
      </c>
      <c r="W157" t="n">
        <v>0.13</v>
      </c>
      <c r="X157" t="n">
        <v>0.31</v>
      </c>
      <c r="Y157" t="n">
        <v>0.5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5.3888</v>
      </c>
      <c r="E158" t="n">
        <v>18.56</v>
      </c>
      <c r="F158" t="n">
        <v>15.85</v>
      </c>
      <c r="G158" t="n">
        <v>67.94</v>
      </c>
      <c r="H158" t="n">
        <v>0.99</v>
      </c>
      <c r="I158" t="n">
        <v>14</v>
      </c>
      <c r="J158" t="n">
        <v>161.71</v>
      </c>
      <c r="K158" t="n">
        <v>49.1</v>
      </c>
      <c r="L158" t="n">
        <v>9</v>
      </c>
      <c r="M158" t="n">
        <v>12</v>
      </c>
      <c r="N158" t="n">
        <v>28.61</v>
      </c>
      <c r="O158" t="n">
        <v>20177.64</v>
      </c>
      <c r="P158" t="n">
        <v>160.92</v>
      </c>
      <c r="Q158" t="n">
        <v>596.61</v>
      </c>
      <c r="R158" t="n">
        <v>35.32</v>
      </c>
      <c r="S158" t="n">
        <v>26.8</v>
      </c>
      <c r="T158" t="n">
        <v>4279.81</v>
      </c>
      <c r="U158" t="n">
        <v>0.76</v>
      </c>
      <c r="V158" t="n">
        <v>0.97</v>
      </c>
      <c r="W158" t="n">
        <v>0.13</v>
      </c>
      <c r="X158" t="n">
        <v>0.26</v>
      </c>
      <c r="Y158" t="n">
        <v>0.5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5.4158</v>
      </c>
      <c r="E159" t="n">
        <v>18.46</v>
      </c>
      <c r="F159" t="n">
        <v>15.79</v>
      </c>
      <c r="G159" t="n">
        <v>72.88</v>
      </c>
      <c r="H159" t="n">
        <v>1.09</v>
      </c>
      <c r="I159" t="n">
        <v>13</v>
      </c>
      <c r="J159" t="n">
        <v>163.13</v>
      </c>
      <c r="K159" t="n">
        <v>49.1</v>
      </c>
      <c r="L159" t="n">
        <v>10</v>
      </c>
      <c r="M159" t="n">
        <v>11</v>
      </c>
      <c r="N159" t="n">
        <v>29.04</v>
      </c>
      <c r="O159" t="n">
        <v>20353.94</v>
      </c>
      <c r="P159" t="n">
        <v>155.96</v>
      </c>
      <c r="Q159" t="n">
        <v>596.61</v>
      </c>
      <c r="R159" t="n">
        <v>33.41</v>
      </c>
      <c r="S159" t="n">
        <v>26.8</v>
      </c>
      <c r="T159" t="n">
        <v>3325.57</v>
      </c>
      <c r="U159" t="n">
        <v>0.8</v>
      </c>
      <c r="V159" t="n">
        <v>0.97</v>
      </c>
      <c r="W159" t="n">
        <v>0.12</v>
      </c>
      <c r="X159" t="n">
        <v>0.2</v>
      </c>
      <c r="Y159" t="n">
        <v>0.5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5.432</v>
      </c>
      <c r="E160" t="n">
        <v>18.41</v>
      </c>
      <c r="F160" t="n">
        <v>15.8</v>
      </c>
      <c r="G160" t="n">
        <v>86.17</v>
      </c>
      <c r="H160" t="n">
        <v>1.18</v>
      </c>
      <c r="I160" t="n">
        <v>11</v>
      </c>
      <c r="J160" t="n">
        <v>164.57</v>
      </c>
      <c r="K160" t="n">
        <v>49.1</v>
      </c>
      <c r="L160" t="n">
        <v>11</v>
      </c>
      <c r="M160" t="n">
        <v>9</v>
      </c>
      <c r="N160" t="n">
        <v>29.47</v>
      </c>
      <c r="O160" t="n">
        <v>20530.82</v>
      </c>
      <c r="P160" t="n">
        <v>152.14</v>
      </c>
      <c r="Q160" t="n">
        <v>596.62</v>
      </c>
      <c r="R160" t="n">
        <v>33.55</v>
      </c>
      <c r="S160" t="n">
        <v>26.8</v>
      </c>
      <c r="T160" t="n">
        <v>3409.55</v>
      </c>
      <c r="U160" t="n">
        <v>0.8</v>
      </c>
      <c r="V160" t="n">
        <v>0.97</v>
      </c>
      <c r="W160" t="n">
        <v>0.13</v>
      </c>
      <c r="X160" t="n">
        <v>0.2</v>
      </c>
      <c r="Y160" t="n">
        <v>0.5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5.4489</v>
      </c>
      <c r="E161" t="n">
        <v>18.35</v>
      </c>
      <c r="F161" t="n">
        <v>15.77</v>
      </c>
      <c r="G161" t="n">
        <v>94.62</v>
      </c>
      <c r="H161" t="n">
        <v>1.28</v>
      </c>
      <c r="I161" t="n">
        <v>10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148.45</v>
      </c>
      <c r="Q161" t="n">
        <v>596.61</v>
      </c>
      <c r="R161" t="n">
        <v>32.69</v>
      </c>
      <c r="S161" t="n">
        <v>26.8</v>
      </c>
      <c r="T161" t="n">
        <v>2981.26</v>
      </c>
      <c r="U161" t="n">
        <v>0.82</v>
      </c>
      <c r="V161" t="n">
        <v>0.97</v>
      </c>
      <c r="W161" t="n">
        <v>0.13</v>
      </c>
      <c r="X161" t="n">
        <v>0.18</v>
      </c>
      <c r="Y161" t="n">
        <v>0.5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5.442</v>
      </c>
      <c r="E162" t="n">
        <v>18.38</v>
      </c>
      <c r="F162" t="n">
        <v>15.79</v>
      </c>
      <c r="G162" t="n">
        <v>94.76000000000001</v>
      </c>
      <c r="H162" t="n">
        <v>1.38</v>
      </c>
      <c r="I162" t="n">
        <v>10</v>
      </c>
      <c r="J162" t="n">
        <v>167.45</v>
      </c>
      <c r="K162" t="n">
        <v>49.1</v>
      </c>
      <c r="L162" t="n">
        <v>13</v>
      </c>
      <c r="M162" t="n">
        <v>2</v>
      </c>
      <c r="N162" t="n">
        <v>30.36</v>
      </c>
      <c r="O162" t="n">
        <v>20886.38</v>
      </c>
      <c r="P162" t="n">
        <v>145.77</v>
      </c>
      <c r="Q162" t="n">
        <v>596.63</v>
      </c>
      <c r="R162" t="n">
        <v>33.21</v>
      </c>
      <c r="S162" t="n">
        <v>26.8</v>
      </c>
      <c r="T162" t="n">
        <v>3243.24</v>
      </c>
      <c r="U162" t="n">
        <v>0.8100000000000001</v>
      </c>
      <c r="V162" t="n">
        <v>0.97</v>
      </c>
      <c r="W162" t="n">
        <v>0.13</v>
      </c>
      <c r="X162" t="n">
        <v>0.2</v>
      </c>
      <c r="Y162" t="n">
        <v>0.5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5.4632</v>
      </c>
      <c r="E163" t="n">
        <v>18.3</v>
      </c>
      <c r="F163" t="n">
        <v>15.75</v>
      </c>
      <c r="G163" t="n">
        <v>105.02</v>
      </c>
      <c r="H163" t="n">
        <v>1.47</v>
      </c>
      <c r="I163" t="n">
        <v>9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145.03</v>
      </c>
      <c r="Q163" t="n">
        <v>596.61</v>
      </c>
      <c r="R163" t="n">
        <v>31.96</v>
      </c>
      <c r="S163" t="n">
        <v>26.8</v>
      </c>
      <c r="T163" t="n">
        <v>2623.77</v>
      </c>
      <c r="U163" t="n">
        <v>0.84</v>
      </c>
      <c r="V163" t="n">
        <v>0.97</v>
      </c>
      <c r="W163" t="n">
        <v>0.13</v>
      </c>
      <c r="X163" t="n">
        <v>0.16</v>
      </c>
      <c r="Y163" t="n">
        <v>0.5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3.4598</v>
      </c>
      <c r="E164" t="n">
        <v>28.9</v>
      </c>
      <c r="F164" t="n">
        <v>19.44</v>
      </c>
      <c r="G164" t="n">
        <v>6.2</v>
      </c>
      <c r="H164" t="n">
        <v>0.1</v>
      </c>
      <c r="I164" t="n">
        <v>188</v>
      </c>
      <c r="J164" t="n">
        <v>185.69</v>
      </c>
      <c r="K164" t="n">
        <v>53.44</v>
      </c>
      <c r="L164" t="n">
        <v>1</v>
      </c>
      <c r="M164" t="n">
        <v>186</v>
      </c>
      <c r="N164" t="n">
        <v>36.26</v>
      </c>
      <c r="O164" t="n">
        <v>23136.14</v>
      </c>
      <c r="P164" t="n">
        <v>260.8</v>
      </c>
      <c r="Q164" t="n">
        <v>596.75</v>
      </c>
      <c r="R164" t="n">
        <v>147.24</v>
      </c>
      <c r="S164" t="n">
        <v>26.8</v>
      </c>
      <c r="T164" t="n">
        <v>59367.63</v>
      </c>
      <c r="U164" t="n">
        <v>0.18</v>
      </c>
      <c r="V164" t="n">
        <v>0.79</v>
      </c>
      <c r="W164" t="n">
        <v>0.41</v>
      </c>
      <c r="X164" t="n">
        <v>3.84</v>
      </c>
      <c r="Y164" t="n">
        <v>0.5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4.3851</v>
      </c>
      <c r="E165" t="n">
        <v>22.8</v>
      </c>
      <c r="F165" t="n">
        <v>17.25</v>
      </c>
      <c r="G165" t="n">
        <v>12.47</v>
      </c>
      <c r="H165" t="n">
        <v>0.19</v>
      </c>
      <c r="I165" t="n">
        <v>83</v>
      </c>
      <c r="J165" t="n">
        <v>187.21</v>
      </c>
      <c r="K165" t="n">
        <v>53.44</v>
      </c>
      <c r="L165" t="n">
        <v>2</v>
      </c>
      <c r="M165" t="n">
        <v>81</v>
      </c>
      <c r="N165" t="n">
        <v>36.77</v>
      </c>
      <c r="O165" t="n">
        <v>23322.88</v>
      </c>
      <c r="P165" t="n">
        <v>228.9</v>
      </c>
      <c r="Q165" t="n">
        <v>596.67</v>
      </c>
      <c r="R165" t="n">
        <v>78.83</v>
      </c>
      <c r="S165" t="n">
        <v>26.8</v>
      </c>
      <c r="T165" t="n">
        <v>25685.8</v>
      </c>
      <c r="U165" t="n">
        <v>0.34</v>
      </c>
      <c r="V165" t="n">
        <v>0.89</v>
      </c>
      <c r="W165" t="n">
        <v>0.24</v>
      </c>
      <c r="X165" t="n">
        <v>1.65</v>
      </c>
      <c r="Y165" t="n">
        <v>0.5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4.7286</v>
      </c>
      <c r="E166" t="n">
        <v>21.15</v>
      </c>
      <c r="F166" t="n">
        <v>16.67</v>
      </c>
      <c r="G166" t="n">
        <v>18.52</v>
      </c>
      <c r="H166" t="n">
        <v>0.28</v>
      </c>
      <c r="I166" t="n">
        <v>54</v>
      </c>
      <c r="J166" t="n">
        <v>188.73</v>
      </c>
      <c r="K166" t="n">
        <v>53.44</v>
      </c>
      <c r="L166" t="n">
        <v>3</v>
      </c>
      <c r="M166" t="n">
        <v>52</v>
      </c>
      <c r="N166" t="n">
        <v>37.29</v>
      </c>
      <c r="O166" t="n">
        <v>23510.33</v>
      </c>
      <c r="P166" t="n">
        <v>219.11</v>
      </c>
      <c r="Q166" t="n">
        <v>596.65</v>
      </c>
      <c r="R166" t="n">
        <v>60.59</v>
      </c>
      <c r="S166" t="n">
        <v>26.8</v>
      </c>
      <c r="T166" t="n">
        <v>16713.35</v>
      </c>
      <c r="U166" t="n">
        <v>0.44</v>
      </c>
      <c r="V166" t="n">
        <v>0.92</v>
      </c>
      <c r="W166" t="n">
        <v>0.2</v>
      </c>
      <c r="X166" t="n">
        <v>1.07</v>
      </c>
      <c r="Y166" t="n">
        <v>0.5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4.9357</v>
      </c>
      <c r="E167" t="n">
        <v>20.26</v>
      </c>
      <c r="F167" t="n">
        <v>16.34</v>
      </c>
      <c r="G167" t="n">
        <v>25.14</v>
      </c>
      <c r="H167" t="n">
        <v>0.37</v>
      </c>
      <c r="I167" t="n">
        <v>39</v>
      </c>
      <c r="J167" t="n">
        <v>190.25</v>
      </c>
      <c r="K167" t="n">
        <v>53.44</v>
      </c>
      <c r="L167" t="n">
        <v>4</v>
      </c>
      <c r="M167" t="n">
        <v>37</v>
      </c>
      <c r="N167" t="n">
        <v>37.82</v>
      </c>
      <c r="O167" t="n">
        <v>23698.48</v>
      </c>
      <c r="P167" t="n">
        <v>212.47</v>
      </c>
      <c r="Q167" t="n">
        <v>596.61</v>
      </c>
      <c r="R167" t="n">
        <v>50.35</v>
      </c>
      <c r="S167" t="n">
        <v>26.8</v>
      </c>
      <c r="T167" t="n">
        <v>11670.05</v>
      </c>
      <c r="U167" t="n">
        <v>0.53</v>
      </c>
      <c r="V167" t="n">
        <v>0.9399999999999999</v>
      </c>
      <c r="W167" t="n">
        <v>0.17</v>
      </c>
      <c r="X167" t="n">
        <v>0.75</v>
      </c>
      <c r="Y167" t="n">
        <v>0.5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5.0403</v>
      </c>
      <c r="E168" t="n">
        <v>19.84</v>
      </c>
      <c r="F168" t="n">
        <v>16.22</v>
      </c>
      <c r="G168" t="n">
        <v>31.39</v>
      </c>
      <c r="H168" t="n">
        <v>0.46</v>
      </c>
      <c r="I168" t="n">
        <v>31</v>
      </c>
      <c r="J168" t="n">
        <v>191.78</v>
      </c>
      <c r="K168" t="n">
        <v>53.44</v>
      </c>
      <c r="L168" t="n">
        <v>5</v>
      </c>
      <c r="M168" t="n">
        <v>29</v>
      </c>
      <c r="N168" t="n">
        <v>38.35</v>
      </c>
      <c r="O168" t="n">
        <v>23887.36</v>
      </c>
      <c r="P168" t="n">
        <v>208.69</v>
      </c>
      <c r="Q168" t="n">
        <v>596.61</v>
      </c>
      <c r="R168" t="n">
        <v>46.81</v>
      </c>
      <c r="S168" t="n">
        <v>26.8</v>
      </c>
      <c r="T168" t="n">
        <v>9939.889999999999</v>
      </c>
      <c r="U168" t="n">
        <v>0.57</v>
      </c>
      <c r="V168" t="n">
        <v>0.9399999999999999</v>
      </c>
      <c r="W168" t="n">
        <v>0.16</v>
      </c>
      <c r="X168" t="n">
        <v>0.62</v>
      </c>
      <c r="Y168" t="n">
        <v>0.5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5.1176</v>
      </c>
      <c r="E169" t="n">
        <v>19.54</v>
      </c>
      <c r="F169" t="n">
        <v>16.1</v>
      </c>
      <c r="G169" t="n">
        <v>37.16</v>
      </c>
      <c r="H169" t="n">
        <v>0.55</v>
      </c>
      <c r="I169" t="n">
        <v>26</v>
      </c>
      <c r="J169" t="n">
        <v>193.32</v>
      </c>
      <c r="K169" t="n">
        <v>53.44</v>
      </c>
      <c r="L169" t="n">
        <v>6</v>
      </c>
      <c r="M169" t="n">
        <v>24</v>
      </c>
      <c r="N169" t="n">
        <v>38.89</v>
      </c>
      <c r="O169" t="n">
        <v>24076.95</v>
      </c>
      <c r="P169" t="n">
        <v>205.06</v>
      </c>
      <c r="Q169" t="n">
        <v>596.63</v>
      </c>
      <c r="R169" t="n">
        <v>43.12</v>
      </c>
      <c r="S169" t="n">
        <v>26.8</v>
      </c>
      <c r="T169" t="n">
        <v>8117.7</v>
      </c>
      <c r="U169" t="n">
        <v>0.62</v>
      </c>
      <c r="V169" t="n">
        <v>0.95</v>
      </c>
      <c r="W169" t="n">
        <v>0.15</v>
      </c>
      <c r="X169" t="n">
        <v>0.51</v>
      </c>
      <c r="Y169" t="n">
        <v>0.5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5.1792</v>
      </c>
      <c r="E170" t="n">
        <v>19.31</v>
      </c>
      <c r="F170" t="n">
        <v>16.02</v>
      </c>
      <c r="G170" t="n">
        <v>43.69</v>
      </c>
      <c r="H170" t="n">
        <v>0.64</v>
      </c>
      <c r="I170" t="n">
        <v>22</v>
      </c>
      <c r="J170" t="n">
        <v>194.86</v>
      </c>
      <c r="K170" t="n">
        <v>53.44</v>
      </c>
      <c r="L170" t="n">
        <v>7</v>
      </c>
      <c r="M170" t="n">
        <v>20</v>
      </c>
      <c r="N170" t="n">
        <v>39.43</v>
      </c>
      <c r="O170" t="n">
        <v>24267.28</v>
      </c>
      <c r="P170" t="n">
        <v>201.56</v>
      </c>
      <c r="Q170" t="n">
        <v>596.61</v>
      </c>
      <c r="R170" t="n">
        <v>40.53</v>
      </c>
      <c r="S170" t="n">
        <v>26.8</v>
      </c>
      <c r="T170" t="n">
        <v>6842.8</v>
      </c>
      <c r="U170" t="n">
        <v>0.66</v>
      </c>
      <c r="V170" t="n">
        <v>0.96</v>
      </c>
      <c r="W170" t="n">
        <v>0.14</v>
      </c>
      <c r="X170" t="n">
        <v>0.43</v>
      </c>
      <c r="Y170" t="n">
        <v>0.5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5.2283</v>
      </c>
      <c r="E171" t="n">
        <v>19.13</v>
      </c>
      <c r="F171" t="n">
        <v>15.95</v>
      </c>
      <c r="G171" t="n">
        <v>50.37</v>
      </c>
      <c r="H171" t="n">
        <v>0.72</v>
      </c>
      <c r="I171" t="n">
        <v>19</v>
      </c>
      <c r="J171" t="n">
        <v>196.41</v>
      </c>
      <c r="K171" t="n">
        <v>53.44</v>
      </c>
      <c r="L171" t="n">
        <v>8</v>
      </c>
      <c r="M171" t="n">
        <v>17</v>
      </c>
      <c r="N171" t="n">
        <v>39.98</v>
      </c>
      <c r="O171" t="n">
        <v>24458.36</v>
      </c>
      <c r="P171" t="n">
        <v>198.76</v>
      </c>
      <c r="Q171" t="n">
        <v>596.61</v>
      </c>
      <c r="R171" t="n">
        <v>38.26</v>
      </c>
      <c r="S171" t="n">
        <v>26.8</v>
      </c>
      <c r="T171" t="n">
        <v>5721.57</v>
      </c>
      <c r="U171" t="n">
        <v>0.7</v>
      </c>
      <c r="V171" t="n">
        <v>0.96</v>
      </c>
      <c r="W171" t="n">
        <v>0.14</v>
      </c>
      <c r="X171" t="n">
        <v>0.36</v>
      </c>
      <c r="Y171" t="n">
        <v>0.5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5.2574</v>
      </c>
      <c r="E172" t="n">
        <v>19.02</v>
      </c>
      <c r="F172" t="n">
        <v>15.92</v>
      </c>
      <c r="G172" t="n">
        <v>56.19</v>
      </c>
      <c r="H172" t="n">
        <v>0.8100000000000001</v>
      </c>
      <c r="I172" t="n">
        <v>17</v>
      </c>
      <c r="J172" t="n">
        <v>197.97</v>
      </c>
      <c r="K172" t="n">
        <v>53.44</v>
      </c>
      <c r="L172" t="n">
        <v>9</v>
      </c>
      <c r="M172" t="n">
        <v>15</v>
      </c>
      <c r="N172" t="n">
        <v>40.53</v>
      </c>
      <c r="O172" t="n">
        <v>24650.18</v>
      </c>
      <c r="P172" t="n">
        <v>196.02</v>
      </c>
      <c r="Q172" t="n">
        <v>596.61</v>
      </c>
      <c r="R172" t="n">
        <v>37.49</v>
      </c>
      <c r="S172" t="n">
        <v>26.8</v>
      </c>
      <c r="T172" t="n">
        <v>5350.13</v>
      </c>
      <c r="U172" t="n">
        <v>0.71</v>
      </c>
      <c r="V172" t="n">
        <v>0.96</v>
      </c>
      <c r="W172" t="n">
        <v>0.13</v>
      </c>
      <c r="X172" t="n">
        <v>0.33</v>
      </c>
      <c r="Y172" t="n">
        <v>0.5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5.2891</v>
      </c>
      <c r="E173" t="n">
        <v>18.91</v>
      </c>
      <c r="F173" t="n">
        <v>15.88</v>
      </c>
      <c r="G173" t="n">
        <v>63.52</v>
      </c>
      <c r="H173" t="n">
        <v>0.89</v>
      </c>
      <c r="I173" t="n">
        <v>15</v>
      </c>
      <c r="J173" t="n">
        <v>199.53</v>
      </c>
      <c r="K173" t="n">
        <v>53.44</v>
      </c>
      <c r="L173" t="n">
        <v>10</v>
      </c>
      <c r="M173" t="n">
        <v>13</v>
      </c>
      <c r="N173" t="n">
        <v>41.1</v>
      </c>
      <c r="O173" t="n">
        <v>24842.77</v>
      </c>
      <c r="P173" t="n">
        <v>193.1</v>
      </c>
      <c r="Q173" t="n">
        <v>596.61</v>
      </c>
      <c r="R173" t="n">
        <v>36.15</v>
      </c>
      <c r="S173" t="n">
        <v>26.8</v>
      </c>
      <c r="T173" t="n">
        <v>4690.32</v>
      </c>
      <c r="U173" t="n">
        <v>0.74</v>
      </c>
      <c r="V173" t="n">
        <v>0.96</v>
      </c>
      <c r="W173" t="n">
        <v>0.13</v>
      </c>
      <c r="X173" t="n">
        <v>0.29</v>
      </c>
      <c r="Y173" t="n">
        <v>0.5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5.3058</v>
      </c>
      <c r="E174" t="n">
        <v>18.85</v>
      </c>
      <c r="F174" t="n">
        <v>15.86</v>
      </c>
      <c r="G174" t="n">
        <v>67.95999999999999</v>
      </c>
      <c r="H174" t="n">
        <v>0.97</v>
      </c>
      <c r="I174" t="n">
        <v>14</v>
      </c>
      <c r="J174" t="n">
        <v>201.1</v>
      </c>
      <c r="K174" t="n">
        <v>53.44</v>
      </c>
      <c r="L174" t="n">
        <v>11</v>
      </c>
      <c r="M174" t="n">
        <v>12</v>
      </c>
      <c r="N174" t="n">
        <v>41.66</v>
      </c>
      <c r="O174" t="n">
        <v>25036.12</v>
      </c>
      <c r="P174" t="n">
        <v>189.93</v>
      </c>
      <c r="Q174" t="n">
        <v>596.62</v>
      </c>
      <c r="R174" t="n">
        <v>35.37</v>
      </c>
      <c r="S174" t="n">
        <v>26.8</v>
      </c>
      <c r="T174" t="n">
        <v>4303.48</v>
      </c>
      <c r="U174" t="n">
        <v>0.76</v>
      </c>
      <c r="V174" t="n">
        <v>0.96</v>
      </c>
      <c r="W174" t="n">
        <v>0.13</v>
      </c>
      <c r="X174" t="n">
        <v>0.26</v>
      </c>
      <c r="Y174" t="n">
        <v>0.5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5.3333</v>
      </c>
      <c r="E175" t="n">
        <v>18.75</v>
      </c>
      <c r="F175" t="n">
        <v>15.8</v>
      </c>
      <c r="G175" t="n">
        <v>72.91</v>
      </c>
      <c r="H175" t="n">
        <v>1.05</v>
      </c>
      <c r="I175" t="n">
        <v>13</v>
      </c>
      <c r="J175" t="n">
        <v>202.67</v>
      </c>
      <c r="K175" t="n">
        <v>53.44</v>
      </c>
      <c r="L175" t="n">
        <v>12</v>
      </c>
      <c r="M175" t="n">
        <v>11</v>
      </c>
      <c r="N175" t="n">
        <v>42.24</v>
      </c>
      <c r="O175" t="n">
        <v>25230.25</v>
      </c>
      <c r="P175" t="n">
        <v>186.81</v>
      </c>
      <c r="Q175" t="n">
        <v>596.61</v>
      </c>
      <c r="R175" t="n">
        <v>33.63</v>
      </c>
      <c r="S175" t="n">
        <v>26.8</v>
      </c>
      <c r="T175" t="n">
        <v>3438.96</v>
      </c>
      <c r="U175" t="n">
        <v>0.8</v>
      </c>
      <c r="V175" t="n">
        <v>0.97</v>
      </c>
      <c r="W175" t="n">
        <v>0.12</v>
      </c>
      <c r="X175" t="n">
        <v>0.2</v>
      </c>
      <c r="Y175" t="n">
        <v>0.5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5.3358</v>
      </c>
      <c r="E176" t="n">
        <v>18.74</v>
      </c>
      <c r="F176" t="n">
        <v>15.83</v>
      </c>
      <c r="G176" t="n">
        <v>79.13</v>
      </c>
      <c r="H176" t="n">
        <v>1.13</v>
      </c>
      <c r="I176" t="n">
        <v>12</v>
      </c>
      <c r="J176" t="n">
        <v>204.25</v>
      </c>
      <c r="K176" t="n">
        <v>53.44</v>
      </c>
      <c r="L176" t="n">
        <v>13</v>
      </c>
      <c r="M176" t="n">
        <v>10</v>
      </c>
      <c r="N176" t="n">
        <v>42.82</v>
      </c>
      <c r="O176" t="n">
        <v>25425.3</v>
      </c>
      <c r="P176" t="n">
        <v>184.83</v>
      </c>
      <c r="Q176" t="n">
        <v>596.61</v>
      </c>
      <c r="R176" t="n">
        <v>34.5</v>
      </c>
      <c r="S176" t="n">
        <v>26.8</v>
      </c>
      <c r="T176" t="n">
        <v>3876.72</v>
      </c>
      <c r="U176" t="n">
        <v>0.78</v>
      </c>
      <c r="V176" t="n">
        <v>0.97</v>
      </c>
      <c r="W176" t="n">
        <v>0.13</v>
      </c>
      <c r="X176" t="n">
        <v>0.23</v>
      </c>
      <c r="Y176" t="n">
        <v>0.5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5.3544</v>
      </c>
      <c r="E177" t="n">
        <v>18.68</v>
      </c>
      <c r="F177" t="n">
        <v>15.8</v>
      </c>
      <c r="G177" t="n">
        <v>86.17</v>
      </c>
      <c r="H177" t="n">
        <v>1.21</v>
      </c>
      <c r="I177" t="n">
        <v>11</v>
      </c>
      <c r="J177" t="n">
        <v>205.84</v>
      </c>
      <c r="K177" t="n">
        <v>53.44</v>
      </c>
      <c r="L177" t="n">
        <v>14</v>
      </c>
      <c r="M177" t="n">
        <v>9</v>
      </c>
      <c r="N177" t="n">
        <v>43.4</v>
      </c>
      <c r="O177" t="n">
        <v>25621.03</v>
      </c>
      <c r="P177" t="n">
        <v>182.02</v>
      </c>
      <c r="Q177" t="n">
        <v>596.61</v>
      </c>
      <c r="R177" t="n">
        <v>33.68</v>
      </c>
      <c r="S177" t="n">
        <v>26.8</v>
      </c>
      <c r="T177" t="n">
        <v>3470.69</v>
      </c>
      <c r="U177" t="n">
        <v>0.8</v>
      </c>
      <c r="V177" t="n">
        <v>0.97</v>
      </c>
      <c r="W177" t="n">
        <v>0.13</v>
      </c>
      <c r="X177" t="n">
        <v>0.2</v>
      </c>
      <c r="Y177" t="n">
        <v>0.5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5.3845</v>
      </c>
      <c r="E178" t="n">
        <v>18.57</v>
      </c>
      <c r="F178" t="n">
        <v>15.73</v>
      </c>
      <c r="G178" t="n">
        <v>94.39</v>
      </c>
      <c r="H178" t="n">
        <v>1.28</v>
      </c>
      <c r="I178" t="n">
        <v>10</v>
      </c>
      <c r="J178" t="n">
        <v>207.43</v>
      </c>
      <c r="K178" t="n">
        <v>53.44</v>
      </c>
      <c r="L178" t="n">
        <v>15</v>
      </c>
      <c r="M178" t="n">
        <v>8</v>
      </c>
      <c r="N178" t="n">
        <v>44</v>
      </c>
      <c r="O178" t="n">
        <v>25817.56</v>
      </c>
      <c r="P178" t="n">
        <v>177.51</v>
      </c>
      <c r="Q178" t="n">
        <v>596.61</v>
      </c>
      <c r="R178" t="n">
        <v>31.44</v>
      </c>
      <c r="S178" t="n">
        <v>26.8</v>
      </c>
      <c r="T178" t="n">
        <v>2359.43</v>
      </c>
      <c r="U178" t="n">
        <v>0.85</v>
      </c>
      <c r="V178" t="n">
        <v>0.97</v>
      </c>
      <c r="W178" t="n">
        <v>0.12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5.3888</v>
      </c>
      <c r="E179" t="n">
        <v>18.56</v>
      </c>
      <c r="F179" t="n">
        <v>15.75</v>
      </c>
      <c r="G179" t="n">
        <v>105.02</v>
      </c>
      <c r="H179" t="n">
        <v>1.36</v>
      </c>
      <c r="I179" t="n">
        <v>9</v>
      </c>
      <c r="J179" t="n">
        <v>209.03</v>
      </c>
      <c r="K179" t="n">
        <v>53.44</v>
      </c>
      <c r="L179" t="n">
        <v>16</v>
      </c>
      <c r="M179" t="n">
        <v>7</v>
      </c>
      <c r="N179" t="n">
        <v>44.6</v>
      </c>
      <c r="O179" t="n">
        <v>26014.91</v>
      </c>
      <c r="P179" t="n">
        <v>175.82</v>
      </c>
      <c r="Q179" t="n">
        <v>596.61</v>
      </c>
      <c r="R179" t="n">
        <v>32.23</v>
      </c>
      <c r="S179" t="n">
        <v>26.8</v>
      </c>
      <c r="T179" t="n">
        <v>2755.83</v>
      </c>
      <c r="U179" t="n">
        <v>0.83</v>
      </c>
      <c r="V179" t="n">
        <v>0.97</v>
      </c>
      <c r="W179" t="n">
        <v>0.12</v>
      </c>
      <c r="X179" t="n">
        <v>0.16</v>
      </c>
      <c r="Y179" t="n">
        <v>0.5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5.3849</v>
      </c>
      <c r="E180" t="n">
        <v>18.57</v>
      </c>
      <c r="F180" t="n">
        <v>15.77</v>
      </c>
      <c r="G180" t="n">
        <v>105.11</v>
      </c>
      <c r="H180" t="n">
        <v>1.43</v>
      </c>
      <c r="I180" t="n">
        <v>9</v>
      </c>
      <c r="J180" t="n">
        <v>210.64</v>
      </c>
      <c r="K180" t="n">
        <v>53.44</v>
      </c>
      <c r="L180" t="n">
        <v>17</v>
      </c>
      <c r="M180" t="n">
        <v>7</v>
      </c>
      <c r="N180" t="n">
        <v>45.21</v>
      </c>
      <c r="O180" t="n">
        <v>26213.09</v>
      </c>
      <c r="P180" t="n">
        <v>173.44</v>
      </c>
      <c r="Q180" t="n">
        <v>596.61</v>
      </c>
      <c r="R180" t="n">
        <v>32.67</v>
      </c>
      <c r="S180" t="n">
        <v>26.8</v>
      </c>
      <c r="T180" t="n">
        <v>2977.98</v>
      </c>
      <c r="U180" t="n">
        <v>0.82</v>
      </c>
      <c r="V180" t="n">
        <v>0.97</v>
      </c>
      <c r="W180" t="n">
        <v>0.12</v>
      </c>
      <c r="X180" t="n">
        <v>0.17</v>
      </c>
      <c r="Y180" t="n">
        <v>0.5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5.4136</v>
      </c>
      <c r="E181" t="n">
        <v>18.47</v>
      </c>
      <c r="F181" t="n">
        <v>15.71</v>
      </c>
      <c r="G181" t="n">
        <v>117.79</v>
      </c>
      <c r="H181" t="n">
        <v>1.51</v>
      </c>
      <c r="I181" t="n">
        <v>8</v>
      </c>
      <c r="J181" t="n">
        <v>212.25</v>
      </c>
      <c r="K181" t="n">
        <v>53.44</v>
      </c>
      <c r="L181" t="n">
        <v>18</v>
      </c>
      <c r="M181" t="n">
        <v>5</v>
      </c>
      <c r="N181" t="n">
        <v>45.82</v>
      </c>
      <c r="O181" t="n">
        <v>26412.11</v>
      </c>
      <c r="P181" t="n">
        <v>169.82</v>
      </c>
      <c r="Q181" t="n">
        <v>596.63</v>
      </c>
      <c r="R181" t="n">
        <v>30.53</v>
      </c>
      <c r="S181" t="n">
        <v>26.8</v>
      </c>
      <c r="T181" t="n">
        <v>1911.22</v>
      </c>
      <c r="U181" t="n">
        <v>0.88</v>
      </c>
      <c r="V181" t="n">
        <v>0.97</v>
      </c>
      <c r="W181" t="n">
        <v>0.12</v>
      </c>
      <c r="X181" t="n">
        <v>0.11</v>
      </c>
      <c r="Y181" t="n">
        <v>0.5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5.4001</v>
      </c>
      <c r="E182" t="n">
        <v>18.52</v>
      </c>
      <c r="F182" t="n">
        <v>15.75</v>
      </c>
      <c r="G182" t="n">
        <v>118.14</v>
      </c>
      <c r="H182" t="n">
        <v>1.58</v>
      </c>
      <c r="I182" t="n">
        <v>8</v>
      </c>
      <c r="J182" t="n">
        <v>213.87</v>
      </c>
      <c r="K182" t="n">
        <v>53.44</v>
      </c>
      <c r="L182" t="n">
        <v>19</v>
      </c>
      <c r="M182" t="n">
        <v>1</v>
      </c>
      <c r="N182" t="n">
        <v>46.44</v>
      </c>
      <c r="O182" t="n">
        <v>26611.98</v>
      </c>
      <c r="P182" t="n">
        <v>169.21</v>
      </c>
      <c r="Q182" t="n">
        <v>596.61</v>
      </c>
      <c r="R182" t="n">
        <v>31.98</v>
      </c>
      <c r="S182" t="n">
        <v>26.8</v>
      </c>
      <c r="T182" t="n">
        <v>2637.54</v>
      </c>
      <c r="U182" t="n">
        <v>0.84</v>
      </c>
      <c r="V182" t="n">
        <v>0.97</v>
      </c>
      <c r="W182" t="n">
        <v>0.13</v>
      </c>
      <c r="X182" t="n">
        <v>0.16</v>
      </c>
      <c r="Y182" t="n">
        <v>0.5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5.4013</v>
      </c>
      <c r="E183" t="n">
        <v>18.51</v>
      </c>
      <c r="F183" t="n">
        <v>15.75</v>
      </c>
      <c r="G183" t="n">
        <v>118.11</v>
      </c>
      <c r="H183" t="n">
        <v>1.65</v>
      </c>
      <c r="I183" t="n">
        <v>8</v>
      </c>
      <c r="J183" t="n">
        <v>215.5</v>
      </c>
      <c r="K183" t="n">
        <v>53.44</v>
      </c>
      <c r="L183" t="n">
        <v>20</v>
      </c>
      <c r="M183" t="n">
        <v>1</v>
      </c>
      <c r="N183" t="n">
        <v>47.07</v>
      </c>
      <c r="O183" t="n">
        <v>26812.71</v>
      </c>
      <c r="P183" t="n">
        <v>169.66</v>
      </c>
      <c r="Q183" t="n">
        <v>596.61</v>
      </c>
      <c r="R183" t="n">
        <v>31.95</v>
      </c>
      <c r="S183" t="n">
        <v>26.8</v>
      </c>
      <c r="T183" t="n">
        <v>2623.47</v>
      </c>
      <c r="U183" t="n">
        <v>0.84</v>
      </c>
      <c r="V183" t="n">
        <v>0.97</v>
      </c>
      <c r="W183" t="n">
        <v>0.13</v>
      </c>
      <c r="X183" t="n">
        <v>0.15</v>
      </c>
      <c r="Y183" t="n">
        <v>0.5</v>
      </c>
      <c r="Z183" t="n">
        <v>10</v>
      </c>
    </row>
    <row r="184">
      <c r="A184" t="n">
        <v>20</v>
      </c>
      <c r="B184" t="n">
        <v>95</v>
      </c>
      <c r="C184" t="inlineStr">
        <is>
          <t xml:space="preserve">CONCLUIDO	</t>
        </is>
      </c>
      <c r="D184" t="n">
        <v>5.3988</v>
      </c>
      <c r="E184" t="n">
        <v>18.52</v>
      </c>
      <c r="F184" t="n">
        <v>15.76</v>
      </c>
      <c r="G184" t="n">
        <v>118.17</v>
      </c>
      <c r="H184" t="n">
        <v>1.72</v>
      </c>
      <c r="I184" t="n">
        <v>8</v>
      </c>
      <c r="J184" t="n">
        <v>217.14</v>
      </c>
      <c r="K184" t="n">
        <v>53.44</v>
      </c>
      <c r="L184" t="n">
        <v>21</v>
      </c>
      <c r="M184" t="n">
        <v>0</v>
      </c>
      <c r="N184" t="n">
        <v>47.7</v>
      </c>
      <c r="O184" t="n">
        <v>27014.3</v>
      </c>
      <c r="P184" t="n">
        <v>171.02</v>
      </c>
      <c r="Q184" t="n">
        <v>596.61</v>
      </c>
      <c r="R184" t="n">
        <v>32.15</v>
      </c>
      <c r="S184" t="n">
        <v>26.8</v>
      </c>
      <c r="T184" t="n">
        <v>2723.46</v>
      </c>
      <c r="U184" t="n">
        <v>0.83</v>
      </c>
      <c r="V184" t="n">
        <v>0.97</v>
      </c>
      <c r="W184" t="n">
        <v>0.13</v>
      </c>
      <c r="X184" t="n">
        <v>0.16</v>
      </c>
      <c r="Y184" t="n">
        <v>0.5</v>
      </c>
      <c r="Z184" t="n">
        <v>10</v>
      </c>
    </row>
    <row r="185">
      <c r="A185" t="n">
        <v>0</v>
      </c>
      <c r="B185" t="n">
        <v>55</v>
      </c>
      <c r="C185" t="inlineStr">
        <is>
          <t xml:space="preserve">CONCLUIDO	</t>
        </is>
      </c>
      <c r="D185" t="n">
        <v>4.2775</v>
      </c>
      <c r="E185" t="n">
        <v>23.38</v>
      </c>
      <c r="F185" t="n">
        <v>18.21</v>
      </c>
      <c r="G185" t="n">
        <v>8.470000000000001</v>
      </c>
      <c r="H185" t="n">
        <v>0.15</v>
      </c>
      <c r="I185" t="n">
        <v>129</v>
      </c>
      <c r="J185" t="n">
        <v>116.05</v>
      </c>
      <c r="K185" t="n">
        <v>43.4</v>
      </c>
      <c r="L185" t="n">
        <v>1</v>
      </c>
      <c r="M185" t="n">
        <v>127</v>
      </c>
      <c r="N185" t="n">
        <v>16.65</v>
      </c>
      <c r="O185" t="n">
        <v>14546.17</v>
      </c>
      <c r="P185" t="n">
        <v>178.16</v>
      </c>
      <c r="Q185" t="n">
        <v>596.6799999999999</v>
      </c>
      <c r="R185" t="n">
        <v>108.8</v>
      </c>
      <c r="S185" t="n">
        <v>26.8</v>
      </c>
      <c r="T185" t="n">
        <v>40441.38</v>
      </c>
      <c r="U185" t="n">
        <v>0.25</v>
      </c>
      <c r="V185" t="n">
        <v>0.84</v>
      </c>
      <c r="W185" t="n">
        <v>0.32</v>
      </c>
      <c r="X185" t="n">
        <v>2.62</v>
      </c>
      <c r="Y185" t="n">
        <v>0.5</v>
      </c>
      <c r="Z185" t="n">
        <v>10</v>
      </c>
    </row>
    <row r="186">
      <c r="A186" t="n">
        <v>1</v>
      </c>
      <c r="B186" t="n">
        <v>55</v>
      </c>
      <c r="C186" t="inlineStr">
        <is>
          <t xml:space="preserve">CONCLUIDO	</t>
        </is>
      </c>
      <c r="D186" t="n">
        <v>4.9363</v>
      </c>
      <c r="E186" t="n">
        <v>20.26</v>
      </c>
      <c r="F186" t="n">
        <v>16.76</v>
      </c>
      <c r="G186" t="n">
        <v>17.05</v>
      </c>
      <c r="H186" t="n">
        <v>0.3</v>
      </c>
      <c r="I186" t="n">
        <v>59</v>
      </c>
      <c r="J186" t="n">
        <v>117.34</v>
      </c>
      <c r="K186" t="n">
        <v>43.4</v>
      </c>
      <c r="L186" t="n">
        <v>2</v>
      </c>
      <c r="M186" t="n">
        <v>57</v>
      </c>
      <c r="N186" t="n">
        <v>16.94</v>
      </c>
      <c r="O186" t="n">
        <v>14705.49</v>
      </c>
      <c r="P186" t="n">
        <v>159.73</v>
      </c>
      <c r="Q186" t="n">
        <v>596.63</v>
      </c>
      <c r="R186" t="n">
        <v>63.88</v>
      </c>
      <c r="S186" t="n">
        <v>26.8</v>
      </c>
      <c r="T186" t="n">
        <v>18333.3</v>
      </c>
      <c r="U186" t="n">
        <v>0.42</v>
      </c>
      <c r="V186" t="n">
        <v>0.91</v>
      </c>
      <c r="W186" t="n">
        <v>0.2</v>
      </c>
      <c r="X186" t="n">
        <v>1.17</v>
      </c>
      <c r="Y186" t="n">
        <v>0.5</v>
      </c>
      <c r="Z186" t="n">
        <v>10</v>
      </c>
    </row>
    <row r="187">
      <c r="A187" t="n">
        <v>2</v>
      </c>
      <c r="B187" t="n">
        <v>55</v>
      </c>
      <c r="C187" t="inlineStr">
        <is>
          <t xml:space="preserve">CONCLUIDO	</t>
        </is>
      </c>
      <c r="D187" t="n">
        <v>5.193</v>
      </c>
      <c r="E187" t="n">
        <v>19.26</v>
      </c>
      <c r="F187" t="n">
        <v>16.29</v>
      </c>
      <c r="G187" t="n">
        <v>26.41</v>
      </c>
      <c r="H187" t="n">
        <v>0.45</v>
      </c>
      <c r="I187" t="n">
        <v>37</v>
      </c>
      <c r="J187" t="n">
        <v>118.63</v>
      </c>
      <c r="K187" t="n">
        <v>43.4</v>
      </c>
      <c r="L187" t="n">
        <v>3</v>
      </c>
      <c r="M187" t="n">
        <v>35</v>
      </c>
      <c r="N187" t="n">
        <v>17.23</v>
      </c>
      <c r="O187" t="n">
        <v>14865.24</v>
      </c>
      <c r="P187" t="n">
        <v>150.96</v>
      </c>
      <c r="Q187" t="n">
        <v>596.66</v>
      </c>
      <c r="R187" t="n">
        <v>48.55</v>
      </c>
      <c r="S187" t="n">
        <v>26.8</v>
      </c>
      <c r="T187" t="n">
        <v>10778.34</v>
      </c>
      <c r="U187" t="n">
        <v>0.55</v>
      </c>
      <c r="V187" t="n">
        <v>0.9399999999999999</v>
      </c>
      <c r="W187" t="n">
        <v>0.17</v>
      </c>
      <c r="X187" t="n">
        <v>0.6899999999999999</v>
      </c>
      <c r="Y187" t="n">
        <v>0.5</v>
      </c>
      <c r="Z187" t="n">
        <v>10</v>
      </c>
    </row>
    <row r="188">
      <c r="A188" t="n">
        <v>3</v>
      </c>
      <c r="B188" t="n">
        <v>55</v>
      </c>
      <c r="C188" t="inlineStr">
        <is>
          <t xml:space="preserve">CONCLUIDO	</t>
        </is>
      </c>
      <c r="D188" t="n">
        <v>5.3053</v>
      </c>
      <c r="E188" t="n">
        <v>18.85</v>
      </c>
      <c r="F188" t="n">
        <v>16.12</v>
      </c>
      <c r="G188" t="n">
        <v>35.82</v>
      </c>
      <c r="H188" t="n">
        <v>0.59</v>
      </c>
      <c r="I188" t="n">
        <v>27</v>
      </c>
      <c r="J188" t="n">
        <v>119.93</v>
      </c>
      <c r="K188" t="n">
        <v>43.4</v>
      </c>
      <c r="L188" t="n">
        <v>4</v>
      </c>
      <c r="M188" t="n">
        <v>25</v>
      </c>
      <c r="N188" t="n">
        <v>17.53</v>
      </c>
      <c r="O188" t="n">
        <v>15025.44</v>
      </c>
      <c r="P188" t="n">
        <v>145.36</v>
      </c>
      <c r="Q188" t="n">
        <v>596.61</v>
      </c>
      <c r="R188" t="n">
        <v>43.66</v>
      </c>
      <c r="S188" t="n">
        <v>26.8</v>
      </c>
      <c r="T188" t="n">
        <v>8383.719999999999</v>
      </c>
      <c r="U188" t="n">
        <v>0.61</v>
      </c>
      <c r="V188" t="n">
        <v>0.95</v>
      </c>
      <c r="W188" t="n">
        <v>0.15</v>
      </c>
      <c r="X188" t="n">
        <v>0.53</v>
      </c>
      <c r="Y188" t="n">
        <v>0.5</v>
      </c>
      <c r="Z188" t="n">
        <v>10</v>
      </c>
    </row>
    <row r="189">
      <c r="A189" t="n">
        <v>4</v>
      </c>
      <c r="B189" t="n">
        <v>55</v>
      </c>
      <c r="C189" t="inlineStr">
        <is>
          <t xml:space="preserve">CONCLUIDO	</t>
        </is>
      </c>
      <c r="D189" t="n">
        <v>5.3662</v>
      </c>
      <c r="E189" t="n">
        <v>18.64</v>
      </c>
      <c r="F189" t="n">
        <v>16.03</v>
      </c>
      <c r="G189" t="n">
        <v>43.71</v>
      </c>
      <c r="H189" t="n">
        <v>0.73</v>
      </c>
      <c r="I189" t="n">
        <v>22</v>
      </c>
      <c r="J189" t="n">
        <v>121.23</v>
      </c>
      <c r="K189" t="n">
        <v>43.4</v>
      </c>
      <c r="L189" t="n">
        <v>5</v>
      </c>
      <c r="M189" t="n">
        <v>20</v>
      </c>
      <c r="N189" t="n">
        <v>17.83</v>
      </c>
      <c r="O189" t="n">
        <v>15186.08</v>
      </c>
      <c r="P189" t="n">
        <v>140.4</v>
      </c>
      <c r="Q189" t="n">
        <v>596.61</v>
      </c>
      <c r="R189" t="n">
        <v>40.78</v>
      </c>
      <c r="S189" t="n">
        <v>26.8</v>
      </c>
      <c r="T189" t="n">
        <v>6965.55</v>
      </c>
      <c r="U189" t="n">
        <v>0.66</v>
      </c>
      <c r="V189" t="n">
        <v>0.95</v>
      </c>
      <c r="W189" t="n">
        <v>0.14</v>
      </c>
      <c r="X189" t="n">
        <v>0.43</v>
      </c>
      <c r="Y189" t="n">
        <v>0.5</v>
      </c>
      <c r="Z189" t="n">
        <v>10</v>
      </c>
    </row>
    <row r="190">
      <c r="A190" t="n">
        <v>5</v>
      </c>
      <c r="B190" t="n">
        <v>55</v>
      </c>
      <c r="C190" t="inlineStr">
        <is>
          <t xml:space="preserve">CONCLUIDO	</t>
        </is>
      </c>
      <c r="D190" t="n">
        <v>5.4126</v>
      </c>
      <c r="E190" t="n">
        <v>18.48</v>
      </c>
      <c r="F190" t="n">
        <v>15.96</v>
      </c>
      <c r="G190" t="n">
        <v>53.2</v>
      </c>
      <c r="H190" t="n">
        <v>0.86</v>
      </c>
      <c r="I190" t="n">
        <v>18</v>
      </c>
      <c r="J190" t="n">
        <v>122.54</v>
      </c>
      <c r="K190" t="n">
        <v>43.4</v>
      </c>
      <c r="L190" t="n">
        <v>6</v>
      </c>
      <c r="M190" t="n">
        <v>16</v>
      </c>
      <c r="N190" t="n">
        <v>18.14</v>
      </c>
      <c r="O190" t="n">
        <v>15347.16</v>
      </c>
      <c r="P190" t="n">
        <v>134.58</v>
      </c>
      <c r="Q190" t="n">
        <v>596.61</v>
      </c>
      <c r="R190" t="n">
        <v>38.95</v>
      </c>
      <c r="S190" t="n">
        <v>26.8</v>
      </c>
      <c r="T190" t="n">
        <v>6070.89</v>
      </c>
      <c r="U190" t="n">
        <v>0.6899999999999999</v>
      </c>
      <c r="V190" t="n">
        <v>0.96</v>
      </c>
      <c r="W190" t="n">
        <v>0.13</v>
      </c>
      <c r="X190" t="n">
        <v>0.37</v>
      </c>
      <c r="Y190" t="n">
        <v>0.5</v>
      </c>
      <c r="Z190" t="n">
        <v>10</v>
      </c>
    </row>
    <row r="191">
      <c r="A191" t="n">
        <v>6</v>
      </c>
      <c r="B191" t="n">
        <v>55</v>
      </c>
      <c r="C191" t="inlineStr">
        <is>
          <t xml:space="preserve">CONCLUIDO	</t>
        </is>
      </c>
      <c r="D191" t="n">
        <v>5.4586</v>
      </c>
      <c r="E191" t="n">
        <v>18.32</v>
      </c>
      <c r="F191" t="n">
        <v>15.88</v>
      </c>
      <c r="G191" t="n">
        <v>63.51</v>
      </c>
      <c r="H191" t="n">
        <v>1</v>
      </c>
      <c r="I191" t="n">
        <v>15</v>
      </c>
      <c r="J191" t="n">
        <v>123.85</v>
      </c>
      <c r="K191" t="n">
        <v>43.4</v>
      </c>
      <c r="L191" t="n">
        <v>7</v>
      </c>
      <c r="M191" t="n">
        <v>13</v>
      </c>
      <c r="N191" t="n">
        <v>18.45</v>
      </c>
      <c r="O191" t="n">
        <v>15508.69</v>
      </c>
      <c r="P191" t="n">
        <v>128.89</v>
      </c>
      <c r="Q191" t="n">
        <v>596.61</v>
      </c>
      <c r="R191" t="n">
        <v>36.11</v>
      </c>
      <c r="S191" t="n">
        <v>26.8</v>
      </c>
      <c r="T191" t="n">
        <v>4668.96</v>
      </c>
      <c r="U191" t="n">
        <v>0.74</v>
      </c>
      <c r="V191" t="n">
        <v>0.96</v>
      </c>
      <c r="W191" t="n">
        <v>0.13</v>
      </c>
      <c r="X191" t="n">
        <v>0.28</v>
      </c>
      <c r="Y191" t="n">
        <v>0.5</v>
      </c>
      <c r="Z191" t="n">
        <v>10</v>
      </c>
    </row>
    <row r="192">
      <c r="A192" t="n">
        <v>7</v>
      </c>
      <c r="B192" t="n">
        <v>55</v>
      </c>
      <c r="C192" t="inlineStr">
        <is>
          <t xml:space="preserve">CONCLUIDO	</t>
        </is>
      </c>
      <c r="D192" t="n">
        <v>5.4968</v>
      </c>
      <c r="E192" t="n">
        <v>18.19</v>
      </c>
      <c r="F192" t="n">
        <v>15.8</v>
      </c>
      <c r="G192" t="n">
        <v>72.91</v>
      </c>
      <c r="H192" t="n">
        <v>1.13</v>
      </c>
      <c r="I192" t="n">
        <v>13</v>
      </c>
      <c r="J192" t="n">
        <v>125.16</v>
      </c>
      <c r="K192" t="n">
        <v>43.4</v>
      </c>
      <c r="L192" t="n">
        <v>8</v>
      </c>
      <c r="M192" t="n">
        <v>6</v>
      </c>
      <c r="N192" t="n">
        <v>18.76</v>
      </c>
      <c r="O192" t="n">
        <v>15670.68</v>
      </c>
      <c r="P192" t="n">
        <v>123.7</v>
      </c>
      <c r="Q192" t="n">
        <v>596.67</v>
      </c>
      <c r="R192" t="n">
        <v>33.15</v>
      </c>
      <c r="S192" t="n">
        <v>26.8</v>
      </c>
      <c r="T192" t="n">
        <v>3199.39</v>
      </c>
      <c r="U192" t="n">
        <v>0.8100000000000001</v>
      </c>
      <c r="V192" t="n">
        <v>0.97</v>
      </c>
      <c r="W192" t="n">
        <v>0.14</v>
      </c>
      <c r="X192" t="n">
        <v>0.2</v>
      </c>
      <c r="Y192" t="n">
        <v>0.5</v>
      </c>
      <c r="Z192" t="n">
        <v>10</v>
      </c>
    </row>
    <row r="193">
      <c r="A193" t="n">
        <v>8</v>
      </c>
      <c r="B193" t="n">
        <v>55</v>
      </c>
      <c r="C193" t="inlineStr">
        <is>
          <t xml:space="preserve">CONCLUIDO	</t>
        </is>
      </c>
      <c r="D193" t="n">
        <v>5.4942</v>
      </c>
      <c r="E193" t="n">
        <v>18.2</v>
      </c>
      <c r="F193" t="n">
        <v>15.83</v>
      </c>
      <c r="G193" t="n">
        <v>79.15000000000001</v>
      </c>
      <c r="H193" t="n">
        <v>1.26</v>
      </c>
      <c r="I193" t="n">
        <v>12</v>
      </c>
      <c r="J193" t="n">
        <v>126.48</v>
      </c>
      <c r="K193" t="n">
        <v>43.4</v>
      </c>
      <c r="L193" t="n">
        <v>9</v>
      </c>
      <c r="M193" t="n">
        <v>0</v>
      </c>
      <c r="N193" t="n">
        <v>19.08</v>
      </c>
      <c r="O193" t="n">
        <v>15833.12</v>
      </c>
      <c r="P193" t="n">
        <v>123.37</v>
      </c>
      <c r="Q193" t="n">
        <v>596.62</v>
      </c>
      <c r="R193" t="n">
        <v>34.21</v>
      </c>
      <c r="S193" t="n">
        <v>26.8</v>
      </c>
      <c r="T193" t="n">
        <v>3731.7</v>
      </c>
      <c r="U193" t="n">
        <v>0.78</v>
      </c>
      <c r="V193" t="n">
        <v>0.97</v>
      </c>
      <c r="W193" t="n">
        <v>0.14</v>
      </c>
      <c r="X193" t="n">
        <v>0.24</v>
      </c>
      <c r="Y193" t="n">
        <v>0.5</v>
      </c>
      <c r="Z1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INDEX(resultados!$A$2:$ZZ$193, 1, MATCH($B$1, resultados!$A$1:$ZZ$1, 0))</f>
        <v/>
      </c>
      <c r="B7">
        <f>INDEX(resultados!$A$2:$ZZ$193, 1, MATCH($B$2, resultados!$A$1:$ZZ$1, 0))</f>
        <v/>
      </c>
      <c r="C7">
        <f>INDEX(resultados!$A$2:$ZZ$193, 1, MATCH($B$3, resultados!$A$1:$ZZ$1, 0))</f>
        <v/>
      </c>
    </row>
    <row r="8">
      <c r="A8">
        <f>INDEX(resultados!$A$2:$ZZ$193, 2, MATCH($B$1, resultados!$A$1:$ZZ$1, 0))</f>
        <v/>
      </c>
      <c r="B8">
        <f>INDEX(resultados!$A$2:$ZZ$193, 2, MATCH($B$2, resultados!$A$1:$ZZ$1, 0))</f>
        <v/>
      </c>
      <c r="C8">
        <f>INDEX(resultados!$A$2:$ZZ$193, 2, MATCH($B$3, resultados!$A$1:$ZZ$1, 0))</f>
        <v/>
      </c>
    </row>
    <row r="9">
      <c r="A9">
        <f>INDEX(resultados!$A$2:$ZZ$193, 3, MATCH($B$1, resultados!$A$1:$ZZ$1, 0))</f>
        <v/>
      </c>
      <c r="B9">
        <f>INDEX(resultados!$A$2:$ZZ$193, 3, MATCH($B$2, resultados!$A$1:$ZZ$1, 0))</f>
        <v/>
      </c>
      <c r="C9">
        <f>INDEX(resultados!$A$2:$ZZ$193, 3, MATCH($B$3, resultados!$A$1:$ZZ$1, 0))</f>
        <v/>
      </c>
    </row>
    <row r="10">
      <c r="A10">
        <f>INDEX(resultados!$A$2:$ZZ$193, 4, MATCH($B$1, resultados!$A$1:$ZZ$1, 0))</f>
        <v/>
      </c>
      <c r="B10">
        <f>INDEX(resultados!$A$2:$ZZ$193, 4, MATCH($B$2, resultados!$A$1:$ZZ$1, 0))</f>
        <v/>
      </c>
      <c r="C10">
        <f>INDEX(resultados!$A$2:$ZZ$193, 4, MATCH($B$3, resultados!$A$1:$ZZ$1, 0))</f>
        <v/>
      </c>
    </row>
    <row r="11">
      <c r="A11">
        <f>INDEX(resultados!$A$2:$ZZ$193, 5, MATCH($B$1, resultados!$A$1:$ZZ$1, 0))</f>
        <v/>
      </c>
      <c r="B11">
        <f>INDEX(resultados!$A$2:$ZZ$193, 5, MATCH($B$2, resultados!$A$1:$ZZ$1, 0))</f>
        <v/>
      </c>
      <c r="C11">
        <f>INDEX(resultados!$A$2:$ZZ$193, 5, MATCH($B$3, resultados!$A$1:$ZZ$1, 0))</f>
        <v/>
      </c>
    </row>
    <row r="12">
      <c r="A12">
        <f>INDEX(resultados!$A$2:$ZZ$193, 6, MATCH($B$1, resultados!$A$1:$ZZ$1, 0))</f>
        <v/>
      </c>
      <c r="B12">
        <f>INDEX(resultados!$A$2:$ZZ$193, 6, MATCH($B$2, resultados!$A$1:$ZZ$1, 0))</f>
        <v/>
      </c>
      <c r="C12">
        <f>INDEX(resultados!$A$2:$ZZ$193, 6, MATCH($B$3, resultados!$A$1:$ZZ$1, 0))</f>
        <v/>
      </c>
    </row>
    <row r="13">
      <c r="A13">
        <f>INDEX(resultados!$A$2:$ZZ$193, 7, MATCH($B$1, resultados!$A$1:$ZZ$1, 0))</f>
        <v/>
      </c>
      <c r="B13">
        <f>INDEX(resultados!$A$2:$ZZ$193, 7, MATCH($B$2, resultados!$A$1:$ZZ$1, 0))</f>
        <v/>
      </c>
      <c r="C13">
        <f>INDEX(resultados!$A$2:$ZZ$193, 7, MATCH($B$3, resultados!$A$1:$ZZ$1, 0))</f>
        <v/>
      </c>
    </row>
    <row r="14">
      <c r="A14">
        <f>INDEX(resultados!$A$2:$ZZ$193, 8, MATCH($B$1, resultados!$A$1:$ZZ$1, 0))</f>
        <v/>
      </c>
      <c r="B14">
        <f>INDEX(resultados!$A$2:$ZZ$193, 8, MATCH($B$2, resultados!$A$1:$ZZ$1, 0))</f>
        <v/>
      </c>
      <c r="C14">
        <f>INDEX(resultados!$A$2:$ZZ$193, 8, MATCH($B$3, resultados!$A$1:$ZZ$1, 0))</f>
        <v/>
      </c>
    </row>
    <row r="15">
      <c r="A15">
        <f>INDEX(resultados!$A$2:$ZZ$193, 9, MATCH($B$1, resultados!$A$1:$ZZ$1, 0))</f>
        <v/>
      </c>
      <c r="B15">
        <f>INDEX(resultados!$A$2:$ZZ$193, 9, MATCH($B$2, resultados!$A$1:$ZZ$1, 0))</f>
        <v/>
      </c>
      <c r="C15">
        <f>INDEX(resultados!$A$2:$ZZ$193, 9, MATCH($B$3, resultados!$A$1:$ZZ$1, 0))</f>
        <v/>
      </c>
    </row>
    <row r="16">
      <c r="A16">
        <f>INDEX(resultados!$A$2:$ZZ$193, 10, MATCH($B$1, resultados!$A$1:$ZZ$1, 0))</f>
        <v/>
      </c>
      <c r="B16">
        <f>INDEX(resultados!$A$2:$ZZ$193, 10, MATCH($B$2, resultados!$A$1:$ZZ$1, 0))</f>
        <v/>
      </c>
      <c r="C16">
        <f>INDEX(resultados!$A$2:$ZZ$193, 10, MATCH($B$3, resultados!$A$1:$ZZ$1, 0))</f>
        <v/>
      </c>
    </row>
    <row r="17">
      <c r="A17">
        <f>INDEX(resultados!$A$2:$ZZ$193, 11, MATCH($B$1, resultados!$A$1:$ZZ$1, 0))</f>
        <v/>
      </c>
      <c r="B17">
        <f>INDEX(resultados!$A$2:$ZZ$193, 11, MATCH($B$2, resultados!$A$1:$ZZ$1, 0))</f>
        <v/>
      </c>
      <c r="C17">
        <f>INDEX(resultados!$A$2:$ZZ$193, 11, MATCH($B$3, resultados!$A$1:$ZZ$1, 0))</f>
        <v/>
      </c>
    </row>
    <row r="18">
      <c r="A18">
        <f>INDEX(resultados!$A$2:$ZZ$193, 12, MATCH($B$1, resultados!$A$1:$ZZ$1, 0))</f>
        <v/>
      </c>
      <c r="B18">
        <f>INDEX(resultados!$A$2:$ZZ$193, 12, MATCH($B$2, resultados!$A$1:$ZZ$1, 0))</f>
        <v/>
      </c>
      <c r="C18">
        <f>INDEX(resultados!$A$2:$ZZ$193, 12, MATCH($B$3, resultados!$A$1:$ZZ$1, 0))</f>
        <v/>
      </c>
    </row>
    <row r="19">
      <c r="A19">
        <f>INDEX(resultados!$A$2:$ZZ$193, 13, MATCH($B$1, resultados!$A$1:$ZZ$1, 0))</f>
        <v/>
      </c>
      <c r="B19">
        <f>INDEX(resultados!$A$2:$ZZ$193, 13, MATCH($B$2, resultados!$A$1:$ZZ$1, 0))</f>
        <v/>
      </c>
      <c r="C19">
        <f>INDEX(resultados!$A$2:$ZZ$193, 13, MATCH($B$3, resultados!$A$1:$ZZ$1, 0))</f>
        <v/>
      </c>
    </row>
    <row r="20">
      <c r="A20">
        <f>INDEX(resultados!$A$2:$ZZ$193, 14, MATCH($B$1, resultados!$A$1:$ZZ$1, 0))</f>
        <v/>
      </c>
      <c r="B20">
        <f>INDEX(resultados!$A$2:$ZZ$193, 14, MATCH($B$2, resultados!$A$1:$ZZ$1, 0))</f>
        <v/>
      </c>
      <c r="C20">
        <f>INDEX(resultados!$A$2:$ZZ$193, 14, MATCH($B$3, resultados!$A$1:$ZZ$1, 0))</f>
        <v/>
      </c>
    </row>
    <row r="21">
      <c r="A21">
        <f>INDEX(resultados!$A$2:$ZZ$193, 15, MATCH($B$1, resultados!$A$1:$ZZ$1, 0))</f>
        <v/>
      </c>
      <c r="B21">
        <f>INDEX(resultados!$A$2:$ZZ$193, 15, MATCH($B$2, resultados!$A$1:$ZZ$1, 0))</f>
        <v/>
      </c>
      <c r="C21">
        <f>INDEX(resultados!$A$2:$ZZ$193, 15, MATCH($B$3, resultados!$A$1:$ZZ$1, 0))</f>
        <v/>
      </c>
    </row>
    <row r="22">
      <c r="A22">
        <f>INDEX(resultados!$A$2:$ZZ$193, 16, MATCH($B$1, resultados!$A$1:$ZZ$1, 0))</f>
        <v/>
      </c>
      <c r="B22">
        <f>INDEX(resultados!$A$2:$ZZ$193, 16, MATCH($B$2, resultados!$A$1:$ZZ$1, 0))</f>
        <v/>
      </c>
      <c r="C22">
        <f>INDEX(resultados!$A$2:$ZZ$193, 16, MATCH($B$3, resultados!$A$1:$ZZ$1, 0))</f>
        <v/>
      </c>
    </row>
    <row r="23">
      <c r="A23">
        <f>INDEX(resultados!$A$2:$ZZ$193, 17, MATCH($B$1, resultados!$A$1:$ZZ$1, 0))</f>
        <v/>
      </c>
      <c r="B23">
        <f>INDEX(resultados!$A$2:$ZZ$193, 17, MATCH($B$2, resultados!$A$1:$ZZ$1, 0))</f>
        <v/>
      </c>
      <c r="C23">
        <f>INDEX(resultados!$A$2:$ZZ$193, 17, MATCH($B$3, resultados!$A$1:$ZZ$1, 0))</f>
        <v/>
      </c>
    </row>
    <row r="24">
      <c r="A24">
        <f>INDEX(resultados!$A$2:$ZZ$193, 18, MATCH($B$1, resultados!$A$1:$ZZ$1, 0))</f>
        <v/>
      </c>
      <c r="B24">
        <f>INDEX(resultados!$A$2:$ZZ$193, 18, MATCH($B$2, resultados!$A$1:$ZZ$1, 0))</f>
        <v/>
      </c>
      <c r="C24">
        <f>INDEX(resultados!$A$2:$ZZ$193, 18, MATCH($B$3, resultados!$A$1:$ZZ$1, 0))</f>
        <v/>
      </c>
    </row>
    <row r="25">
      <c r="A25">
        <f>INDEX(resultados!$A$2:$ZZ$193, 19, MATCH($B$1, resultados!$A$1:$ZZ$1, 0))</f>
        <v/>
      </c>
      <c r="B25">
        <f>INDEX(resultados!$A$2:$ZZ$193, 19, MATCH($B$2, resultados!$A$1:$ZZ$1, 0))</f>
        <v/>
      </c>
      <c r="C25">
        <f>INDEX(resultados!$A$2:$ZZ$193, 19, MATCH($B$3, resultados!$A$1:$ZZ$1, 0))</f>
        <v/>
      </c>
    </row>
    <row r="26">
      <c r="A26">
        <f>INDEX(resultados!$A$2:$ZZ$193, 20, MATCH($B$1, resultados!$A$1:$ZZ$1, 0))</f>
        <v/>
      </c>
      <c r="B26">
        <f>INDEX(resultados!$A$2:$ZZ$193, 20, MATCH($B$2, resultados!$A$1:$ZZ$1, 0))</f>
        <v/>
      </c>
      <c r="C26">
        <f>INDEX(resultados!$A$2:$ZZ$193, 20, MATCH($B$3, resultados!$A$1:$ZZ$1, 0))</f>
        <v/>
      </c>
    </row>
    <row r="27">
      <c r="A27">
        <f>INDEX(resultados!$A$2:$ZZ$193, 21, MATCH($B$1, resultados!$A$1:$ZZ$1, 0))</f>
        <v/>
      </c>
      <c r="B27">
        <f>INDEX(resultados!$A$2:$ZZ$193, 21, MATCH($B$2, resultados!$A$1:$ZZ$1, 0))</f>
        <v/>
      </c>
      <c r="C27">
        <f>INDEX(resultados!$A$2:$ZZ$193, 21, MATCH($B$3, resultados!$A$1:$ZZ$1, 0))</f>
        <v/>
      </c>
    </row>
    <row r="28">
      <c r="A28">
        <f>INDEX(resultados!$A$2:$ZZ$193, 22, MATCH($B$1, resultados!$A$1:$ZZ$1, 0))</f>
        <v/>
      </c>
      <c r="B28">
        <f>INDEX(resultados!$A$2:$ZZ$193, 22, MATCH($B$2, resultados!$A$1:$ZZ$1, 0))</f>
        <v/>
      </c>
      <c r="C28">
        <f>INDEX(resultados!$A$2:$ZZ$193, 22, MATCH($B$3, resultados!$A$1:$ZZ$1, 0))</f>
        <v/>
      </c>
    </row>
    <row r="29">
      <c r="A29">
        <f>INDEX(resultados!$A$2:$ZZ$193, 23, MATCH($B$1, resultados!$A$1:$ZZ$1, 0))</f>
        <v/>
      </c>
      <c r="B29">
        <f>INDEX(resultados!$A$2:$ZZ$193, 23, MATCH($B$2, resultados!$A$1:$ZZ$1, 0))</f>
        <v/>
      </c>
      <c r="C29">
        <f>INDEX(resultados!$A$2:$ZZ$193, 23, MATCH($B$3, resultados!$A$1:$ZZ$1, 0))</f>
        <v/>
      </c>
    </row>
    <row r="30">
      <c r="A30">
        <f>INDEX(resultados!$A$2:$ZZ$193, 24, MATCH($B$1, resultados!$A$1:$ZZ$1, 0))</f>
        <v/>
      </c>
      <c r="B30">
        <f>INDEX(resultados!$A$2:$ZZ$193, 24, MATCH($B$2, resultados!$A$1:$ZZ$1, 0))</f>
        <v/>
      </c>
      <c r="C30">
        <f>INDEX(resultados!$A$2:$ZZ$193, 24, MATCH($B$3, resultados!$A$1:$ZZ$1, 0))</f>
        <v/>
      </c>
    </row>
    <row r="31">
      <c r="A31">
        <f>INDEX(resultados!$A$2:$ZZ$193, 25, MATCH($B$1, resultados!$A$1:$ZZ$1, 0))</f>
        <v/>
      </c>
      <c r="B31">
        <f>INDEX(resultados!$A$2:$ZZ$193, 25, MATCH($B$2, resultados!$A$1:$ZZ$1, 0))</f>
        <v/>
      </c>
      <c r="C31">
        <f>INDEX(resultados!$A$2:$ZZ$193, 25, MATCH($B$3, resultados!$A$1:$ZZ$1, 0))</f>
        <v/>
      </c>
    </row>
    <row r="32">
      <c r="A32">
        <f>INDEX(resultados!$A$2:$ZZ$193, 26, MATCH($B$1, resultados!$A$1:$ZZ$1, 0))</f>
        <v/>
      </c>
      <c r="B32">
        <f>INDEX(resultados!$A$2:$ZZ$193, 26, MATCH($B$2, resultados!$A$1:$ZZ$1, 0))</f>
        <v/>
      </c>
      <c r="C32">
        <f>INDEX(resultados!$A$2:$ZZ$193, 26, MATCH($B$3, resultados!$A$1:$ZZ$1, 0))</f>
        <v/>
      </c>
    </row>
    <row r="33">
      <c r="A33">
        <f>INDEX(resultados!$A$2:$ZZ$193, 27, MATCH($B$1, resultados!$A$1:$ZZ$1, 0))</f>
        <v/>
      </c>
      <c r="B33">
        <f>INDEX(resultados!$A$2:$ZZ$193, 27, MATCH($B$2, resultados!$A$1:$ZZ$1, 0))</f>
        <v/>
      </c>
      <c r="C33">
        <f>INDEX(resultados!$A$2:$ZZ$193, 27, MATCH($B$3, resultados!$A$1:$ZZ$1, 0))</f>
        <v/>
      </c>
    </row>
    <row r="34">
      <c r="A34">
        <f>INDEX(resultados!$A$2:$ZZ$193, 28, MATCH($B$1, resultados!$A$1:$ZZ$1, 0))</f>
        <v/>
      </c>
      <c r="B34">
        <f>INDEX(resultados!$A$2:$ZZ$193, 28, MATCH($B$2, resultados!$A$1:$ZZ$1, 0))</f>
        <v/>
      </c>
      <c r="C34">
        <f>INDEX(resultados!$A$2:$ZZ$193, 28, MATCH($B$3, resultados!$A$1:$ZZ$1, 0))</f>
        <v/>
      </c>
    </row>
    <row r="35">
      <c r="A35">
        <f>INDEX(resultados!$A$2:$ZZ$193, 29, MATCH($B$1, resultados!$A$1:$ZZ$1, 0))</f>
        <v/>
      </c>
      <c r="B35">
        <f>INDEX(resultados!$A$2:$ZZ$193, 29, MATCH($B$2, resultados!$A$1:$ZZ$1, 0))</f>
        <v/>
      </c>
      <c r="C35">
        <f>INDEX(resultados!$A$2:$ZZ$193, 29, MATCH($B$3, resultados!$A$1:$ZZ$1, 0))</f>
        <v/>
      </c>
    </row>
    <row r="36">
      <c r="A36">
        <f>INDEX(resultados!$A$2:$ZZ$193, 30, MATCH($B$1, resultados!$A$1:$ZZ$1, 0))</f>
        <v/>
      </c>
      <c r="B36">
        <f>INDEX(resultados!$A$2:$ZZ$193, 30, MATCH($B$2, resultados!$A$1:$ZZ$1, 0))</f>
        <v/>
      </c>
      <c r="C36">
        <f>INDEX(resultados!$A$2:$ZZ$193, 30, MATCH($B$3, resultados!$A$1:$ZZ$1, 0))</f>
        <v/>
      </c>
    </row>
    <row r="37">
      <c r="A37">
        <f>INDEX(resultados!$A$2:$ZZ$193, 31, MATCH($B$1, resultados!$A$1:$ZZ$1, 0))</f>
        <v/>
      </c>
      <c r="B37">
        <f>INDEX(resultados!$A$2:$ZZ$193, 31, MATCH($B$2, resultados!$A$1:$ZZ$1, 0))</f>
        <v/>
      </c>
      <c r="C37">
        <f>INDEX(resultados!$A$2:$ZZ$193, 31, MATCH($B$3, resultados!$A$1:$ZZ$1, 0))</f>
        <v/>
      </c>
    </row>
    <row r="38">
      <c r="A38">
        <f>INDEX(resultados!$A$2:$ZZ$193, 32, MATCH($B$1, resultados!$A$1:$ZZ$1, 0))</f>
        <v/>
      </c>
      <c r="B38">
        <f>INDEX(resultados!$A$2:$ZZ$193, 32, MATCH($B$2, resultados!$A$1:$ZZ$1, 0))</f>
        <v/>
      </c>
      <c r="C38">
        <f>INDEX(resultados!$A$2:$ZZ$193, 32, MATCH($B$3, resultados!$A$1:$ZZ$1, 0))</f>
        <v/>
      </c>
    </row>
    <row r="39">
      <c r="A39">
        <f>INDEX(resultados!$A$2:$ZZ$193, 33, MATCH($B$1, resultados!$A$1:$ZZ$1, 0))</f>
        <v/>
      </c>
      <c r="B39">
        <f>INDEX(resultados!$A$2:$ZZ$193, 33, MATCH($B$2, resultados!$A$1:$ZZ$1, 0))</f>
        <v/>
      </c>
      <c r="C39">
        <f>INDEX(resultados!$A$2:$ZZ$193, 33, MATCH($B$3, resultados!$A$1:$ZZ$1, 0))</f>
        <v/>
      </c>
    </row>
    <row r="40">
      <c r="A40">
        <f>INDEX(resultados!$A$2:$ZZ$193, 34, MATCH($B$1, resultados!$A$1:$ZZ$1, 0))</f>
        <v/>
      </c>
      <c r="B40">
        <f>INDEX(resultados!$A$2:$ZZ$193, 34, MATCH($B$2, resultados!$A$1:$ZZ$1, 0))</f>
        <v/>
      </c>
      <c r="C40">
        <f>INDEX(resultados!$A$2:$ZZ$193, 34, MATCH($B$3, resultados!$A$1:$ZZ$1, 0))</f>
        <v/>
      </c>
    </row>
    <row r="41">
      <c r="A41">
        <f>INDEX(resultados!$A$2:$ZZ$193, 35, MATCH($B$1, resultados!$A$1:$ZZ$1, 0))</f>
        <v/>
      </c>
      <c r="B41">
        <f>INDEX(resultados!$A$2:$ZZ$193, 35, MATCH($B$2, resultados!$A$1:$ZZ$1, 0))</f>
        <v/>
      </c>
      <c r="C41">
        <f>INDEX(resultados!$A$2:$ZZ$193, 35, MATCH($B$3, resultados!$A$1:$ZZ$1, 0))</f>
        <v/>
      </c>
    </row>
    <row r="42">
      <c r="A42">
        <f>INDEX(resultados!$A$2:$ZZ$193, 36, MATCH($B$1, resultados!$A$1:$ZZ$1, 0))</f>
        <v/>
      </c>
      <c r="B42">
        <f>INDEX(resultados!$A$2:$ZZ$193, 36, MATCH($B$2, resultados!$A$1:$ZZ$1, 0))</f>
        <v/>
      </c>
      <c r="C42">
        <f>INDEX(resultados!$A$2:$ZZ$193, 36, MATCH($B$3, resultados!$A$1:$ZZ$1, 0))</f>
        <v/>
      </c>
    </row>
    <row r="43">
      <c r="A43">
        <f>INDEX(resultados!$A$2:$ZZ$193, 37, MATCH($B$1, resultados!$A$1:$ZZ$1, 0))</f>
        <v/>
      </c>
      <c r="B43">
        <f>INDEX(resultados!$A$2:$ZZ$193, 37, MATCH($B$2, resultados!$A$1:$ZZ$1, 0))</f>
        <v/>
      </c>
      <c r="C43">
        <f>INDEX(resultados!$A$2:$ZZ$193, 37, MATCH($B$3, resultados!$A$1:$ZZ$1, 0))</f>
        <v/>
      </c>
    </row>
    <row r="44">
      <c r="A44">
        <f>INDEX(resultados!$A$2:$ZZ$193, 38, MATCH($B$1, resultados!$A$1:$ZZ$1, 0))</f>
        <v/>
      </c>
      <c r="B44">
        <f>INDEX(resultados!$A$2:$ZZ$193, 38, MATCH($B$2, resultados!$A$1:$ZZ$1, 0))</f>
        <v/>
      </c>
      <c r="C44">
        <f>INDEX(resultados!$A$2:$ZZ$193, 38, MATCH($B$3, resultados!$A$1:$ZZ$1, 0))</f>
        <v/>
      </c>
    </row>
    <row r="45">
      <c r="A45">
        <f>INDEX(resultados!$A$2:$ZZ$193, 39, MATCH($B$1, resultados!$A$1:$ZZ$1, 0))</f>
        <v/>
      </c>
      <c r="B45">
        <f>INDEX(resultados!$A$2:$ZZ$193, 39, MATCH($B$2, resultados!$A$1:$ZZ$1, 0))</f>
        <v/>
      </c>
      <c r="C45">
        <f>INDEX(resultados!$A$2:$ZZ$193, 39, MATCH($B$3, resultados!$A$1:$ZZ$1, 0))</f>
        <v/>
      </c>
    </row>
    <row r="46">
      <c r="A46">
        <f>INDEX(resultados!$A$2:$ZZ$193, 40, MATCH($B$1, resultados!$A$1:$ZZ$1, 0))</f>
        <v/>
      </c>
      <c r="B46">
        <f>INDEX(resultados!$A$2:$ZZ$193, 40, MATCH($B$2, resultados!$A$1:$ZZ$1, 0))</f>
        <v/>
      </c>
      <c r="C46">
        <f>INDEX(resultados!$A$2:$ZZ$193, 40, MATCH($B$3, resultados!$A$1:$ZZ$1, 0))</f>
        <v/>
      </c>
    </row>
    <row r="47">
      <c r="A47">
        <f>INDEX(resultados!$A$2:$ZZ$193, 41, MATCH($B$1, resultados!$A$1:$ZZ$1, 0))</f>
        <v/>
      </c>
      <c r="B47">
        <f>INDEX(resultados!$A$2:$ZZ$193, 41, MATCH($B$2, resultados!$A$1:$ZZ$1, 0))</f>
        <v/>
      </c>
      <c r="C47">
        <f>INDEX(resultados!$A$2:$ZZ$193, 41, MATCH($B$3, resultados!$A$1:$ZZ$1, 0))</f>
        <v/>
      </c>
    </row>
    <row r="48">
      <c r="A48">
        <f>INDEX(resultados!$A$2:$ZZ$193, 42, MATCH($B$1, resultados!$A$1:$ZZ$1, 0))</f>
        <v/>
      </c>
      <c r="B48">
        <f>INDEX(resultados!$A$2:$ZZ$193, 42, MATCH($B$2, resultados!$A$1:$ZZ$1, 0))</f>
        <v/>
      </c>
      <c r="C48">
        <f>INDEX(resultados!$A$2:$ZZ$193, 42, MATCH($B$3, resultados!$A$1:$ZZ$1, 0))</f>
        <v/>
      </c>
    </row>
    <row r="49">
      <c r="A49">
        <f>INDEX(resultados!$A$2:$ZZ$193, 43, MATCH($B$1, resultados!$A$1:$ZZ$1, 0))</f>
        <v/>
      </c>
      <c r="B49">
        <f>INDEX(resultados!$A$2:$ZZ$193, 43, MATCH($B$2, resultados!$A$1:$ZZ$1, 0))</f>
        <v/>
      </c>
      <c r="C49">
        <f>INDEX(resultados!$A$2:$ZZ$193, 43, MATCH($B$3, resultados!$A$1:$ZZ$1, 0))</f>
        <v/>
      </c>
    </row>
    <row r="50">
      <c r="A50">
        <f>INDEX(resultados!$A$2:$ZZ$193, 44, MATCH($B$1, resultados!$A$1:$ZZ$1, 0))</f>
        <v/>
      </c>
      <c r="B50">
        <f>INDEX(resultados!$A$2:$ZZ$193, 44, MATCH($B$2, resultados!$A$1:$ZZ$1, 0))</f>
        <v/>
      </c>
      <c r="C50">
        <f>INDEX(resultados!$A$2:$ZZ$193, 44, MATCH($B$3, resultados!$A$1:$ZZ$1, 0))</f>
        <v/>
      </c>
    </row>
    <row r="51">
      <c r="A51">
        <f>INDEX(resultados!$A$2:$ZZ$193, 45, MATCH($B$1, resultados!$A$1:$ZZ$1, 0))</f>
        <v/>
      </c>
      <c r="B51">
        <f>INDEX(resultados!$A$2:$ZZ$193, 45, MATCH($B$2, resultados!$A$1:$ZZ$1, 0))</f>
        <v/>
      </c>
      <c r="C51">
        <f>INDEX(resultados!$A$2:$ZZ$193, 45, MATCH($B$3, resultados!$A$1:$ZZ$1, 0))</f>
        <v/>
      </c>
    </row>
    <row r="52">
      <c r="A52">
        <f>INDEX(resultados!$A$2:$ZZ$193, 46, MATCH($B$1, resultados!$A$1:$ZZ$1, 0))</f>
        <v/>
      </c>
      <c r="B52">
        <f>INDEX(resultados!$A$2:$ZZ$193, 46, MATCH($B$2, resultados!$A$1:$ZZ$1, 0))</f>
        <v/>
      </c>
      <c r="C52">
        <f>INDEX(resultados!$A$2:$ZZ$193, 46, MATCH($B$3, resultados!$A$1:$ZZ$1, 0))</f>
        <v/>
      </c>
    </row>
    <row r="53">
      <c r="A53">
        <f>INDEX(resultados!$A$2:$ZZ$193, 47, MATCH($B$1, resultados!$A$1:$ZZ$1, 0))</f>
        <v/>
      </c>
      <c r="B53">
        <f>INDEX(resultados!$A$2:$ZZ$193, 47, MATCH($B$2, resultados!$A$1:$ZZ$1, 0))</f>
        <v/>
      </c>
      <c r="C53">
        <f>INDEX(resultados!$A$2:$ZZ$193, 47, MATCH($B$3, resultados!$A$1:$ZZ$1, 0))</f>
        <v/>
      </c>
    </row>
    <row r="54">
      <c r="A54">
        <f>INDEX(resultados!$A$2:$ZZ$193, 48, MATCH($B$1, resultados!$A$1:$ZZ$1, 0))</f>
        <v/>
      </c>
      <c r="B54">
        <f>INDEX(resultados!$A$2:$ZZ$193, 48, MATCH($B$2, resultados!$A$1:$ZZ$1, 0))</f>
        <v/>
      </c>
      <c r="C54">
        <f>INDEX(resultados!$A$2:$ZZ$193, 48, MATCH($B$3, resultados!$A$1:$ZZ$1, 0))</f>
        <v/>
      </c>
    </row>
    <row r="55">
      <c r="A55">
        <f>INDEX(resultados!$A$2:$ZZ$193, 49, MATCH($B$1, resultados!$A$1:$ZZ$1, 0))</f>
        <v/>
      </c>
      <c r="B55">
        <f>INDEX(resultados!$A$2:$ZZ$193, 49, MATCH($B$2, resultados!$A$1:$ZZ$1, 0))</f>
        <v/>
      </c>
      <c r="C55">
        <f>INDEX(resultados!$A$2:$ZZ$193, 49, MATCH($B$3, resultados!$A$1:$ZZ$1, 0))</f>
        <v/>
      </c>
    </row>
    <row r="56">
      <c r="A56">
        <f>INDEX(resultados!$A$2:$ZZ$193, 50, MATCH($B$1, resultados!$A$1:$ZZ$1, 0))</f>
        <v/>
      </c>
      <c r="B56">
        <f>INDEX(resultados!$A$2:$ZZ$193, 50, MATCH($B$2, resultados!$A$1:$ZZ$1, 0))</f>
        <v/>
      </c>
      <c r="C56">
        <f>INDEX(resultados!$A$2:$ZZ$193, 50, MATCH($B$3, resultados!$A$1:$ZZ$1, 0))</f>
        <v/>
      </c>
    </row>
    <row r="57">
      <c r="A57">
        <f>INDEX(resultados!$A$2:$ZZ$193, 51, MATCH($B$1, resultados!$A$1:$ZZ$1, 0))</f>
        <v/>
      </c>
      <c r="B57">
        <f>INDEX(resultados!$A$2:$ZZ$193, 51, MATCH($B$2, resultados!$A$1:$ZZ$1, 0))</f>
        <v/>
      </c>
      <c r="C57">
        <f>INDEX(resultados!$A$2:$ZZ$193, 51, MATCH($B$3, resultados!$A$1:$ZZ$1, 0))</f>
        <v/>
      </c>
    </row>
    <row r="58">
      <c r="A58">
        <f>INDEX(resultados!$A$2:$ZZ$193, 52, MATCH($B$1, resultados!$A$1:$ZZ$1, 0))</f>
        <v/>
      </c>
      <c r="B58">
        <f>INDEX(resultados!$A$2:$ZZ$193, 52, MATCH($B$2, resultados!$A$1:$ZZ$1, 0))</f>
        <v/>
      </c>
      <c r="C58">
        <f>INDEX(resultados!$A$2:$ZZ$193, 52, MATCH($B$3, resultados!$A$1:$ZZ$1, 0))</f>
        <v/>
      </c>
    </row>
    <row r="59">
      <c r="A59">
        <f>INDEX(resultados!$A$2:$ZZ$193, 53, MATCH($B$1, resultados!$A$1:$ZZ$1, 0))</f>
        <v/>
      </c>
      <c r="B59">
        <f>INDEX(resultados!$A$2:$ZZ$193, 53, MATCH($B$2, resultados!$A$1:$ZZ$1, 0))</f>
        <v/>
      </c>
      <c r="C59">
        <f>INDEX(resultados!$A$2:$ZZ$193, 53, MATCH($B$3, resultados!$A$1:$ZZ$1, 0))</f>
        <v/>
      </c>
    </row>
    <row r="60">
      <c r="A60">
        <f>INDEX(resultados!$A$2:$ZZ$193, 54, MATCH($B$1, resultados!$A$1:$ZZ$1, 0))</f>
        <v/>
      </c>
      <c r="B60">
        <f>INDEX(resultados!$A$2:$ZZ$193, 54, MATCH($B$2, resultados!$A$1:$ZZ$1, 0))</f>
        <v/>
      </c>
      <c r="C60">
        <f>INDEX(resultados!$A$2:$ZZ$193, 54, MATCH($B$3, resultados!$A$1:$ZZ$1, 0))</f>
        <v/>
      </c>
    </row>
    <row r="61">
      <c r="A61">
        <f>INDEX(resultados!$A$2:$ZZ$193, 55, MATCH($B$1, resultados!$A$1:$ZZ$1, 0))</f>
        <v/>
      </c>
      <c r="B61">
        <f>INDEX(resultados!$A$2:$ZZ$193, 55, MATCH($B$2, resultados!$A$1:$ZZ$1, 0))</f>
        <v/>
      </c>
      <c r="C61">
        <f>INDEX(resultados!$A$2:$ZZ$193, 55, MATCH($B$3, resultados!$A$1:$ZZ$1, 0))</f>
        <v/>
      </c>
    </row>
    <row r="62">
      <c r="A62">
        <f>INDEX(resultados!$A$2:$ZZ$193, 56, MATCH($B$1, resultados!$A$1:$ZZ$1, 0))</f>
        <v/>
      </c>
      <c r="B62">
        <f>INDEX(resultados!$A$2:$ZZ$193, 56, MATCH($B$2, resultados!$A$1:$ZZ$1, 0))</f>
        <v/>
      </c>
      <c r="C62">
        <f>INDEX(resultados!$A$2:$ZZ$193, 56, MATCH($B$3, resultados!$A$1:$ZZ$1, 0))</f>
        <v/>
      </c>
    </row>
    <row r="63">
      <c r="A63">
        <f>INDEX(resultados!$A$2:$ZZ$193, 57, MATCH($B$1, resultados!$A$1:$ZZ$1, 0))</f>
        <v/>
      </c>
      <c r="B63">
        <f>INDEX(resultados!$A$2:$ZZ$193, 57, MATCH($B$2, resultados!$A$1:$ZZ$1, 0))</f>
        <v/>
      </c>
      <c r="C63">
        <f>INDEX(resultados!$A$2:$ZZ$193, 57, MATCH($B$3, resultados!$A$1:$ZZ$1, 0))</f>
        <v/>
      </c>
    </row>
    <row r="64">
      <c r="A64">
        <f>INDEX(resultados!$A$2:$ZZ$193, 58, MATCH($B$1, resultados!$A$1:$ZZ$1, 0))</f>
        <v/>
      </c>
      <c r="B64">
        <f>INDEX(resultados!$A$2:$ZZ$193, 58, MATCH($B$2, resultados!$A$1:$ZZ$1, 0))</f>
        <v/>
      </c>
      <c r="C64">
        <f>INDEX(resultados!$A$2:$ZZ$193, 58, MATCH($B$3, resultados!$A$1:$ZZ$1, 0))</f>
        <v/>
      </c>
    </row>
    <row r="65">
      <c r="A65">
        <f>INDEX(resultados!$A$2:$ZZ$193, 59, MATCH($B$1, resultados!$A$1:$ZZ$1, 0))</f>
        <v/>
      </c>
      <c r="B65">
        <f>INDEX(resultados!$A$2:$ZZ$193, 59, MATCH($B$2, resultados!$A$1:$ZZ$1, 0))</f>
        <v/>
      </c>
      <c r="C65">
        <f>INDEX(resultados!$A$2:$ZZ$193, 59, MATCH($B$3, resultados!$A$1:$ZZ$1, 0))</f>
        <v/>
      </c>
    </row>
    <row r="66">
      <c r="A66">
        <f>INDEX(resultados!$A$2:$ZZ$193, 60, MATCH($B$1, resultados!$A$1:$ZZ$1, 0))</f>
        <v/>
      </c>
      <c r="B66">
        <f>INDEX(resultados!$A$2:$ZZ$193, 60, MATCH($B$2, resultados!$A$1:$ZZ$1, 0))</f>
        <v/>
      </c>
      <c r="C66">
        <f>INDEX(resultados!$A$2:$ZZ$193, 60, MATCH($B$3, resultados!$A$1:$ZZ$1, 0))</f>
        <v/>
      </c>
    </row>
    <row r="67">
      <c r="A67">
        <f>INDEX(resultados!$A$2:$ZZ$193, 61, MATCH($B$1, resultados!$A$1:$ZZ$1, 0))</f>
        <v/>
      </c>
      <c r="B67">
        <f>INDEX(resultados!$A$2:$ZZ$193, 61, MATCH($B$2, resultados!$A$1:$ZZ$1, 0))</f>
        <v/>
      </c>
      <c r="C67">
        <f>INDEX(resultados!$A$2:$ZZ$193, 61, MATCH($B$3, resultados!$A$1:$ZZ$1, 0))</f>
        <v/>
      </c>
    </row>
    <row r="68">
      <c r="A68">
        <f>INDEX(resultados!$A$2:$ZZ$193, 62, MATCH($B$1, resultados!$A$1:$ZZ$1, 0))</f>
        <v/>
      </c>
      <c r="B68">
        <f>INDEX(resultados!$A$2:$ZZ$193, 62, MATCH($B$2, resultados!$A$1:$ZZ$1, 0))</f>
        <v/>
      </c>
      <c r="C68">
        <f>INDEX(resultados!$A$2:$ZZ$193, 62, MATCH($B$3, resultados!$A$1:$ZZ$1, 0))</f>
        <v/>
      </c>
    </row>
    <row r="69">
      <c r="A69">
        <f>INDEX(resultados!$A$2:$ZZ$193, 63, MATCH($B$1, resultados!$A$1:$ZZ$1, 0))</f>
        <v/>
      </c>
      <c r="B69">
        <f>INDEX(resultados!$A$2:$ZZ$193, 63, MATCH($B$2, resultados!$A$1:$ZZ$1, 0))</f>
        <v/>
      </c>
      <c r="C69">
        <f>INDEX(resultados!$A$2:$ZZ$193, 63, MATCH($B$3, resultados!$A$1:$ZZ$1, 0))</f>
        <v/>
      </c>
    </row>
    <row r="70">
      <c r="A70">
        <f>INDEX(resultados!$A$2:$ZZ$193, 64, MATCH($B$1, resultados!$A$1:$ZZ$1, 0))</f>
        <v/>
      </c>
      <c r="B70">
        <f>INDEX(resultados!$A$2:$ZZ$193, 64, MATCH($B$2, resultados!$A$1:$ZZ$1, 0))</f>
        <v/>
      </c>
      <c r="C70">
        <f>INDEX(resultados!$A$2:$ZZ$193, 64, MATCH($B$3, resultados!$A$1:$ZZ$1, 0))</f>
        <v/>
      </c>
    </row>
    <row r="71">
      <c r="A71">
        <f>INDEX(resultados!$A$2:$ZZ$193, 65, MATCH($B$1, resultados!$A$1:$ZZ$1, 0))</f>
        <v/>
      </c>
      <c r="B71">
        <f>INDEX(resultados!$A$2:$ZZ$193, 65, MATCH($B$2, resultados!$A$1:$ZZ$1, 0))</f>
        <v/>
      </c>
      <c r="C71">
        <f>INDEX(resultados!$A$2:$ZZ$193, 65, MATCH($B$3, resultados!$A$1:$ZZ$1, 0))</f>
        <v/>
      </c>
    </row>
    <row r="72">
      <c r="A72">
        <f>INDEX(resultados!$A$2:$ZZ$193, 66, MATCH($B$1, resultados!$A$1:$ZZ$1, 0))</f>
        <v/>
      </c>
      <c r="B72">
        <f>INDEX(resultados!$A$2:$ZZ$193, 66, MATCH($B$2, resultados!$A$1:$ZZ$1, 0))</f>
        <v/>
      </c>
      <c r="C72">
        <f>INDEX(resultados!$A$2:$ZZ$193, 66, MATCH($B$3, resultados!$A$1:$ZZ$1, 0))</f>
        <v/>
      </c>
    </row>
    <row r="73">
      <c r="A73">
        <f>INDEX(resultados!$A$2:$ZZ$193, 67, MATCH($B$1, resultados!$A$1:$ZZ$1, 0))</f>
        <v/>
      </c>
      <c r="B73">
        <f>INDEX(resultados!$A$2:$ZZ$193, 67, MATCH($B$2, resultados!$A$1:$ZZ$1, 0))</f>
        <v/>
      </c>
      <c r="C73">
        <f>INDEX(resultados!$A$2:$ZZ$193, 67, MATCH($B$3, resultados!$A$1:$ZZ$1, 0))</f>
        <v/>
      </c>
    </row>
    <row r="74">
      <c r="A74">
        <f>INDEX(resultados!$A$2:$ZZ$193, 68, MATCH($B$1, resultados!$A$1:$ZZ$1, 0))</f>
        <v/>
      </c>
      <c r="B74">
        <f>INDEX(resultados!$A$2:$ZZ$193, 68, MATCH($B$2, resultados!$A$1:$ZZ$1, 0))</f>
        <v/>
      </c>
      <c r="C74">
        <f>INDEX(resultados!$A$2:$ZZ$193, 68, MATCH($B$3, resultados!$A$1:$ZZ$1, 0))</f>
        <v/>
      </c>
    </row>
    <row r="75">
      <c r="A75">
        <f>INDEX(resultados!$A$2:$ZZ$193, 69, MATCH($B$1, resultados!$A$1:$ZZ$1, 0))</f>
        <v/>
      </c>
      <c r="B75">
        <f>INDEX(resultados!$A$2:$ZZ$193, 69, MATCH($B$2, resultados!$A$1:$ZZ$1, 0))</f>
        <v/>
      </c>
      <c r="C75">
        <f>INDEX(resultados!$A$2:$ZZ$193, 69, MATCH($B$3, resultados!$A$1:$ZZ$1, 0))</f>
        <v/>
      </c>
    </row>
    <row r="76">
      <c r="A76">
        <f>INDEX(resultados!$A$2:$ZZ$193, 70, MATCH($B$1, resultados!$A$1:$ZZ$1, 0))</f>
        <v/>
      </c>
      <c r="B76">
        <f>INDEX(resultados!$A$2:$ZZ$193, 70, MATCH($B$2, resultados!$A$1:$ZZ$1, 0))</f>
        <v/>
      </c>
      <c r="C76">
        <f>INDEX(resultados!$A$2:$ZZ$193, 70, MATCH($B$3, resultados!$A$1:$ZZ$1, 0))</f>
        <v/>
      </c>
    </row>
    <row r="77">
      <c r="A77">
        <f>INDEX(resultados!$A$2:$ZZ$193, 71, MATCH($B$1, resultados!$A$1:$ZZ$1, 0))</f>
        <v/>
      </c>
      <c r="B77">
        <f>INDEX(resultados!$A$2:$ZZ$193, 71, MATCH($B$2, resultados!$A$1:$ZZ$1, 0))</f>
        <v/>
      </c>
      <c r="C77">
        <f>INDEX(resultados!$A$2:$ZZ$193, 71, MATCH($B$3, resultados!$A$1:$ZZ$1, 0))</f>
        <v/>
      </c>
    </row>
    <row r="78">
      <c r="A78">
        <f>INDEX(resultados!$A$2:$ZZ$193, 72, MATCH($B$1, resultados!$A$1:$ZZ$1, 0))</f>
        <v/>
      </c>
      <c r="B78">
        <f>INDEX(resultados!$A$2:$ZZ$193, 72, MATCH($B$2, resultados!$A$1:$ZZ$1, 0))</f>
        <v/>
      </c>
      <c r="C78">
        <f>INDEX(resultados!$A$2:$ZZ$193, 72, MATCH($B$3, resultados!$A$1:$ZZ$1, 0))</f>
        <v/>
      </c>
    </row>
    <row r="79">
      <c r="A79">
        <f>INDEX(resultados!$A$2:$ZZ$193, 73, MATCH($B$1, resultados!$A$1:$ZZ$1, 0))</f>
        <v/>
      </c>
      <c r="B79">
        <f>INDEX(resultados!$A$2:$ZZ$193, 73, MATCH($B$2, resultados!$A$1:$ZZ$1, 0))</f>
        <v/>
      </c>
      <c r="C79">
        <f>INDEX(resultados!$A$2:$ZZ$193, 73, MATCH($B$3, resultados!$A$1:$ZZ$1, 0))</f>
        <v/>
      </c>
    </row>
    <row r="80">
      <c r="A80">
        <f>INDEX(resultados!$A$2:$ZZ$193, 74, MATCH($B$1, resultados!$A$1:$ZZ$1, 0))</f>
        <v/>
      </c>
      <c r="B80">
        <f>INDEX(resultados!$A$2:$ZZ$193, 74, MATCH($B$2, resultados!$A$1:$ZZ$1, 0))</f>
        <v/>
      </c>
      <c r="C80">
        <f>INDEX(resultados!$A$2:$ZZ$193, 74, MATCH($B$3, resultados!$A$1:$ZZ$1, 0))</f>
        <v/>
      </c>
    </row>
    <row r="81">
      <c r="A81">
        <f>INDEX(resultados!$A$2:$ZZ$193, 75, MATCH($B$1, resultados!$A$1:$ZZ$1, 0))</f>
        <v/>
      </c>
      <c r="B81">
        <f>INDEX(resultados!$A$2:$ZZ$193, 75, MATCH($B$2, resultados!$A$1:$ZZ$1, 0))</f>
        <v/>
      </c>
      <c r="C81">
        <f>INDEX(resultados!$A$2:$ZZ$193, 75, MATCH($B$3, resultados!$A$1:$ZZ$1, 0))</f>
        <v/>
      </c>
    </row>
    <row r="82">
      <c r="A82">
        <f>INDEX(resultados!$A$2:$ZZ$193, 76, MATCH($B$1, resultados!$A$1:$ZZ$1, 0))</f>
        <v/>
      </c>
      <c r="B82">
        <f>INDEX(resultados!$A$2:$ZZ$193, 76, MATCH($B$2, resultados!$A$1:$ZZ$1, 0))</f>
        <v/>
      </c>
      <c r="C82">
        <f>INDEX(resultados!$A$2:$ZZ$193, 76, MATCH($B$3, resultados!$A$1:$ZZ$1, 0))</f>
        <v/>
      </c>
    </row>
    <row r="83">
      <c r="A83">
        <f>INDEX(resultados!$A$2:$ZZ$193, 77, MATCH($B$1, resultados!$A$1:$ZZ$1, 0))</f>
        <v/>
      </c>
      <c r="B83">
        <f>INDEX(resultados!$A$2:$ZZ$193, 77, MATCH($B$2, resultados!$A$1:$ZZ$1, 0))</f>
        <v/>
      </c>
      <c r="C83">
        <f>INDEX(resultados!$A$2:$ZZ$193, 77, MATCH($B$3, resultados!$A$1:$ZZ$1, 0))</f>
        <v/>
      </c>
    </row>
    <row r="84">
      <c r="A84">
        <f>INDEX(resultados!$A$2:$ZZ$193, 78, MATCH($B$1, resultados!$A$1:$ZZ$1, 0))</f>
        <v/>
      </c>
      <c r="B84">
        <f>INDEX(resultados!$A$2:$ZZ$193, 78, MATCH($B$2, resultados!$A$1:$ZZ$1, 0))</f>
        <v/>
      </c>
      <c r="C84">
        <f>INDEX(resultados!$A$2:$ZZ$193, 78, MATCH($B$3, resultados!$A$1:$ZZ$1, 0))</f>
        <v/>
      </c>
    </row>
    <row r="85">
      <c r="A85">
        <f>INDEX(resultados!$A$2:$ZZ$193, 79, MATCH($B$1, resultados!$A$1:$ZZ$1, 0))</f>
        <v/>
      </c>
      <c r="B85">
        <f>INDEX(resultados!$A$2:$ZZ$193, 79, MATCH($B$2, resultados!$A$1:$ZZ$1, 0))</f>
        <v/>
      </c>
      <c r="C85">
        <f>INDEX(resultados!$A$2:$ZZ$193, 79, MATCH($B$3, resultados!$A$1:$ZZ$1, 0))</f>
        <v/>
      </c>
    </row>
    <row r="86">
      <c r="A86">
        <f>INDEX(resultados!$A$2:$ZZ$193, 80, MATCH($B$1, resultados!$A$1:$ZZ$1, 0))</f>
        <v/>
      </c>
      <c r="B86">
        <f>INDEX(resultados!$A$2:$ZZ$193, 80, MATCH($B$2, resultados!$A$1:$ZZ$1, 0))</f>
        <v/>
      </c>
      <c r="C86">
        <f>INDEX(resultados!$A$2:$ZZ$193, 80, MATCH($B$3, resultados!$A$1:$ZZ$1, 0))</f>
        <v/>
      </c>
    </row>
    <row r="87">
      <c r="A87">
        <f>INDEX(resultados!$A$2:$ZZ$193, 81, MATCH($B$1, resultados!$A$1:$ZZ$1, 0))</f>
        <v/>
      </c>
      <c r="B87">
        <f>INDEX(resultados!$A$2:$ZZ$193, 81, MATCH($B$2, resultados!$A$1:$ZZ$1, 0))</f>
        <v/>
      </c>
      <c r="C87">
        <f>INDEX(resultados!$A$2:$ZZ$193, 81, MATCH($B$3, resultados!$A$1:$ZZ$1, 0))</f>
        <v/>
      </c>
    </row>
    <row r="88">
      <c r="A88">
        <f>INDEX(resultados!$A$2:$ZZ$193, 82, MATCH($B$1, resultados!$A$1:$ZZ$1, 0))</f>
        <v/>
      </c>
      <c r="B88">
        <f>INDEX(resultados!$A$2:$ZZ$193, 82, MATCH($B$2, resultados!$A$1:$ZZ$1, 0))</f>
        <v/>
      </c>
      <c r="C88">
        <f>INDEX(resultados!$A$2:$ZZ$193, 82, MATCH($B$3, resultados!$A$1:$ZZ$1, 0))</f>
        <v/>
      </c>
    </row>
    <row r="89">
      <c r="A89">
        <f>INDEX(resultados!$A$2:$ZZ$193, 83, MATCH($B$1, resultados!$A$1:$ZZ$1, 0))</f>
        <v/>
      </c>
      <c r="B89">
        <f>INDEX(resultados!$A$2:$ZZ$193, 83, MATCH($B$2, resultados!$A$1:$ZZ$1, 0))</f>
        <v/>
      </c>
      <c r="C89">
        <f>INDEX(resultados!$A$2:$ZZ$193, 83, MATCH($B$3, resultados!$A$1:$ZZ$1, 0))</f>
        <v/>
      </c>
    </row>
    <row r="90">
      <c r="A90">
        <f>INDEX(resultados!$A$2:$ZZ$193, 84, MATCH($B$1, resultados!$A$1:$ZZ$1, 0))</f>
        <v/>
      </c>
      <c r="B90">
        <f>INDEX(resultados!$A$2:$ZZ$193, 84, MATCH($B$2, resultados!$A$1:$ZZ$1, 0))</f>
        <v/>
      </c>
      <c r="C90">
        <f>INDEX(resultados!$A$2:$ZZ$193, 84, MATCH($B$3, resultados!$A$1:$ZZ$1, 0))</f>
        <v/>
      </c>
    </row>
    <row r="91">
      <c r="A91">
        <f>INDEX(resultados!$A$2:$ZZ$193, 85, MATCH($B$1, resultados!$A$1:$ZZ$1, 0))</f>
        <v/>
      </c>
      <c r="B91">
        <f>INDEX(resultados!$A$2:$ZZ$193, 85, MATCH($B$2, resultados!$A$1:$ZZ$1, 0))</f>
        <v/>
      </c>
      <c r="C91">
        <f>INDEX(resultados!$A$2:$ZZ$193, 85, MATCH($B$3, resultados!$A$1:$ZZ$1, 0))</f>
        <v/>
      </c>
    </row>
    <row r="92">
      <c r="A92">
        <f>INDEX(resultados!$A$2:$ZZ$193, 86, MATCH($B$1, resultados!$A$1:$ZZ$1, 0))</f>
        <v/>
      </c>
      <c r="B92">
        <f>INDEX(resultados!$A$2:$ZZ$193, 86, MATCH($B$2, resultados!$A$1:$ZZ$1, 0))</f>
        <v/>
      </c>
      <c r="C92">
        <f>INDEX(resultados!$A$2:$ZZ$193, 86, MATCH($B$3, resultados!$A$1:$ZZ$1, 0))</f>
        <v/>
      </c>
    </row>
    <row r="93">
      <c r="A93">
        <f>INDEX(resultados!$A$2:$ZZ$193, 87, MATCH($B$1, resultados!$A$1:$ZZ$1, 0))</f>
        <v/>
      </c>
      <c r="B93">
        <f>INDEX(resultados!$A$2:$ZZ$193, 87, MATCH($B$2, resultados!$A$1:$ZZ$1, 0))</f>
        <v/>
      </c>
      <c r="C93">
        <f>INDEX(resultados!$A$2:$ZZ$193, 87, MATCH($B$3, resultados!$A$1:$ZZ$1, 0))</f>
        <v/>
      </c>
    </row>
    <row r="94">
      <c r="A94">
        <f>INDEX(resultados!$A$2:$ZZ$193, 88, MATCH($B$1, resultados!$A$1:$ZZ$1, 0))</f>
        <v/>
      </c>
      <c r="B94">
        <f>INDEX(resultados!$A$2:$ZZ$193, 88, MATCH($B$2, resultados!$A$1:$ZZ$1, 0))</f>
        <v/>
      </c>
      <c r="C94">
        <f>INDEX(resultados!$A$2:$ZZ$193, 88, MATCH($B$3, resultados!$A$1:$ZZ$1, 0))</f>
        <v/>
      </c>
    </row>
    <row r="95">
      <c r="A95">
        <f>INDEX(resultados!$A$2:$ZZ$193, 89, MATCH($B$1, resultados!$A$1:$ZZ$1, 0))</f>
        <v/>
      </c>
      <c r="B95">
        <f>INDEX(resultados!$A$2:$ZZ$193, 89, MATCH($B$2, resultados!$A$1:$ZZ$1, 0))</f>
        <v/>
      </c>
      <c r="C95">
        <f>INDEX(resultados!$A$2:$ZZ$193, 89, MATCH($B$3, resultados!$A$1:$ZZ$1, 0))</f>
        <v/>
      </c>
    </row>
    <row r="96">
      <c r="A96">
        <f>INDEX(resultados!$A$2:$ZZ$193, 90, MATCH($B$1, resultados!$A$1:$ZZ$1, 0))</f>
        <v/>
      </c>
      <c r="B96">
        <f>INDEX(resultados!$A$2:$ZZ$193, 90, MATCH($B$2, resultados!$A$1:$ZZ$1, 0))</f>
        <v/>
      </c>
      <c r="C96">
        <f>INDEX(resultados!$A$2:$ZZ$193, 90, MATCH($B$3, resultados!$A$1:$ZZ$1, 0))</f>
        <v/>
      </c>
    </row>
    <row r="97">
      <c r="A97">
        <f>INDEX(resultados!$A$2:$ZZ$193, 91, MATCH($B$1, resultados!$A$1:$ZZ$1, 0))</f>
        <v/>
      </c>
      <c r="B97">
        <f>INDEX(resultados!$A$2:$ZZ$193, 91, MATCH($B$2, resultados!$A$1:$ZZ$1, 0))</f>
        <v/>
      </c>
      <c r="C97">
        <f>INDEX(resultados!$A$2:$ZZ$193, 91, MATCH($B$3, resultados!$A$1:$ZZ$1, 0))</f>
        <v/>
      </c>
    </row>
    <row r="98">
      <c r="A98">
        <f>INDEX(resultados!$A$2:$ZZ$193, 92, MATCH($B$1, resultados!$A$1:$ZZ$1, 0))</f>
        <v/>
      </c>
      <c r="B98">
        <f>INDEX(resultados!$A$2:$ZZ$193, 92, MATCH($B$2, resultados!$A$1:$ZZ$1, 0))</f>
        <v/>
      </c>
      <c r="C98">
        <f>INDEX(resultados!$A$2:$ZZ$193, 92, MATCH($B$3, resultados!$A$1:$ZZ$1, 0))</f>
        <v/>
      </c>
    </row>
    <row r="99">
      <c r="A99">
        <f>INDEX(resultados!$A$2:$ZZ$193, 93, MATCH($B$1, resultados!$A$1:$ZZ$1, 0))</f>
        <v/>
      </c>
      <c r="B99">
        <f>INDEX(resultados!$A$2:$ZZ$193, 93, MATCH($B$2, resultados!$A$1:$ZZ$1, 0))</f>
        <v/>
      </c>
      <c r="C99">
        <f>INDEX(resultados!$A$2:$ZZ$193, 93, MATCH($B$3, resultados!$A$1:$ZZ$1, 0))</f>
        <v/>
      </c>
    </row>
    <row r="100">
      <c r="A100">
        <f>INDEX(resultados!$A$2:$ZZ$193, 94, MATCH($B$1, resultados!$A$1:$ZZ$1, 0))</f>
        <v/>
      </c>
      <c r="B100">
        <f>INDEX(resultados!$A$2:$ZZ$193, 94, MATCH($B$2, resultados!$A$1:$ZZ$1, 0))</f>
        <v/>
      </c>
      <c r="C100">
        <f>INDEX(resultados!$A$2:$ZZ$193, 94, MATCH($B$3, resultados!$A$1:$ZZ$1, 0))</f>
        <v/>
      </c>
    </row>
    <row r="101">
      <c r="A101">
        <f>INDEX(resultados!$A$2:$ZZ$193, 95, MATCH($B$1, resultados!$A$1:$ZZ$1, 0))</f>
        <v/>
      </c>
      <c r="B101">
        <f>INDEX(resultados!$A$2:$ZZ$193, 95, MATCH($B$2, resultados!$A$1:$ZZ$1, 0))</f>
        <v/>
      </c>
      <c r="C101">
        <f>INDEX(resultados!$A$2:$ZZ$193, 95, MATCH($B$3, resultados!$A$1:$ZZ$1, 0))</f>
        <v/>
      </c>
    </row>
    <row r="102">
      <c r="A102">
        <f>INDEX(resultados!$A$2:$ZZ$193, 96, MATCH($B$1, resultados!$A$1:$ZZ$1, 0))</f>
        <v/>
      </c>
      <c r="B102">
        <f>INDEX(resultados!$A$2:$ZZ$193, 96, MATCH($B$2, resultados!$A$1:$ZZ$1, 0))</f>
        <v/>
      </c>
      <c r="C102">
        <f>INDEX(resultados!$A$2:$ZZ$193, 96, MATCH($B$3, resultados!$A$1:$ZZ$1, 0))</f>
        <v/>
      </c>
    </row>
    <row r="103">
      <c r="A103">
        <f>INDEX(resultados!$A$2:$ZZ$193, 97, MATCH($B$1, resultados!$A$1:$ZZ$1, 0))</f>
        <v/>
      </c>
      <c r="B103">
        <f>INDEX(resultados!$A$2:$ZZ$193, 97, MATCH($B$2, resultados!$A$1:$ZZ$1, 0))</f>
        <v/>
      </c>
      <c r="C103">
        <f>INDEX(resultados!$A$2:$ZZ$193, 97, MATCH($B$3, resultados!$A$1:$ZZ$1, 0))</f>
        <v/>
      </c>
    </row>
    <row r="104">
      <c r="A104">
        <f>INDEX(resultados!$A$2:$ZZ$193, 98, MATCH($B$1, resultados!$A$1:$ZZ$1, 0))</f>
        <v/>
      </c>
      <c r="B104">
        <f>INDEX(resultados!$A$2:$ZZ$193, 98, MATCH($B$2, resultados!$A$1:$ZZ$1, 0))</f>
        <v/>
      </c>
      <c r="C104">
        <f>INDEX(resultados!$A$2:$ZZ$193, 98, MATCH($B$3, resultados!$A$1:$ZZ$1, 0))</f>
        <v/>
      </c>
    </row>
    <row r="105">
      <c r="A105">
        <f>INDEX(resultados!$A$2:$ZZ$193, 99, MATCH($B$1, resultados!$A$1:$ZZ$1, 0))</f>
        <v/>
      </c>
      <c r="B105">
        <f>INDEX(resultados!$A$2:$ZZ$193, 99, MATCH($B$2, resultados!$A$1:$ZZ$1, 0))</f>
        <v/>
      </c>
      <c r="C105">
        <f>INDEX(resultados!$A$2:$ZZ$193, 99, MATCH($B$3, resultados!$A$1:$ZZ$1, 0))</f>
        <v/>
      </c>
    </row>
    <row r="106">
      <c r="A106">
        <f>INDEX(resultados!$A$2:$ZZ$193, 100, MATCH($B$1, resultados!$A$1:$ZZ$1, 0))</f>
        <v/>
      </c>
      <c r="B106">
        <f>INDEX(resultados!$A$2:$ZZ$193, 100, MATCH($B$2, resultados!$A$1:$ZZ$1, 0))</f>
        <v/>
      </c>
      <c r="C106">
        <f>INDEX(resultados!$A$2:$ZZ$193, 100, MATCH($B$3, resultados!$A$1:$ZZ$1, 0))</f>
        <v/>
      </c>
    </row>
    <row r="107">
      <c r="A107">
        <f>INDEX(resultados!$A$2:$ZZ$193, 101, MATCH($B$1, resultados!$A$1:$ZZ$1, 0))</f>
        <v/>
      </c>
      <c r="B107">
        <f>INDEX(resultados!$A$2:$ZZ$193, 101, MATCH($B$2, resultados!$A$1:$ZZ$1, 0))</f>
        <v/>
      </c>
      <c r="C107">
        <f>INDEX(resultados!$A$2:$ZZ$193, 101, MATCH($B$3, resultados!$A$1:$ZZ$1, 0))</f>
        <v/>
      </c>
    </row>
    <row r="108">
      <c r="A108">
        <f>INDEX(resultados!$A$2:$ZZ$193, 102, MATCH($B$1, resultados!$A$1:$ZZ$1, 0))</f>
        <v/>
      </c>
      <c r="B108">
        <f>INDEX(resultados!$A$2:$ZZ$193, 102, MATCH($B$2, resultados!$A$1:$ZZ$1, 0))</f>
        <v/>
      </c>
      <c r="C108">
        <f>INDEX(resultados!$A$2:$ZZ$193, 102, MATCH($B$3, resultados!$A$1:$ZZ$1, 0))</f>
        <v/>
      </c>
    </row>
    <row r="109">
      <c r="A109">
        <f>INDEX(resultados!$A$2:$ZZ$193, 103, MATCH($B$1, resultados!$A$1:$ZZ$1, 0))</f>
        <v/>
      </c>
      <c r="B109">
        <f>INDEX(resultados!$A$2:$ZZ$193, 103, MATCH($B$2, resultados!$A$1:$ZZ$1, 0))</f>
        <v/>
      </c>
      <c r="C109">
        <f>INDEX(resultados!$A$2:$ZZ$193, 103, MATCH($B$3, resultados!$A$1:$ZZ$1, 0))</f>
        <v/>
      </c>
    </row>
    <row r="110">
      <c r="A110">
        <f>INDEX(resultados!$A$2:$ZZ$193, 104, MATCH($B$1, resultados!$A$1:$ZZ$1, 0))</f>
        <v/>
      </c>
      <c r="B110">
        <f>INDEX(resultados!$A$2:$ZZ$193, 104, MATCH($B$2, resultados!$A$1:$ZZ$1, 0))</f>
        <v/>
      </c>
      <c r="C110">
        <f>INDEX(resultados!$A$2:$ZZ$193, 104, MATCH($B$3, resultados!$A$1:$ZZ$1, 0))</f>
        <v/>
      </c>
    </row>
    <row r="111">
      <c r="A111">
        <f>INDEX(resultados!$A$2:$ZZ$193, 105, MATCH($B$1, resultados!$A$1:$ZZ$1, 0))</f>
        <v/>
      </c>
      <c r="B111">
        <f>INDEX(resultados!$A$2:$ZZ$193, 105, MATCH($B$2, resultados!$A$1:$ZZ$1, 0))</f>
        <v/>
      </c>
      <c r="C111">
        <f>INDEX(resultados!$A$2:$ZZ$193, 105, MATCH($B$3, resultados!$A$1:$ZZ$1, 0))</f>
        <v/>
      </c>
    </row>
    <row r="112">
      <c r="A112">
        <f>INDEX(resultados!$A$2:$ZZ$193, 106, MATCH($B$1, resultados!$A$1:$ZZ$1, 0))</f>
        <v/>
      </c>
      <c r="B112">
        <f>INDEX(resultados!$A$2:$ZZ$193, 106, MATCH($B$2, resultados!$A$1:$ZZ$1, 0))</f>
        <v/>
      </c>
      <c r="C112">
        <f>INDEX(resultados!$A$2:$ZZ$193, 106, MATCH($B$3, resultados!$A$1:$ZZ$1, 0))</f>
        <v/>
      </c>
    </row>
    <row r="113">
      <c r="A113">
        <f>INDEX(resultados!$A$2:$ZZ$193, 107, MATCH($B$1, resultados!$A$1:$ZZ$1, 0))</f>
        <v/>
      </c>
      <c r="B113">
        <f>INDEX(resultados!$A$2:$ZZ$193, 107, MATCH($B$2, resultados!$A$1:$ZZ$1, 0))</f>
        <v/>
      </c>
      <c r="C113">
        <f>INDEX(resultados!$A$2:$ZZ$193, 107, MATCH($B$3, resultados!$A$1:$ZZ$1, 0))</f>
        <v/>
      </c>
    </row>
    <row r="114">
      <c r="A114">
        <f>INDEX(resultados!$A$2:$ZZ$193, 108, MATCH($B$1, resultados!$A$1:$ZZ$1, 0))</f>
        <v/>
      </c>
      <c r="B114">
        <f>INDEX(resultados!$A$2:$ZZ$193, 108, MATCH($B$2, resultados!$A$1:$ZZ$1, 0))</f>
        <v/>
      </c>
      <c r="C114">
        <f>INDEX(resultados!$A$2:$ZZ$193, 108, MATCH($B$3, resultados!$A$1:$ZZ$1, 0))</f>
        <v/>
      </c>
    </row>
    <row r="115">
      <c r="A115">
        <f>INDEX(resultados!$A$2:$ZZ$193, 109, MATCH($B$1, resultados!$A$1:$ZZ$1, 0))</f>
        <v/>
      </c>
      <c r="B115">
        <f>INDEX(resultados!$A$2:$ZZ$193, 109, MATCH($B$2, resultados!$A$1:$ZZ$1, 0))</f>
        <v/>
      </c>
      <c r="C115">
        <f>INDEX(resultados!$A$2:$ZZ$193, 109, MATCH($B$3, resultados!$A$1:$ZZ$1, 0))</f>
        <v/>
      </c>
    </row>
    <row r="116">
      <c r="A116">
        <f>INDEX(resultados!$A$2:$ZZ$193, 110, MATCH($B$1, resultados!$A$1:$ZZ$1, 0))</f>
        <v/>
      </c>
      <c r="B116">
        <f>INDEX(resultados!$A$2:$ZZ$193, 110, MATCH($B$2, resultados!$A$1:$ZZ$1, 0))</f>
        <v/>
      </c>
      <c r="C116">
        <f>INDEX(resultados!$A$2:$ZZ$193, 110, MATCH($B$3, resultados!$A$1:$ZZ$1, 0))</f>
        <v/>
      </c>
    </row>
    <row r="117">
      <c r="A117">
        <f>INDEX(resultados!$A$2:$ZZ$193, 111, MATCH($B$1, resultados!$A$1:$ZZ$1, 0))</f>
        <v/>
      </c>
      <c r="B117">
        <f>INDEX(resultados!$A$2:$ZZ$193, 111, MATCH($B$2, resultados!$A$1:$ZZ$1, 0))</f>
        <v/>
      </c>
      <c r="C117">
        <f>INDEX(resultados!$A$2:$ZZ$193, 111, MATCH($B$3, resultados!$A$1:$ZZ$1, 0))</f>
        <v/>
      </c>
    </row>
    <row r="118">
      <c r="A118">
        <f>INDEX(resultados!$A$2:$ZZ$193, 112, MATCH($B$1, resultados!$A$1:$ZZ$1, 0))</f>
        <v/>
      </c>
      <c r="B118">
        <f>INDEX(resultados!$A$2:$ZZ$193, 112, MATCH($B$2, resultados!$A$1:$ZZ$1, 0))</f>
        <v/>
      </c>
      <c r="C118">
        <f>INDEX(resultados!$A$2:$ZZ$193, 112, MATCH($B$3, resultados!$A$1:$ZZ$1, 0))</f>
        <v/>
      </c>
    </row>
    <row r="119">
      <c r="A119">
        <f>INDEX(resultados!$A$2:$ZZ$193, 113, MATCH($B$1, resultados!$A$1:$ZZ$1, 0))</f>
        <v/>
      </c>
      <c r="B119">
        <f>INDEX(resultados!$A$2:$ZZ$193, 113, MATCH($B$2, resultados!$A$1:$ZZ$1, 0))</f>
        <v/>
      </c>
      <c r="C119">
        <f>INDEX(resultados!$A$2:$ZZ$193, 113, MATCH($B$3, resultados!$A$1:$ZZ$1, 0))</f>
        <v/>
      </c>
    </row>
    <row r="120">
      <c r="A120">
        <f>INDEX(resultados!$A$2:$ZZ$193, 114, MATCH($B$1, resultados!$A$1:$ZZ$1, 0))</f>
        <v/>
      </c>
      <c r="B120">
        <f>INDEX(resultados!$A$2:$ZZ$193, 114, MATCH($B$2, resultados!$A$1:$ZZ$1, 0))</f>
        <v/>
      </c>
      <c r="C120">
        <f>INDEX(resultados!$A$2:$ZZ$193, 114, MATCH($B$3, resultados!$A$1:$ZZ$1, 0))</f>
        <v/>
      </c>
    </row>
    <row r="121">
      <c r="A121">
        <f>INDEX(resultados!$A$2:$ZZ$193, 115, MATCH($B$1, resultados!$A$1:$ZZ$1, 0))</f>
        <v/>
      </c>
      <c r="B121">
        <f>INDEX(resultados!$A$2:$ZZ$193, 115, MATCH($B$2, resultados!$A$1:$ZZ$1, 0))</f>
        <v/>
      </c>
      <c r="C121">
        <f>INDEX(resultados!$A$2:$ZZ$193, 115, MATCH($B$3, resultados!$A$1:$ZZ$1, 0))</f>
        <v/>
      </c>
    </row>
    <row r="122">
      <c r="A122">
        <f>INDEX(resultados!$A$2:$ZZ$193, 116, MATCH($B$1, resultados!$A$1:$ZZ$1, 0))</f>
        <v/>
      </c>
      <c r="B122">
        <f>INDEX(resultados!$A$2:$ZZ$193, 116, MATCH($B$2, resultados!$A$1:$ZZ$1, 0))</f>
        <v/>
      </c>
      <c r="C122">
        <f>INDEX(resultados!$A$2:$ZZ$193, 116, MATCH($B$3, resultados!$A$1:$ZZ$1, 0))</f>
        <v/>
      </c>
    </row>
    <row r="123">
      <c r="A123">
        <f>INDEX(resultados!$A$2:$ZZ$193, 117, MATCH($B$1, resultados!$A$1:$ZZ$1, 0))</f>
        <v/>
      </c>
      <c r="B123">
        <f>INDEX(resultados!$A$2:$ZZ$193, 117, MATCH($B$2, resultados!$A$1:$ZZ$1, 0))</f>
        <v/>
      </c>
      <c r="C123">
        <f>INDEX(resultados!$A$2:$ZZ$193, 117, MATCH($B$3, resultados!$A$1:$ZZ$1, 0))</f>
        <v/>
      </c>
    </row>
    <row r="124">
      <c r="A124">
        <f>INDEX(resultados!$A$2:$ZZ$193, 118, MATCH($B$1, resultados!$A$1:$ZZ$1, 0))</f>
        <v/>
      </c>
      <c r="B124">
        <f>INDEX(resultados!$A$2:$ZZ$193, 118, MATCH($B$2, resultados!$A$1:$ZZ$1, 0))</f>
        <v/>
      </c>
      <c r="C124">
        <f>INDEX(resultados!$A$2:$ZZ$193, 118, MATCH($B$3, resultados!$A$1:$ZZ$1, 0))</f>
        <v/>
      </c>
    </row>
    <row r="125">
      <c r="A125">
        <f>INDEX(resultados!$A$2:$ZZ$193, 119, MATCH($B$1, resultados!$A$1:$ZZ$1, 0))</f>
        <v/>
      </c>
      <c r="B125">
        <f>INDEX(resultados!$A$2:$ZZ$193, 119, MATCH($B$2, resultados!$A$1:$ZZ$1, 0))</f>
        <v/>
      </c>
      <c r="C125">
        <f>INDEX(resultados!$A$2:$ZZ$193, 119, MATCH($B$3, resultados!$A$1:$ZZ$1, 0))</f>
        <v/>
      </c>
    </row>
    <row r="126">
      <c r="A126">
        <f>INDEX(resultados!$A$2:$ZZ$193, 120, MATCH($B$1, resultados!$A$1:$ZZ$1, 0))</f>
        <v/>
      </c>
      <c r="B126">
        <f>INDEX(resultados!$A$2:$ZZ$193, 120, MATCH($B$2, resultados!$A$1:$ZZ$1, 0))</f>
        <v/>
      </c>
      <c r="C126">
        <f>INDEX(resultados!$A$2:$ZZ$193, 120, MATCH($B$3, resultados!$A$1:$ZZ$1, 0))</f>
        <v/>
      </c>
    </row>
    <row r="127">
      <c r="A127">
        <f>INDEX(resultados!$A$2:$ZZ$193, 121, MATCH($B$1, resultados!$A$1:$ZZ$1, 0))</f>
        <v/>
      </c>
      <c r="B127">
        <f>INDEX(resultados!$A$2:$ZZ$193, 121, MATCH($B$2, resultados!$A$1:$ZZ$1, 0))</f>
        <v/>
      </c>
      <c r="C127">
        <f>INDEX(resultados!$A$2:$ZZ$193, 121, MATCH($B$3, resultados!$A$1:$ZZ$1, 0))</f>
        <v/>
      </c>
    </row>
    <row r="128">
      <c r="A128">
        <f>INDEX(resultados!$A$2:$ZZ$193, 122, MATCH($B$1, resultados!$A$1:$ZZ$1, 0))</f>
        <v/>
      </c>
      <c r="B128">
        <f>INDEX(resultados!$A$2:$ZZ$193, 122, MATCH($B$2, resultados!$A$1:$ZZ$1, 0))</f>
        <v/>
      </c>
      <c r="C128">
        <f>INDEX(resultados!$A$2:$ZZ$193, 122, MATCH($B$3, resultados!$A$1:$ZZ$1, 0))</f>
        <v/>
      </c>
    </row>
    <row r="129">
      <c r="A129">
        <f>INDEX(resultados!$A$2:$ZZ$193, 123, MATCH($B$1, resultados!$A$1:$ZZ$1, 0))</f>
        <v/>
      </c>
      <c r="B129">
        <f>INDEX(resultados!$A$2:$ZZ$193, 123, MATCH($B$2, resultados!$A$1:$ZZ$1, 0))</f>
        <v/>
      </c>
      <c r="C129">
        <f>INDEX(resultados!$A$2:$ZZ$193, 123, MATCH($B$3, resultados!$A$1:$ZZ$1, 0))</f>
        <v/>
      </c>
    </row>
    <row r="130">
      <c r="A130">
        <f>INDEX(resultados!$A$2:$ZZ$193, 124, MATCH($B$1, resultados!$A$1:$ZZ$1, 0))</f>
        <v/>
      </c>
      <c r="B130">
        <f>INDEX(resultados!$A$2:$ZZ$193, 124, MATCH($B$2, resultados!$A$1:$ZZ$1, 0))</f>
        <v/>
      </c>
      <c r="C130">
        <f>INDEX(resultados!$A$2:$ZZ$193, 124, MATCH($B$3, resultados!$A$1:$ZZ$1, 0))</f>
        <v/>
      </c>
    </row>
    <row r="131">
      <c r="A131">
        <f>INDEX(resultados!$A$2:$ZZ$193, 125, MATCH($B$1, resultados!$A$1:$ZZ$1, 0))</f>
        <v/>
      </c>
      <c r="B131">
        <f>INDEX(resultados!$A$2:$ZZ$193, 125, MATCH($B$2, resultados!$A$1:$ZZ$1, 0))</f>
        <v/>
      </c>
      <c r="C131">
        <f>INDEX(resultados!$A$2:$ZZ$193, 125, MATCH($B$3, resultados!$A$1:$ZZ$1, 0))</f>
        <v/>
      </c>
    </row>
    <row r="132">
      <c r="A132">
        <f>INDEX(resultados!$A$2:$ZZ$193, 126, MATCH($B$1, resultados!$A$1:$ZZ$1, 0))</f>
        <v/>
      </c>
      <c r="B132">
        <f>INDEX(resultados!$A$2:$ZZ$193, 126, MATCH($B$2, resultados!$A$1:$ZZ$1, 0))</f>
        <v/>
      </c>
      <c r="C132">
        <f>INDEX(resultados!$A$2:$ZZ$193, 126, MATCH($B$3, resultados!$A$1:$ZZ$1, 0))</f>
        <v/>
      </c>
    </row>
    <row r="133">
      <c r="A133">
        <f>INDEX(resultados!$A$2:$ZZ$193, 127, MATCH($B$1, resultados!$A$1:$ZZ$1, 0))</f>
        <v/>
      </c>
      <c r="B133">
        <f>INDEX(resultados!$A$2:$ZZ$193, 127, MATCH($B$2, resultados!$A$1:$ZZ$1, 0))</f>
        <v/>
      </c>
      <c r="C133">
        <f>INDEX(resultados!$A$2:$ZZ$193, 127, MATCH($B$3, resultados!$A$1:$ZZ$1, 0))</f>
        <v/>
      </c>
    </row>
    <row r="134">
      <c r="A134">
        <f>INDEX(resultados!$A$2:$ZZ$193, 128, MATCH($B$1, resultados!$A$1:$ZZ$1, 0))</f>
        <v/>
      </c>
      <c r="B134">
        <f>INDEX(resultados!$A$2:$ZZ$193, 128, MATCH($B$2, resultados!$A$1:$ZZ$1, 0))</f>
        <v/>
      </c>
      <c r="C134">
        <f>INDEX(resultados!$A$2:$ZZ$193, 128, MATCH($B$3, resultados!$A$1:$ZZ$1, 0))</f>
        <v/>
      </c>
    </row>
    <row r="135">
      <c r="A135">
        <f>INDEX(resultados!$A$2:$ZZ$193, 129, MATCH($B$1, resultados!$A$1:$ZZ$1, 0))</f>
        <v/>
      </c>
      <c r="B135">
        <f>INDEX(resultados!$A$2:$ZZ$193, 129, MATCH($B$2, resultados!$A$1:$ZZ$1, 0))</f>
        <v/>
      </c>
      <c r="C135">
        <f>INDEX(resultados!$A$2:$ZZ$193, 129, MATCH($B$3, resultados!$A$1:$ZZ$1, 0))</f>
        <v/>
      </c>
    </row>
    <row r="136">
      <c r="A136">
        <f>INDEX(resultados!$A$2:$ZZ$193, 130, MATCH($B$1, resultados!$A$1:$ZZ$1, 0))</f>
        <v/>
      </c>
      <c r="B136">
        <f>INDEX(resultados!$A$2:$ZZ$193, 130, MATCH($B$2, resultados!$A$1:$ZZ$1, 0))</f>
        <v/>
      </c>
      <c r="C136">
        <f>INDEX(resultados!$A$2:$ZZ$193, 130, MATCH($B$3, resultados!$A$1:$ZZ$1, 0))</f>
        <v/>
      </c>
    </row>
    <row r="137">
      <c r="A137">
        <f>INDEX(resultados!$A$2:$ZZ$193, 131, MATCH($B$1, resultados!$A$1:$ZZ$1, 0))</f>
        <v/>
      </c>
      <c r="B137">
        <f>INDEX(resultados!$A$2:$ZZ$193, 131, MATCH($B$2, resultados!$A$1:$ZZ$1, 0))</f>
        <v/>
      </c>
      <c r="C137">
        <f>INDEX(resultados!$A$2:$ZZ$193, 131, MATCH($B$3, resultados!$A$1:$ZZ$1, 0))</f>
        <v/>
      </c>
    </row>
    <row r="138">
      <c r="A138">
        <f>INDEX(resultados!$A$2:$ZZ$193, 132, MATCH($B$1, resultados!$A$1:$ZZ$1, 0))</f>
        <v/>
      </c>
      <c r="B138">
        <f>INDEX(resultados!$A$2:$ZZ$193, 132, MATCH($B$2, resultados!$A$1:$ZZ$1, 0))</f>
        <v/>
      </c>
      <c r="C138">
        <f>INDEX(resultados!$A$2:$ZZ$193, 132, MATCH($B$3, resultados!$A$1:$ZZ$1, 0))</f>
        <v/>
      </c>
    </row>
    <row r="139">
      <c r="A139">
        <f>INDEX(resultados!$A$2:$ZZ$193, 133, MATCH($B$1, resultados!$A$1:$ZZ$1, 0))</f>
        <v/>
      </c>
      <c r="B139">
        <f>INDEX(resultados!$A$2:$ZZ$193, 133, MATCH($B$2, resultados!$A$1:$ZZ$1, 0))</f>
        <v/>
      </c>
      <c r="C139">
        <f>INDEX(resultados!$A$2:$ZZ$193, 133, MATCH($B$3, resultados!$A$1:$ZZ$1, 0))</f>
        <v/>
      </c>
    </row>
    <row r="140">
      <c r="A140">
        <f>INDEX(resultados!$A$2:$ZZ$193, 134, MATCH($B$1, resultados!$A$1:$ZZ$1, 0))</f>
        <v/>
      </c>
      <c r="B140">
        <f>INDEX(resultados!$A$2:$ZZ$193, 134, MATCH($B$2, resultados!$A$1:$ZZ$1, 0))</f>
        <v/>
      </c>
      <c r="C140">
        <f>INDEX(resultados!$A$2:$ZZ$193, 134, MATCH($B$3, resultados!$A$1:$ZZ$1, 0))</f>
        <v/>
      </c>
    </row>
    <row r="141">
      <c r="A141">
        <f>INDEX(resultados!$A$2:$ZZ$193, 135, MATCH($B$1, resultados!$A$1:$ZZ$1, 0))</f>
        <v/>
      </c>
      <c r="B141">
        <f>INDEX(resultados!$A$2:$ZZ$193, 135, MATCH($B$2, resultados!$A$1:$ZZ$1, 0))</f>
        <v/>
      </c>
      <c r="C141">
        <f>INDEX(resultados!$A$2:$ZZ$193, 135, MATCH($B$3, resultados!$A$1:$ZZ$1, 0))</f>
        <v/>
      </c>
    </row>
    <row r="142">
      <c r="A142">
        <f>INDEX(resultados!$A$2:$ZZ$193, 136, MATCH($B$1, resultados!$A$1:$ZZ$1, 0))</f>
        <v/>
      </c>
      <c r="B142">
        <f>INDEX(resultados!$A$2:$ZZ$193, 136, MATCH($B$2, resultados!$A$1:$ZZ$1, 0))</f>
        <v/>
      </c>
      <c r="C142">
        <f>INDEX(resultados!$A$2:$ZZ$193, 136, MATCH($B$3, resultados!$A$1:$ZZ$1, 0))</f>
        <v/>
      </c>
    </row>
    <row r="143">
      <c r="A143">
        <f>INDEX(resultados!$A$2:$ZZ$193, 137, MATCH($B$1, resultados!$A$1:$ZZ$1, 0))</f>
        <v/>
      </c>
      <c r="B143">
        <f>INDEX(resultados!$A$2:$ZZ$193, 137, MATCH($B$2, resultados!$A$1:$ZZ$1, 0))</f>
        <v/>
      </c>
      <c r="C143">
        <f>INDEX(resultados!$A$2:$ZZ$193, 137, MATCH($B$3, resultados!$A$1:$ZZ$1, 0))</f>
        <v/>
      </c>
    </row>
    <row r="144">
      <c r="A144">
        <f>INDEX(resultados!$A$2:$ZZ$193, 138, MATCH($B$1, resultados!$A$1:$ZZ$1, 0))</f>
        <v/>
      </c>
      <c r="B144">
        <f>INDEX(resultados!$A$2:$ZZ$193, 138, MATCH($B$2, resultados!$A$1:$ZZ$1, 0))</f>
        <v/>
      </c>
      <c r="C144">
        <f>INDEX(resultados!$A$2:$ZZ$193, 138, MATCH($B$3, resultados!$A$1:$ZZ$1, 0))</f>
        <v/>
      </c>
    </row>
    <row r="145">
      <c r="A145">
        <f>INDEX(resultados!$A$2:$ZZ$193, 139, MATCH($B$1, resultados!$A$1:$ZZ$1, 0))</f>
        <v/>
      </c>
      <c r="B145">
        <f>INDEX(resultados!$A$2:$ZZ$193, 139, MATCH($B$2, resultados!$A$1:$ZZ$1, 0))</f>
        <v/>
      </c>
      <c r="C145">
        <f>INDEX(resultados!$A$2:$ZZ$193, 139, MATCH($B$3, resultados!$A$1:$ZZ$1, 0))</f>
        <v/>
      </c>
    </row>
    <row r="146">
      <c r="A146">
        <f>INDEX(resultados!$A$2:$ZZ$193, 140, MATCH($B$1, resultados!$A$1:$ZZ$1, 0))</f>
        <v/>
      </c>
      <c r="B146">
        <f>INDEX(resultados!$A$2:$ZZ$193, 140, MATCH($B$2, resultados!$A$1:$ZZ$1, 0))</f>
        <v/>
      </c>
      <c r="C146">
        <f>INDEX(resultados!$A$2:$ZZ$193, 140, MATCH($B$3, resultados!$A$1:$ZZ$1, 0))</f>
        <v/>
      </c>
    </row>
    <row r="147">
      <c r="A147">
        <f>INDEX(resultados!$A$2:$ZZ$193, 141, MATCH($B$1, resultados!$A$1:$ZZ$1, 0))</f>
        <v/>
      </c>
      <c r="B147">
        <f>INDEX(resultados!$A$2:$ZZ$193, 141, MATCH($B$2, resultados!$A$1:$ZZ$1, 0))</f>
        <v/>
      </c>
      <c r="C147">
        <f>INDEX(resultados!$A$2:$ZZ$193, 141, MATCH($B$3, resultados!$A$1:$ZZ$1, 0))</f>
        <v/>
      </c>
    </row>
    <row r="148">
      <c r="A148">
        <f>INDEX(resultados!$A$2:$ZZ$193, 142, MATCH($B$1, resultados!$A$1:$ZZ$1, 0))</f>
        <v/>
      </c>
      <c r="B148">
        <f>INDEX(resultados!$A$2:$ZZ$193, 142, MATCH($B$2, resultados!$A$1:$ZZ$1, 0))</f>
        <v/>
      </c>
      <c r="C148">
        <f>INDEX(resultados!$A$2:$ZZ$193, 142, MATCH($B$3, resultados!$A$1:$ZZ$1, 0))</f>
        <v/>
      </c>
    </row>
    <row r="149">
      <c r="A149">
        <f>INDEX(resultados!$A$2:$ZZ$193, 143, MATCH($B$1, resultados!$A$1:$ZZ$1, 0))</f>
        <v/>
      </c>
      <c r="B149">
        <f>INDEX(resultados!$A$2:$ZZ$193, 143, MATCH($B$2, resultados!$A$1:$ZZ$1, 0))</f>
        <v/>
      </c>
      <c r="C149">
        <f>INDEX(resultados!$A$2:$ZZ$193, 143, MATCH($B$3, resultados!$A$1:$ZZ$1, 0))</f>
        <v/>
      </c>
    </row>
    <row r="150">
      <c r="A150">
        <f>INDEX(resultados!$A$2:$ZZ$193, 144, MATCH($B$1, resultados!$A$1:$ZZ$1, 0))</f>
        <v/>
      </c>
      <c r="B150">
        <f>INDEX(resultados!$A$2:$ZZ$193, 144, MATCH($B$2, resultados!$A$1:$ZZ$1, 0))</f>
        <v/>
      </c>
      <c r="C150">
        <f>INDEX(resultados!$A$2:$ZZ$193, 144, MATCH($B$3, resultados!$A$1:$ZZ$1, 0))</f>
        <v/>
      </c>
    </row>
    <row r="151">
      <c r="A151">
        <f>INDEX(resultados!$A$2:$ZZ$193, 145, MATCH($B$1, resultados!$A$1:$ZZ$1, 0))</f>
        <v/>
      </c>
      <c r="B151">
        <f>INDEX(resultados!$A$2:$ZZ$193, 145, MATCH($B$2, resultados!$A$1:$ZZ$1, 0))</f>
        <v/>
      </c>
      <c r="C151">
        <f>INDEX(resultados!$A$2:$ZZ$193, 145, MATCH($B$3, resultados!$A$1:$ZZ$1, 0))</f>
        <v/>
      </c>
    </row>
    <row r="152">
      <c r="A152">
        <f>INDEX(resultados!$A$2:$ZZ$193, 146, MATCH($B$1, resultados!$A$1:$ZZ$1, 0))</f>
        <v/>
      </c>
      <c r="B152">
        <f>INDEX(resultados!$A$2:$ZZ$193, 146, MATCH($B$2, resultados!$A$1:$ZZ$1, 0))</f>
        <v/>
      </c>
      <c r="C152">
        <f>INDEX(resultados!$A$2:$ZZ$193, 146, MATCH($B$3, resultados!$A$1:$ZZ$1, 0))</f>
        <v/>
      </c>
    </row>
    <row r="153">
      <c r="A153">
        <f>INDEX(resultados!$A$2:$ZZ$193, 147, MATCH($B$1, resultados!$A$1:$ZZ$1, 0))</f>
        <v/>
      </c>
      <c r="B153">
        <f>INDEX(resultados!$A$2:$ZZ$193, 147, MATCH($B$2, resultados!$A$1:$ZZ$1, 0))</f>
        <v/>
      </c>
      <c r="C153">
        <f>INDEX(resultados!$A$2:$ZZ$193, 147, MATCH($B$3, resultados!$A$1:$ZZ$1, 0))</f>
        <v/>
      </c>
    </row>
    <row r="154">
      <c r="A154">
        <f>INDEX(resultados!$A$2:$ZZ$193, 148, MATCH($B$1, resultados!$A$1:$ZZ$1, 0))</f>
        <v/>
      </c>
      <c r="B154">
        <f>INDEX(resultados!$A$2:$ZZ$193, 148, MATCH($B$2, resultados!$A$1:$ZZ$1, 0))</f>
        <v/>
      </c>
      <c r="C154">
        <f>INDEX(resultados!$A$2:$ZZ$193, 148, MATCH($B$3, resultados!$A$1:$ZZ$1, 0))</f>
        <v/>
      </c>
    </row>
    <row r="155">
      <c r="A155">
        <f>INDEX(resultados!$A$2:$ZZ$193, 149, MATCH($B$1, resultados!$A$1:$ZZ$1, 0))</f>
        <v/>
      </c>
      <c r="B155">
        <f>INDEX(resultados!$A$2:$ZZ$193, 149, MATCH($B$2, resultados!$A$1:$ZZ$1, 0))</f>
        <v/>
      </c>
      <c r="C155">
        <f>INDEX(resultados!$A$2:$ZZ$193, 149, MATCH($B$3, resultados!$A$1:$ZZ$1, 0))</f>
        <v/>
      </c>
    </row>
    <row r="156">
      <c r="A156">
        <f>INDEX(resultados!$A$2:$ZZ$193, 150, MATCH($B$1, resultados!$A$1:$ZZ$1, 0))</f>
        <v/>
      </c>
      <c r="B156">
        <f>INDEX(resultados!$A$2:$ZZ$193, 150, MATCH($B$2, resultados!$A$1:$ZZ$1, 0))</f>
        <v/>
      </c>
      <c r="C156">
        <f>INDEX(resultados!$A$2:$ZZ$193, 150, MATCH($B$3, resultados!$A$1:$ZZ$1, 0))</f>
        <v/>
      </c>
    </row>
    <row r="157">
      <c r="A157">
        <f>INDEX(resultados!$A$2:$ZZ$193, 151, MATCH($B$1, resultados!$A$1:$ZZ$1, 0))</f>
        <v/>
      </c>
      <c r="B157">
        <f>INDEX(resultados!$A$2:$ZZ$193, 151, MATCH($B$2, resultados!$A$1:$ZZ$1, 0))</f>
        <v/>
      </c>
      <c r="C157">
        <f>INDEX(resultados!$A$2:$ZZ$193, 151, MATCH($B$3, resultados!$A$1:$ZZ$1, 0))</f>
        <v/>
      </c>
    </row>
    <row r="158">
      <c r="A158">
        <f>INDEX(resultados!$A$2:$ZZ$193, 152, MATCH($B$1, resultados!$A$1:$ZZ$1, 0))</f>
        <v/>
      </c>
      <c r="B158">
        <f>INDEX(resultados!$A$2:$ZZ$193, 152, MATCH($B$2, resultados!$A$1:$ZZ$1, 0))</f>
        <v/>
      </c>
      <c r="C158">
        <f>INDEX(resultados!$A$2:$ZZ$193, 152, MATCH($B$3, resultados!$A$1:$ZZ$1, 0))</f>
        <v/>
      </c>
    </row>
    <row r="159">
      <c r="A159">
        <f>INDEX(resultados!$A$2:$ZZ$193, 153, MATCH($B$1, resultados!$A$1:$ZZ$1, 0))</f>
        <v/>
      </c>
      <c r="B159">
        <f>INDEX(resultados!$A$2:$ZZ$193, 153, MATCH($B$2, resultados!$A$1:$ZZ$1, 0))</f>
        <v/>
      </c>
      <c r="C159">
        <f>INDEX(resultados!$A$2:$ZZ$193, 153, MATCH($B$3, resultados!$A$1:$ZZ$1, 0))</f>
        <v/>
      </c>
    </row>
    <row r="160">
      <c r="A160">
        <f>INDEX(resultados!$A$2:$ZZ$193, 154, MATCH($B$1, resultados!$A$1:$ZZ$1, 0))</f>
        <v/>
      </c>
      <c r="B160">
        <f>INDEX(resultados!$A$2:$ZZ$193, 154, MATCH($B$2, resultados!$A$1:$ZZ$1, 0))</f>
        <v/>
      </c>
      <c r="C160">
        <f>INDEX(resultados!$A$2:$ZZ$193, 154, MATCH($B$3, resultados!$A$1:$ZZ$1, 0))</f>
        <v/>
      </c>
    </row>
    <row r="161">
      <c r="A161">
        <f>INDEX(resultados!$A$2:$ZZ$193, 155, MATCH($B$1, resultados!$A$1:$ZZ$1, 0))</f>
        <v/>
      </c>
      <c r="B161">
        <f>INDEX(resultados!$A$2:$ZZ$193, 155, MATCH($B$2, resultados!$A$1:$ZZ$1, 0))</f>
        <v/>
      </c>
      <c r="C161">
        <f>INDEX(resultados!$A$2:$ZZ$193, 155, MATCH($B$3, resultados!$A$1:$ZZ$1, 0))</f>
        <v/>
      </c>
    </row>
    <row r="162">
      <c r="A162">
        <f>INDEX(resultados!$A$2:$ZZ$193, 156, MATCH($B$1, resultados!$A$1:$ZZ$1, 0))</f>
        <v/>
      </c>
      <c r="B162">
        <f>INDEX(resultados!$A$2:$ZZ$193, 156, MATCH($B$2, resultados!$A$1:$ZZ$1, 0))</f>
        <v/>
      </c>
      <c r="C162">
        <f>INDEX(resultados!$A$2:$ZZ$193, 156, MATCH($B$3, resultados!$A$1:$ZZ$1, 0))</f>
        <v/>
      </c>
    </row>
    <row r="163">
      <c r="A163">
        <f>INDEX(resultados!$A$2:$ZZ$193, 157, MATCH($B$1, resultados!$A$1:$ZZ$1, 0))</f>
        <v/>
      </c>
      <c r="B163">
        <f>INDEX(resultados!$A$2:$ZZ$193, 157, MATCH($B$2, resultados!$A$1:$ZZ$1, 0))</f>
        <v/>
      </c>
      <c r="C163">
        <f>INDEX(resultados!$A$2:$ZZ$193, 157, MATCH($B$3, resultados!$A$1:$ZZ$1, 0))</f>
        <v/>
      </c>
    </row>
    <row r="164">
      <c r="A164">
        <f>INDEX(resultados!$A$2:$ZZ$193, 158, MATCH($B$1, resultados!$A$1:$ZZ$1, 0))</f>
        <v/>
      </c>
      <c r="B164">
        <f>INDEX(resultados!$A$2:$ZZ$193, 158, MATCH($B$2, resultados!$A$1:$ZZ$1, 0))</f>
        <v/>
      </c>
      <c r="C164">
        <f>INDEX(resultados!$A$2:$ZZ$193, 158, MATCH($B$3, resultados!$A$1:$ZZ$1, 0))</f>
        <v/>
      </c>
    </row>
    <row r="165">
      <c r="A165">
        <f>INDEX(resultados!$A$2:$ZZ$193, 159, MATCH($B$1, resultados!$A$1:$ZZ$1, 0))</f>
        <v/>
      </c>
      <c r="B165">
        <f>INDEX(resultados!$A$2:$ZZ$193, 159, MATCH($B$2, resultados!$A$1:$ZZ$1, 0))</f>
        <v/>
      </c>
      <c r="C165">
        <f>INDEX(resultados!$A$2:$ZZ$193, 159, MATCH($B$3, resultados!$A$1:$ZZ$1, 0))</f>
        <v/>
      </c>
    </row>
    <row r="166">
      <c r="A166">
        <f>INDEX(resultados!$A$2:$ZZ$193, 160, MATCH($B$1, resultados!$A$1:$ZZ$1, 0))</f>
        <v/>
      </c>
      <c r="B166">
        <f>INDEX(resultados!$A$2:$ZZ$193, 160, MATCH($B$2, resultados!$A$1:$ZZ$1, 0))</f>
        <v/>
      </c>
      <c r="C166">
        <f>INDEX(resultados!$A$2:$ZZ$193, 160, MATCH($B$3, resultados!$A$1:$ZZ$1, 0))</f>
        <v/>
      </c>
    </row>
    <row r="167">
      <c r="A167">
        <f>INDEX(resultados!$A$2:$ZZ$193, 161, MATCH($B$1, resultados!$A$1:$ZZ$1, 0))</f>
        <v/>
      </c>
      <c r="B167">
        <f>INDEX(resultados!$A$2:$ZZ$193, 161, MATCH($B$2, resultados!$A$1:$ZZ$1, 0))</f>
        <v/>
      </c>
      <c r="C167">
        <f>INDEX(resultados!$A$2:$ZZ$193, 161, MATCH($B$3, resultados!$A$1:$ZZ$1, 0))</f>
        <v/>
      </c>
    </row>
    <row r="168">
      <c r="A168">
        <f>INDEX(resultados!$A$2:$ZZ$193, 162, MATCH($B$1, resultados!$A$1:$ZZ$1, 0))</f>
        <v/>
      </c>
      <c r="B168">
        <f>INDEX(resultados!$A$2:$ZZ$193, 162, MATCH($B$2, resultados!$A$1:$ZZ$1, 0))</f>
        <v/>
      </c>
      <c r="C168">
        <f>INDEX(resultados!$A$2:$ZZ$193, 162, MATCH($B$3, resultados!$A$1:$ZZ$1, 0))</f>
        <v/>
      </c>
    </row>
    <row r="169">
      <c r="A169">
        <f>INDEX(resultados!$A$2:$ZZ$193, 163, MATCH($B$1, resultados!$A$1:$ZZ$1, 0))</f>
        <v/>
      </c>
      <c r="B169">
        <f>INDEX(resultados!$A$2:$ZZ$193, 163, MATCH($B$2, resultados!$A$1:$ZZ$1, 0))</f>
        <v/>
      </c>
      <c r="C169">
        <f>INDEX(resultados!$A$2:$ZZ$193, 163, MATCH($B$3, resultados!$A$1:$ZZ$1, 0))</f>
        <v/>
      </c>
    </row>
    <row r="170">
      <c r="A170">
        <f>INDEX(resultados!$A$2:$ZZ$193, 164, MATCH($B$1, resultados!$A$1:$ZZ$1, 0))</f>
        <v/>
      </c>
      <c r="B170">
        <f>INDEX(resultados!$A$2:$ZZ$193, 164, MATCH($B$2, resultados!$A$1:$ZZ$1, 0))</f>
        <v/>
      </c>
      <c r="C170">
        <f>INDEX(resultados!$A$2:$ZZ$193, 164, MATCH($B$3, resultados!$A$1:$ZZ$1, 0))</f>
        <v/>
      </c>
    </row>
    <row r="171">
      <c r="A171">
        <f>INDEX(resultados!$A$2:$ZZ$193, 165, MATCH($B$1, resultados!$A$1:$ZZ$1, 0))</f>
        <v/>
      </c>
      <c r="B171">
        <f>INDEX(resultados!$A$2:$ZZ$193, 165, MATCH($B$2, resultados!$A$1:$ZZ$1, 0))</f>
        <v/>
      </c>
      <c r="C171">
        <f>INDEX(resultados!$A$2:$ZZ$193, 165, MATCH($B$3, resultados!$A$1:$ZZ$1, 0))</f>
        <v/>
      </c>
    </row>
    <row r="172">
      <c r="A172">
        <f>INDEX(resultados!$A$2:$ZZ$193, 166, MATCH($B$1, resultados!$A$1:$ZZ$1, 0))</f>
        <v/>
      </c>
      <c r="B172">
        <f>INDEX(resultados!$A$2:$ZZ$193, 166, MATCH($B$2, resultados!$A$1:$ZZ$1, 0))</f>
        <v/>
      </c>
      <c r="C172">
        <f>INDEX(resultados!$A$2:$ZZ$193, 166, MATCH($B$3, resultados!$A$1:$ZZ$1, 0))</f>
        <v/>
      </c>
    </row>
    <row r="173">
      <c r="A173">
        <f>INDEX(resultados!$A$2:$ZZ$193, 167, MATCH($B$1, resultados!$A$1:$ZZ$1, 0))</f>
        <v/>
      </c>
      <c r="B173">
        <f>INDEX(resultados!$A$2:$ZZ$193, 167, MATCH($B$2, resultados!$A$1:$ZZ$1, 0))</f>
        <v/>
      </c>
      <c r="C173">
        <f>INDEX(resultados!$A$2:$ZZ$193, 167, MATCH($B$3, resultados!$A$1:$ZZ$1, 0))</f>
        <v/>
      </c>
    </row>
    <row r="174">
      <c r="A174">
        <f>INDEX(resultados!$A$2:$ZZ$193, 168, MATCH($B$1, resultados!$A$1:$ZZ$1, 0))</f>
        <v/>
      </c>
      <c r="B174">
        <f>INDEX(resultados!$A$2:$ZZ$193, 168, MATCH($B$2, resultados!$A$1:$ZZ$1, 0))</f>
        <v/>
      </c>
      <c r="C174">
        <f>INDEX(resultados!$A$2:$ZZ$193, 168, MATCH($B$3, resultados!$A$1:$ZZ$1, 0))</f>
        <v/>
      </c>
    </row>
    <row r="175">
      <c r="A175">
        <f>INDEX(resultados!$A$2:$ZZ$193, 169, MATCH($B$1, resultados!$A$1:$ZZ$1, 0))</f>
        <v/>
      </c>
      <c r="B175">
        <f>INDEX(resultados!$A$2:$ZZ$193, 169, MATCH($B$2, resultados!$A$1:$ZZ$1, 0))</f>
        <v/>
      </c>
      <c r="C175">
        <f>INDEX(resultados!$A$2:$ZZ$193, 169, MATCH($B$3, resultados!$A$1:$ZZ$1, 0))</f>
        <v/>
      </c>
    </row>
    <row r="176">
      <c r="A176">
        <f>INDEX(resultados!$A$2:$ZZ$193, 170, MATCH($B$1, resultados!$A$1:$ZZ$1, 0))</f>
        <v/>
      </c>
      <c r="B176">
        <f>INDEX(resultados!$A$2:$ZZ$193, 170, MATCH($B$2, resultados!$A$1:$ZZ$1, 0))</f>
        <v/>
      </c>
      <c r="C176">
        <f>INDEX(resultados!$A$2:$ZZ$193, 170, MATCH($B$3, resultados!$A$1:$ZZ$1, 0))</f>
        <v/>
      </c>
    </row>
    <row r="177">
      <c r="A177">
        <f>INDEX(resultados!$A$2:$ZZ$193, 171, MATCH($B$1, resultados!$A$1:$ZZ$1, 0))</f>
        <v/>
      </c>
      <c r="B177">
        <f>INDEX(resultados!$A$2:$ZZ$193, 171, MATCH($B$2, resultados!$A$1:$ZZ$1, 0))</f>
        <v/>
      </c>
      <c r="C177">
        <f>INDEX(resultados!$A$2:$ZZ$193, 171, MATCH($B$3, resultados!$A$1:$ZZ$1, 0))</f>
        <v/>
      </c>
    </row>
    <row r="178">
      <c r="A178">
        <f>INDEX(resultados!$A$2:$ZZ$193, 172, MATCH($B$1, resultados!$A$1:$ZZ$1, 0))</f>
        <v/>
      </c>
      <c r="B178">
        <f>INDEX(resultados!$A$2:$ZZ$193, 172, MATCH($B$2, resultados!$A$1:$ZZ$1, 0))</f>
        <v/>
      </c>
      <c r="C178">
        <f>INDEX(resultados!$A$2:$ZZ$193, 172, MATCH($B$3, resultados!$A$1:$ZZ$1, 0))</f>
        <v/>
      </c>
    </row>
    <row r="179">
      <c r="A179">
        <f>INDEX(resultados!$A$2:$ZZ$193, 173, MATCH($B$1, resultados!$A$1:$ZZ$1, 0))</f>
        <v/>
      </c>
      <c r="B179">
        <f>INDEX(resultados!$A$2:$ZZ$193, 173, MATCH($B$2, resultados!$A$1:$ZZ$1, 0))</f>
        <v/>
      </c>
      <c r="C179">
        <f>INDEX(resultados!$A$2:$ZZ$193, 173, MATCH($B$3, resultados!$A$1:$ZZ$1, 0))</f>
        <v/>
      </c>
    </row>
    <row r="180">
      <c r="A180">
        <f>INDEX(resultados!$A$2:$ZZ$193, 174, MATCH($B$1, resultados!$A$1:$ZZ$1, 0))</f>
        <v/>
      </c>
      <c r="B180">
        <f>INDEX(resultados!$A$2:$ZZ$193, 174, MATCH($B$2, resultados!$A$1:$ZZ$1, 0))</f>
        <v/>
      </c>
      <c r="C180">
        <f>INDEX(resultados!$A$2:$ZZ$193, 174, MATCH($B$3, resultados!$A$1:$ZZ$1, 0))</f>
        <v/>
      </c>
    </row>
    <row r="181">
      <c r="A181">
        <f>INDEX(resultados!$A$2:$ZZ$193, 175, MATCH($B$1, resultados!$A$1:$ZZ$1, 0))</f>
        <v/>
      </c>
      <c r="B181">
        <f>INDEX(resultados!$A$2:$ZZ$193, 175, MATCH($B$2, resultados!$A$1:$ZZ$1, 0))</f>
        <v/>
      </c>
      <c r="C181">
        <f>INDEX(resultados!$A$2:$ZZ$193, 175, MATCH($B$3, resultados!$A$1:$ZZ$1, 0))</f>
        <v/>
      </c>
    </row>
    <row r="182">
      <c r="A182">
        <f>INDEX(resultados!$A$2:$ZZ$193, 176, MATCH($B$1, resultados!$A$1:$ZZ$1, 0))</f>
        <v/>
      </c>
      <c r="B182">
        <f>INDEX(resultados!$A$2:$ZZ$193, 176, MATCH($B$2, resultados!$A$1:$ZZ$1, 0))</f>
        <v/>
      </c>
      <c r="C182">
        <f>INDEX(resultados!$A$2:$ZZ$193, 176, MATCH($B$3, resultados!$A$1:$ZZ$1, 0))</f>
        <v/>
      </c>
    </row>
    <row r="183">
      <c r="A183">
        <f>INDEX(resultados!$A$2:$ZZ$193, 177, MATCH($B$1, resultados!$A$1:$ZZ$1, 0))</f>
        <v/>
      </c>
      <c r="B183">
        <f>INDEX(resultados!$A$2:$ZZ$193, 177, MATCH($B$2, resultados!$A$1:$ZZ$1, 0))</f>
        <v/>
      </c>
      <c r="C183">
        <f>INDEX(resultados!$A$2:$ZZ$193, 177, MATCH($B$3, resultados!$A$1:$ZZ$1, 0))</f>
        <v/>
      </c>
    </row>
    <row r="184">
      <c r="A184">
        <f>INDEX(resultados!$A$2:$ZZ$193, 178, MATCH($B$1, resultados!$A$1:$ZZ$1, 0))</f>
        <v/>
      </c>
      <c r="B184">
        <f>INDEX(resultados!$A$2:$ZZ$193, 178, MATCH($B$2, resultados!$A$1:$ZZ$1, 0))</f>
        <v/>
      </c>
      <c r="C184">
        <f>INDEX(resultados!$A$2:$ZZ$193, 178, MATCH($B$3, resultados!$A$1:$ZZ$1, 0))</f>
        <v/>
      </c>
    </row>
    <row r="185">
      <c r="A185">
        <f>INDEX(resultados!$A$2:$ZZ$193, 179, MATCH($B$1, resultados!$A$1:$ZZ$1, 0))</f>
        <v/>
      </c>
      <c r="B185">
        <f>INDEX(resultados!$A$2:$ZZ$193, 179, MATCH($B$2, resultados!$A$1:$ZZ$1, 0))</f>
        <v/>
      </c>
      <c r="C185">
        <f>INDEX(resultados!$A$2:$ZZ$193, 179, MATCH($B$3, resultados!$A$1:$ZZ$1, 0))</f>
        <v/>
      </c>
    </row>
    <row r="186">
      <c r="A186">
        <f>INDEX(resultados!$A$2:$ZZ$193, 180, MATCH($B$1, resultados!$A$1:$ZZ$1, 0))</f>
        <v/>
      </c>
      <c r="B186">
        <f>INDEX(resultados!$A$2:$ZZ$193, 180, MATCH($B$2, resultados!$A$1:$ZZ$1, 0))</f>
        <v/>
      </c>
      <c r="C186">
        <f>INDEX(resultados!$A$2:$ZZ$193, 180, MATCH($B$3, resultados!$A$1:$ZZ$1, 0))</f>
        <v/>
      </c>
    </row>
    <row r="187">
      <c r="A187">
        <f>INDEX(resultados!$A$2:$ZZ$193, 181, MATCH($B$1, resultados!$A$1:$ZZ$1, 0))</f>
        <v/>
      </c>
      <c r="B187">
        <f>INDEX(resultados!$A$2:$ZZ$193, 181, MATCH($B$2, resultados!$A$1:$ZZ$1, 0))</f>
        <v/>
      </c>
      <c r="C187">
        <f>INDEX(resultados!$A$2:$ZZ$193, 181, MATCH($B$3, resultados!$A$1:$ZZ$1, 0))</f>
        <v/>
      </c>
    </row>
    <row r="188">
      <c r="A188">
        <f>INDEX(resultados!$A$2:$ZZ$193, 182, MATCH($B$1, resultados!$A$1:$ZZ$1, 0))</f>
        <v/>
      </c>
      <c r="B188">
        <f>INDEX(resultados!$A$2:$ZZ$193, 182, MATCH($B$2, resultados!$A$1:$ZZ$1, 0))</f>
        <v/>
      </c>
      <c r="C188">
        <f>INDEX(resultados!$A$2:$ZZ$193, 182, MATCH($B$3, resultados!$A$1:$ZZ$1, 0))</f>
        <v/>
      </c>
    </row>
    <row r="189">
      <c r="A189">
        <f>INDEX(resultados!$A$2:$ZZ$193, 183, MATCH($B$1, resultados!$A$1:$ZZ$1, 0))</f>
        <v/>
      </c>
      <c r="B189">
        <f>INDEX(resultados!$A$2:$ZZ$193, 183, MATCH($B$2, resultados!$A$1:$ZZ$1, 0))</f>
        <v/>
      </c>
      <c r="C189">
        <f>INDEX(resultados!$A$2:$ZZ$193, 183, MATCH($B$3, resultados!$A$1:$ZZ$1, 0))</f>
        <v/>
      </c>
    </row>
    <row r="190">
      <c r="A190">
        <f>INDEX(resultados!$A$2:$ZZ$193, 184, MATCH($B$1, resultados!$A$1:$ZZ$1, 0))</f>
        <v/>
      </c>
      <c r="B190">
        <f>INDEX(resultados!$A$2:$ZZ$193, 184, MATCH($B$2, resultados!$A$1:$ZZ$1, 0))</f>
        <v/>
      </c>
      <c r="C190">
        <f>INDEX(resultados!$A$2:$ZZ$193, 184, MATCH($B$3, resultados!$A$1:$ZZ$1, 0))</f>
        <v/>
      </c>
    </row>
    <row r="191">
      <c r="A191">
        <f>INDEX(resultados!$A$2:$ZZ$193, 185, MATCH($B$1, resultados!$A$1:$ZZ$1, 0))</f>
        <v/>
      </c>
      <c r="B191">
        <f>INDEX(resultados!$A$2:$ZZ$193, 185, MATCH($B$2, resultados!$A$1:$ZZ$1, 0))</f>
        <v/>
      </c>
      <c r="C191">
        <f>INDEX(resultados!$A$2:$ZZ$193, 185, MATCH($B$3, resultados!$A$1:$ZZ$1, 0))</f>
        <v/>
      </c>
    </row>
    <row r="192">
      <c r="A192">
        <f>INDEX(resultados!$A$2:$ZZ$193, 186, MATCH($B$1, resultados!$A$1:$ZZ$1, 0))</f>
        <v/>
      </c>
      <c r="B192">
        <f>INDEX(resultados!$A$2:$ZZ$193, 186, MATCH($B$2, resultados!$A$1:$ZZ$1, 0))</f>
        <v/>
      </c>
      <c r="C192">
        <f>INDEX(resultados!$A$2:$ZZ$193, 186, MATCH($B$3, resultados!$A$1:$ZZ$1, 0))</f>
        <v/>
      </c>
    </row>
    <row r="193">
      <c r="A193">
        <f>INDEX(resultados!$A$2:$ZZ$193, 187, MATCH($B$1, resultados!$A$1:$ZZ$1, 0))</f>
        <v/>
      </c>
      <c r="B193">
        <f>INDEX(resultados!$A$2:$ZZ$193, 187, MATCH($B$2, resultados!$A$1:$ZZ$1, 0))</f>
        <v/>
      </c>
      <c r="C193">
        <f>INDEX(resultados!$A$2:$ZZ$193, 187, MATCH($B$3, resultados!$A$1:$ZZ$1, 0))</f>
        <v/>
      </c>
    </row>
    <row r="194">
      <c r="A194">
        <f>INDEX(resultados!$A$2:$ZZ$193, 188, MATCH($B$1, resultados!$A$1:$ZZ$1, 0))</f>
        <v/>
      </c>
      <c r="B194">
        <f>INDEX(resultados!$A$2:$ZZ$193, 188, MATCH($B$2, resultados!$A$1:$ZZ$1, 0))</f>
        <v/>
      </c>
      <c r="C194">
        <f>INDEX(resultados!$A$2:$ZZ$193, 188, MATCH($B$3, resultados!$A$1:$ZZ$1, 0))</f>
        <v/>
      </c>
    </row>
    <row r="195">
      <c r="A195">
        <f>INDEX(resultados!$A$2:$ZZ$193, 189, MATCH($B$1, resultados!$A$1:$ZZ$1, 0))</f>
        <v/>
      </c>
      <c r="B195">
        <f>INDEX(resultados!$A$2:$ZZ$193, 189, MATCH($B$2, resultados!$A$1:$ZZ$1, 0))</f>
        <v/>
      </c>
      <c r="C195">
        <f>INDEX(resultados!$A$2:$ZZ$193, 189, MATCH($B$3, resultados!$A$1:$ZZ$1, 0))</f>
        <v/>
      </c>
    </row>
    <row r="196">
      <c r="A196">
        <f>INDEX(resultados!$A$2:$ZZ$193, 190, MATCH($B$1, resultados!$A$1:$ZZ$1, 0))</f>
        <v/>
      </c>
      <c r="B196">
        <f>INDEX(resultados!$A$2:$ZZ$193, 190, MATCH($B$2, resultados!$A$1:$ZZ$1, 0))</f>
        <v/>
      </c>
      <c r="C196">
        <f>INDEX(resultados!$A$2:$ZZ$193, 190, MATCH($B$3, resultados!$A$1:$ZZ$1, 0))</f>
        <v/>
      </c>
    </row>
    <row r="197">
      <c r="A197">
        <f>INDEX(resultados!$A$2:$ZZ$193, 191, MATCH($B$1, resultados!$A$1:$ZZ$1, 0))</f>
        <v/>
      </c>
      <c r="B197">
        <f>INDEX(resultados!$A$2:$ZZ$193, 191, MATCH($B$2, resultados!$A$1:$ZZ$1, 0))</f>
        <v/>
      </c>
      <c r="C197">
        <f>INDEX(resultados!$A$2:$ZZ$193, 191, MATCH($B$3, resultados!$A$1:$ZZ$1, 0))</f>
        <v/>
      </c>
    </row>
    <row r="198">
      <c r="A198">
        <f>INDEX(resultados!$A$2:$ZZ$193, 192, MATCH($B$1, resultados!$A$1:$ZZ$1, 0))</f>
        <v/>
      </c>
      <c r="B198">
        <f>INDEX(resultados!$A$2:$ZZ$193, 192, MATCH($B$2, resultados!$A$1:$ZZ$1, 0))</f>
        <v/>
      </c>
      <c r="C198">
        <f>INDEX(resultados!$A$2:$ZZ$193, 192,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4.8789</v>
      </c>
      <c r="E2" t="n">
        <v>20.5</v>
      </c>
      <c r="F2" t="n">
        <v>17.31</v>
      </c>
      <c r="G2" t="n">
        <v>12.08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118.71</v>
      </c>
      <c r="Q2" t="n">
        <v>596.67</v>
      </c>
      <c r="R2" t="n">
        <v>80.77</v>
      </c>
      <c r="S2" t="n">
        <v>26.8</v>
      </c>
      <c r="T2" t="n">
        <v>26640.77</v>
      </c>
      <c r="U2" t="n">
        <v>0.33</v>
      </c>
      <c r="V2" t="n">
        <v>0.88</v>
      </c>
      <c r="W2" t="n">
        <v>0.25</v>
      </c>
      <c r="X2" t="n">
        <v>1.72</v>
      </c>
      <c r="Y2" t="n">
        <v>0.5</v>
      </c>
      <c r="Z2" t="n">
        <v>10</v>
      </c>
      <c r="AA2" t="n">
        <v>408.4508117024662</v>
      </c>
      <c r="AB2" t="n">
        <v>558.8604201493694</v>
      </c>
      <c r="AC2" t="n">
        <v>505.5235660158389</v>
      </c>
      <c r="AD2" t="n">
        <v>408450.8117024662</v>
      </c>
      <c r="AE2" t="n">
        <v>558860.4201493694</v>
      </c>
      <c r="AF2" t="n">
        <v>1.338182537434162e-06</v>
      </c>
      <c r="AG2" t="n">
        <v>27</v>
      </c>
      <c r="AH2" t="n">
        <v>505523.5660158389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5.3219</v>
      </c>
      <c r="E3" t="n">
        <v>18.79</v>
      </c>
      <c r="F3" t="n">
        <v>16.34</v>
      </c>
      <c r="G3" t="n">
        <v>25.14</v>
      </c>
      <c r="H3" t="n">
        <v>0.48</v>
      </c>
      <c r="I3" t="n">
        <v>39</v>
      </c>
      <c r="J3" t="n">
        <v>72.7</v>
      </c>
      <c r="K3" t="n">
        <v>32.27</v>
      </c>
      <c r="L3" t="n">
        <v>2</v>
      </c>
      <c r="M3" t="n">
        <v>37</v>
      </c>
      <c r="N3" t="n">
        <v>8.43</v>
      </c>
      <c r="O3" t="n">
        <v>9200.25</v>
      </c>
      <c r="P3" t="n">
        <v>104.73</v>
      </c>
      <c r="Q3" t="n">
        <v>596.61</v>
      </c>
      <c r="R3" t="n">
        <v>50.3</v>
      </c>
      <c r="S3" t="n">
        <v>26.8</v>
      </c>
      <c r="T3" t="n">
        <v>11644.91</v>
      </c>
      <c r="U3" t="n">
        <v>0.53</v>
      </c>
      <c r="V3" t="n">
        <v>0.9399999999999999</v>
      </c>
      <c r="W3" t="n">
        <v>0.17</v>
      </c>
      <c r="X3" t="n">
        <v>0.75</v>
      </c>
      <c r="Y3" t="n">
        <v>0.5</v>
      </c>
      <c r="Z3" t="n">
        <v>10</v>
      </c>
      <c r="AA3" t="n">
        <v>358.844988207785</v>
      </c>
      <c r="AB3" t="n">
        <v>490.9875439894676</v>
      </c>
      <c r="AC3" t="n">
        <v>444.1283818964581</v>
      </c>
      <c r="AD3" t="n">
        <v>358844.9882077851</v>
      </c>
      <c r="AE3" t="n">
        <v>490987.5439894676</v>
      </c>
      <c r="AF3" t="n">
        <v>1.459688381801404e-06</v>
      </c>
      <c r="AG3" t="n">
        <v>25</v>
      </c>
      <c r="AH3" t="n">
        <v>444128.381896458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5.4684</v>
      </c>
      <c r="E4" t="n">
        <v>18.29</v>
      </c>
      <c r="F4" t="n">
        <v>16.07</v>
      </c>
      <c r="G4" t="n">
        <v>40.17</v>
      </c>
      <c r="H4" t="n">
        <v>0.71</v>
      </c>
      <c r="I4" t="n">
        <v>24</v>
      </c>
      <c r="J4" t="n">
        <v>73.88</v>
      </c>
      <c r="K4" t="n">
        <v>32.27</v>
      </c>
      <c r="L4" t="n">
        <v>3</v>
      </c>
      <c r="M4" t="n">
        <v>20</v>
      </c>
      <c r="N4" t="n">
        <v>8.609999999999999</v>
      </c>
      <c r="O4" t="n">
        <v>9346.23</v>
      </c>
      <c r="P4" t="n">
        <v>95.12</v>
      </c>
      <c r="Q4" t="n">
        <v>596.61</v>
      </c>
      <c r="R4" t="n">
        <v>41.94</v>
      </c>
      <c r="S4" t="n">
        <v>26.8</v>
      </c>
      <c r="T4" t="n">
        <v>7536.04</v>
      </c>
      <c r="U4" t="n">
        <v>0.64</v>
      </c>
      <c r="V4" t="n">
        <v>0.95</v>
      </c>
      <c r="W4" t="n">
        <v>0.15</v>
      </c>
      <c r="X4" t="n">
        <v>0.48</v>
      </c>
      <c r="Y4" t="n">
        <v>0.5</v>
      </c>
      <c r="Z4" t="n">
        <v>10</v>
      </c>
      <c r="AA4" t="n">
        <v>336.2387000499498</v>
      </c>
      <c r="AB4" t="n">
        <v>460.0566232128713</v>
      </c>
      <c r="AC4" t="n">
        <v>416.1494647869602</v>
      </c>
      <c r="AD4" t="n">
        <v>336238.7000499499</v>
      </c>
      <c r="AE4" t="n">
        <v>460056.6232128713</v>
      </c>
      <c r="AF4" t="n">
        <v>1.499870337105695e-06</v>
      </c>
      <c r="AG4" t="n">
        <v>24</v>
      </c>
      <c r="AH4" t="n">
        <v>416149.4647869602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5.4977</v>
      </c>
      <c r="E5" t="n">
        <v>18.19</v>
      </c>
      <c r="F5" t="n">
        <v>16.02</v>
      </c>
      <c r="G5" t="n">
        <v>45.77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93.15000000000001</v>
      </c>
      <c r="Q5" t="n">
        <v>596.63</v>
      </c>
      <c r="R5" t="n">
        <v>39.7</v>
      </c>
      <c r="S5" t="n">
        <v>26.8</v>
      </c>
      <c r="T5" t="n">
        <v>6435.41</v>
      </c>
      <c r="U5" t="n">
        <v>0.67</v>
      </c>
      <c r="V5" t="n">
        <v>0.96</v>
      </c>
      <c r="W5" t="n">
        <v>0.17</v>
      </c>
      <c r="X5" t="n">
        <v>0.42</v>
      </c>
      <c r="Y5" t="n">
        <v>0.5</v>
      </c>
      <c r="Z5" t="n">
        <v>10</v>
      </c>
      <c r="AA5" t="n">
        <v>333.328981573824</v>
      </c>
      <c r="AB5" t="n">
        <v>456.0754180261163</v>
      </c>
      <c r="AC5" t="n">
        <v>412.5482202355725</v>
      </c>
      <c r="AD5" t="n">
        <v>333328.981573824</v>
      </c>
      <c r="AE5" t="n">
        <v>456075.4180261163</v>
      </c>
      <c r="AF5" t="n">
        <v>1.507906728166553e-06</v>
      </c>
      <c r="AG5" t="n">
        <v>24</v>
      </c>
      <c r="AH5" t="n">
        <v>412548.2202355725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5.3184</v>
      </c>
      <c r="E2" t="n">
        <v>18.8</v>
      </c>
      <c r="F2" t="n">
        <v>16.56</v>
      </c>
      <c r="G2" t="n">
        <v>20.28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66.7</v>
      </c>
      <c r="Q2" t="n">
        <v>596.63</v>
      </c>
      <c r="R2" t="n">
        <v>57.23</v>
      </c>
      <c r="S2" t="n">
        <v>26.8</v>
      </c>
      <c r="T2" t="n">
        <v>15057.29</v>
      </c>
      <c r="U2" t="n">
        <v>0.47</v>
      </c>
      <c r="V2" t="n">
        <v>0.92</v>
      </c>
      <c r="W2" t="n">
        <v>0.19</v>
      </c>
      <c r="X2" t="n">
        <v>0.96</v>
      </c>
      <c r="Y2" t="n">
        <v>0.5</v>
      </c>
      <c r="Z2" t="n">
        <v>10</v>
      </c>
      <c r="AA2" t="n">
        <v>297.4227411046056</v>
      </c>
      <c r="AB2" t="n">
        <v>406.9469157446005</v>
      </c>
      <c r="AC2" t="n">
        <v>368.1084732595184</v>
      </c>
      <c r="AD2" t="n">
        <v>297422.7411046056</v>
      </c>
      <c r="AE2" t="n">
        <v>406946.9157446005</v>
      </c>
      <c r="AF2" t="n">
        <v>1.565660564374477e-06</v>
      </c>
      <c r="AG2" t="n">
        <v>25</v>
      </c>
      <c r="AH2" t="n">
        <v>368108.4732595184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5.3759</v>
      </c>
      <c r="E3" t="n">
        <v>18.6</v>
      </c>
      <c r="F3" t="n">
        <v>16.45</v>
      </c>
      <c r="G3" t="n">
        <v>24.07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65.47</v>
      </c>
      <c r="Q3" t="n">
        <v>596.62</v>
      </c>
      <c r="R3" t="n">
        <v>52.14</v>
      </c>
      <c r="S3" t="n">
        <v>26.8</v>
      </c>
      <c r="T3" t="n">
        <v>12551.82</v>
      </c>
      <c r="U3" t="n">
        <v>0.51</v>
      </c>
      <c r="V3" t="n">
        <v>0.93</v>
      </c>
      <c r="W3" t="n">
        <v>0.23</v>
      </c>
      <c r="X3" t="n">
        <v>0.85</v>
      </c>
      <c r="Y3" t="n">
        <v>0.5</v>
      </c>
      <c r="Z3" t="n">
        <v>10</v>
      </c>
      <c r="AA3" t="n">
        <v>294.7001686799842</v>
      </c>
      <c r="AB3" t="n">
        <v>403.221772041815</v>
      </c>
      <c r="AC3" t="n">
        <v>364.7388520434548</v>
      </c>
      <c r="AD3" t="n">
        <v>294700.1686799842</v>
      </c>
      <c r="AE3" t="n">
        <v>403221.772041815</v>
      </c>
      <c r="AF3" t="n">
        <v>1.582587738421471e-06</v>
      </c>
      <c r="AG3" t="n">
        <v>25</v>
      </c>
      <c r="AH3" t="n">
        <v>364738.8520434548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3.9606</v>
      </c>
      <c r="E2" t="n">
        <v>25.25</v>
      </c>
      <c r="F2" t="n">
        <v>18.66</v>
      </c>
      <c r="G2" t="n">
        <v>7.41</v>
      </c>
      <c r="H2" t="n">
        <v>0.12</v>
      </c>
      <c r="I2" t="n">
        <v>151</v>
      </c>
      <c r="J2" t="n">
        <v>141.81</v>
      </c>
      <c r="K2" t="n">
        <v>47.83</v>
      </c>
      <c r="L2" t="n">
        <v>1</v>
      </c>
      <c r="M2" t="n">
        <v>149</v>
      </c>
      <c r="N2" t="n">
        <v>22.98</v>
      </c>
      <c r="O2" t="n">
        <v>17723.39</v>
      </c>
      <c r="P2" t="n">
        <v>209.31</v>
      </c>
      <c r="Q2" t="n">
        <v>596.66</v>
      </c>
      <c r="R2" t="n">
        <v>122.97</v>
      </c>
      <c r="S2" t="n">
        <v>26.8</v>
      </c>
      <c r="T2" t="n">
        <v>47419.92</v>
      </c>
      <c r="U2" t="n">
        <v>0.22</v>
      </c>
      <c r="V2" t="n">
        <v>0.82</v>
      </c>
      <c r="W2" t="n">
        <v>0.35</v>
      </c>
      <c r="X2" t="n">
        <v>3.06</v>
      </c>
      <c r="Y2" t="n">
        <v>0.5</v>
      </c>
      <c r="Z2" t="n">
        <v>10</v>
      </c>
      <c r="AA2" t="n">
        <v>687.6024383684879</v>
      </c>
      <c r="AB2" t="n">
        <v>940.8079910544183</v>
      </c>
      <c r="AC2" t="n">
        <v>851.0185968204926</v>
      </c>
      <c r="AD2" t="n">
        <v>687602.4383684879</v>
      </c>
      <c r="AE2" t="n">
        <v>940807.9910544183</v>
      </c>
      <c r="AF2" t="n">
        <v>9.750663551467675e-07</v>
      </c>
      <c r="AG2" t="n">
        <v>33</v>
      </c>
      <c r="AH2" t="n">
        <v>851018.5968204925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4.7356</v>
      </c>
      <c r="E3" t="n">
        <v>21.12</v>
      </c>
      <c r="F3" t="n">
        <v>16.92</v>
      </c>
      <c r="G3" t="n">
        <v>14.93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186.55</v>
      </c>
      <c r="Q3" t="n">
        <v>596.63</v>
      </c>
      <c r="R3" t="n">
        <v>68.62</v>
      </c>
      <c r="S3" t="n">
        <v>26.8</v>
      </c>
      <c r="T3" t="n">
        <v>20658.8</v>
      </c>
      <c r="U3" t="n">
        <v>0.39</v>
      </c>
      <c r="V3" t="n">
        <v>0.9</v>
      </c>
      <c r="W3" t="n">
        <v>0.21</v>
      </c>
      <c r="X3" t="n">
        <v>1.33</v>
      </c>
      <c r="Y3" t="n">
        <v>0.5</v>
      </c>
      <c r="Z3" t="n">
        <v>10</v>
      </c>
      <c r="AA3" t="n">
        <v>543.0071592397325</v>
      </c>
      <c r="AB3" t="n">
        <v>742.9663510569542</v>
      </c>
      <c r="AC3" t="n">
        <v>672.0586852719006</v>
      </c>
      <c r="AD3" t="n">
        <v>543007.1592397324</v>
      </c>
      <c r="AE3" t="n">
        <v>742966.3510569541</v>
      </c>
      <c r="AF3" t="n">
        <v>1.165864826398281e-06</v>
      </c>
      <c r="AG3" t="n">
        <v>28</v>
      </c>
      <c r="AH3" t="n">
        <v>672058.6852719006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5.0121</v>
      </c>
      <c r="E4" t="n">
        <v>19.95</v>
      </c>
      <c r="F4" t="n">
        <v>16.45</v>
      </c>
      <c r="G4" t="n">
        <v>22.43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42</v>
      </c>
      <c r="N4" t="n">
        <v>23.71</v>
      </c>
      <c r="O4" t="n">
        <v>18060.85</v>
      </c>
      <c r="P4" t="n">
        <v>178.16</v>
      </c>
      <c r="Q4" t="n">
        <v>596.61</v>
      </c>
      <c r="R4" t="n">
        <v>54</v>
      </c>
      <c r="S4" t="n">
        <v>26.8</v>
      </c>
      <c r="T4" t="n">
        <v>13467.55</v>
      </c>
      <c r="U4" t="n">
        <v>0.5</v>
      </c>
      <c r="V4" t="n">
        <v>0.93</v>
      </c>
      <c r="W4" t="n">
        <v>0.18</v>
      </c>
      <c r="X4" t="n">
        <v>0.86</v>
      </c>
      <c r="Y4" t="n">
        <v>0.5</v>
      </c>
      <c r="Z4" t="n">
        <v>10</v>
      </c>
      <c r="AA4" t="n">
        <v>497.7789207014328</v>
      </c>
      <c r="AB4" t="n">
        <v>681.0830797597913</v>
      </c>
      <c r="AC4" t="n">
        <v>616.0814665336222</v>
      </c>
      <c r="AD4" t="n">
        <v>497778.9207014327</v>
      </c>
      <c r="AE4" t="n">
        <v>681083.0797597913</v>
      </c>
      <c r="AF4" t="n">
        <v>1.233936797109305e-06</v>
      </c>
      <c r="AG4" t="n">
        <v>26</v>
      </c>
      <c r="AH4" t="n">
        <v>616081.4665336222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5.1553</v>
      </c>
      <c r="E5" t="n">
        <v>19.4</v>
      </c>
      <c r="F5" t="n">
        <v>16.24</v>
      </c>
      <c r="G5" t="n">
        <v>30.46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172.93</v>
      </c>
      <c r="Q5" t="n">
        <v>596.61</v>
      </c>
      <c r="R5" t="n">
        <v>47.73</v>
      </c>
      <c r="S5" t="n">
        <v>26.8</v>
      </c>
      <c r="T5" t="n">
        <v>10391.64</v>
      </c>
      <c r="U5" t="n">
        <v>0.5600000000000001</v>
      </c>
      <c r="V5" t="n">
        <v>0.9399999999999999</v>
      </c>
      <c r="W5" t="n">
        <v>0.16</v>
      </c>
      <c r="X5" t="n">
        <v>0.65</v>
      </c>
      <c r="Y5" t="n">
        <v>0.5</v>
      </c>
      <c r="Z5" t="n">
        <v>10</v>
      </c>
      <c r="AA5" t="n">
        <v>483.4714416293526</v>
      </c>
      <c r="AB5" t="n">
        <v>661.5069556919426</v>
      </c>
      <c r="AC5" t="n">
        <v>598.3736602715463</v>
      </c>
      <c r="AD5" t="n">
        <v>483471.4416293526</v>
      </c>
      <c r="AE5" t="n">
        <v>661506.9556919426</v>
      </c>
      <c r="AF5" t="n">
        <v>1.269191430765069e-06</v>
      </c>
      <c r="AG5" t="n">
        <v>26</v>
      </c>
      <c r="AH5" t="n">
        <v>598373.6602715463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5.2553</v>
      </c>
      <c r="E6" t="n">
        <v>19.03</v>
      </c>
      <c r="F6" t="n">
        <v>16.08</v>
      </c>
      <c r="G6" t="n">
        <v>38.59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167.54</v>
      </c>
      <c r="Q6" t="n">
        <v>596.61</v>
      </c>
      <c r="R6" t="n">
        <v>42.34</v>
      </c>
      <c r="S6" t="n">
        <v>26.8</v>
      </c>
      <c r="T6" t="n">
        <v>7734.17</v>
      </c>
      <c r="U6" t="n">
        <v>0.63</v>
      </c>
      <c r="V6" t="n">
        <v>0.95</v>
      </c>
      <c r="W6" t="n">
        <v>0.15</v>
      </c>
      <c r="X6" t="n">
        <v>0.48</v>
      </c>
      <c r="Y6" t="n">
        <v>0.5</v>
      </c>
      <c r="Z6" t="n">
        <v>10</v>
      </c>
      <c r="AA6" t="n">
        <v>463.6949571976446</v>
      </c>
      <c r="AB6" t="n">
        <v>634.4478972155629</v>
      </c>
      <c r="AC6" t="n">
        <v>573.8970803585252</v>
      </c>
      <c r="AD6" t="n">
        <v>463694.9571976446</v>
      </c>
      <c r="AE6" t="n">
        <v>634447.8972155629</v>
      </c>
      <c r="AF6" t="n">
        <v>1.293810588345909e-06</v>
      </c>
      <c r="AG6" t="n">
        <v>25</v>
      </c>
      <c r="AH6" t="n">
        <v>573897.0803585252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</v>
      </c>
      <c r="E7" t="n">
        <v>18.83</v>
      </c>
      <c r="F7" t="n">
        <v>16</v>
      </c>
      <c r="G7" t="n">
        <v>45.71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19</v>
      </c>
      <c r="N7" t="n">
        <v>24.85</v>
      </c>
      <c r="O7" t="n">
        <v>18570.94</v>
      </c>
      <c r="P7" t="n">
        <v>163.6</v>
      </c>
      <c r="Q7" t="n">
        <v>596.62</v>
      </c>
      <c r="R7" t="n">
        <v>39.8</v>
      </c>
      <c r="S7" t="n">
        <v>26.8</v>
      </c>
      <c r="T7" t="n">
        <v>6481.77</v>
      </c>
      <c r="U7" t="n">
        <v>0.67</v>
      </c>
      <c r="V7" t="n">
        <v>0.96</v>
      </c>
      <c r="W7" t="n">
        <v>0.14</v>
      </c>
      <c r="X7" t="n">
        <v>0.4</v>
      </c>
      <c r="Y7" t="n">
        <v>0.5</v>
      </c>
      <c r="Z7" t="n">
        <v>10</v>
      </c>
      <c r="AA7" t="n">
        <v>456.6642836330251</v>
      </c>
      <c r="AB7" t="n">
        <v>624.8282194730236</v>
      </c>
      <c r="AC7" t="n">
        <v>565.1954911584314</v>
      </c>
      <c r="AD7" t="n">
        <v>456664.2836330251</v>
      </c>
      <c r="AE7" t="n">
        <v>624828.2194730237</v>
      </c>
      <c r="AF7" t="n">
        <v>1.307277267542629e-06</v>
      </c>
      <c r="AG7" t="n">
        <v>25</v>
      </c>
      <c r="AH7" t="n">
        <v>565195.4911584314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5.3448</v>
      </c>
      <c r="E8" t="n">
        <v>18.71</v>
      </c>
      <c r="F8" t="n">
        <v>15.96</v>
      </c>
      <c r="G8" t="n">
        <v>53.2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159.61</v>
      </c>
      <c r="Q8" t="n">
        <v>596.66</v>
      </c>
      <c r="R8" t="n">
        <v>38.77</v>
      </c>
      <c r="S8" t="n">
        <v>26.8</v>
      </c>
      <c r="T8" t="n">
        <v>5980.65</v>
      </c>
      <c r="U8" t="n">
        <v>0.6899999999999999</v>
      </c>
      <c r="V8" t="n">
        <v>0.96</v>
      </c>
      <c r="W8" t="n">
        <v>0.14</v>
      </c>
      <c r="X8" t="n">
        <v>0.37</v>
      </c>
      <c r="Y8" t="n">
        <v>0.5</v>
      </c>
      <c r="Z8" t="n">
        <v>10</v>
      </c>
      <c r="AA8" t="n">
        <v>450.8086955848592</v>
      </c>
      <c r="AB8" t="n">
        <v>616.8163455752104</v>
      </c>
      <c r="AC8" t="n">
        <v>557.9482592606897</v>
      </c>
      <c r="AD8" t="n">
        <v>450808.6955848592</v>
      </c>
      <c r="AE8" t="n">
        <v>616816.3455752104</v>
      </c>
      <c r="AF8" t="n">
        <v>1.315844734380761e-06</v>
      </c>
      <c r="AG8" t="n">
        <v>25</v>
      </c>
      <c r="AH8" t="n">
        <v>557948.2592606897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5.3927</v>
      </c>
      <c r="E9" t="n">
        <v>18.54</v>
      </c>
      <c r="F9" t="n">
        <v>15.88</v>
      </c>
      <c r="G9" t="n">
        <v>63.53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13</v>
      </c>
      <c r="N9" t="n">
        <v>25.63</v>
      </c>
      <c r="O9" t="n">
        <v>18913.66</v>
      </c>
      <c r="P9" t="n">
        <v>155.13</v>
      </c>
      <c r="Q9" t="n">
        <v>596.62</v>
      </c>
      <c r="R9" t="n">
        <v>36.18</v>
      </c>
      <c r="S9" t="n">
        <v>26.8</v>
      </c>
      <c r="T9" t="n">
        <v>4702.91</v>
      </c>
      <c r="U9" t="n">
        <v>0.74</v>
      </c>
      <c r="V9" t="n">
        <v>0.96</v>
      </c>
      <c r="W9" t="n">
        <v>0.13</v>
      </c>
      <c r="X9" t="n">
        <v>0.29</v>
      </c>
      <c r="Y9" t="n">
        <v>0.5</v>
      </c>
      <c r="Z9" t="n">
        <v>10</v>
      </c>
      <c r="AA9" t="n">
        <v>443.7739819027721</v>
      </c>
      <c r="AB9" t="n">
        <v>607.1911399657147</v>
      </c>
      <c r="AC9" t="n">
        <v>549.2416697655033</v>
      </c>
      <c r="AD9" t="n">
        <v>443773.9819027721</v>
      </c>
      <c r="AE9" t="n">
        <v>607191.1399657147</v>
      </c>
      <c r="AF9" t="n">
        <v>1.327637310861984e-06</v>
      </c>
      <c r="AG9" t="n">
        <v>25</v>
      </c>
      <c r="AH9" t="n">
        <v>549241.6697655033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5.4234</v>
      </c>
      <c r="E10" t="n">
        <v>18.44</v>
      </c>
      <c r="F10" t="n">
        <v>15.83</v>
      </c>
      <c r="G10" t="n">
        <v>73.08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150.01</v>
      </c>
      <c r="Q10" t="n">
        <v>596.61</v>
      </c>
      <c r="R10" t="n">
        <v>34.77</v>
      </c>
      <c r="S10" t="n">
        <v>26.8</v>
      </c>
      <c r="T10" t="n">
        <v>4006.59</v>
      </c>
      <c r="U10" t="n">
        <v>0.77</v>
      </c>
      <c r="V10" t="n">
        <v>0.97</v>
      </c>
      <c r="W10" t="n">
        <v>0.13</v>
      </c>
      <c r="X10" t="n">
        <v>0.24</v>
      </c>
      <c r="Y10" t="n">
        <v>0.5</v>
      </c>
      <c r="Z10" t="n">
        <v>10</v>
      </c>
      <c r="AA10" t="n">
        <v>437.0803434176383</v>
      </c>
      <c r="AB10" t="n">
        <v>598.0326084878659</v>
      </c>
      <c r="AC10" t="n">
        <v>540.9572156778208</v>
      </c>
      <c r="AD10" t="n">
        <v>437080.3434176383</v>
      </c>
      <c r="AE10" t="n">
        <v>598032.6084878659</v>
      </c>
      <c r="AF10" t="n">
        <v>1.335195392239302e-06</v>
      </c>
      <c r="AG10" t="n">
        <v>25</v>
      </c>
      <c r="AH10" t="n">
        <v>540957.2156778208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5.4377</v>
      </c>
      <c r="E11" t="n">
        <v>18.39</v>
      </c>
      <c r="F11" t="n">
        <v>15.82</v>
      </c>
      <c r="G11" t="n">
        <v>79.08</v>
      </c>
      <c r="H11" t="n">
        <v>1.15</v>
      </c>
      <c r="I11" t="n">
        <v>12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146.35</v>
      </c>
      <c r="Q11" t="n">
        <v>596.61</v>
      </c>
      <c r="R11" t="n">
        <v>34.12</v>
      </c>
      <c r="S11" t="n">
        <v>26.8</v>
      </c>
      <c r="T11" t="n">
        <v>3688.86</v>
      </c>
      <c r="U11" t="n">
        <v>0.79</v>
      </c>
      <c r="V11" t="n">
        <v>0.97</v>
      </c>
      <c r="W11" t="n">
        <v>0.13</v>
      </c>
      <c r="X11" t="n">
        <v>0.22</v>
      </c>
      <c r="Y11" t="n">
        <v>0.5</v>
      </c>
      <c r="Z11" t="n">
        <v>10</v>
      </c>
      <c r="AA11" t="n">
        <v>424.3930403563463</v>
      </c>
      <c r="AB11" t="n">
        <v>580.6732807150985</v>
      </c>
      <c r="AC11" t="n">
        <v>525.2546377837168</v>
      </c>
      <c r="AD11" t="n">
        <v>424393.0403563463</v>
      </c>
      <c r="AE11" t="n">
        <v>580673.2807150985</v>
      </c>
      <c r="AF11" t="n">
        <v>1.338715931773362e-06</v>
      </c>
      <c r="AG11" t="n">
        <v>24</v>
      </c>
      <c r="AH11" t="n">
        <v>525254.6377837168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5.4493</v>
      </c>
      <c r="E12" t="n">
        <v>18.35</v>
      </c>
      <c r="F12" t="n">
        <v>15.8</v>
      </c>
      <c r="G12" t="n">
        <v>86.20999999999999</v>
      </c>
      <c r="H12" t="n">
        <v>1.25</v>
      </c>
      <c r="I12" t="n">
        <v>11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142.49</v>
      </c>
      <c r="Q12" t="n">
        <v>596.61</v>
      </c>
      <c r="R12" t="n">
        <v>33.83</v>
      </c>
      <c r="S12" t="n">
        <v>26.8</v>
      </c>
      <c r="T12" t="n">
        <v>3545.94</v>
      </c>
      <c r="U12" t="n">
        <v>0.79</v>
      </c>
      <c r="V12" t="n">
        <v>0.97</v>
      </c>
      <c r="W12" t="n">
        <v>0.13</v>
      </c>
      <c r="X12" t="n">
        <v>0.21</v>
      </c>
      <c r="Y12" t="n">
        <v>0.5</v>
      </c>
      <c r="Z12" t="n">
        <v>10</v>
      </c>
      <c r="AA12" t="n">
        <v>419.9712091100457</v>
      </c>
      <c r="AB12" t="n">
        <v>574.6231361264834</v>
      </c>
      <c r="AC12" t="n">
        <v>519.7819105032078</v>
      </c>
      <c r="AD12" t="n">
        <v>419971.2091100457</v>
      </c>
      <c r="AE12" t="n">
        <v>574623.1361264833</v>
      </c>
      <c r="AF12" t="n">
        <v>1.341571754052739e-06</v>
      </c>
      <c r="AG12" t="n">
        <v>24</v>
      </c>
      <c r="AH12" t="n">
        <v>519781.9105032078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5.4713</v>
      </c>
      <c r="E13" t="n">
        <v>18.28</v>
      </c>
      <c r="F13" t="n">
        <v>15.76</v>
      </c>
      <c r="G13" t="n">
        <v>94.56</v>
      </c>
      <c r="H13" t="n">
        <v>1.35</v>
      </c>
      <c r="I13" t="n">
        <v>10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139.65</v>
      </c>
      <c r="Q13" t="n">
        <v>596.64</v>
      </c>
      <c r="R13" t="n">
        <v>32.01</v>
      </c>
      <c r="S13" t="n">
        <v>26.8</v>
      </c>
      <c r="T13" t="n">
        <v>2640.59</v>
      </c>
      <c r="U13" t="n">
        <v>0.84</v>
      </c>
      <c r="V13" t="n">
        <v>0.97</v>
      </c>
      <c r="W13" t="n">
        <v>0.13</v>
      </c>
      <c r="X13" t="n">
        <v>0.17</v>
      </c>
      <c r="Y13" t="n">
        <v>0.5</v>
      </c>
      <c r="Z13" t="n">
        <v>10</v>
      </c>
      <c r="AA13" t="n">
        <v>416.083353054576</v>
      </c>
      <c r="AB13" t="n">
        <v>569.3035999512857</v>
      </c>
      <c r="AC13" t="n">
        <v>514.9700633945552</v>
      </c>
      <c r="AD13" t="n">
        <v>416083.353054576</v>
      </c>
      <c r="AE13" t="n">
        <v>569303.5999512858</v>
      </c>
      <c r="AF13" t="n">
        <v>1.346987968720525e-06</v>
      </c>
      <c r="AG13" t="n">
        <v>24</v>
      </c>
      <c r="AH13" t="n">
        <v>514970.0633945551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5.4701</v>
      </c>
      <c r="E14" t="n">
        <v>18.28</v>
      </c>
      <c r="F14" t="n">
        <v>15.76</v>
      </c>
      <c r="G14" t="n">
        <v>94.58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140.67</v>
      </c>
      <c r="Q14" t="n">
        <v>596.61</v>
      </c>
      <c r="R14" t="n">
        <v>32.07</v>
      </c>
      <c r="S14" t="n">
        <v>26.8</v>
      </c>
      <c r="T14" t="n">
        <v>2673.62</v>
      </c>
      <c r="U14" t="n">
        <v>0.84</v>
      </c>
      <c r="V14" t="n">
        <v>0.97</v>
      </c>
      <c r="W14" t="n">
        <v>0.14</v>
      </c>
      <c r="X14" t="n">
        <v>0.17</v>
      </c>
      <c r="Y14" t="n">
        <v>0.5</v>
      </c>
      <c r="Z14" t="n">
        <v>10</v>
      </c>
      <c r="AA14" t="n">
        <v>417.1449298454938</v>
      </c>
      <c r="AB14" t="n">
        <v>570.756096150082</v>
      </c>
      <c r="AC14" t="n">
        <v>516.2839353947296</v>
      </c>
      <c r="AD14" t="n">
        <v>417144.9298454938</v>
      </c>
      <c r="AE14" t="n">
        <v>570756.0961500821</v>
      </c>
      <c r="AF14" t="n">
        <v>1.346692538829554e-06</v>
      </c>
      <c r="AG14" t="n">
        <v>24</v>
      </c>
      <c r="AH14" t="n">
        <v>516283.9353947297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3.5535</v>
      </c>
      <c r="E2" t="n">
        <v>28.14</v>
      </c>
      <c r="F2" t="n">
        <v>19.29</v>
      </c>
      <c r="G2" t="n">
        <v>6.39</v>
      </c>
      <c r="H2" t="n">
        <v>0.1</v>
      </c>
      <c r="I2" t="n">
        <v>181</v>
      </c>
      <c r="J2" t="n">
        <v>176.73</v>
      </c>
      <c r="K2" t="n">
        <v>52.44</v>
      </c>
      <c r="L2" t="n">
        <v>1</v>
      </c>
      <c r="M2" t="n">
        <v>179</v>
      </c>
      <c r="N2" t="n">
        <v>33.29</v>
      </c>
      <c r="O2" t="n">
        <v>22031.19</v>
      </c>
      <c r="P2" t="n">
        <v>250.55</v>
      </c>
      <c r="Q2" t="n">
        <v>596.72</v>
      </c>
      <c r="R2" t="n">
        <v>142.69</v>
      </c>
      <c r="S2" t="n">
        <v>26.8</v>
      </c>
      <c r="T2" t="n">
        <v>57126.69</v>
      </c>
      <c r="U2" t="n">
        <v>0.19</v>
      </c>
      <c r="V2" t="n">
        <v>0.79</v>
      </c>
      <c r="W2" t="n">
        <v>0.39</v>
      </c>
      <c r="X2" t="n">
        <v>3.69</v>
      </c>
      <c r="Y2" t="n">
        <v>0.5</v>
      </c>
      <c r="Z2" t="n">
        <v>10</v>
      </c>
      <c r="AA2" t="n">
        <v>859.35641567811</v>
      </c>
      <c r="AB2" t="n">
        <v>1175.809360060146</v>
      </c>
      <c r="AC2" t="n">
        <v>1063.591764994807</v>
      </c>
      <c r="AD2" t="n">
        <v>859356.41567811</v>
      </c>
      <c r="AE2" t="n">
        <v>1175809.360060147</v>
      </c>
      <c r="AF2" t="n">
        <v>8.43025363337668e-07</v>
      </c>
      <c r="AG2" t="n">
        <v>37</v>
      </c>
      <c r="AH2" t="n">
        <v>1063591.764994807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4.4537</v>
      </c>
      <c r="E3" t="n">
        <v>22.45</v>
      </c>
      <c r="F3" t="n">
        <v>17.19</v>
      </c>
      <c r="G3" t="n">
        <v>12.89</v>
      </c>
      <c r="H3" t="n">
        <v>0.2</v>
      </c>
      <c r="I3" t="n">
        <v>80</v>
      </c>
      <c r="J3" t="n">
        <v>178.21</v>
      </c>
      <c r="K3" t="n">
        <v>52.44</v>
      </c>
      <c r="L3" t="n">
        <v>2</v>
      </c>
      <c r="M3" t="n">
        <v>78</v>
      </c>
      <c r="N3" t="n">
        <v>33.77</v>
      </c>
      <c r="O3" t="n">
        <v>22213.89</v>
      </c>
      <c r="P3" t="n">
        <v>220.56</v>
      </c>
      <c r="Q3" t="n">
        <v>596.61</v>
      </c>
      <c r="R3" t="n">
        <v>77.06999999999999</v>
      </c>
      <c r="S3" t="n">
        <v>26.8</v>
      </c>
      <c r="T3" t="n">
        <v>24820.97</v>
      </c>
      <c r="U3" t="n">
        <v>0.35</v>
      </c>
      <c r="V3" t="n">
        <v>0.89</v>
      </c>
      <c r="W3" t="n">
        <v>0.23</v>
      </c>
      <c r="X3" t="n">
        <v>1.59</v>
      </c>
      <c r="Y3" t="n">
        <v>0.5</v>
      </c>
      <c r="Z3" t="n">
        <v>10</v>
      </c>
      <c r="AA3" t="n">
        <v>639.9291687722646</v>
      </c>
      <c r="AB3" t="n">
        <v>875.5793203966473</v>
      </c>
      <c r="AC3" t="n">
        <v>792.0152589412849</v>
      </c>
      <c r="AD3" t="n">
        <v>639929.1687722646</v>
      </c>
      <c r="AE3" t="n">
        <v>875579.3203966473</v>
      </c>
      <c r="AF3" t="n">
        <v>1.05658704395581e-06</v>
      </c>
      <c r="AG3" t="n">
        <v>30</v>
      </c>
      <c r="AH3" t="n">
        <v>792015.2589412848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4.7842</v>
      </c>
      <c r="E4" t="n">
        <v>20.9</v>
      </c>
      <c r="F4" t="n">
        <v>16.63</v>
      </c>
      <c r="G4" t="n">
        <v>19.19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50</v>
      </c>
      <c r="N4" t="n">
        <v>34.26</v>
      </c>
      <c r="O4" t="n">
        <v>22397.24</v>
      </c>
      <c r="P4" t="n">
        <v>211.13</v>
      </c>
      <c r="Q4" t="n">
        <v>596.63</v>
      </c>
      <c r="R4" t="n">
        <v>59.6</v>
      </c>
      <c r="S4" t="n">
        <v>26.8</v>
      </c>
      <c r="T4" t="n">
        <v>16229.65</v>
      </c>
      <c r="U4" t="n">
        <v>0.45</v>
      </c>
      <c r="V4" t="n">
        <v>0.92</v>
      </c>
      <c r="W4" t="n">
        <v>0.19</v>
      </c>
      <c r="X4" t="n">
        <v>1.04</v>
      </c>
      <c r="Y4" t="n">
        <v>0.5</v>
      </c>
      <c r="Z4" t="n">
        <v>10</v>
      </c>
      <c r="AA4" t="n">
        <v>582.3681143652461</v>
      </c>
      <c r="AB4" t="n">
        <v>796.8217463424669</v>
      </c>
      <c r="AC4" t="n">
        <v>720.7741972178861</v>
      </c>
      <c r="AD4" t="n">
        <v>582368.1143652461</v>
      </c>
      <c r="AE4" t="n">
        <v>796821.7463424669</v>
      </c>
      <c r="AF4" t="n">
        <v>1.134994215078112e-06</v>
      </c>
      <c r="AG4" t="n">
        <v>28</v>
      </c>
      <c r="AH4" t="n">
        <v>720774.1972178861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4.978</v>
      </c>
      <c r="E5" t="n">
        <v>20.09</v>
      </c>
      <c r="F5" t="n">
        <v>16.32</v>
      </c>
      <c r="G5" t="n">
        <v>25.76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204.76</v>
      </c>
      <c r="Q5" t="n">
        <v>596.63</v>
      </c>
      <c r="R5" t="n">
        <v>49.6</v>
      </c>
      <c r="S5" t="n">
        <v>26.8</v>
      </c>
      <c r="T5" t="n">
        <v>11299.54</v>
      </c>
      <c r="U5" t="n">
        <v>0.54</v>
      </c>
      <c r="V5" t="n">
        <v>0.9399999999999999</v>
      </c>
      <c r="W5" t="n">
        <v>0.17</v>
      </c>
      <c r="X5" t="n">
        <v>0.72</v>
      </c>
      <c r="Y5" t="n">
        <v>0.5</v>
      </c>
      <c r="Z5" t="n">
        <v>10</v>
      </c>
      <c r="AA5" t="n">
        <v>551.7814168560758</v>
      </c>
      <c r="AB5" t="n">
        <v>754.9716774205612</v>
      </c>
      <c r="AC5" t="n">
        <v>682.9182401369463</v>
      </c>
      <c r="AD5" t="n">
        <v>551781.4168560758</v>
      </c>
      <c r="AE5" t="n">
        <v>754971.6774205612</v>
      </c>
      <c r="AF5" t="n">
        <v>1.180970946586439e-06</v>
      </c>
      <c r="AG5" t="n">
        <v>27</v>
      </c>
      <c r="AH5" t="n">
        <v>682918.2401369463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5.0803</v>
      </c>
      <c r="E6" t="n">
        <v>19.68</v>
      </c>
      <c r="F6" t="n">
        <v>16.2</v>
      </c>
      <c r="G6" t="n">
        <v>32.39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200.79</v>
      </c>
      <c r="Q6" t="n">
        <v>596.63</v>
      </c>
      <c r="R6" t="n">
        <v>46.02</v>
      </c>
      <c r="S6" t="n">
        <v>26.8</v>
      </c>
      <c r="T6" t="n">
        <v>9548.58</v>
      </c>
      <c r="U6" t="n">
        <v>0.58</v>
      </c>
      <c r="V6" t="n">
        <v>0.9399999999999999</v>
      </c>
      <c r="W6" t="n">
        <v>0.16</v>
      </c>
      <c r="X6" t="n">
        <v>0.6</v>
      </c>
      <c r="Y6" t="n">
        <v>0.5</v>
      </c>
      <c r="Z6" t="n">
        <v>10</v>
      </c>
      <c r="AA6" t="n">
        <v>531.8400137381059</v>
      </c>
      <c r="AB6" t="n">
        <v>727.6869699219392</v>
      </c>
      <c r="AC6" t="n">
        <v>658.2375468276653</v>
      </c>
      <c r="AD6" t="n">
        <v>531840.0137381059</v>
      </c>
      <c r="AE6" t="n">
        <v>727686.9699219392</v>
      </c>
      <c r="AF6" t="n">
        <v>1.205240397738667e-06</v>
      </c>
      <c r="AG6" t="n">
        <v>26</v>
      </c>
      <c r="AH6" t="n">
        <v>658237.5468276653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5.1569</v>
      </c>
      <c r="E7" t="n">
        <v>19.39</v>
      </c>
      <c r="F7" t="n">
        <v>16.08</v>
      </c>
      <c r="G7" t="n">
        <v>38.6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197.09</v>
      </c>
      <c r="Q7" t="n">
        <v>596.62</v>
      </c>
      <c r="R7" t="n">
        <v>42.45</v>
      </c>
      <c r="S7" t="n">
        <v>26.8</v>
      </c>
      <c r="T7" t="n">
        <v>7786.22</v>
      </c>
      <c r="U7" t="n">
        <v>0.63</v>
      </c>
      <c r="V7" t="n">
        <v>0.95</v>
      </c>
      <c r="W7" t="n">
        <v>0.15</v>
      </c>
      <c r="X7" t="n">
        <v>0.49</v>
      </c>
      <c r="Y7" t="n">
        <v>0.5</v>
      </c>
      <c r="Z7" t="n">
        <v>10</v>
      </c>
      <c r="AA7" t="n">
        <v>522.7176677849441</v>
      </c>
      <c r="AB7" t="n">
        <v>715.2053737393231</v>
      </c>
      <c r="AC7" t="n">
        <v>646.9471766666878</v>
      </c>
      <c r="AD7" t="n">
        <v>522717.6677849441</v>
      </c>
      <c r="AE7" t="n">
        <v>715205.3737393231</v>
      </c>
      <c r="AF7" t="n">
        <v>1.223412831348254e-06</v>
      </c>
      <c r="AG7" t="n">
        <v>26</v>
      </c>
      <c r="AH7" t="n">
        <v>646947.1766666878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5.2181</v>
      </c>
      <c r="E8" t="n">
        <v>19.16</v>
      </c>
      <c r="F8" t="n">
        <v>16</v>
      </c>
      <c r="G8" t="n">
        <v>45.71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193.87</v>
      </c>
      <c r="Q8" t="n">
        <v>596.61</v>
      </c>
      <c r="R8" t="n">
        <v>39.82</v>
      </c>
      <c r="S8" t="n">
        <v>26.8</v>
      </c>
      <c r="T8" t="n">
        <v>6493.84</v>
      </c>
      <c r="U8" t="n">
        <v>0.67</v>
      </c>
      <c r="V8" t="n">
        <v>0.96</v>
      </c>
      <c r="W8" t="n">
        <v>0.14</v>
      </c>
      <c r="X8" t="n">
        <v>0.4</v>
      </c>
      <c r="Y8" t="n">
        <v>0.5</v>
      </c>
      <c r="Z8" t="n">
        <v>10</v>
      </c>
      <c r="AA8" t="n">
        <v>506.8195895967007</v>
      </c>
      <c r="AB8" t="n">
        <v>693.4529217884595</v>
      </c>
      <c r="AC8" t="n">
        <v>627.2707482002567</v>
      </c>
      <c r="AD8" t="n">
        <v>506819.5895967007</v>
      </c>
      <c r="AE8" t="n">
        <v>693452.9217884595</v>
      </c>
      <c r="AF8" t="n">
        <v>1.237931799192988e-06</v>
      </c>
      <c r="AG8" t="n">
        <v>25</v>
      </c>
      <c r="AH8" t="n">
        <v>627270.7482002566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15.84</v>
      </c>
      <c r="G9" t="n">
        <v>52.79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188.54</v>
      </c>
      <c r="Q9" t="n">
        <v>596.61</v>
      </c>
      <c r="R9" t="n">
        <v>34.64</v>
      </c>
      <c r="S9" t="n">
        <v>26.8</v>
      </c>
      <c r="T9" t="n">
        <v>3917.49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496.4387523908239</v>
      </c>
      <c r="AB9" t="n">
        <v>679.2494023531631</v>
      </c>
      <c r="AC9" t="n">
        <v>614.4227927251002</v>
      </c>
      <c r="AD9" t="n">
        <v>496438.7523908239</v>
      </c>
      <c r="AE9" t="n">
        <v>679249.4023531631</v>
      </c>
      <c r="AF9" t="n">
        <v>1.255392518692539e-06</v>
      </c>
      <c r="AG9" t="n">
        <v>25</v>
      </c>
      <c r="AH9" t="n">
        <v>614422.7927251002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5.2933</v>
      </c>
      <c r="E10" t="n">
        <v>18.89</v>
      </c>
      <c r="F10" t="n">
        <v>15.9</v>
      </c>
      <c r="G10" t="n">
        <v>59.63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187.24</v>
      </c>
      <c r="Q10" t="n">
        <v>596.62</v>
      </c>
      <c r="R10" t="n">
        <v>36.86</v>
      </c>
      <c r="S10" t="n">
        <v>26.8</v>
      </c>
      <c r="T10" t="n">
        <v>5038.36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495.3423555301271</v>
      </c>
      <c r="AB10" t="n">
        <v>677.749263798742</v>
      </c>
      <c r="AC10" t="n">
        <v>613.0658252888553</v>
      </c>
      <c r="AD10" t="n">
        <v>495342.3555301271</v>
      </c>
      <c r="AE10" t="n">
        <v>677749.2637987421</v>
      </c>
      <c r="AF10" t="n">
        <v>1.255772099551225e-06</v>
      </c>
      <c r="AG10" t="n">
        <v>25</v>
      </c>
      <c r="AH10" t="n">
        <v>613065.8252888554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5.3095</v>
      </c>
      <c r="E11" t="n">
        <v>18.83</v>
      </c>
      <c r="F11" t="n">
        <v>15.88</v>
      </c>
      <c r="G11" t="n">
        <v>63.52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184.87</v>
      </c>
      <c r="Q11" t="n">
        <v>596.61</v>
      </c>
      <c r="R11" t="n">
        <v>36.18</v>
      </c>
      <c r="S11" t="n">
        <v>26.8</v>
      </c>
      <c r="T11" t="n">
        <v>4704.96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491.9555269166361</v>
      </c>
      <c r="AB11" t="n">
        <v>673.1152554734305</v>
      </c>
      <c r="AC11" t="n">
        <v>608.8740802142402</v>
      </c>
      <c r="AD11" t="n">
        <v>491955.5269166362</v>
      </c>
      <c r="AE11" t="n">
        <v>673115.2554734305</v>
      </c>
      <c r="AF11" t="n">
        <v>1.259615355745419e-06</v>
      </c>
      <c r="AG11" t="n">
        <v>25</v>
      </c>
      <c r="AH11" t="n">
        <v>608874.0802142401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5.3438</v>
      </c>
      <c r="E12" t="n">
        <v>18.71</v>
      </c>
      <c r="F12" t="n">
        <v>15.83</v>
      </c>
      <c r="G12" t="n">
        <v>73.06</v>
      </c>
      <c r="H12" t="n">
        <v>1.02</v>
      </c>
      <c r="I12" t="n">
        <v>13</v>
      </c>
      <c r="J12" t="n">
        <v>191.79</v>
      </c>
      <c r="K12" t="n">
        <v>52.44</v>
      </c>
      <c r="L12" t="n">
        <v>11</v>
      </c>
      <c r="M12" t="n">
        <v>11</v>
      </c>
      <c r="N12" t="n">
        <v>38.35</v>
      </c>
      <c r="O12" t="n">
        <v>23888.73</v>
      </c>
      <c r="P12" t="n">
        <v>181.04</v>
      </c>
      <c r="Q12" t="n">
        <v>596.61</v>
      </c>
      <c r="R12" t="n">
        <v>34.62</v>
      </c>
      <c r="S12" t="n">
        <v>26.8</v>
      </c>
      <c r="T12" t="n">
        <v>3935.11</v>
      </c>
      <c r="U12" t="n">
        <v>0.77</v>
      </c>
      <c r="V12" t="n">
        <v>0.97</v>
      </c>
      <c r="W12" t="n">
        <v>0.13</v>
      </c>
      <c r="X12" t="n">
        <v>0.24</v>
      </c>
      <c r="Y12" t="n">
        <v>0.5</v>
      </c>
      <c r="Z12" t="n">
        <v>10</v>
      </c>
      <c r="AA12" t="n">
        <v>486.0211767413152</v>
      </c>
      <c r="AB12" t="n">
        <v>664.9956157585041</v>
      </c>
      <c r="AC12" t="n">
        <v>601.5293675177202</v>
      </c>
      <c r="AD12" t="n">
        <v>486021.1767413152</v>
      </c>
      <c r="AE12" t="n">
        <v>664995.615758504</v>
      </c>
      <c r="AF12" t="n">
        <v>1.267752620403498e-06</v>
      </c>
      <c r="AG12" t="n">
        <v>25</v>
      </c>
      <c r="AH12" t="n">
        <v>601529.3675177202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5.3543</v>
      </c>
      <c r="E13" t="n">
        <v>18.68</v>
      </c>
      <c r="F13" t="n">
        <v>15.83</v>
      </c>
      <c r="G13" t="n">
        <v>79.15000000000001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178.69</v>
      </c>
      <c r="Q13" t="n">
        <v>596.61</v>
      </c>
      <c r="R13" t="n">
        <v>34.57</v>
      </c>
      <c r="S13" t="n">
        <v>26.8</v>
      </c>
      <c r="T13" t="n">
        <v>3915.05</v>
      </c>
      <c r="U13" t="n">
        <v>0.78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483.1047808142917</v>
      </c>
      <c r="AB13" t="n">
        <v>661.0052741888426</v>
      </c>
      <c r="AC13" t="n">
        <v>597.9198585469877</v>
      </c>
      <c r="AD13" t="n">
        <v>483104.7808142917</v>
      </c>
      <c r="AE13" t="n">
        <v>661005.2741888426</v>
      </c>
      <c r="AF13" t="n">
        <v>1.270243619788624e-06</v>
      </c>
      <c r="AG13" t="n">
        <v>25</v>
      </c>
      <c r="AH13" t="n">
        <v>597919.8585469878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5.3704</v>
      </c>
      <c r="E14" t="n">
        <v>18.62</v>
      </c>
      <c r="F14" t="n">
        <v>15.81</v>
      </c>
      <c r="G14" t="n">
        <v>86.23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175.45</v>
      </c>
      <c r="Q14" t="n">
        <v>596.61</v>
      </c>
      <c r="R14" t="n">
        <v>34</v>
      </c>
      <c r="S14" t="n">
        <v>26.8</v>
      </c>
      <c r="T14" t="n">
        <v>3631.52</v>
      </c>
      <c r="U14" t="n">
        <v>0.79</v>
      </c>
      <c r="V14" t="n">
        <v>0.97</v>
      </c>
      <c r="W14" t="n">
        <v>0.13</v>
      </c>
      <c r="X14" t="n">
        <v>0.21</v>
      </c>
      <c r="Y14" t="n">
        <v>0.5</v>
      </c>
      <c r="Z14" t="n">
        <v>10</v>
      </c>
      <c r="AA14" t="n">
        <v>478.9166397313766</v>
      </c>
      <c r="AB14" t="n">
        <v>655.2748747914538</v>
      </c>
      <c r="AC14" t="n">
        <v>592.7363604254197</v>
      </c>
      <c r="AD14" t="n">
        <v>478916.6397313765</v>
      </c>
      <c r="AE14" t="n">
        <v>655274.8747914538</v>
      </c>
      <c r="AF14" t="n">
        <v>1.274063152179151e-06</v>
      </c>
      <c r="AG14" t="n">
        <v>25</v>
      </c>
      <c r="AH14" t="n">
        <v>592736.3604254196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5.3946</v>
      </c>
      <c r="E15" t="n">
        <v>18.54</v>
      </c>
      <c r="F15" t="n">
        <v>15.76</v>
      </c>
      <c r="G15" t="n">
        <v>94.56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171.57</v>
      </c>
      <c r="Q15" t="n">
        <v>596.63</v>
      </c>
      <c r="R15" t="n">
        <v>32.37</v>
      </c>
      <c r="S15" t="n">
        <v>26.8</v>
      </c>
      <c r="T15" t="n">
        <v>2824.43</v>
      </c>
      <c r="U15" t="n">
        <v>0.83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473.5613536220755</v>
      </c>
      <c r="AB15" t="n">
        <v>647.9475360781593</v>
      </c>
      <c r="AC15" t="n">
        <v>586.1083326349375</v>
      </c>
      <c r="AD15" t="n">
        <v>473561.3536220755</v>
      </c>
      <c r="AE15" t="n">
        <v>647947.5360781592</v>
      </c>
      <c r="AF15" t="n">
        <v>1.279804312666774e-06</v>
      </c>
      <c r="AG15" t="n">
        <v>25</v>
      </c>
      <c r="AH15" t="n">
        <v>586108.3326349375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5.3858</v>
      </c>
      <c r="E16" t="n">
        <v>18.57</v>
      </c>
      <c r="F16" t="n">
        <v>15.79</v>
      </c>
      <c r="G16" t="n">
        <v>94.75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168.35</v>
      </c>
      <c r="Q16" t="n">
        <v>596.62</v>
      </c>
      <c r="R16" t="n">
        <v>33.52</v>
      </c>
      <c r="S16" t="n">
        <v>26.8</v>
      </c>
      <c r="T16" t="n">
        <v>3399.28</v>
      </c>
      <c r="U16" t="n">
        <v>0.8</v>
      </c>
      <c r="V16" t="n">
        <v>0.97</v>
      </c>
      <c r="W16" t="n">
        <v>0.12</v>
      </c>
      <c r="X16" t="n">
        <v>0.2</v>
      </c>
      <c r="Y16" t="n">
        <v>0.5</v>
      </c>
      <c r="Z16" t="n">
        <v>10</v>
      </c>
      <c r="AA16" t="n">
        <v>470.8868106798015</v>
      </c>
      <c r="AB16" t="n">
        <v>644.288108432033</v>
      </c>
      <c r="AC16" t="n">
        <v>582.7981556273185</v>
      </c>
      <c r="AD16" t="n">
        <v>470886.8106798015</v>
      </c>
      <c r="AE16" t="n">
        <v>644288.108432033</v>
      </c>
      <c r="AF16" t="n">
        <v>1.277716617944002e-06</v>
      </c>
      <c r="AG16" t="n">
        <v>25</v>
      </c>
      <c r="AH16" t="n">
        <v>582798.1556273184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5.4062</v>
      </c>
      <c r="E17" t="n">
        <v>18.5</v>
      </c>
      <c r="F17" t="n">
        <v>15.76</v>
      </c>
      <c r="G17" t="n">
        <v>105.04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166.41</v>
      </c>
      <c r="Q17" t="n">
        <v>596.61</v>
      </c>
      <c r="R17" t="n">
        <v>32.24</v>
      </c>
      <c r="S17" t="n">
        <v>26.8</v>
      </c>
      <c r="T17" t="n">
        <v>2765.16</v>
      </c>
      <c r="U17" t="n">
        <v>0.83</v>
      </c>
      <c r="V17" t="n">
        <v>0.97</v>
      </c>
      <c r="W17" t="n">
        <v>0.13</v>
      </c>
      <c r="X17" t="n">
        <v>0.16</v>
      </c>
      <c r="Y17" t="n">
        <v>0.5</v>
      </c>
      <c r="Z17" t="n">
        <v>10</v>
      </c>
      <c r="AA17" t="n">
        <v>467.816328611523</v>
      </c>
      <c r="AB17" t="n">
        <v>640.0869394061057</v>
      </c>
      <c r="AC17" t="n">
        <v>578.9979402768479</v>
      </c>
      <c r="AD17" t="n">
        <v>467816.328611523</v>
      </c>
      <c r="AE17" t="n">
        <v>640086.9394061057</v>
      </c>
      <c r="AF17" t="n">
        <v>1.282556273892247e-06</v>
      </c>
      <c r="AG17" t="n">
        <v>25</v>
      </c>
      <c r="AH17" t="n">
        <v>578997.9402768479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5.4276</v>
      </c>
      <c r="E18" t="n">
        <v>18.42</v>
      </c>
      <c r="F18" t="n">
        <v>15.72</v>
      </c>
      <c r="G18" t="n">
        <v>117.9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162.18</v>
      </c>
      <c r="Q18" t="n">
        <v>596.65</v>
      </c>
      <c r="R18" t="n">
        <v>30.93</v>
      </c>
      <c r="S18" t="n">
        <v>26.8</v>
      </c>
      <c r="T18" t="n">
        <v>2111.29</v>
      </c>
      <c r="U18" t="n">
        <v>0.87</v>
      </c>
      <c r="V18" t="n">
        <v>0.97</v>
      </c>
      <c r="W18" t="n">
        <v>0.13</v>
      </c>
      <c r="X18" t="n">
        <v>0.12</v>
      </c>
      <c r="Y18" t="n">
        <v>0.5</v>
      </c>
      <c r="Z18" t="n">
        <v>10</v>
      </c>
      <c r="AA18" t="n">
        <v>453.7602785820674</v>
      </c>
      <c r="AB18" t="n">
        <v>620.8548316466424</v>
      </c>
      <c r="AC18" t="n">
        <v>561.601317889515</v>
      </c>
      <c r="AD18" t="n">
        <v>453760.2785820673</v>
      </c>
      <c r="AE18" t="n">
        <v>620854.8316466424</v>
      </c>
      <c r="AF18" t="n">
        <v>1.287633167877171e-06</v>
      </c>
      <c r="AG18" t="n">
        <v>24</v>
      </c>
      <c r="AH18" t="n">
        <v>561601.3178895151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5.4281</v>
      </c>
      <c r="E19" t="n">
        <v>18.42</v>
      </c>
      <c r="F19" t="n">
        <v>15.72</v>
      </c>
      <c r="G19" t="n">
        <v>117.88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163.18</v>
      </c>
      <c r="Q19" t="n">
        <v>596.61</v>
      </c>
      <c r="R19" t="n">
        <v>30.8</v>
      </c>
      <c r="S19" t="n">
        <v>26.8</v>
      </c>
      <c r="T19" t="n">
        <v>2049.87</v>
      </c>
      <c r="U19" t="n">
        <v>0.87</v>
      </c>
      <c r="V19" t="n">
        <v>0.97</v>
      </c>
      <c r="W19" t="n">
        <v>0.13</v>
      </c>
      <c r="X19" t="n">
        <v>0.12</v>
      </c>
      <c r="Y19" t="n">
        <v>0.5</v>
      </c>
      <c r="Z19" t="n">
        <v>10</v>
      </c>
      <c r="AA19" t="n">
        <v>454.7402124950823</v>
      </c>
      <c r="AB19" t="n">
        <v>622.1956204580625</v>
      </c>
      <c r="AC19" t="n">
        <v>562.8141436985821</v>
      </c>
      <c r="AD19" t="n">
        <v>454740.2124950823</v>
      </c>
      <c r="AE19" t="n">
        <v>622195.6204580625</v>
      </c>
      <c r="AF19" t="n">
        <v>1.28775178689551e-06</v>
      </c>
      <c r="AG19" t="n">
        <v>24</v>
      </c>
      <c r="AH19" t="n">
        <v>562814.1436985822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5.4274</v>
      </c>
      <c r="E20" t="n">
        <v>18.42</v>
      </c>
      <c r="F20" t="n">
        <v>15.72</v>
      </c>
      <c r="G20" t="n">
        <v>117.9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164.33</v>
      </c>
      <c r="Q20" t="n">
        <v>596.61</v>
      </c>
      <c r="R20" t="n">
        <v>30.91</v>
      </c>
      <c r="S20" t="n">
        <v>26.8</v>
      </c>
      <c r="T20" t="n">
        <v>2105.12</v>
      </c>
      <c r="U20" t="n">
        <v>0.87</v>
      </c>
      <c r="V20" t="n">
        <v>0.97</v>
      </c>
      <c r="W20" t="n">
        <v>0.13</v>
      </c>
      <c r="X20" t="n">
        <v>0.13</v>
      </c>
      <c r="Y20" t="n">
        <v>0.5</v>
      </c>
      <c r="Z20" t="n">
        <v>10</v>
      </c>
      <c r="AA20" t="n">
        <v>455.9250946332981</v>
      </c>
      <c r="AB20" t="n">
        <v>623.8168284728799</v>
      </c>
      <c r="AC20" t="n">
        <v>564.2806258958452</v>
      </c>
      <c r="AD20" t="n">
        <v>455925.0946332981</v>
      </c>
      <c r="AE20" t="n">
        <v>623816.8284728799</v>
      </c>
      <c r="AF20" t="n">
        <v>1.287585720269835e-06</v>
      </c>
      <c r="AG20" t="n">
        <v>24</v>
      </c>
      <c r="AH20" t="n">
        <v>564280.6258958452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5.2072</v>
      </c>
      <c r="E2" t="n">
        <v>19.2</v>
      </c>
      <c r="F2" t="n">
        <v>16.88</v>
      </c>
      <c r="G2" t="n">
        <v>16.6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48.92</v>
      </c>
      <c r="Q2" t="n">
        <v>596.64</v>
      </c>
      <c r="R2" t="n">
        <v>64.56</v>
      </c>
      <c r="S2" t="n">
        <v>26.8</v>
      </c>
      <c r="T2" t="n">
        <v>18664.67</v>
      </c>
      <c r="U2" t="n">
        <v>0.42</v>
      </c>
      <c r="V2" t="n">
        <v>0.91</v>
      </c>
      <c r="W2" t="n">
        <v>0.29</v>
      </c>
      <c r="X2" t="n">
        <v>1.28</v>
      </c>
      <c r="Y2" t="n">
        <v>0.5</v>
      </c>
      <c r="Z2" t="n">
        <v>10</v>
      </c>
      <c r="AA2" t="n">
        <v>270.8755373063607</v>
      </c>
      <c r="AB2" t="n">
        <v>370.6238603278679</v>
      </c>
      <c r="AC2" t="n">
        <v>335.2520392720303</v>
      </c>
      <c r="AD2" t="n">
        <v>270875.5373063607</v>
      </c>
      <c r="AE2" t="n">
        <v>370623.8603278679</v>
      </c>
      <c r="AF2" t="n">
        <v>1.587347118726077e-06</v>
      </c>
      <c r="AG2" t="n">
        <v>25</v>
      </c>
      <c r="AH2" t="n">
        <v>335252.0392720303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4.5077</v>
      </c>
      <c r="E2" t="n">
        <v>22.18</v>
      </c>
      <c r="F2" t="n">
        <v>17.87</v>
      </c>
      <c r="G2" t="n">
        <v>9.49</v>
      </c>
      <c r="H2" t="n">
        <v>0.18</v>
      </c>
      <c r="I2" t="n">
        <v>113</v>
      </c>
      <c r="J2" t="n">
        <v>98.70999999999999</v>
      </c>
      <c r="K2" t="n">
        <v>39.72</v>
      </c>
      <c r="L2" t="n">
        <v>1</v>
      </c>
      <c r="M2" t="n">
        <v>111</v>
      </c>
      <c r="N2" t="n">
        <v>12.99</v>
      </c>
      <c r="O2" t="n">
        <v>12407.75</v>
      </c>
      <c r="P2" t="n">
        <v>156</v>
      </c>
      <c r="Q2" t="n">
        <v>596.7</v>
      </c>
      <c r="R2" t="n">
        <v>98.34999999999999</v>
      </c>
      <c r="S2" t="n">
        <v>26.8</v>
      </c>
      <c r="T2" t="n">
        <v>35296.58</v>
      </c>
      <c r="U2" t="n">
        <v>0.27</v>
      </c>
      <c r="V2" t="n">
        <v>0.86</v>
      </c>
      <c r="W2" t="n">
        <v>0.29</v>
      </c>
      <c r="X2" t="n">
        <v>2.28</v>
      </c>
      <c r="Y2" t="n">
        <v>0.5</v>
      </c>
      <c r="Z2" t="n">
        <v>10</v>
      </c>
      <c r="AA2" t="n">
        <v>508.4425055254351</v>
      </c>
      <c r="AB2" t="n">
        <v>695.6734669601515</v>
      </c>
      <c r="AC2" t="n">
        <v>629.2793676573169</v>
      </c>
      <c r="AD2" t="n">
        <v>508442.5055254351</v>
      </c>
      <c r="AE2" t="n">
        <v>695673.4669601514</v>
      </c>
      <c r="AF2" t="n">
        <v>1.177770014411646e-06</v>
      </c>
      <c r="AG2" t="n">
        <v>29</v>
      </c>
      <c r="AH2" t="n">
        <v>629279.367657317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5.0805</v>
      </c>
      <c r="E3" t="n">
        <v>19.68</v>
      </c>
      <c r="F3" t="n">
        <v>16.63</v>
      </c>
      <c r="G3" t="n">
        <v>19.18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50</v>
      </c>
      <c r="N3" t="n">
        <v>13.24</v>
      </c>
      <c r="O3" t="n">
        <v>12561.45</v>
      </c>
      <c r="P3" t="n">
        <v>140.15</v>
      </c>
      <c r="Q3" t="n">
        <v>596.62</v>
      </c>
      <c r="R3" t="n">
        <v>59.26</v>
      </c>
      <c r="S3" t="n">
        <v>26.8</v>
      </c>
      <c r="T3" t="n">
        <v>16059.86</v>
      </c>
      <c r="U3" t="n">
        <v>0.45</v>
      </c>
      <c r="V3" t="n">
        <v>0.92</v>
      </c>
      <c r="W3" t="n">
        <v>0.2</v>
      </c>
      <c r="X3" t="n">
        <v>1.03</v>
      </c>
      <c r="Y3" t="n">
        <v>0.5</v>
      </c>
      <c r="Z3" t="n">
        <v>10</v>
      </c>
      <c r="AA3" t="n">
        <v>431.1845398988862</v>
      </c>
      <c r="AB3" t="n">
        <v>589.9657100090154</v>
      </c>
      <c r="AC3" t="n">
        <v>533.6602106678288</v>
      </c>
      <c r="AD3" t="n">
        <v>431184.5398988862</v>
      </c>
      <c r="AE3" t="n">
        <v>589965.7100090154</v>
      </c>
      <c r="AF3" t="n">
        <v>1.327430964398333e-06</v>
      </c>
      <c r="AG3" t="n">
        <v>26</v>
      </c>
      <c r="AH3" t="n">
        <v>533660.2106678288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16.25</v>
      </c>
      <c r="G4" t="n">
        <v>29.55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131.85</v>
      </c>
      <c r="Q4" t="n">
        <v>596.61</v>
      </c>
      <c r="R4" t="n">
        <v>47.81</v>
      </c>
      <c r="S4" t="n">
        <v>26.8</v>
      </c>
      <c r="T4" t="n">
        <v>10430.05</v>
      </c>
      <c r="U4" t="n">
        <v>0.5600000000000001</v>
      </c>
      <c r="V4" t="n">
        <v>0.9399999999999999</v>
      </c>
      <c r="W4" t="n">
        <v>0.16</v>
      </c>
      <c r="X4" t="n">
        <v>0.66</v>
      </c>
      <c r="Y4" t="n">
        <v>0.5</v>
      </c>
      <c r="Z4" t="n">
        <v>10</v>
      </c>
      <c r="AA4" t="n">
        <v>404.4597073507844</v>
      </c>
      <c r="AB4" t="n">
        <v>553.399615100301</v>
      </c>
      <c r="AC4" t="n">
        <v>500.5839325363656</v>
      </c>
      <c r="AD4" t="n">
        <v>404459.7073507843</v>
      </c>
      <c r="AE4" t="n">
        <v>553399.6151003011</v>
      </c>
      <c r="AF4" t="n">
        <v>1.381150048401935e-06</v>
      </c>
      <c r="AG4" t="n">
        <v>25</v>
      </c>
      <c r="AH4" t="n">
        <v>500583.9325363656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5.3937</v>
      </c>
      <c r="E5" t="n">
        <v>18.54</v>
      </c>
      <c r="F5" t="n">
        <v>16.06</v>
      </c>
      <c r="G5" t="n">
        <v>40.15</v>
      </c>
      <c r="H5" t="n">
        <v>0.6899999999999999</v>
      </c>
      <c r="I5" t="n">
        <v>24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124.87</v>
      </c>
      <c r="Q5" t="n">
        <v>596.61</v>
      </c>
      <c r="R5" t="n">
        <v>41.77</v>
      </c>
      <c r="S5" t="n">
        <v>26.8</v>
      </c>
      <c r="T5" t="n">
        <v>7453.44</v>
      </c>
      <c r="U5" t="n">
        <v>0.64</v>
      </c>
      <c r="V5" t="n">
        <v>0.95</v>
      </c>
      <c r="W5" t="n">
        <v>0.15</v>
      </c>
      <c r="X5" t="n">
        <v>0.46</v>
      </c>
      <c r="Y5" t="n">
        <v>0.5</v>
      </c>
      <c r="Z5" t="n">
        <v>10</v>
      </c>
      <c r="AA5" t="n">
        <v>392.6186353296281</v>
      </c>
      <c r="AB5" t="n">
        <v>537.198137969726</v>
      </c>
      <c r="AC5" t="n">
        <v>485.9287016442167</v>
      </c>
      <c r="AD5" t="n">
        <v>392618.6353296281</v>
      </c>
      <c r="AE5" t="n">
        <v>537198.137969726</v>
      </c>
      <c r="AF5" t="n">
        <v>1.40926373244273e-06</v>
      </c>
      <c r="AG5" t="n">
        <v>25</v>
      </c>
      <c r="AH5" t="n">
        <v>485928.7016442167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5.4785</v>
      </c>
      <c r="E6" t="n">
        <v>18.25</v>
      </c>
      <c r="F6" t="n">
        <v>15.89</v>
      </c>
      <c r="G6" t="n">
        <v>52.98</v>
      </c>
      <c r="H6" t="n">
        <v>0.85</v>
      </c>
      <c r="I6" t="n">
        <v>18</v>
      </c>
      <c r="J6" t="n">
        <v>103.71</v>
      </c>
      <c r="K6" t="n">
        <v>39.72</v>
      </c>
      <c r="L6" t="n">
        <v>5</v>
      </c>
      <c r="M6" t="n">
        <v>16</v>
      </c>
      <c r="N6" t="n">
        <v>14</v>
      </c>
      <c r="O6" t="n">
        <v>13024.91</v>
      </c>
      <c r="P6" t="n">
        <v>117.02</v>
      </c>
      <c r="Q6" t="n">
        <v>596.64</v>
      </c>
      <c r="R6" t="n">
        <v>36.71</v>
      </c>
      <c r="S6" t="n">
        <v>26.8</v>
      </c>
      <c r="T6" t="n">
        <v>4951.67</v>
      </c>
      <c r="U6" t="n">
        <v>0.73</v>
      </c>
      <c r="V6" t="n">
        <v>0.96</v>
      </c>
      <c r="W6" t="n">
        <v>0.13</v>
      </c>
      <c r="X6" t="n">
        <v>0.3</v>
      </c>
      <c r="Y6" t="n">
        <v>0.5</v>
      </c>
      <c r="Z6" t="n">
        <v>10</v>
      </c>
      <c r="AA6" t="n">
        <v>373.1732207719958</v>
      </c>
      <c r="AB6" t="n">
        <v>510.5920639008289</v>
      </c>
      <c r="AC6" t="n">
        <v>461.8618739425955</v>
      </c>
      <c r="AD6" t="n">
        <v>373173.2207719958</v>
      </c>
      <c r="AE6" t="n">
        <v>510592.0639008289</v>
      </c>
      <c r="AF6" t="n">
        <v>1.431420241798301e-06</v>
      </c>
      <c r="AG6" t="n">
        <v>24</v>
      </c>
      <c r="AH6" t="n">
        <v>461861.8739425956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5.4999</v>
      </c>
      <c r="E7" t="n">
        <v>18.18</v>
      </c>
      <c r="F7" t="n">
        <v>15.89</v>
      </c>
      <c r="G7" t="n">
        <v>63.54</v>
      </c>
      <c r="H7" t="n">
        <v>1.01</v>
      </c>
      <c r="I7" t="n">
        <v>15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112.74</v>
      </c>
      <c r="Q7" t="n">
        <v>596.62</v>
      </c>
      <c r="R7" t="n">
        <v>36.04</v>
      </c>
      <c r="S7" t="n">
        <v>26.8</v>
      </c>
      <c r="T7" t="n">
        <v>4631.36</v>
      </c>
      <c r="U7" t="n">
        <v>0.74</v>
      </c>
      <c r="V7" t="n">
        <v>0.96</v>
      </c>
      <c r="W7" t="n">
        <v>0.14</v>
      </c>
      <c r="X7" t="n">
        <v>0.29</v>
      </c>
      <c r="Y7" t="n">
        <v>0.5</v>
      </c>
      <c r="Z7" t="n">
        <v>10</v>
      </c>
      <c r="AA7" t="n">
        <v>368.2416456628942</v>
      </c>
      <c r="AB7" t="n">
        <v>503.8444652708172</v>
      </c>
      <c r="AC7" t="n">
        <v>455.758256655518</v>
      </c>
      <c r="AD7" t="n">
        <v>368241.6456628942</v>
      </c>
      <c r="AE7" t="n">
        <v>503844.4652708172</v>
      </c>
      <c r="AF7" t="n">
        <v>1.437011625055486e-06</v>
      </c>
      <c r="AG7" t="n">
        <v>24</v>
      </c>
      <c r="AH7" t="n">
        <v>455758.256655518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5.4953</v>
      </c>
      <c r="E8" t="n">
        <v>18.2</v>
      </c>
      <c r="F8" t="n">
        <v>15.9</v>
      </c>
      <c r="G8" t="n">
        <v>63.6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113.07</v>
      </c>
      <c r="Q8" t="n">
        <v>596.61</v>
      </c>
      <c r="R8" t="n">
        <v>36.28</v>
      </c>
      <c r="S8" t="n">
        <v>26.8</v>
      </c>
      <c r="T8" t="n">
        <v>4750.7</v>
      </c>
      <c r="U8" t="n">
        <v>0.74</v>
      </c>
      <c r="V8" t="n">
        <v>0.96</v>
      </c>
      <c r="W8" t="n">
        <v>0.15</v>
      </c>
      <c r="X8" t="n">
        <v>0.31</v>
      </c>
      <c r="Y8" t="n">
        <v>0.5</v>
      </c>
      <c r="Z8" t="n">
        <v>10</v>
      </c>
      <c r="AA8" t="n">
        <v>368.7535951361337</v>
      </c>
      <c r="AB8" t="n">
        <v>504.5449371257203</v>
      </c>
      <c r="AC8" t="n">
        <v>456.3918764597076</v>
      </c>
      <c r="AD8" t="n">
        <v>368753.5951361337</v>
      </c>
      <c r="AE8" t="n">
        <v>504544.9371257203</v>
      </c>
      <c r="AF8" t="n">
        <v>1.435809738934782e-06</v>
      </c>
      <c r="AG8" t="n">
        <v>24</v>
      </c>
      <c r="AH8" t="n">
        <v>456391.8764597076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4.1641</v>
      </c>
      <c r="E2" t="n">
        <v>24.01</v>
      </c>
      <c r="F2" t="n">
        <v>18.38</v>
      </c>
      <c r="G2" t="n">
        <v>8.050000000000001</v>
      </c>
      <c r="H2" t="n">
        <v>0.14</v>
      </c>
      <c r="I2" t="n">
        <v>137</v>
      </c>
      <c r="J2" t="n">
        <v>124.63</v>
      </c>
      <c r="K2" t="n">
        <v>45</v>
      </c>
      <c r="L2" t="n">
        <v>1</v>
      </c>
      <c r="M2" t="n">
        <v>135</v>
      </c>
      <c r="N2" t="n">
        <v>18.64</v>
      </c>
      <c r="O2" t="n">
        <v>15605.44</v>
      </c>
      <c r="P2" t="n">
        <v>188.92</v>
      </c>
      <c r="Q2" t="n">
        <v>596.7</v>
      </c>
      <c r="R2" t="n">
        <v>114.36</v>
      </c>
      <c r="S2" t="n">
        <v>26.8</v>
      </c>
      <c r="T2" t="n">
        <v>43181.77</v>
      </c>
      <c r="U2" t="n">
        <v>0.23</v>
      </c>
      <c r="V2" t="n">
        <v>0.83</v>
      </c>
      <c r="W2" t="n">
        <v>0.33</v>
      </c>
      <c r="X2" t="n">
        <v>2.78</v>
      </c>
      <c r="Y2" t="n">
        <v>0.5</v>
      </c>
      <c r="Z2" t="n">
        <v>10</v>
      </c>
      <c r="AA2" t="n">
        <v>619.7419305923017</v>
      </c>
      <c r="AB2" t="n">
        <v>847.9582505207287</v>
      </c>
      <c r="AC2" t="n">
        <v>767.0303052079091</v>
      </c>
      <c r="AD2" t="n">
        <v>619741.9305923018</v>
      </c>
      <c r="AE2" t="n">
        <v>847958.2505207288</v>
      </c>
      <c r="AF2" t="n">
        <v>1.047505350489228e-06</v>
      </c>
      <c r="AG2" t="n">
        <v>32</v>
      </c>
      <c r="AH2" t="n">
        <v>767030.3052079091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4.8675</v>
      </c>
      <c r="E3" t="n">
        <v>20.54</v>
      </c>
      <c r="F3" t="n">
        <v>16.83</v>
      </c>
      <c r="G3" t="n">
        <v>16.28</v>
      </c>
      <c r="H3" t="n">
        <v>0.28</v>
      </c>
      <c r="I3" t="n">
        <v>62</v>
      </c>
      <c r="J3" t="n">
        <v>125.95</v>
      </c>
      <c r="K3" t="n">
        <v>45</v>
      </c>
      <c r="L3" t="n">
        <v>2</v>
      </c>
      <c r="M3" t="n">
        <v>60</v>
      </c>
      <c r="N3" t="n">
        <v>18.95</v>
      </c>
      <c r="O3" t="n">
        <v>15767.7</v>
      </c>
      <c r="P3" t="n">
        <v>169</v>
      </c>
      <c r="Q3" t="n">
        <v>596.63</v>
      </c>
      <c r="R3" t="n">
        <v>65.69</v>
      </c>
      <c r="S3" t="n">
        <v>26.8</v>
      </c>
      <c r="T3" t="n">
        <v>19221.91</v>
      </c>
      <c r="U3" t="n">
        <v>0.41</v>
      </c>
      <c r="V3" t="n">
        <v>0.91</v>
      </c>
      <c r="W3" t="n">
        <v>0.21</v>
      </c>
      <c r="X3" t="n">
        <v>1.23</v>
      </c>
      <c r="Y3" t="n">
        <v>0.5</v>
      </c>
      <c r="Z3" t="n">
        <v>10</v>
      </c>
      <c r="AA3" t="n">
        <v>497.279681462642</v>
      </c>
      <c r="AB3" t="n">
        <v>680.3999986083971</v>
      </c>
      <c r="AC3" t="n">
        <v>615.4635776886066</v>
      </c>
      <c r="AD3" t="n">
        <v>497279.681462642</v>
      </c>
      <c r="AE3" t="n">
        <v>680399.9986083971</v>
      </c>
      <c r="AF3" t="n">
        <v>1.224450011648691e-06</v>
      </c>
      <c r="AG3" t="n">
        <v>27</v>
      </c>
      <c r="AH3" t="n">
        <v>615463.5776886066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16.37</v>
      </c>
      <c r="G4" t="n">
        <v>24.55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160.8</v>
      </c>
      <c r="Q4" t="n">
        <v>596.64</v>
      </c>
      <c r="R4" t="n">
        <v>51.33</v>
      </c>
      <c r="S4" t="n">
        <v>26.8</v>
      </c>
      <c r="T4" t="n">
        <v>12150.57</v>
      </c>
      <c r="U4" t="n">
        <v>0.52</v>
      </c>
      <c r="V4" t="n">
        <v>0.93</v>
      </c>
      <c r="W4" t="n">
        <v>0.17</v>
      </c>
      <c r="X4" t="n">
        <v>0.77</v>
      </c>
      <c r="Y4" t="n">
        <v>0.5</v>
      </c>
      <c r="Z4" t="n">
        <v>10</v>
      </c>
      <c r="AA4" t="n">
        <v>464.5706736001891</v>
      </c>
      <c r="AB4" t="n">
        <v>635.6460910314055</v>
      </c>
      <c r="AC4" t="n">
        <v>574.9809202382593</v>
      </c>
      <c r="AD4" t="n">
        <v>464570.6736001892</v>
      </c>
      <c r="AE4" t="n">
        <v>635646.0910314055</v>
      </c>
      <c r="AF4" t="n">
        <v>1.288445919807588e-06</v>
      </c>
      <c r="AG4" t="n">
        <v>26</v>
      </c>
      <c r="AH4" t="n">
        <v>574980.9202382592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5.2508</v>
      </c>
      <c r="E5" t="n">
        <v>19.04</v>
      </c>
      <c r="F5" t="n">
        <v>16.17</v>
      </c>
      <c r="G5" t="n">
        <v>33.46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155.22</v>
      </c>
      <c r="Q5" t="n">
        <v>596.61</v>
      </c>
      <c r="R5" t="n">
        <v>45.31</v>
      </c>
      <c r="S5" t="n">
        <v>26.8</v>
      </c>
      <c r="T5" t="n">
        <v>9199.530000000001</v>
      </c>
      <c r="U5" t="n">
        <v>0.59</v>
      </c>
      <c r="V5" t="n">
        <v>0.95</v>
      </c>
      <c r="W5" t="n">
        <v>0.15</v>
      </c>
      <c r="X5" t="n">
        <v>0.58</v>
      </c>
      <c r="Y5" t="n">
        <v>0.5</v>
      </c>
      <c r="Z5" t="n">
        <v>10</v>
      </c>
      <c r="AA5" t="n">
        <v>443.5077463637044</v>
      </c>
      <c r="AB5" t="n">
        <v>606.8268647556791</v>
      </c>
      <c r="AC5" t="n">
        <v>548.9121604702502</v>
      </c>
      <c r="AD5" t="n">
        <v>443507.7463637044</v>
      </c>
      <c r="AE5" t="n">
        <v>606826.8647556792</v>
      </c>
      <c r="AF5" t="n">
        <v>1.320871519499733e-06</v>
      </c>
      <c r="AG5" t="n">
        <v>25</v>
      </c>
      <c r="AH5" t="n">
        <v>548912.1604702502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5.3316</v>
      </c>
      <c r="E6" t="n">
        <v>18.76</v>
      </c>
      <c r="F6" t="n">
        <v>16.04</v>
      </c>
      <c r="G6" t="n">
        <v>41.83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21</v>
      </c>
      <c r="N6" t="n">
        <v>19.92</v>
      </c>
      <c r="O6" t="n">
        <v>16257.24</v>
      </c>
      <c r="P6" t="n">
        <v>149.89</v>
      </c>
      <c r="Q6" t="n">
        <v>596.62</v>
      </c>
      <c r="R6" t="n">
        <v>41.01</v>
      </c>
      <c r="S6" t="n">
        <v>26.8</v>
      </c>
      <c r="T6" t="n">
        <v>7076.03</v>
      </c>
      <c r="U6" t="n">
        <v>0.65</v>
      </c>
      <c r="V6" t="n">
        <v>0.95</v>
      </c>
      <c r="W6" t="n">
        <v>0.14</v>
      </c>
      <c r="X6" t="n">
        <v>0.44</v>
      </c>
      <c r="Y6" t="n">
        <v>0.5</v>
      </c>
      <c r="Z6" t="n">
        <v>10</v>
      </c>
      <c r="AA6" t="n">
        <v>433.9015211211162</v>
      </c>
      <c r="AB6" t="n">
        <v>593.6832035820223</v>
      </c>
      <c r="AC6" t="n">
        <v>537.0229118717629</v>
      </c>
      <c r="AD6" t="n">
        <v>433901.5211211162</v>
      </c>
      <c r="AE6" t="n">
        <v>593683.2035820223</v>
      </c>
      <c r="AF6" t="n">
        <v>1.34119726391498e-06</v>
      </c>
      <c r="AG6" t="n">
        <v>25</v>
      </c>
      <c r="AH6" t="n">
        <v>537022.9118717628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5.3926</v>
      </c>
      <c r="E7" t="n">
        <v>18.54</v>
      </c>
      <c r="F7" t="n">
        <v>15.93</v>
      </c>
      <c r="G7" t="n">
        <v>50.29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144.28</v>
      </c>
      <c r="Q7" t="n">
        <v>596.61</v>
      </c>
      <c r="R7" t="n">
        <v>37.25</v>
      </c>
      <c r="S7" t="n">
        <v>26.8</v>
      </c>
      <c r="T7" t="n">
        <v>5219.13</v>
      </c>
      <c r="U7" t="n">
        <v>0.72</v>
      </c>
      <c r="V7" t="n">
        <v>0.96</v>
      </c>
      <c r="W7" t="n">
        <v>0.15</v>
      </c>
      <c r="X7" t="n">
        <v>0.33</v>
      </c>
      <c r="Y7" t="n">
        <v>0.5</v>
      </c>
      <c r="Z7" t="n">
        <v>10</v>
      </c>
      <c r="AA7" t="n">
        <v>425.1858961884456</v>
      </c>
      <c r="AB7" t="n">
        <v>581.7581010429075</v>
      </c>
      <c r="AC7" t="n">
        <v>526.2359243819946</v>
      </c>
      <c r="AD7" t="n">
        <v>425185.8961884456</v>
      </c>
      <c r="AE7" t="n">
        <v>581758.1010429075</v>
      </c>
      <c r="AF7" t="n">
        <v>1.35654219472352e-06</v>
      </c>
      <c r="AG7" t="n">
        <v>25</v>
      </c>
      <c r="AH7" t="n">
        <v>526235.9243819945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5.4218</v>
      </c>
      <c r="E8" t="n">
        <v>18.44</v>
      </c>
      <c r="F8" t="n">
        <v>15.9</v>
      </c>
      <c r="G8" t="n">
        <v>59.64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14</v>
      </c>
      <c r="N8" t="n">
        <v>20.59</v>
      </c>
      <c r="O8" t="n">
        <v>16585.95</v>
      </c>
      <c r="P8" t="n">
        <v>139.72</v>
      </c>
      <c r="Q8" t="n">
        <v>596.64</v>
      </c>
      <c r="R8" t="n">
        <v>36.98</v>
      </c>
      <c r="S8" t="n">
        <v>26.8</v>
      </c>
      <c r="T8" t="n">
        <v>5096.88</v>
      </c>
      <c r="U8" t="n">
        <v>0.72</v>
      </c>
      <c r="V8" t="n">
        <v>0.96</v>
      </c>
      <c r="W8" t="n">
        <v>0.13</v>
      </c>
      <c r="X8" t="n">
        <v>0.31</v>
      </c>
      <c r="Y8" t="n">
        <v>0.5</v>
      </c>
      <c r="Z8" t="n">
        <v>10</v>
      </c>
      <c r="AA8" t="n">
        <v>419.3033271542752</v>
      </c>
      <c r="AB8" t="n">
        <v>573.709310569726</v>
      </c>
      <c r="AC8" t="n">
        <v>518.9552991750248</v>
      </c>
      <c r="AD8" t="n">
        <v>419303.3271542751</v>
      </c>
      <c r="AE8" t="n">
        <v>573709.3105697259</v>
      </c>
      <c r="AF8" t="n">
        <v>1.363887637012198e-06</v>
      </c>
      <c r="AG8" t="n">
        <v>25</v>
      </c>
      <c r="AH8" t="n">
        <v>518955.2991750248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5.4649</v>
      </c>
      <c r="E9" t="n">
        <v>18.3</v>
      </c>
      <c r="F9" t="n">
        <v>15.83</v>
      </c>
      <c r="G9" t="n">
        <v>73.08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133.5</v>
      </c>
      <c r="Q9" t="n">
        <v>596.61</v>
      </c>
      <c r="R9" t="n">
        <v>34.68</v>
      </c>
      <c r="S9" t="n">
        <v>26.8</v>
      </c>
      <c r="T9" t="n">
        <v>3963.02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402.8780754043747</v>
      </c>
      <c r="AB9" t="n">
        <v>551.2355564945467</v>
      </c>
      <c r="AC9" t="n">
        <v>498.6264086466689</v>
      </c>
      <c r="AD9" t="n">
        <v>402878.0754043747</v>
      </c>
      <c r="AE9" t="n">
        <v>551235.5564945467</v>
      </c>
      <c r="AF9" t="n">
        <v>1.374729711075282e-06</v>
      </c>
      <c r="AG9" t="n">
        <v>24</v>
      </c>
      <c r="AH9" t="n">
        <v>498626.4086466689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5.4742</v>
      </c>
      <c r="E10" t="n">
        <v>18.27</v>
      </c>
      <c r="F10" t="n">
        <v>15.83</v>
      </c>
      <c r="G10" t="n">
        <v>79.14</v>
      </c>
      <c r="H10" t="n">
        <v>1.18</v>
      </c>
      <c r="I10" t="n">
        <v>12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130.04</v>
      </c>
      <c r="Q10" t="n">
        <v>596.61</v>
      </c>
      <c r="R10" t="n">
        <v>34.47</v>
      </c>
      <c r="S10" t="n">
        <v>26.8</v>
      </c>
      <c r="T10" t="n">
        <v>3860.79</v>
      </c>
      <c r="U10" t="n">
        <v>0.78</v>
      </c>
      <c r="V10" t="n">
        <v>0.97</v>
      </c>
      <c r="W10" t="n">
        <v>0.13</v>
      </c>
      <c r="X10" t="n">
        <v>0.23</v>
      </c>
      <c r="Y10" t="n">
        <v>0.5</v>
      </c>
      <c r="Z10" t="n">
        <v>10</v>
      </c>
      <c r="AA10" t="n">
        <v>399.0929313789392</v>
      </c>
      <c r="AB10" t="n">
        <v>546.0565554501769</v>
      </c>
      <c r="AC10" t="n">
        <v>493.9416841932003</v>
      </c>
      <c r="AD10" t="n">
        <v>399092.9313789392</v>
      </c>
      <c r="AE10" t="n">
        <v>546056.5554501769</v>
      </c>
      <c r="AF10" t="n">
        <v>1.377069184132977e-06</v>
      </c>
      <c r="AG10" t="n">
        <v>24</v>
      </c>
      <c r="AH10" t="n">
        <v>493941.6841932003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5.4901</v>
      </c>
      <c r="E11" t="n">
        <v>18.21</v>
      </c>
      <c r="F11" t="n">
        <v>15.8</v>
      </c>
      <c r="G11" t="n">
        <v>86.19</v>
      </c>
      <c r="H11" t="n">
        <v>1.29</v>
      </c>
      <c r="I11" t="n">
        <v>11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128.75</v>
      </c>
      <c r="Q11" t="n">
        <v>596.62</v>
      </c>
      <c r="R11" t="n">
        <v>33.31</v>
      </c>
      <c r="S11" t="n">
        <v>26.8</v>
      </c>
      <c r="T11" t="n">
        <v>3289.9</v>
      </c>
      <c r="U11" t="n">
        <v>0.8</v>
      </c>
      <c r="V11" t="n">
        <v>0.97</v>
      </c>
      <c r="W11" t="n">
        <v>0.14</v>
      </c>
      <c r="X11" t="n">
        <v>0.21</v>
      </c>
      <c r="Y11" t="n">
        <v>0.5</v>
      </c>
      <c r="Z11" t="n">
        <v>10</v>
      </c>
      <c r="AA11" t="n">
        <v>397.1032978457631</v>
      </c>
      <c r="AB11" t="n">
        <v>543.3342510736487</v>
      </c>
      <c r="AC11" t="n">
        <v>491.4791927255897</v>
      </c>
      <c r="AD11" t="n">
        <v>397103.297845763</v>
      </c>
      <c r="AE11" t="n">
        <v>543334.2510736487</v>
      </c>
      <c r="AF11" t="n">
        <v>1.381068928392908e-06</v>
      </c>
      <c r="AG11" t="n">
        <v>24</v>
      </c>
      <c r="AH11" t="n">
        <v>491479.1927255897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2024-09-25T21:08:18Z</dcterms:created>
  <dcterms:modified xmlns:dcterms="http://purl.org/dc/terms/" xmlns:xsi="http://www.w3.org/2001/XMLSchema-instance" xsi:type="dcterms:W3CDTF">2024-09-25T21:08:18Z</dcterms:modified>
</cp:coreProperties>
</file>