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xVal>
          <yVal>
            <numRef>
              <f>gráficos!$B$7:$B$175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  <c r="AA2" t="n">
        <v>1394.070204522794</v>
      </c>
      <c r="AB2" t="n">
        <v>1907.428355864915</v>
      </c>
      <c r="AC2" t="n">
        <v>1725.386070673678</v>
      </c>
      <c r="AD2" t="n">
        <v>1394070.204522794</v>
      </c>
      <c r="AE2" t="n">
        <v>1907428.355864915</v>
      </c>
      <c r="AF2" t="n">
        <v>9.003753450548892e-07</v>
      </c>
      <c r="AG2" t="n">
        <v>34</v>
      </c>
      <c r="AH2" t="n">
        <v>1725386.070673678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  <c r="AA3" t="n">
        <v>852.3757765551289</v>
      </c>
      <c r="AB3" t="n">
        <v>1166.258141648021</v>
      </c>
      <c r="AC3" t="n">
        <v>1054.952101462715</v>
      </c>
      <c r="AD3" t="n">
        <v>852375.776555129</v>
      </c>
      <c r="AE3" t="n">
        <v>1166258.141648021</v>
      </c>
      <c r="AF3" t="n">
        <v>1.262384634220974e-06</v>
      </c>
      <c r="AG3" t="n">
        <v>25</v>
      </c>
      <c r="AH3" t="n">
        <v>1054952.101462715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  <c r="AA4" t="n">
        <v>728.5048565130527</v>
      </c>
      <c r="AB4" t="n">
        <v>996.772484047146</v>
      </c>
      <c r="AC4" t="n">
        <v>901.6419171486536</v>
      </c>
      <c r="AD4" t="n">
        <v>728504.8565130527</v>
      </c>
      <c r="AE4" t="n">
        <v>996772.484047146</v>
      </c>
      <c r="AF4" t="n">
        <v>1.401400822879414e-06</v>
      </c>
      <c r="AG4" t="n">
        <v>22</v>
      </c>
      <c r="AH4" t="n">
        <v>901641.9171486537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  <c r="AA5" t="n">
        <v>674.3692444971431</v>
      </c>
      <c r="AB5" t="n">
        <v>922.701751392334</v>
      </c>
      <c r="AC5" t="n">
        <v>834.6403912594905</v>
      </c>
      <c r="AD5" t="n">
        <v>674369.2444971431</v>
      </c>
      <c r="AE5" t="n">
        <v>922701.751392334</v>
      </c>
      <c r="AF5" t="n">
        <v>1.477394938855523e-06</v>
      </c>
      <c r="AG5" t="n">
        <v>21</v>
      </c>
      <c r="AH5" t="n">
        <v>834640.3912594905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  <c r="AA6" t="n">
        <v>639.5232075534382</v>
      </c>
      <c r="AB6" t="n">
        <v>875.0238663473041</v>
      </c>
      <c r="AC6" t="n">
        <v>791.5128166468262</v>
      </c>
      <c r="AD6" t="n">
        <v>639523.2075534381</v>
      </c>
      <c r="AE6" t="n">
        <v>875023.8663473041</v>
      </c>
      <c r="AF6" t="n">
        <v>1.524136309428251e-06</v>
      </c>
      <c r="AG6" t="n">
        <v>20</v>
      </c>
      <c r="AH6" t="n">
        <v>791512.8166468262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  <c r="AA7" t="n">
        <v>619.5136731465877</v>
      </c>
      <c r="AB7" t="n">
        <v>847.6459386134951</v>
      </c>
      <c r="AC7" t="n">
        <v>766.7477999107691</v>
      </c>
      <c r="AD7" t="n">
        <v>619513.6731465877</v>
      </c>
      <c r="AE7" t="n">
        <v>847645.9386134951</v>
      </c>
      <c r="AF7" t="n">
        <v>1.558640894221827e-06</v>
      </c>
      <c r="AG7" t="n">
        <v>20</v>
      </c>
      <c r="AH7" t="n">
        <v>766747.7999107691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  <c r="AA8" t="n">
        <v>606.7606131341296</v>
      </c>
      <c r="AB8" t="n">
        <v>830.1966392791502</v>
      </c>
      <c r="AC8" t="n">
        <v>750.9638372146487</v>
      </c>
      <c r="AD8" t="n">
        <v>606760.6131341296</v>
      </c>
      <c r="AE8" t="n">
        <v>830196.6392791502</v>
      </c>
      <c r="AF8" t="n">
        <v>1.57980580696431e-06</v>
      </c>
      <c r="AG8" t="n">
        <v>20</v>
      </c>
      <c r="AH8" t="n">
        <v>750963.8372146487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  <c r="AA9" t="n">
        <v>586.2047917299257</v>
      </c>
      <c r="AB9" t="n">
        <v>802.0712575750809</v>
      </c>
      <c r="AC9" t="n">
        <v>725.5227024661946</v>
      </c>
      <c r="AD9" t="n">
        <v>586204.7917299257</v>
      </c>
      <c r="AE9" t="n">
        <v>802071.257575081</v>
      </c>
      <c r="AF9" t="n">
        <v>1.599972870222656e-06</v>
      </c>
      <c r="AG9" t="n">
        <v>19</v>
      </c>
      <c r="AH9" t="n">
        <v>725522.7024661945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  <c r="AA10" t="n">
        <v>576.9044464161933</v>
      </c>
      <c r="AB10" t="n">
        <v>789.3461148145548</v>
      </c>
      <c r="AC10" t="n">
        <v>714.012029470883</v>
      </c>
      <c r="AD10" t="n">
        <v>576904.4464161933</v>
      </c>
      <c r="AE10" t="n">
        <v>789346.1148145548</v>
      </c>
      <c r="AF10" t="n">
        <v>1.612419729577415e-06</v>
      </c>
      <c r="AG10" t="n">
        <v>19</v>
      </c>
      <c r="AH10" t="n">
        <v>714012.0294708831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  <c r="AA11" t="n">
        <v>569.4247607353767</v>
      </c>
      <c r="AB11" t="n">
        <v>779.1120788856181</v>
      </c>
      <c r="AC11" t="n">
        <v>704.7547155674445</v>
      </c>
      <c r="AD11" t="n">
        <v>569424.7607353767</v>
      </c>
      <c r="AE11" t="n">
        <v>779112.0788856181</v>
      </c>
      <c r="AF11" t="n">
        <v>1.622398224418785e-06</v>
      </c>
      <c r="AG11" t="n">
        <v>19</v>
      </c>
      <c r="AH11" t="n">
        <v>704754.7155674445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  <c r="AA12" t="n">
        <v>561.4366784304348</v>
      </c>
      <c r="AB12" t="n">
        <v>768.182432266677</v>
      </c>
      <c r="AC12" t="n">
        <v>694.8681790819599</v>
      </c>
      <c r="AD12" t="n">
        <v>561436.6784304348</v>
      </c>
      <c r="AE12" t="n">
        <v>768182.432266677</v>
      </c>
      <c r="AF12" t="n">
        <v>1.633217013562584e-06</v>
      </c>
      <c r="AG12" t="n">
        <v>19</v>
      </c>
      <c r="AH12" t="n">
        <v>694868.1790819599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  <c r="AA13" t="n">
        <v>554.3243615718391</v>
      </c>
      <c r="AB13" t="n">
        <v>758.4510465674717</v>
      </c>
      <c r="AC13" t="n">
        <v>686.0655431758009</v>
      </c>
      <c r="AD13" t="n">
        <v>554324.3615718391</v>
      </c>
      <c r="AE13" t="n">
        <v>758451.0465674717</v>
      </c>
      <c r="AF13" t="n">
        <v>1.640254478345445e-06</v>
      </c>
      <c r="AG13" t="n">
        <v>19</v>
      </c>
      <c r="AH13" t="n">
        <v>686065.5431758009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  <c r="AA14" t="n">
        <v>547.1082084761164</v>
      </c>
      <c r="AB14" t="n">
        <v>748.5775875476976</v>
      </c>
      <c r="AC14" t="n">
        <v>677.1343932273875</v>
      </c>
      <c r="AD14" t="n">
        <v>547108.2084761164</v>
      </c>
      <c r="AE14" t="n">
        <v>748577.5875476976</v>
      </c>
      <c r="AF14" t="n">
        <v>1.647554535097815e-06</v>
      </c>
      <c r="AG14" t="n">
        <v>19</v>
      </c>
      <c r="AH14" t="n">
        <v>677134.3932273875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  <c r="AA15" t="n">
        <v>540.5271029437231</v>
      </c>
      <c r="AB15" t="n">
        <v>739.5730286203921</v>
      </c>
      <c r="AC15" t="n">
        <v>668.9892167661261</v>
      </c>
      <c r="AD15" t="n">
        <v>540527.1029437231</v>
      </c>
      <c r="AE15" t="n">
        <v>739573.0286203921</v>
      </c>
      <c r="AF15" t="n">
        <v>1.653699187184342e-06</v>
      </c>
      <c r="AG15" t="n">
        <v>19</v>
      </c>
      <c r="AH15" t="n">
        <v>668989.2167661261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  <c r="AA16" t="n">
        <v>532.8898423389127</v>
      </c>
      <c r="AB16" t="n">
        <v>729.123391728732</v>
      </c>
      <c r="AC16" t="n">
        <v>659.5368785532485</v>
      </c>
      <c r="AD16" t="n">
        <v>532889.8423389127</v>
      </c>
      <c r="AE16" t="n">
        <v>729123.391728732</v>
      </c>
      <c r="AF16" t="n">
        <v>1.657112882787968e-06</v>
      </c>
      <c r="AG16" t="n">
        <v>19</v>
      </c>
      <c r="AH16" t="n">
        <v>659536.8785532485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  <c r="AA17" t="n">
        <v>528.5735017546255</v>
      </c>
      <c r="AB17" t="n">
        <v>723.2175841178033</v>
      </c>
      <c r="AC17" t="n">
        <v>654.1947129318537</v>
      </c>
      <c r="AD17" t="n">
        <v>528573.5017546255</v>
      </c>
      <c r="AE17" t="n">
        <v>723217.5841178033</v>
      </c>
      <c r="AF17" t="n">
        <v>1.6606841335733e-06</v>
      </c>
      <c r="AG17" t="n">
        <v>19</v>
      </c>
      <c r="AH17" t="n">
        <v>654194.7129318537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  <c r="AA18" t="n">
        <v>525.4134138773566</v>
      </c>
      <c r="AB18" t="n">
        <v>718.8938124708861</v>
      </c>
      <c r="AC18" t="n">
        <v>650.2835959824667</v>
      </c>
      <c r="AD18" t="n">
        <v>525413.4138773566</v>
      </c>
      <c r="AE18" t="n">
        <v>718893.8124708862</v>
      </c>
      <c r="AF18" t="n">
        <v>1.664412939540338e-06</v>
      </c>
      <c r="AG18" t="n">
        <v>19</v>
      </c>
      <c r="AH18" t="n">
        <v>650283.5959824667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  <c r="AA19" t="n">
        <v>524.4854068991284</v>
      </c>
      <c r="AB19" t="n">
        <v>717.624072382496</v>
      </c>
      <c r="AC19" t="n">
        <v>649.1350381060212</v>
      </c>
      <c r="AD19" t="n">
        <v>524485.4068991285</v>
      </c>
      <c r="AE19" t="n">
        <v>717624.072382496</v>
      </c>
      <c r="AF19" t="n">
        <v>1.66420286596473e-06</v>
      </c>
      <c r="AG19" t="n">
        <v>19</v>
      </c>
      <c r="AH19" t="n">
        <v>649135.0381060211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  <c r="AA20" t="n">
        <v>526.216679167274</v>
      </c>
      <c r="AB20" t="n">
        <v>719.9928754781147</v>
      </c>
      <c r="AC20" t="n">
        <v>651.2777659588301</v>
      </c>
      <c r="AD20" t="n">
        <v>526216.679167274</v>
      </c>
      <c r="AE20" t="n">
        <v>719992.8754781147</v>
      </c>
      <c r="AF20" t="n">
        <v>1.663625163631809e-06</v>
      </c>
      <c r="AG20" t="n">
        <v>19</v>
      </c>
      <c r="AH20" t="n">
        <v>651277.76595883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1.9605</v>
      </c>
      <c r="E2" t="n">
        <v>51.01</v>
      </c>
      <c r="F2" t="n">
        <v>37.92</v>
      </c>
      <c r="G2" t="n">
        <v>6.81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460.85</v>
      </c>
      <c r="Q2" t="n">
        <v>1310.68</v>
      </c>
      <c r="R2" t="n">
        <v>377.7</v>
      </c>
      <c r="S2" t="n">
        <v>50.02</v>
      </c>
      <c r="T2" t="n">
        <v>159915.26</v>
      </c>
      <c r="U2" t="n">
        <v>0.13</v>
      </c>
      <c r="V2" t="n">
        <v>0.66</v>
      </c>
      <c r="W2" t="n">
        <v>2.78</v>
      </c>
      <c r="X2" t="n">
        <v>9.869999999999999</v>
      </c>
      <c r="Y2" t="n">
        <v>0.5</v>
      </c>
      <c r="Z2" t="n">
        <v>10</v>
      </c>
      <c r="AA2" t="n">
        <v>1059.862271523044</v>
      </c>
      <c r="AB2" t="n">
        <v>1450.150317721247</v>
      </c>
      <c r="AC2" t="n">
        <v>1311.750006696684</v>
      </c>
      <c r="AD2" t="n">
        <v>1059862.271523044</v>
      </c>
      <c r="AE2" t="n">
        <v>1450150.317721247</v>
      </c>
      <c r="AF2" t="n">
        <v>1.065130704549893e-06</v>
      </c>
      <c r="AG2" t="n">
        <v>30</v>
      </c>
      <c r="AH2" t="n">
        <v>1311750.006696684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32.05</v>
      </c>
      <c r="G3" t="n">
        <v>13.84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382.63</v>
      </c>
      <c r="Q3" t="n">
        <v>1310.57</v>
      </c>
      <c r="R3" t="n">
        <v>185.36</v>
      </c>
      <c r="S3" t="n">
        <v>50.02</v>
      </c>
      <c r="T3" t="n">
        <v>64720.59</v>
      </c>
      <c r="U3" t="n">
        <v>0.27</v>
      </c>
      <c r="V3" t="n">
        <v>0.78</v>
      </c>
      <c r="W3" t="n">
        <v>2.47</v>
      </c>
      <c r="X3" t="n">
        <v>4</v>
      </c>
      <c r="Y3" t="n">
        <v>0.5</v>
      </c>
      <c r="Z3" t="n">
        <v>10</v>
      </c>
      <c r="AA3" t="n">
        <v>707.7556356856397</v>
      </c>
      <c r="AB3" t="n">
        <v>968.3824847200619</v>
      </c>
      <c r="AC3" t="n">
        <v>875.9614195117319</v>
      </c>
      <c r="AD3" t="n">
        <v>707755.6356856397</v>
      </c>
      <c r="AE3" t="n">
        <v>968382.4847200619</v>
      </c>
      <c r="AF3" t="n">
        <v>1.398279466615689e-06</v>
      </c>
      <c r="AG3" t="n">
        <v>23</v>
      </c>
      <c r="AH3" t="n">
        <v>875961.4195117319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2.8054</v>
      </c>
      <c r="E4" t="n">
        <v>35.65</v>
      </c>
      <c r="F4" t="n">
        <v>30.52</v>
      </c>
      <c r="G4" t="n">
        <v>21.05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358.15</v>
      </c>
      <c r="Q4" t="n">
        <v>1310.6</v>
      </c>
      <c r="R4" t="n">
        <v>135.6</v>
      </c>
      <c r="S4" t="n">
        <v>50.02</v>
      </c>
      <c r="T4" t="n">
        <v>40101.55</v>
      </c>
      <c r="U4" t="n">
        <v>0.37</v>
      </c>
      <c r="V4" t="n">
        <v>0.82</v>
      </c>
      <c r="W4" t="n">
        <v>2.38</v>
      </c>
      <c r="X4" t="n">
        <v>2.47</v>
      </c>
      <c r="Y4" t="n">
        <v>0.5</v>
      </c>
      <c r="Z4" t="n">
        <v>10</v>
      </c>
      <c r="AA4" t="n">
        <v>620.8435076487013</v>
      </c>
      <c r="AB4" t="n">
        <v>849.4654768474444</v>
      </c>
      <c r="AC4" t="n">
        <v>768.3936839694085</v>
      </c>
      <c r="AD4" t="n">
        <v>620843.5076487013</v>
      </c>
      <c r="AE4" t="n">
        <v>849465.4768474444</v>
      </c>
      <c r="AF4" t="n">
        <v>1.524161019405391e-06</v>
      </c>
      <c r="AG4" t="n">
        <v>21</v>
      </c>
      <c r="AH4" t="n">
        <v>768393.6839694085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2.9257</v>
      </c>
      <c r="E5" t="n">
        <v>34.18</v>
      </c>
      <c r="F5" t="n">
        <v>29.82</v>
      </c>
      <c r="G5" t="n">
        <v>28.4</v>
      </c>
      <c r="H5" t="n">
        <v>0.43</v>
      </c>
      <c r="I5" t="n">
        <v>63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343.62</v>
      </c>
      <c r="Q5" t="n">
        <v>1310.6</v>
      </c>
      <c r="R5" t="n">
        <v>112.88</v>
      </c>
      <c r="S5" t="n">
        <v>50.02</v>
      </c>
      <c r="T5" t="n">
        <v>28861.85</v>
      </c>
      <c r="U5" t="n">
        <v>0.44</v>
      </c>
      <c r="V5" t="n">
        <v>0.84</v>
      </c>
      <c r="W5" t="n">
        <v>2.34</v>
      </c>
      <c r="X5" t="n">
        <v>1.78</v>
      </c>
      <c r="Y5" t="n">
        <v>0.5</v>
      </c>
      <c r="Z5" t="n">
        <v>10</v>
      </c>
      <c r="AA5" t="n">
        <v>579.2988567608803</v>
      </c>
      <c r="AB5" t="n">
        <v>792.6222526820848</v>
      </c>
      <c r="AC5" t="n">
        <v>716.9754973384245</v>
      </c>
      <c r="AD5" t="n">
        <v>579298.8567608803</v>
      </c>
      <c r="AE5" t="n">
        <v>792622.2526820848</v>
      </c>
      <c r="AF5" t="n">
        <v>1.589519460495598e-06</v>
      </c>
      <c r="AG5" t="n">
        <v>20</v>
      </c>
      <c r="AH5" t="n">
        <v>716975.4973384244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2.9986</v>
      </c>
      <c r="E6" t="n">
        <v>33.35</v>
      </c>
      <c r="F6" t="n">
        <v>29.45</v>
      </c>
      <c r="G6" t="n">
        <v>36.06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47</v>
      </c>
      <c r="N6" t="n">
        <v>29.55</v>
      </c>
      <c r="O6" t="n">
        <v>20563.61</v>
      </c>
      <c r="P6" t="n">
        <v>332.83</v>
      </c>
      <c r="Q6" t="n">
        <v>1310.56</v>
      </c>
      <c r="R6" t="n">
        <v>100.67</v>
      </c>
      <c r="S6" t="n">
        <v>50.02</v>
      </c>
      <c r="T6" t="n">
        <v>22826.27</v>
      </c>
      <c r="U6" t="n">
        <v>0.5</v>
      </c>
      <c r="V6" t="n">
        <v>0.85</v>
      </c>
      <c r="W6" t="n">
        <v>2.32</v>
      </c>
      <c r="X6" t="n">
        <v>1.4</v>
      </c>
      <c r="Y6" t="n">
        <v>0.5</v>
      </c>
      <c r="Z6" t="n">
        <v>10</v>
      </c>
      <c r="AA6" t="n">
        <v>559.1841826564078</v>
      </c>
      <c r="AB6" t="n">
        <v>765.1004681755531</v>
      </c>
      <c r="AC6" t="n">
        <v>692.0803533181289</v>
      </c>
      <c r="AD6" t="n">
        <v>559184.1826564077</v>
      </c>
      <c r="AE6" t="n">
        <v>765100.4681755531</v>
      </c>
      <c r="AF6" t="n">
        <v>1.629125697864478e-06</v>
      </c>
      <c r="AG6" t="n">
        <v>20</v>
      </c>
      <c r="AH6" t="n">
        <v>692080.353318129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3.0503</v>
      </c>
      <c r="E7" t="n">
        <v>32.78</v>
      </c>
      <c r="F7" t="n">
        <v>29.17</v>
      </c>
      <c r="G7" t="n">
        <v>43.76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322.51</v>
      </c>
      <c r="Q7" t="n">
        <v>1310.52</v>
      </c>
      <c r="R7" t="n">
        <v>91.56999999999999</v>
      </c>
      <c r="S7" t="n">
        <v>50.02</v>
      </c>
      <c r="T7" t="n">
        <v>18323.03</v>
      </c>
      <c r="U7" t="n">
        <v>0.55</v>
      </c>
      <c r="V7" t="n">
        <v>0.86</v>
      </c>
      <c r="W7" t="n">
        <v>2.31</v>
      </c>
      <c r="X7" t="n">
        <v>1.12</v>
      </c>
      <c r="Y7" t="n">
        <v>0.5</v>
      </c>
      <c r="Z7" t="n">
        <v>10</v>
      </c>
      <c r="AA7" t="n">
        <v>534.8137508440524</v>
      </c>
      <c r="AB7" t="n">
        <v>731.7557682223172</v>
      </c>
      <c r="AC7" t="n">
        <v>661.9180247288496</v>
      </c>
      <c r="AD7" t="n">
        <v>534813.7508440524</v>
      </c>
      <c r="AE7" t="n">
        <v>731755.7682223172</v>
      </c>
      <c r="AF7" t="n">
        <v>1.657214071965589e-06</v>
      </c>
      <c r="AG7" t="n">
        <v>19</v>
      </c>
      <c r="AH7" t="n">
        <v>661918.0247288495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3.0838</v>
      </c>
      <c r="E8" t="n">
        <v>32.43</v>
      </c>
      <c r="F8" t="n">
        <v>29.01</v>
      </c>
      <c r="G8" t="n">
        <v>51.19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32</v>
      </c>
      <c r="N8" t="n">
        <v>30.44</v>
      </c>
      <c r="O8" t="n">
        <v>20919.39</v>
      </c>
      <c r="P8" t="n">
        <v>314.01</v>
      </c>
      <c r="Q8" t="n">
        <v>1310.49</v>
      </c>
      <c r="R8" t="n">
        <v>86.34999999999999</v>
      </c>
      <c r="S8" t="n">
        <v>50.02</v>
      </c>
      <c r="T8" t="n">
        <v>15740.45</v>
      </c>
      <c r="U8" t="n">
        <v>0.58</v>
      </c>
      <c r="V8" t="n">
        <v>0.86</v>
      </c>
      <c r="W8" t="n">
        <v>2.3</v>
      </c>
      <c r="X8" t="n">
        <v>0.96</v>
      </c>
      <c r="Y8" t="n">
        <v>0.5</v>
      </c>
      <c r="Z8" t="n">
        <v>10</v>
      </c>
      <c r="AA8" t="n">
        <v>523.4783856177738</v>
      </c>
      <c r="AB8" t="n">
        <v>716.2462214387033</v>
      </c>
      <c r="AC8" t="n">
        <v>647.8886873224781</v>
      </c>
      <c r="AD8" t="n">
        <v>523478.3856177739</v>
      </c>
      <c r="AE8" t="n">
        <v>716246.2214387032</v>
      </c>
      <c r="AF8" t="n">
        <v>1.67541446911041e-06</v>
      </c>
      <c r="AG8" t="n">
        <v>19</v>
      </c>
      <c r="AH8" t="n">
        <v>647888.687322478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3.1138</v>
      </c>
      <c r="E9" t="n">
        <v>32.12</v>
      </c>
      <c r="F9" t="n">
        <v>28.86</v>
      </c>
      <c r="G9" t="n">
        <v>59.7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27</v>
      </c>
      <c r="N9" t="n">
        <v>30.89</v>
      </c>
      <c r="O9" t="n">
        <v>21098.19</v>
      </c>
      <c r="P9" t="n">
        <v>304.25</v>
      </c>
      <c r="Q9" t="n">
        <v>1310.49</v>
      </c>
      <c r="R9" t="n">
        <v>81.59</v>
      </c>
      <c r="S9" t="n">
        <v>50.02</v>
      </c>
      <c r="T9" t="n">
        <v>13386.79</v>
      </c>
      <c r="U9" t="n">
        <v>0.61</v>
      </c>
      <c r="V9" t="n">
        <v>0.87</v>
      </c>
      <c r="W9" t="n">
        <v>2.29</v>
      </c>
      <c r="X9" t="n">
        <v>0.8100000000000001</v>
      </c>
      <c r="Y9" t="n">
        <v>0.5</v>
      </c>
      <c r="Z9" t="n">
        <v>10</v>
      </c>
      <c r="AA9" t="n">
        <v>511.8396339588115</v>
      </c>
      <c r="AB9" t="n">
        <v>700.3215679534263</v>
      </c>
      <c r="AC9" t="n">
        <v>633.4838604154444</v>
      </c>
      <c r="AD9" t="n">
        <v>511839.6339588115</v>
      </c>
      <c r="AE9" t="n">
        <v>700321.5679534263</v>
      </c>
      <c r="AF9" t="n">
        <v>1.691713332225175e-06</v>
      </c>
      <c r="AG9" t="n">
        <v>19</v>
      </c>
      <c r="AH9" t="n">
        <v>633483.8604154444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3.1374</v>
      </c>
      <c r="E10" t="n">
        <v>31.87</v>
      </c>
      <c r="F10" t="n">
        <v>28.74</v>
      </c>
      <c r="G10" t="n">
        <v>68.98999999999999</v>
      </c>
      <c r="H10" t="n">
        <v>0.9399999999999999</v>
      </c>
      <c r="I10" t="n">
        <v>25</v>
      </c>
      <c r="J10" t="n">
        <v>170.62</v>
      </c>
      <c r="K10" t="n">
        <v>50.28</v>
      </c>
      <c r="L10" t="n">
        <v>9</v>
      </c>
      <c r="M10" t="n">
        <v>23</v>
      </c>
      <c r="N10" t="n">
        <v>31.34</v>
      </c>
      <c r="O10" t="n">
        <v>21277.6</v>
      </c>
      <c r="P10" t="n">
        <v>297.17</v>
      </c>
      <c r="Q10" t="n">
        <v>1310.5</v>
      </c>
      <c r="R10" t="n">
        <v>77.66</v>
      </c>
      <c r="S10" t="n">
        <v>50.02</v>
      </c>
      <c r="T10" t="n">
        <v>11441.58</v>
      </c>
      <c r="U10" t="n">
        <v>0.64</v>
      </c>
      <c r="V10" t="n">
        <v>0.87</v>
      </c>
      <c r="W10" t="n">
        <v>2.29</v>
      </c>
      <c r="X10" t="n">
        <v>0.7</v>
      </c>
      <c r="Y10" t="n">
        <v>0.5</v>
      </c>
      <c r="Z10" t="n">
        <v>10</v>
      </c>
      <c r="AA10" t="n">
        <v>503.2933986530717</v>
      </c>
      <c r="AB10" t="n">
        <v>688.628231774821</v>
      </c>
      <c r="AC10" t="n">
        <v>622.9065198300248</v>
      </c>
      <c r="AD10" t="n">
        <v>503293.3986530717</v>
      </c>
      <c r="AE10" t="n">
        <v>688628.2317748209</v>
      </c>
      <c r="AF10" t="n">
        <v>1.704535104542124e-06</v>
      </c>
      <c r="AG10" t="n">
        <v>19</v>
      </c>
      <c r="AH10" t="n">
        <v>622906.5198300248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3.1572</v>
      </c>
      <c r="E11" t="n">
        <v>31.67</v>
      </c>
      <c r="F11" t="n">
        <v>28.64</v>
      </c>
      <c r="G11" t="n">
        <v>78.11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20</v>
      </c>
      <c r="N11" t="n">
        <v>31.8</v>
      </c>
      <c r="O11" t="n">
        <v>21457.64</v>
      </c>
      <c r="P11" t="n">
        <v>286.2</v>
      </c>
      <c r="Q11" t="n">
        <v>1310.49</v>
      </c>
      <c r="R11" t="n">
        <v>74.47</v>
      </c>
      <c r="S11" t="n">
        <v>50.02</v>
      </c>
      <c r="T11" t="n">
        <v>9864.43</v>
      </c>
      <c r="U11" t="n">
        <v>0.67</v>
      </c>
      <c r="V11" t="n">
        <v>0.87</v>
      </c>
      <c r="W11" t="n">
        <v>2.27</v>
      </c>
      <c r="X11" t="n">
        <v>0.59</v>
      </c>
      <c r="Y11" t="n">
        <v>0.5</v>
      </c>
      <c r="Z11" t="n">
        <v>10</v>
      </c>
      <c r="AA11" t="n">
        <v>492.3710706965379</v>
      </c>
      <c r="AB11" t="n">
        <v>673.6838208055899</v>
      </c>
      <c r="AC11" t="n">
        <v>609.3883824690846</v>
      </c>
      <c r="AD11" t="n">
        <v>492371.0706965378</v>
      </c>
      <c r="AE11" t="n">
        <v>673683.8208055899</v>
      </c>
      <c r="AF11" t="n">
        <v>1.715292354197869e-06</v>
      </c>
      <c r="AG11" t="n">
        <v>19</v>
      </c>
      <c r="AH11" t="n">
        <v>609388.3824690846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3.1683</v>
      </c>
      <c r="E12" t="n">
        <v>31.56</v>
      </c>
      <c r="F12" t="n">
        <v>28.59</v>
      </c>
      <c r="G12" t="n">
        <v>85.78</v>
      </c>
      <c r="H12" t="n">
        <v>1.12</v>
      </c>
      <c r="I12" t="n">
        <v>20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276.66</v>
      </c>
      <c r="Q12" t="n">
        <v>1310.48</v>
      </c>
      <c r="R12" t="n">
        <v>72.77</v>
      </c>
      <c r="S12" t="n">
        <v>50.02</v>
      </c>
      <c r="T12" t="n">
        <v>9021.549999999999</v>
      </c>
      <c r="U12" t="n">
        <v>0.6899999999999999</v>
      </c>
      <c r="V12" t="n">
        <v>0.87</v>
      </c>
      <c r="W12" t="n">
        <v>2.28</v>
      </c>
      <c r="X12" t="n">
        <v>0.55</v>
      </c>
      <c r="Y12" t="n">
        <v>0.5</v>
      </c>
      <c r="Z12" t="n">
        <v>10</v>
      </c>
      <c r="AA12" t="n">
        <v>483.7428769641096</v>
      </c>
      <c r="AB12" t="n">
        <v>661.8783454918391</v>
      </c>
      <c r="AC12" t="n">
        <v>598.7096051501895</v>
      </c>
      <c r="AD12" t="n">
        <v>483742.8769641096</v>
      </c>
      <c r="AE12" t="n">
        <v>661878.3454918391</v>
      </c>
      <c r="AF12" t="n">
        <v>1.721322933550332e-06</v>
      </c>
      <c r="AG12" t="n">
        <v>19</v>
      </c>
      <c r="AH12" t="n">
        <v>598709.6051501895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3.1794</v>
      </c>
      <c r="E13" t="n">
        <v>31.45</v>
      </c>
      <c r="F13" t="n">
        <v>28.55</v>
      </c>
      <c r="G13" t="n">
        <v>95.16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272.74</v>
      </c>
      <c r="Q13" t="n">
        <v>1310.57</v>
      </c>
      <c r="R13" t="n">
        <v>71.14</v>
      </c>
      <c r="S13" t="n">
        <v>50.02</v>
      </c>
      <c r="T13" t="n">
        <v>8215.41</v>
      </c>
      <c r="U13" t="n">
        <v>0.7</v>
      </c>
      <c r="V13" t="n">
        <v>0.88</v>
      </c>
      <c r="W13" t="n">
        <v>2.28</v>
      </c>
      <c r="X13" t="n">
        <v>0.5</v>
      </c>
      <c r="Y13" t="n">
        <v>0.5</v>
      </c>
      <c r="Z13" t="n">
        <v>10</v>
      </c>
      <c r="AA13" t="n">
        <v>479.488379795023</v>
      </c>
      <c r="AB13" t="n">
        <v>656.0571547699265</v>
      </c>
      <c r="AC13" t="n">
        <v>593.4439807006837</v>
      </c>
      <c r="AD13" t="n">
        <v>479488.379795023</v>
      </c>
      <c r="AE13" t="n">
        <v>656057.1547699264</v>
      </c>
      <c r="AF13" t="n">
        <v>1.727353512902795e-06</v>
      </c>
      <c r="AG13" t="n">
        <v>19</v>
      </c>
      <c r="AH13" t="n">
        <v>593443.9807006837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3.1761</v>
      </c>
      <c r="E14" t="n">
        <v>31.48</v>
      </c>
      <c r="F14" t="n">
        <v>28.58</v>
      </c>
      <c r="G14" t="n">
        <v>95.27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</v>
      </c>
      <c r="N14" t="n">
        <v>33.21</v>
      </c>
      <c r="O14" t="n">
        <v>22001.54</v>
      </c>
      <c r="P14" t="n">
        <v>274.64</v>
      </c>
      <c r="Q14" t="n">
        <v>1310.58</v>
      </c>
      <c r="R14" t="n">
        <v>71.93000000000001</v>
      </c>
      <c r="S14" t="n">
        <v>50.02</v>
      </c>
      <c r="T14" t="n">
        <v>8611.379999999999</v>
      </c>
      <c r="U14" t="n">
        <v>0.7</v>
      </c>
      <c r="V14" t="n">
        <v>0.87</v>
      </c>
      <c r="W14" t="n">
        <v>2.29</v>
      </c>
      <c r="X14" t="n">
        <v>0.53</v>
      </c>
      <c r="Y14" t="n">
        <v>0.5</v>
      </c>
      <c r="Z14" t="n">
        <v>10</v>
      </c>
      <c r="AA14" t="n">
        <v>481.3787331325158</v>
      </c>
      <c r="AB14" t="n">
        <v>658.6436196027876</v>
      </c>
      <c r="AC14" t="n">
        <v>595.7835969600228</v>
      </c>
      <c r="AD14" t="n">
        <v>481378.7331325158</v>
      </c>
      <c r="AE14" t="n">
        <v>658643.6196027875</v>
      </c>
      <c r="AF14" t="n">
        <v>1.72556063796017e-06</v>
      </c>
      <c r="AG14" t="n">
        <v>19</v>
      </c>
      <c r="AH14" t="n">
        <v>595783.5969600228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3.1762</v>
      </c>
      <c r="E15" t="n">
        <v>31.48</v>
      </c>
      <c r="F15" t="n">
        <v>28.58</v>
      </c>
      <c r="G15" t="n">
        <v>95.26000000000001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276.82</v>
      </c>
      <c r="Q15" t="n">
        <v>1310.48</v>
      </c>
      <c r="R15" t="n">
        <v>71.8</v>
      </c>
      <c r="S15" t="n">
        <v>50.02</v>
      </c>
      <c r="T15" t="n">
        <v>8545.4</v>
      </c>
      <c r="U15" t="n">
        <v>0.7</v>
      </c>
      <c r="V15" t="n">
        <v>0.87</v>
      </c>
      <c r="W15" t="n">
        <v>2.29</v>
      </c>
      <c r="X15" t="n">
        <v>0.53</v>
      </c>
      <c r="Y15" t="n">
        <v>0.5</v>
      </c>
      <c r="Z15" t="n">
        <v>10</v>
      </c>
      <c r="AA15" t="n">
        <v>483.0287603506188</v>
      </c>
      <c r="AB15" t="n">
        <v>660.9012596366591</v>
      </c>
      <c r="AC15" t="n">
        <v>597.8257709976793</v>
      </c>
      <c r="AD15" t="n">
        <v>483028.7603506187</v>
      </c>
      <c r="AE15" t="n">
        <v>660901.2596366592</v>
      </c>
      <c r="AF15" t="n">
        <v>1.725614967503886e-06</v>
      </c>
      <c r="AG15" t="n">
        <v>19</v>
      </c>
      <c r="AH15" t="n">
        <v>597825.7709976793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2.6106</v>
      </c>
      <c r="E2" t="n">
        <v>38.31</v>
      </c>
      <c r="F2" t="n">
        <v>33.3</v>
      </c>
      <c r="G2" t="n">
        <v>11.04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250.34</v>
      </c>
      <c r="Q2" t="n">
        <v>1310.6</v>
      </c>
      <c r="R2" t="n">
        <v>226.09</v>
      </c>
      <c r="S2" t="n">
        <v>50.02</v>
      </c>
      <c r="T2" t="n">
        <v>84878.39999999999</v>
      </c>
      <c r="U2" t="n">
        <v>0.22</v>
      </c>
      <c r="V2" t="n">
        <v>0.75</v>
      </c>
      <c r="W2" t="n">
        <v>2.54</v>
      </c>
      <c r="X2" t="n">
        <v>5.25</v>
      </c>
      <c r="Y2" t="n">
        <v>0.5</v>
      </c>
      <c r="Z2" t="n">
        <v>10</v>
      </c>
      <c r="AA2" t="n">
        <v>524.9291758833364</v>
      </c>
      <c r="AB2" t="n">
        <v>718.231256684395</v>
      </c>
      <c r="AC2" t="n">
        <v>649.6842735903356</v>
      </c>
      <c r="AD2" t="n">
        <v>524929.1758833363</v>
      </c>
      <c r="AE2" t="n">
        <v>718231.256684395</v>
      </c>
      <c r="AF2" t="n">
        <v>1.582646389603411e-06</v>
      </c>
      <c r="AG2" t="n">
        <v>23</v>
      </c>
      <c r="AH2" t="n">
        <v>649684.2735903356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2.9899</v>
      </c>
      <c r="E3" t="n">
        <v>33.45</v>
      </c>
      <c r="F3" t="n">
        <v>30.23</v>
      </c>
      <c r="G3" t="n">
        <v>23.55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212</v>
      </c>
      <c r="Q3" t="n">
        <v>1310.5</v>
      </c>
      <c r="R3" t="n">
        <v>126.2</v>
      </c>
      <c r="S3" t="n">
        <v>50.02</v>
      </c>
      <c r="T3" t="n">
        <v>35452.98</v>
      </c>
      <c r="U3" t="n">
        <v>0.4</v>
      </c>
      <c r="V3" t="n">
        <v>0.83</v>
      </c>
      <c r="W3" t="n">
        <v>2.37</v>
      </c>
      <c r="X3" t="n">
        <v>2.18</v>
      </c>
      <c r="Y3" t="n">
        <v>0.5</v>
      </c>
      <c r="Z3" t="n">
        <v>10</v>
      </c>
      <c r="AA3" t="n">
        <v>417.9323444938825</v>
      </c>
      <c r="AB3" t="n">
        <v>571.8334716102903</v>
      </c>
      <c r="AC3" t="n">
        <v>517.2584876531215</v>
      </c>
      <c r="AD3" t="n">
        <v>417932.3444938825</v>
      </c>
      <c r="AE3" t="n">
        <v>571833.4716102903</v>
      </c>
      <c r="AF3" t="n">
        <v>1.812592676118609e-06</v>
      </c>
      <c r="AG3" t="n">
        <v>20</v>
      </c>
      <c r="AH3" t="n">
        <v>517258.4876531215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3.1167</v>
      </c>
      <c r="E4" t="n">
        <v>32.08</v>
      </c>
      <c r="F4" t="n">
        <v>29.38</v>
      </c>
      <c r="G4" t="n">
        <v>37.51</v>
      </c>
      <c r="H4" t="n">
        <v>0.63</v>
      </c>
      <c r="I4" t="n">
        <v>47</v>
      </c>
      <c r="J4" t="n">
        <v>83.25</v>
      </c>
      <c r="K4" t="n">
        <v>35.1</v>
      </c>
      <c r="L4" t="n">
        <v>3</v>
      </c>
      <c r="M4" t="n">
        <v>39</v>
      </c>
      <c r="N4" t="n">
        <v>10.15</v>
      </c>
      <c r="O4" t="n">
        <v>10501.19</v>
      </c>
      <c r="P4" t="n">
        <v>190.2</v>
      </c>
      <c r="Q4" t="n">
        <v>1310.5</v>
      </c>
      <c r="R4" t="n">
        <v>98.5</v>
      </c>
      <c r="S4" t="n">
        <v>50.02</v>
      </c>
      <c r="T4" t="n">
        <v>21753.09</v>
      </c>
      <c r="U4" t="n">
        <v>0.51</v>
      </c>
      <c r="V4" t="n">
        <v>0.85</v>
      </c>
      <c r="W4" t="n">
        <v>2.32</v>
      </c>
      <c r="X4" t="n">
        <v>1.34</v>
      </c>
      <c r="Y4" t="n">
        <v>0.5</v>
      </c>
      <c r="Z4" t="n">
        <v>10</v>
      </c>
      <c r="AA4" t="n">
        <v>380.2364693541643</v>
      </c>
      <c r="AB4" t="n">
        <v>520.2563122194872</v>
      </c>
      <c r="AC4" t="n">
        <v>470.6037799655788</v>
      </c>
      <c r="AD4" t="n">
        <v>380236.4693541643</v>
      </c>
      <c r="AE4" t="n">
        <v>520256.3122194872</v>
      </c>
      <c r="AF4" t="n">
        <v>1.889463725763025e-06</v>
      </c>
      <c r="AG4" t="n">
        <v>19</v>
      </c>
      <c r="AH4" t="n">
        <v>470603.7799655788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3.1524</v>
      </c>
      <c r="E5" t="n">
        <v>31.72</v>
      </c>
      <c r="F5" t="n">
        <v>29.16</v>
      </c>
      <c r="G5" t="n">
        <v>44.86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3</v>
      </c>
      <c r="N5" t="n">
        <v>10.36</v>
      </c>
      <c r="O5" t="n">
        <v>10650.22</v>
      </c>
      <c r="P5" t="n">
        <v>182.89</v>
      </c>
      <c r="Q5" t="n">
        <v>1310.49</v>
      </c>
      <c r="R5" t="n">
        <v>89.86</v>
      </c>
      <c r="S5" t="n">
        <v>50.02</v>
      </c>
      <c r="T5" t="n">
        <v>17472.7</v>
      </c>
      <c r="U5" t="n">
        <v>0.5600000000000001</v>
      </c>
      <c r="V5" t="n">
        <v>0.86</v>
      </c>
      <c r="W5" t="n">
        <v>2.34</v>
      </c>
      <c r="X5" t="n">
        <v>1.11</v>
      </c>
      <c r="Y5" t="n">
        <v>0.5</v>
      </c>
      <c r="Z5" t="n">
        <v>10</v>
      </c>
      <c r="AA5" t="n">
        <v>371.4211436696879</v>
      </c>
      <c r="AB5" t="n">
        <v>508.1947947132647</v>
      </c>
      <c r="AC5" t="n">
        <v>459.6933967617041</v>
      </c>
      <c r="AD5" t="n">
        <v>371421.1436696879</v>
      </c>
      <c r="AE5" t="n">
        <v>508194.7947132647</v>
      </c>
      <c r="AF5" t="n">
        <v>1.911106442421587e-06</v>
      </c>
      <c r="AG5" t="n">
        <v>19</v>
      </c>
      <c r="AH5" t="n">
        <v>459693.3967617041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3.1513</v>
      </c>
      <c r="E6" t="n">
        <v>31.73</v>
      </c>
      <c r="F6" t="n">
        <v>29.17</v>
      </c>
      <c r="G6" t="n">
        <v>44.88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185.62</v>
      </c>
      <c r="Q6" t="n">
        <v>1310.54</v>
      </c>
      <c r="R6" t="n">
        <v>89.88</v>
      </c>
      <c r="S6" t="n">
        <v>50.02</v>
      </c>
      <c r="T6" t="n">
        <v>17481.32</v>
      </c>
      <c r="U6" t="n">
        <v>0.5600000000000001</v>
      </c>
      <c r="V6" t="n">
        <v>0.86</v>
      </c>
      <c r="W6" t="n">
        <v>2.36</v>
      </c>
      <c r="X6" t="n">
        <v>1.12</v>
      </c>
      <c r="Y6" t="n">
        <v>0.5</v>
      </c>
      <c r="Z6" t="n">
        <v>10</v>
      </c>
      <c r="AA6" t="n">
        <v>373.6210965559061</v>
      </c>
      <c r="AB6" t="n">
        <v>511.20486730726</v>
      </c>
      <c r="AC6" t="n">
        <v>462.4161922519918</v>
      </c>
      <c r="AD6" t="n">
        <v>373621.0965559061</v>
      </c>
      <c r="AE6" t="n">
        <v>511204.8673072601</v>
      </c>
      <c r="AF6" t="n">
        <v>1.910439580003536e-06</v>
      </c>
      <c r="AG6" t="n">
        <v>19</v>
      </c>
      <c r="AH6" t="n">
        <v>462416.1922519918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34.87</v>
      </c>
      <c r="G2" t="n">
        <v>8.94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232</v>
      </c>
      <c r="N2" t="n">
        <v>14.77</v>
      </c>
      <c r="O2" t="n">
        <v>13481.73</v>
      </c>
      <c r="P2" t="n">
        <v>323.42</v>
      </c>
      <c r="Q2" t="n">
        <v>1310.63</v>
      </c>
      <c r="R2" t="n">
        <v>277.77</v>
      </c>
      <c r="S2" t="n">
        <v>50.02</v>
      </c>
      <c r="T2" t="n">
        <v>110454.59</v>
      </c>
      <c r="U2" t="n">
        <v>0.18</v>
      </c>
      <c r="V2" t="n">
        <v>0.72</v>
      </c>
      <c r="W2" t="n">
        <v>2.62</v>
      </c>
      <c r="X2" t="n">
        <v>6.82</v>
      </c>
      <c r="Y2" t="n">
        <v>0.5</v>
      </c>
      <c r="Z2" t="n">
        <v>10</v>
      </c>
      <c r="AA2" t="n">
        <v>680.968893263876</v>
      </c>
      <c r="AB2" t="n">
        <v>931.7316819909327</v>
      </c>
      <c r="AC2" t="n">
        <v>842.808517955346</v>
      </c>
      <c r="AD2" t="n">
        <v>680968.893263876</v>
      </c>
      <c r="AE2" t="n">
        <v>931731.6819909327</v>
      </c>
      <c r="AF2" t="n">
        <v>1.377310843676298e-06</v>
      </c>
      <c r="AG2" t="n">
        <v>25</v>
      </c>
      <c r="AH2" t="n">
        <v>842808.517955346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2.8401</v>
      </c>
      <c r="E3" t="n">
        <v>35.21</v>
      </c>
      <c r="F3" t="n">
        <v>30.93</v>
      </c>
      <c r="G3" t="n">
        <v>18.37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276.87</v>
      </c>
      <c r="Q3" t="n">
        <v>1310.58</v>
      </c>
      <c r="R3" t="n">
        <v>148.76</v>
      </c>
      <c r="S3" t="n">
        <v>50.02</v>
      </c>
      <c r="T3" t="n">
        <v>46614.16</v>
      </c>
      <c r="U3" t="n">
        <v>0.34</v>
      </c>
      <c r="V3" t="n">
        <v>0.8100000000000001</v>
      </c>
      <c r="W3" t="n">
        <v>2.41</v>
      </c>
      <c r="X3" t="n">
        <v>2.88</v>
      </c>
      <c r="Y3" t="n">
        <v>0.5</v>
      </c>
      <c r="Z3" t="n">
        <v>10</v>
      </c>
      <c r="AA3" t="n">
        <v>516.8472080792761</v>
      </c>
      <c r="AB3" t="n">
        <v>707.1731517836245</v>
      </c>
      <c r="AC3" t="n">
        <v>639.6815387011467</v>
      </c>
      <c r="AD3" t="n">
        <v>516847.2080792761</v>
      </c>
      <c r="AE3" t="n">
        <v>707173.1517836244</v>
      </c>
      <c r="AF3" t="n">
        <v>1.647170509990338e-06</v>
      </c>
      <c r="AG3" t="n">
        <v>21</v>
      </c>
      <c r="AH3" t="n">
        <v>639681.5387011467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3.0068</v>
      </c>
      <c r="E4" t="n">
        <v>33.26</v>
      </c>
      <c r="F4" t="n">
        <v>29.82</v>
      </c>
      <c r="G4" t="n">
        <v>28.4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256.58</v>
      </c>
      <c r="Q4" t="n">
        <v>1310.59</v>
      </c>
      <c r="R4" t="n">
        <v>112.8</v>
      </c>
      <c r="S4" t="n">
        <v>50.02</v>
      </c>
      <c r="T4" t="n">
        <v>28822.4</v>
      </c>
      <c r="U4" t="n">
        <v>0.44</v>
      </c>
      <c r="V4" t="n">
        <v>0.84</v>
      </c>
      <c r="W4" t="n">
        <v>2.34</v>
      </c>
      <c r="X4" t="n">
        <v>1.77</v>
      </c>
      <c r="Y4" t="n">
        <v>0.5</v>
      </c>
      <c r="Z4" t="n">
        <v>10</v>
      </c>
      <c r="AA4" t="n">
        <v>469.5771033007587</v>
      </c>
      <c r="AB4" t="n">
        <v>642.496109015815</v>
      </c>
      <c r="AC4" t="n">
        <v>581.1771821202974</v>
      </c>
      <c r="AD4" t="n">
        <v>469577.1033007587</v>
      </c>
      <c r="AE4" t="n">
        <v>642496.1090158151</v>
      </c>
      <c r="AF4" t="n">
        <v>1.74385137475404e-06</v>
      </c>
      <c r="AG4" t="n">
        <v>20</v>
      </c>
      <c r="AH4" t="n">
        <v>581177.1821202975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3.0974</v>
      </c>
      <c r="E5" t="n">
        <v>32.29</v>
      </c>
      <c r="F5" t="n">
        <v>29.27</v>
      </c>
      <c r="G5" t="n">
        <v>39.92</v>
      </c>
      <c r="H5" t="n">
        <v>0.63</v>
      </c>
      <c r="I5" t="n">
        <v>44</v>
      </c>
      <c r="J5" t="n">
        <v>111.23</v>
      </c>
      <c r="K5" t="n">
        <v>41.65</v>
      </c>
      <c r="L5" t="n">
        <v>4</v>
      </c>
      <c r="M5" t="n">
        <v>42</v>
      </c>
      <c r="N5" t="n">
        <v>15.58</v>
      </c>
      <c r="O5" t="n">
        <v>13952.52</v>
      </c>
      <c r="P5" t="n">
        <v>240.27</v>
      </c>
      <c r="Q5" t="n">
        <v>1310.48</v>
      </c>
      <c r="R5" t="n">
        <v>94.87</v>
      </c>
      <c r="S5" t="n">
        <v>50.02</v>
      </c>
      <c r="T5" t="n">
        <v>19950.84</v>
      </c>
      <c r="U5" t="n">
        <v>0.53</v>
      </c>
      <c r="V5" t="n">
        <v>0.85</v>
      </c>
      <c r="W5" t="n">
        <v>2.31</v>
      </c>
      <c r="X5" t="n">
        <v>1.22</v>
      </c>
      <c r="Y5" t="n">
        <v>0.5</v>
      </c>
      <c r="Z5" t="n">
        <v>10</v>
      </c>
      <c r="AA5" t="n">
        <v>438.0013648268197</v>
      </c>
      <c r="AB5" t="n">
        <v>599.292790612505</v>
      </c>
      <c r="AC5" t="n">
        <v>542.0971277891609</v>
      </c>
      <c r="AD5" t="n">
        <v>438001.3648268197</v>
      </c>
      <c r="AE5" t="n">
        <v>599292.7906125049</v>
      </c>
      <c r="AF5" t="n">
        <v>1.796396583797779e-06</v>
      </c>
      <c r="AG5" t="n">
        <v>19</v>
      </c>
      <c r="AH5" t="n">
        <v>542097.1277891609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3.1469</v>
      </c>
      <c r="E6" t="n">
        <v>31.78</v>
      </c>
      <c r="F6" t="n">
        <v>28.99</v>
      </c>
      <c r="G6" t="n">
        <v>51.15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226.18</v>
      </c>
      <c r="Q6" t="n">
        <v>1310.57</v>
      </c>
      <c r="R6" t="n">
        <v>85.62</v>
      </c>
      <c r="S6" t="n">
        <v>50.02</v>
      </c>
      <c r="T6" t="n">
        <v>15377.46</v>
      </c>
      <c r="U6" t="n">
        <v>0.58</v>
      </c>
      <c r="V6" t="n">
        <v>0.86</v>
      </c>
      <c r="W6" t="n">
        <v>2.3</v>
      </c>
      <c r="X6" t="n">
        <v>0.9399999999999999</v>
      </c>
      <c r="Y6" t="n">
        <v>0.5</v>
      </c>
      <c r="Z6" t="n">
        <v>10</v>
      </c>
      <c r="AA6" t="n">
        <v>421.8346914858253</v>
      </c>
      <c r="AB6" t="n">
        <v>577.1728349240653</v>
      </c>
      <c r="AC6" t="n">
        <v>522.0882696260733</v>
      </c>
      <c r="AD6" t="n">
        <v>421834.6914858253</v>
      </c>
      <c r="AE6" t="n">
        <v>577172.8349240654</v>
      </c>
      <c r="AF6" t="n">
        <v>1.825105058937571e-06</v>
      </c>
      <c r="AG6" t="n">
        <v>19</v>
      </c>
      <c r="AH6" t="n">
        <v>522088.2696260733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3.1731</v>
      </c>
      <c r="E7" t="n">
        <v>31.52</v>
      </c>
      <c r="F7" t="n">
        <v>28.86</v>
      </c>
      <c r="G7" t="n">
        <v>61.84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213.75</v>
      </c>
      <c r="Q7" t="n">
        <v>1310.5</v>
      </c>
      <c r="R7" t="n">
        <v>80.42</v>
      </c>
      <c r="S7" t="n">
        <v>50.02</v>
      </c>
      <c r="T7" t="n">
        <v>12808.35</v>
      </c>
      <c r="U7" t="n">
        <v>0.62</v>
      </c>
      <c r="V7" t="n">
        <v>0.87</v>
      </c>
      <c r="W7" t="n">
        <v>2.32</v>
      </c>
      <c r="X7" t="n">
        <v>0.8100000000000001</v>
      </c>
      <c r="Y7" t="n">
        <v>0.5</v>
      </c>
      <c r="Z7" t="n">
        <v>10</v>
      </c>
      <c r="AA7" t="n">
        <v>409.7494969283218</v>
      </c>
      <c r="AB7" t="n">
        <v>560.6373385693337</v>
      </c>
      <c r="AC7" t="n">
        <v>507.1308978357224</v>
      </c>
      <c r="AD7" t="n">
        <v>409749.4969283218</v>
      </c>
      <c r="AE7" t="n">
        <v>560637.3385693337</v>
      </c>
      <c r="AF7" t="n">
        <v>1.840300251839844e-06</v>
      </c>
      <c r="AG7" t="n">
        <v>19</v>
      </c>
      <c r="AH7" t="n">
        <v>507130.8978357224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3.1714</v>
      </c>
      <c r="E8" t="n">
        <v>31.53</v>
      </c>
      <c r="F8" t="n">
        <v>28.87</v>
      </c>
      <c r="G8" t="n">
        <v>61.87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215.95</v>
      </c>
      <c r="Q8" t="n">
        <v>1310.52</v>
      </c>
      <c r="R8" t="n">
        <v>80.86</v>
      </c>
      <c r="S8" t="n">
        <v>50.02</v>
      </c>
      <c r="T8" t="n">
        <v>13027.54</v>
      </c>
      <c r="U8" t="n">
        <v>0.62</v>
      </c>
      <c r="V8" t="n">
        <v>0.87</v>
      </c>
      <c r="W8" t="n">
        <v>2.32</v>
      </c>
      <c r="X8" t="n">
        <v>0.83</v>
      </c>
      <c r="Y8" t="n">
        <v>0.5</v>
      </c>
      <c r="Z8" t="n">
        <v>10</v>
      </c>
      <c r="AA8" t="n">
        <v>411.5952716509141</v>
      </c>
      <c r="AB8" t="n">
        <v>563.1628089746182</v>
      </c>
      <c r="AC8" t="n">
        <v>509.4153408900465</v>
      </c>
      <c r="AD8" t="n">
        <v>411595.2716509141</v>
      </c>
      <c r="AE8" t="n">
        <v>563162.8089746182</v>
      </c>
      <c r="AF8" t="n">
        <v>1.839314304208781e-06</v>
      </c>
      <c r="AG8" t="n">
        <v>19</v>
      </c>
      <c r="AH8" t="n">
        <v>509415.3408900466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2.7872</v>
      </c>
      <c r="E2" t="n">
        <v>35.88</v>
      </c>
      <c r="F2" t="n">
        <v>32.12</v>
      </c>
      <c r="G2" t="n">
        <v>13.67</v>
      </c>
      <c r="H2" t="n">
        <v>0.28</v>
      </c>
      <c r="I2" t="n">
        <v>141</v>
      </c>
      <c r="J2" t="n">
        <v>61.76</v>
      </c>
      <c r="K2" t="n">
        <v>28.92</v>
      </c>
      <c r="L2" t="n">
        <v>1</v>
      </c>
      <c r="M2" t="n">
        <v>139</v>
      </c>
      <c r="N2" t="n">
        <v>6.84</v>
      </c>
      <c r="O2" t="n">
        <v>7851.41</v>
      </c>
      <c r="P2" t="n">
        <v>193.87</v>
      </c>
      <c r="Q2" t="n">
        <v>1310.54</v>
      </c>
      <c r="R2" t="n">
        <v>187.64</v>
      </c>
      <c r="S2" t="n">
        <v>50.02</v>
      </c>
      <c r="T2" t="n">
        <v>65853.72</v>
      </c>
      <c r="U2" t="n">
        <v>0.27</v>
      </c>
      <c r="V2" t="n">
        <v>0.78</v>
      </c>
      <c r="W2" t="n">
        <v>2.48</v>
      </c>
      <c r="X2" t="n">
        <v>4.08</v>
      </c>
      <c r="Y2" t="n">
        <v>0.5</v>
      </c>
      <c r="Z2" t="n">
        <v>10</v>
      </c>
      <c r="AA2" t="n">
        <v>417.7184984525158</v>
      </c>
      <c r="AB2" t="n">
        <v>571.5408780222709</v>
      </c>
      <c r="AC2" t="n">
        <v>516.993818786485</v>
      </c>
      <c r="AD2" t="n">
        <v>417718.4984525158</v>
      </c>
      <c r="AE2" t="n">
        <v>571540.878022271</v>
      </c>
      <c r="AF2" t="n">
        <v>1.754904058459699e-06</v>
      </c>
      <c r="AG2" t="n">
        <v>21</v>
      </c>
      <c r="AH2" t="n">
        <v>516993.818786485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3.0824</v>
      </c>
      <c r="E3" t="n">
        <v>32.44</v>
      </c>
      <c r="F3" t="n">
        <v>29.8</v>
      </c>
      <c r="G3" t="n">
        <v>29.31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161.41</v>
      </c>
      <c r="Q3" t="n">
        <v>1310.51</v>
      </c>
      <c r="R3" t="n">
        <v>111.21</v>
      </c>
      <c r="S3" t="n">
        <v>50.02</v>
      </c>
      <c r="T3" t="n">
        <v>28038.28</v>
      </c>
      <c r="U3" t="n">
        <v>0.45</v>
      </c>
      <c r="V3" t="n">
        <v>0.84</v>
      </c>
      <c r="W3" t="n">
        <v>2.37</v>
      </c>
      <c r="X3" t="n">
        <v>1.75</v>
      </c>
      <c r="Y3" t="n">
        <v>0.5</v>
      </c>
      <c r="Z3" t="n">
        <v>10</v>
      </c>
      <c r="AA3" t="n">
        <v>346.7542753480454</v>
      </c>
      <c r="AB3" t="n">
        <v>474.4444972501663</v>
      </c>
      <c r="AC3" t="n">
        <v>429.1641803196437</v>
      </c>
      <c r="AD3" t="n">
        <v>346754.2753480454</v>
      </c>
      <c r="AE3" t="n">
        <v>474444.4972501663</v>
      </c>
      <c r="AF3" t="n">
        <v>1.940770762699546e-06</v>
      </c>
      <c r="AG3" t="n">
        <v>19</v>
      </c>
      <c r="AH3" t="n">
        <v>429164.1803196437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3.1084</v>
      </c>
      <c r="E4" t="n">
        <v>32.17</v>
      </c>
      <c r="F4" t="n">
        <v>29.63</v>
      </c>
      <c r="G4" t="n">
        <v>32.92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158</v>
      </c>
      <c r="Q4" t="n">
        <v>1310.68</v>
      </c>
      <c r="R4" t="n">
        <v>104.49</v>
      </c>
      <c r="S4" t="n">
        <v>50.02</v>
      </c>
      <c r="T4" t="n">
        <v>24709.88</v>
      </c>
      <c r="U4" t="n">
        <v>0.48</v>
      </c>
      <c r="V4" t="n">
        <v>0.84</v>
      </c>
      <c r="W4" t="n">
        <v>2.39</v>
      </c>
      <c r="X4" t="n">
        <v>1.58</v>
      </c>
      <c r="Y4" t="n">
        <v>0.5</v>
      </c>
      <c r="Z4" t="n">
        <v>10</v>
      </c>
      <c r="AA4" t="n">
        <v>342.0123476852826</v>
      </c>
      <c r="AB4" t="n">
        <v>467.9563826228901</v>
      </c>
      <c r="AC4" t="n">
        <v>423.2952822462687</v>
      </c>
      <c r="AD4" t="n">
        <v>342012.3476852826</v>
      </c>
      <c r="AE4" t="n">
        <v>467956.3826228902</v>
      </c>
      <c r="AF4" t="n">
        <v>1.957141136379208e-06</v>
      </c>
      <c r="AG4" t="n">
        <v>19</v>
      </c>
      <c r="AH4" t="n">
        <v>423295.2822462687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1.8971</v>
      </c>
      <c r="E2" t="n">
        <v>52.71</v>
      </c>
      <c r="F2" t="n">
        <v>38.44</v>
      </c>
      <c r="G2" t="n">
        <v>6.57</v>
      </c>
      <c r="H2" t="n">
        <v>0.11</v>
      </c>
      <c r="I2" t="n">
        <v>351</v>
      </c>
      <c r="J2" t="n">
        <v>167.88</v>
      </c>
      <c r="K2" t="n">
        <v>51.39</v>
      </c>
      <c r="L2" t="n">
        <v>1</v>
      </c>
      <c r="M2" t="n">
        <v>349</v>
      </c>
      <c r="N2" t="n">
        <v>30.49</v>
      </c>
      <c r="O2" t="n">
        <v>20939.59</v>
      </c>
      <c r="P2" t="n">
        <v>484.17</v>
      </c>
      <c r="Q2" t="n">
        <v>1310.86</v>
      </c>
      <c r="R2" t="n">
        <v>394.62</v>
      </c>
      <c r="S2" t="n">
        <v>50.02</v>
      </c>
      <c r="T2" t="n">
        <v>168290.22</v>
      </c>
      <c r="U2" t="n">
        <v>0.13</v>
      </c>
      <c r="V2" t="n">
        <v>0.65</v>
      </c>
      <c r="W2" t="n">
        <v>2.81</v>
      </c>
      <c r="X2" t="n">
        <v>10.39</v>
      </c>
      <c r="Y2" t="n">
        <v>0.5</v>
      </c>
      <c r="Z2" t="n">
        <v>10</v>
      </c>
      <c r="AA2" t="n">
        <v>1136.117787127352</v>
      </c>
      <c r="AB2" t="n">
        <v>1554.486478326979</v>
      </c>
      <c r="AC2" t="n">
        <v>1406.128470570926</v>
      </c>
      <c r="AD2" t="n">
        <v>1136117.787127352</v>
      </c>
      <c r="AE2" t="n">
        <v>1554486.478326979</v>
      </c>
      <c r="AF2" t="n">
        <v>1.021427197478943e-06</v>
      </c>
      <c r="AG2" t="n">
        <v>31</v>
      </c>
      <c r="AH2" t="n">
        <v>1406128.470570926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2.5309</v>
      </c>
      <c r="E3" t="n">
        <v>39.51</v>
      </c>
      <c r="F3" t="n">
        <v>32.23</v>
      </c>
      <c r="G3" t="n">
        <v>13.33</v>
      </c>
      <c r="H3" t="n">
        <v>0.21</v>
      </c>
      <c r="I3" t="n">
        <v>145</v>
      </c>
      <c r="J3" t="n">
        <v>169.33</v>
      </c>
      <c r="K3" t="n">
        <v>51.39</v>
      </c>
      <c r="L3" t="n">
        <v>2</v>
      </c>
      <c r="M3" t="n">
        <v>143</v>
      </c>
      <c r="N3" t="n">
        <v>30.94</v>
      </c>
      <c r="O3" t="n">
        <v>21118.46</v>
      </c>
      <c r="P3" t="n">
        <v>399.58</v>
      </c>
      <c r="Q3" t="n">
        <v>1310.51</v>
      </c>
      <c r="R3" t="n">
        <v>190.99</v>
      </c>
      <c r="S3" t="n">
        <v>50.02</v>
      </c>
      <c r="T3" t="n">
        <v>67506.82000000001</v>
      </c>
      <c r="U3" t="n">
        <v>0.26</v>
      </c>
      <c r="V3" t="n">
        <v>0.78</v>
      </c>
      <c r="W3" t="n">
        <v>2.49</v>
      </c>
      <c r="X3" t="n">
        <v>4.18</v>
      </c>
      <c r="Y3" t="n">
        <v>0.5</v>
      </c>
      <c r="Z3" t="n">
        <v>10</v>
      </c>
      <c r="AA3" t="n">
        <v>738.5861856764915</v>
      </c>
      <c r="AB3" t="n">
        <v>1010.566203365417</v>
      </c>
      <c r="AC3" t="n">
        <v>914.119183254795</v>
      </c>
      <c r="AD3" t="n">
        <v>738586.1856764915</v>
      </c>
      <c r="AE3" t="n">
        <v>1010566.203365416</v>
      </c>
      <c r="AF3" t="n">
        <v>1.362674658214884e-06</v>
      </c>
      <c r="AG3" t="n">
        <v>23</v>
      </c>
      <c r="AH3" t="n">
        <v>914119.1832547949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2.7693</v>
      </c>
      <c r="E4" t="n">
        <v>36.11</v>
      </c>
      <c r="F4" t="n">
        <v>30.65</v>
      </c>
      <c r="G4" t="n">
        <v>20.21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374.02</v>
      </c>
      <c r="Q4" t="n">
        <v>1310.51</v>
      </c>
      <c r="R4" t="n">
        <v>140.4</v>
      </c>
      <c r="S4" t="n">
        <v>50.02</v>
      </c>
      <c r="T4" t="n">
        <v>42483.7</v>
      </c>
      <c r="U4" t="n">
        <v>0.36</v>
      </c>
      <c r="V4" t="n">
        <v>0.82</v>
      </c>
      <c r="W4" t="n">
        <v>2.38</v>
      </c>
      <c r="X4" t="n">
        <v>2.61</v>
      </c>
      <c r="Y4" t="n">
        <v>0.5</v>
      </c>
      <c r="Z4" t="n">
        <v>10</v>
      </c>
      <c r="AA4" t="n">
        <v>645.5380218758298</v>
      </c>
      <c r="AB4" t="n">
        <v>883.2536006580805</v>
      </c>
      <c r="AC4" t="n">
        <v>798.9571166654868</v>
      </c>
      <c r="AD4" t="n">
        <v>645538.0218758298</v>
      </c>
      <c r="AE4" t="n">
        <v>883253.6006580804</v>
      </c>
      <c r="AF4" t="n">
        <v>1.491032806904452e-06</v>
      </c>
      <c r="AG4" t="n">
        <v>21</v>
      </c>
      <c r="AH4" t="n">
        <v>798957.1166654867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2.8963</v>
      </c>
      <c r="E5" t="n">
        <v>34.53</v>
      </c>
      <c r="F5" t="n">
        <v>29.92</v>
      </c>
      <c r="G5" t="n">
        <v>27.2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358.88</v>
      </c>
      <c r="Q5" t="n">
        <v>1310.52</v>
      </c>
      <c r="R5" t="n">
        <v>116.14</v>
      </c>
      <c r="S5" t="n">
        <v>50.02</v>
      </c>
      <c r="T5" t="n">
        <v>30479.45</v>
      </c>
      <c r="U5" t="n">
        <v>0.43</v>
      </c>
      <c r="V5" t="n">
        <v>0.84</v>
      </c>
      <c r="W5" t="n">
        <v>2.35</v>
      </c>
      <c r="X5" t="n">
        <v>1.87</v>
      </c>
      <c r="Y5" t="n">
        <v>0.5</v>
      </c>
      <c r="Z5" t="n">
        <v>10</v>
      </c>
      <c r="AA5" t="n">
        <v>600.8400126843342</v>
      </c>
      <c r="AB5" t="n">
        <v>822.0958125452828</v>
      </c>
      <c r="AC5" t="n">
        <v>743.6361420146798</v>
      </c>
      <c r="AD5" t="n">
        <v>600840.0126843342</v>
      </c>
      <c r="AE5" t="n">
        <v>822095.8125452828</v>
      </c>
      <c r="AF5" t="n">
        <v>1.559411518664415e-06</v>
      </c>
      <c r="AG5" t="n">
        <v>20</v>
      </c>
      <c r="AH5" t="n">
        <v>743636.1420146797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2.9772</v>
      </c>
      <c r="E6" t="n">
        <v>33.59</v>
      </c>
      <c r="F6" t="n">
        <v>29.49</v>
      </c>
      <c r="G6" t="n">
        <v>34.69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348.01</v>
      </c>
      <c r="Q6" t="n">
        <v>1310.48</v>
      </c>
      <c r="R6" t="n">
        <v>102.08</v>
      </c>
      <c r="S6" t="n">
        <v>50.02</v>
      </c>
      <c r="T6" t="n">
        <v>23520.66</v>
      </c>
      <c r="U6" t="n">
        <v>0.49</v>
      </c>
      <c r="V6" t="n">
        <v>0.85</v>
      </c>
      <c r="W6" t="n">
        <v>2.32</v>
      </c>
      <c r="X6" t="n">
        <v>1.44</v>
      </c>
      <c r="Y6" t="n">
        <v>0.5</v>
      </c>
      <c r="Z6" t="n">
        <v>10</v>
      </c>
      <c r="AA6" t="n">
        <v>578.5774921251497</v>
      </c>
      <c r="AB6" t="n">
        <v>791.6352497631167</v>
      </c>
      <c r="AC6" t="n">
        <v>716.0826925927752</v>
      </c>
      <c r="AD6" t="n">
        <v>578577.4921251497</v>
      </c>
      <c r="AE6" t="n">
        <v>791635.2497631167</v>
      </c>
      <c r="AF6" t="n">
        <v>1.602969296470565e-06</v>
      </c>
      <c r="AG6" t="n">
        <v>20</v>
      </c>
      <c r="AH6" t="n">
        <v>716082.6925927752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3.0289</v>
      </c>
      <c r="E7" t="n">
        <v>33.02</v>
      </c>
      <c r="F7" t="n">
        <v>29.22</v>
      </c>
      <c r="G7" t="n">
        <v>41.74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339.01</v>
      </c>
      <c r="Q7" t="n">
        <v>1310.53</v>
      </c>
      <c r="R7" t="n">
        <v>93.11</v>
      </c>
      <c r="S7" t="n">
        <v>50.02</v>
      </c>
      <c r="T7" t="n">
        <v>19083.52</v>
      </c>
      <c r="U7" t="n">
        <v>0.54</v>
      </c>
      <c r="V7" t="n">
        <v>0.86</v>
      </c>
      <c r="W7" t="n">
        <v>2.31</v>
      </c>
      <c r="X7" t="n">
        <v>1.17</v>
      </c>
      <c r="Y7" t="n">
        <v>0.5</v>
      </c>
      <c r="Z7" t="n">
        <v>10</v>
      </c>
      <c r="AA7" t="n">
        <v>563.3532288589437</v>
      </c>
      <c r="AB7" t="n">
        <v>770.8047411152006</v>
      </c>
      <c r="AC7" t="n">
        <v>697.2402184544138</v>
      </c>
      <c r="AD7" t="n">
        <v>563353.2288589437</v>
      </c>
      <c r="AE7" t="n">
        <v>770804.7411152006</v>
      </c>
      <c r="AF7" t="n">
        <v>1.630805354722455e-06</v>
      </c>
      <c r="AG7" t="n">
        <v>20</v>
      </c>
      <c r="AH7" t="n">
        <v>697240.2184544138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3.0694</v>
      </c>
      <c r="E8" t="n">
        <v>32.58</v>
      </c>
      <c r="F8" t="n">
        <v>29.02</v>
      </c>
      <c r="G8" t="n">
        <v>49.75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329.59</v>
      </c>
      <c r="Q8" t="n">
        <v>1310.57</v>
      </c>
      <c r="R8" t="n">
        <v>86.81999999999999</v>
      </c>
      <c r="S8" t="n">
        <v>50.02</v>
      </c>
      <c r="T8" t="n">
        <v>15972.49</v>
      </c>
      <c r="U8" t="n">
        <v>0.58</v>
      </c>
      <c r="V8" t="n">
        <v>0.86</v>
      </c>
      <c r="W8" t="n">
        <v>2.3</v>
      </c>
      <c r="X8" t="n">
        <v>0.97</v>
      </c>
      <c r="Y8" t="n">
        <v>0.5</v>
      </c>
      <c r="Z8" t="n">
        <v>10</v>
      </c>
      <c r="AA8" t="n">
        <v>541.4053015101917</v>
      </c>
      <c r="AB8" t="n">
        <v>740.7746186424209</v>
      </c>
      <c r="AC8" t="n">
        <v>670.0761287228947</v>
      </c>
      <c r="AD8" t="n">
        <v>541405.3015101918</v>
      </c>
      <c r="AE8" t="n">
        <v>740774.618642421</v>
      </c>
      <c r="AF8" t="n">
        <v>1.652611164378191e-06</v>
      </c>
      <c r="AG8" t="n">
        <v>19</v>
      </c>
      <c r="AH8" t="n">
        <v>670076.1287228947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3.0989</v>
      </c>
      <c r="E9" t="n">
        <v>32.27</v>
      </c>
      <c r="F9" t="n">
        <v>28.88</v>
      </c>
      <c r="G9" t="n">
        <v>57.76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28</v>
      </c>
      <c r="N9" t="n">
        <v>33.75</v>
      </c>
      <c r="O9" t="n">
        <v>22204.83</v>
      </c>
      <c r="P9" t="n">
        <v>320.88</v>
      </c>
      <c r="Q9" t="n">
        <v>1310.54</v>
      </c>
      <c r="R9" t="n">
        <v>82.36</v>
      </c>
      <c r="S9" t="n">
        <v>50.02</v>
      </c>
      <c r="T9" t="n">
        <v>13764.81</v>
      </c>
      <c r="U9" t="n">
        <v>0.61</v>
      </c>
      <c r="V9" t="n">
        <v>0.87</v>
      </c>
      <c r="W9" t="n">
        <v>2.29</v>
      </c>
      <c r="X9" t="n">
        <v>0.83</v>
      </c>
      <c r="Y9" t="n">
        <v>0.5</v>
      </c>
      <c r="Z9" t="n">
        <v>10</v>
      </c>
      <c r="AA9" t="n">
        <v>530.4534645345113</v>
      </c>
      <c r="AB9" t="n">
        <v>725.7898321313475</v>
      </c>
      <c r="AC9" t="n">
        <v>656.521469205158</v>
      </c>
      <c r="AD9" t="n">
        <v>530453.4645345113</v>
      </c>
      <c r="AE9" t="n">
        <v>725789.8321313475</v>
      </c>
      <c r="AF9" t="n">
        <v>1.668494408448419e-06</v>
      </c>
      <c r="AG9" t="n">
        <v>19</v>
      </c>
      <c r="AH9" t="n">
        <v>656521.4692051581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3.1227</v>
      </c>
      <c r="E10" t="n">
        <v>32.02</v>
      </c>
      <c r="F10" t="n">
        <v>28.77</v>
      </c>
      <c r="G10" t="n">
        <v>66.39</v>
      </c>
      <c r="H10" t="n">
        <v>0.89</v>
      </c>
      <c r="I10" t="n">
        <v>26</v>
      </c>
      <c r="J10" t="n">
        <v>179.63</v>
      </c>
      <c r="K10" t="n">
        <v>51.39</v>
      </c>
      <c r="L10" t="n">
        <v>9</v>
      </c>
      <c r="M10" t="n">
        <v>24</v>
      </c>
      <c r="N10" t="n">
        <v>34.24</v>
      </c>
      <c r="O10" t="n">
        <v>22388.15</v>
      </c>
      <c r="P10" t="n">
        <v>314.01</v>
      </c>
      <c r="Q10" t="n">
        <v>1310.53</v>
      </c>
      <c r="R10" t="n">
        <v>78.52</v>
      </c>
      <c r="S10" t="n">
        <v>50.02</v>
      </c>
      <c r="T10" t="n">
        <v>11865.11</v>
      </c>
      <c r="U10" t="n">
        <v>0.64</v>
      </c>
      <c r="V10" t="n">
        <v>0.87</v>
      </c>
      <c r="W10" t="n">
        <v>2.29</v>
      </c>
      <c r="X10" t="n">
        <v>0.72</v>
      </c>
      <c r="Y10" t="n">
        <v>0.5</v>
      </c>
      <c r="Z10" t="n">
        <v>10</v>
      </c>
      <c r="AA10" t="n">
        <v>521.9019473815188</v>
      </c>
      <c r="AB10" t="n">
        <v>714.0892690963126</v>
      </c>
      <c r="AC10" t="n">
        <v>645.9375914843434</v>
      </c>
      <c r="AD10" t="n">
        <v>521901.9473815188</v>
      </c>
      <c r="AE10" t="n">
        <v>714089.2690963126</v>
      </c>
      <c r="AF10" t="n">
        <v>1.681308686715247e-06</v>
      </c>
      <c r="AG10" t="n">
        <v>19</v>
      </c>
      <c r="AH10" t="n">
        <v>645937.5914843434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3.1423</v>
      </c>
      <c r="E11" t="n">
        <v>31.82</v>
      </c>
      <c r="F11" t="n">
        <v>28.67</v>
      </c>
      <c r="G11" t="n">
        <v>74.79000000000001</v>
      </c>
      <c r="H11" t="n">
        <v>0.98</v>
      </c>
      <c r="I11" t="n">
        <v>23</v>
      </c>
      <c r="J11" t="n">
        <v>181.12</v>
      </c>
      <c r="K11" t="n">
        <v>51.39</v>
      </c>
      <c r="L11" t="n">
        <v>10</v>
      </c>
      <c r="M11" t="n">
        <v>21</v>
      </c>
      <c r="N11" t="n">
        <v>34.73</v>
      </c>
      <c r="O11" t="n">
        <v>22572.13</v>
      </c>
      <c r="P11" t="n">
        <v>304.88</v>
      </c>
      <c r="Q11" t="n">
        <v>1310.48</v>
      </c>
      <c r="R11" t="n">
        <v>75.34999999999999</v>
      </c>
      <c r="S11" t="n">
        <v>50.02</v>
      </c>
      <c r="T11" t="n">
        <v>10298.74</v>
      </c>
      <c r="U11" t="n">
        <v>0.66</v>
      </c>
      <c r="V11" t="n">
        <v>0.87</v>
      </c>
      <c r="W11" t="n">
        <v>2.28</v>
      </c>
      <c r="X11" t="n">
        <v>0.62</v>
      </c>
      <c r="Y11" t="n">
        <v>0.5</v>
      </c>
      <c r="Z11" t="n">
        <v>10</v>
      </c>
      <c r="AA11" t="n">
        <v>512.24684005754</v>
      </c>
      <c r="AB11" t="n">
        <v>700.8787253023717</v>
      </c>
      <c r="AC11" t="n">
        <v>633.9878434489817</v>
      </c>
      <c r="AD11" t="n">
        <v>512246.84005754</v>
      </c>
      <c r="AE11" t="n">
        <v>700878.7253023717</v>
      </c>
      <c r="AF11" t="n">
        <v>1.691861621758516e-06</v>
      </c>
      <c r="AG11" t="n">
        <v>19</v>
      </c>
      <c r="AH11" t="n">
        <v>633987.8434489818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3.1545</v>
      </c>
      <c r="E12" t="n">
        <v>31.7</v>
      </c>
      <c r="F12" t="n">
        <v>28.62</v>
      </c>
      <c r="G12" t="n">
        <v>81.76000000000001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19</v>
      </c>
      <c r="N12" t="n">
        <v>35.22</v>
      </c>
      <c r="O12" t="n">
        <v>22756.91</v>
      </c>
      <c r="P12" t="n">
        <v>296.98</v>
      </c>
      <c r="Q12" t="n">
        <v>1310.53</v>
      </c>
      <c r="R12" t="n">
        <v>73.58</v>
      </c>
      <c r="S12" t="n">
        <v>50.02</v>
      </c>
      <c r="T12" t="n">
        <v>9419.84</v>
      </c>
      <c r="U12" t="n">
        <v>0.68</v>
      </c>
      <c r="V12" t="n">
        <v>0.87</v>
      </c>
      <c r="W12" t="n">
        <v>2.28</v>
      </c>
      <c r="X12" t="n">
        <v>0.57</v>
      </c>
      <c r="Y12" t="n">
        <v>0.5</v>
      </c>
      <c r="Z12" t="n">
        <v>10</v>
      </c>
      <c r="AA12" t="n">
        <v>504.6460251192671</v>
      </c>
      <c r="AB12" t="n">
        <v>690.4789549795377</v>
      </c>
      <c r="AC12" t="n">
        <v>624.5806126095896</v>
      </c>
      <c r="AD12" t="n">
        <v>504646.0251192671</v>
      </c>
      <c r="AE12" t="n">
        <v>690478.9549795376</v>
      </c>
      <c r="AF12" t="n">
        <v>1.698430285407899e-06</v>
      </c>
      <c r="AG12" t="n">
        <v>19</v>
      </c>
      <c r="AH12" t="n">
        <v>624580.6126095896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3.1656</v>
      </c>
      <c r="E13" t="n">
        <v>31.59</v>
      </c>
      <c r="F13" t="n">
        <v>28.57</v>
      </c>
      <c r="G13" t="n">
        <v>90.23</v>
      </c>
      <c r="H13" t="n">
        <v>1.16</v>
      </c>
      <c r="I13" t="n">
        <v>19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290.07</v>
      </c>
      <c r="Q13" t="n">
        <v>1310.48</v>
      </c>
      <c r="R13" t="n">
        <v>72.09</v>
      </c>
      <c r="S13" t="n">
        <v>50.02</v>
      </c>
      <c r="T13" t="n">
        <v>8685.139999999999</v>
      </c>
      <c r="U13" t="n">
        <v>0.6899999999999999</v>
      </c>
      <c r="V13" t="n">
        <v>0.87</v>
      </c>
      <c r="W13" t="n">
        <v>2.28</v>
      </c>
      <c r="X13" t="n">
        <v>0.53</v>
      </c>
      <c r="Y13" t="n">
        <v>0.5</v>
      </c>
      <c r="Z13" t="n">
        <v>10</v>
      </c>
      <c r="AA13" t="n">
        <v>497.975893983296</v>
      </c>
      <c r="AB13" t="n">
        <v>681.3525872938845</v>
      </c>
      <c r="AC13" t="n">
        <v>616.3252526469178</v>
      </c>
      <c r="AD13" t="n">
        <v>497975.893983296</v>
      </c>
      <c r="AE13" t="n">
        <v>681352.5872938845</v>
      </c>
      <c r="AF13" t="n">
        <v>1.70440669249873e-06</v>
      </c>
      <c r="AG13" t="n">
        <v>19</v>
      </c>
      <c r="AH13" t="n">
        <v>616325.2526469177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3.1727</v>
      </c>
      <c r="E14" t="n">
        <v>31.52</v>
      </c>
      <c r="F14" t="n">
        <v>28.54</v>
      </c>
      <c r="G14" t="n">
        <v>95.12</v>
      </c>
      <c r="H14" t="n">
        <v>1.24</v>
      </c>
      <c r="I14" t="n">
        <v>18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284.15</v>
      </c>
      <c r="Q14" t="n">
        <v>1310.48</v>
      </c>
      <c r="R14" t="n">
        <v>70.73999999999999</v>
      </c>
      <c r="S14" t="n">
        <v>50.02</v>
      </c>
      <c r="T14" t="n">
        <v>8016.75</v>
      </c>
      <c r="U14" t="n">
        <v>0.71</v>
      </c>
      <c r="V14" t="n">
        <v>0.88</v>
      </c>
      <c r="W14" t="n">
        <v>2.28</v>
      </c>
      <c r="X14" t="n">
        <v>0.49</v>
      </c>
      <c r="Y14" t="n">
        <v>0.5</v>
      </c>
      <c r="Z14" t="n">
        <v>10</v>
      </c>
      <c r="AA14" t="n">
        <v>492.5980930260088</v>
      </c>
      <c r="AB14" t="n">
        <v>673.9944427722902</v>
      </c>
      <c r="AC14" t="n">
        <v>609.6693591112437</v>
      </c>
      <c r="AD14" t="n">
        <v>492598.0930260088</v>
      </c>
      <c r="AE14" t="n">
        <v>673994.4427722902</v>
      </c>
      <c r="AF14" t="n">
        <v>1.708229439376649e-06</v>
      </c>
      <c r="AG14" t="n">
        <v>19</v>
      </c>
      <c r="AH14" t="n">
        <v>609669.3591112437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3.1786</v>
      </c>
      <c r="E15" t="n">
        <v>31.46</v>
      </c>
      <c r="F15" t="n">
        <v>28.51</v>
      </c>
      <c r="G15" t="n">
        <v>100.63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0</v>
      </c>
      <c r="N15" t="n">
        <v>36.75</v>
      </c>
      <c r="O15" t="n">
        <v>23314.98</v>
      </c>
      <c r="P15" t="n">
        <v>282.43</v>
      </c>
      <c r="Q15" t="n">
        <v>1310.48</v>
      </c>
      <c r="R15" t="n">
        <v>69.73</v>
      </c>
      <c r="S15" t="n">
        <v>50.02</v>
      </c>
      <c r="T15" t="n">
        <v>7518.97</v>
      </c>
      <c r="U15" t="n">
        <v>0.72</v>
      </c>
      <c r="V15" t="n">
        <v>0.88</v>
      </c>
      <c r="W15" t="n">
        <v>2.28</v>
      </c>
      <c r="X15" t="n">
        <v>0.46</v>
      </c>
      <c r="Y15" t="n">
        <v>0.5</v>
      </c>
      <c r="Z15" t="n">
        <v>10</v>
      </c>
      <c r="AA15" t="n">
        <v>490.5621545444637</v>
      </c>
      <c r="AB15" t="n">
        <v>671.2087819225737</v>
      </c>
      <c r="AC15" t="n">
        <v>607.1495578233246</v>
      </c>
      <c r="AD15" t="n">
        <v>490562.1545444637</v>
      </c>
      <c r="AE15" t="n">
        <v>671208.7819225737</v>
      </c>
      <c r="AF15" t="n">
        <v>1.711406088190695e-06</v>
      </c>
      <c r="AG15" t="n">
        <v>19</v>
      </c>
      <c r="AH15" t="n">
        <v>607149.5578233246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2.8945</v>
      </c>
      <c r="E2" t="n">
        <v>34.55</v>
      </c>
      <c r="F2" t="n">
        <v>31.38</v>
      </c>
      <c r="G2" t="n">
        <v>16.23</v>
      </c>
      <c r="H2" t="n">
        <v>0.34</v>
      </c>
      <c r="I2" t="n">
        <v>116</v>
      </c>
      <c r="J2" t="n">
        <v>51.33</v>
      </c>
      <c r="K2" t="n">
        <v>24.83</v>
      </c>
      <c r="L2" t="n">
        <v>1</v>
      </c>
      <c r="M2" t="n">
        <v>114</v>
      </c>
      <c r="N2" t="n">
        <v>5.51</v>
      </c>
      <c r="O2" t="n">
        <v>6564.78</v>
      </c>
      <c r="P2" t="n">
        <v>160.11</v>
      </c>
      <c r="Q2" t="n">
        <v>1310.57</v>
      </c>
      <c r="R2" t="n">
        <v>163.38</v>
      </c>
      <c r="S2" t="n">
        <v>50.02</v>
      </c>
      <c r="T2" t="n">
        <v>53846.41</v>
      </c>
      <c r="U2" t="n">
        <v>0.31</v>
      </c>
      <c r="V2" t="n">
        <v>0.8</v>
      </c>
      <c r="W2" t="n">
        <v>2.44</v>
      </c>
      <c r="X2" t="n">
        <v>3.33</v>
      </c>
      <c r="Y2" t="n">
        <v>0.5</v>
      </c>
      <c r="Z2" t="n">
        <v>10</v>
      </c>
      <c r="AA2" t="n">
        <v>360.8891156215738</v>
      </c>
      <c r="AB2" t="n">
        <v>493.7844092975503</v>
      </c>
      <c r="AC2" t="n">
        <v>446.6583183049624</v>
      </c>
      <c r="AD2" t="n">
        <v>360889.1156215738</v>
      </c>
      <c r="AE2" t="n">
        <v>493784.4092975503</v>
      </c>
      <c r="AF2" t="n">
        <v>1.865075817914623e-06</v>
      </c>
      <c r="AG2" t="n">
        <v>20</v>
      </c>
      <c r="AH2" t="n">
        <v>446658.3183049624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3.0693</v>
      </c>
      <c r="E3" t="n">
        <v>32.58</v>
      </c>
      <c r="F3" t="n">
        <v>30.01</v>
      </c>
      <c r="G3" t="n">
        <v>26.88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140.73</v>
      </c>
      <c r="Q3" t="n">
        <v>1310.53</v>
      </c>
      <c r="R3" t="n">
        <v>116.63</v>
      </c>
      <c r="S3" t="n">
        <v>50.02</v>
      </c>
      <c r="T3" t="n">
        <v>30716.86</v>
      </c>
      <c r="U3" t="n">
        <v>0.43</v>
      </c>
      <c r="V3" t="n">
        <v>0.83</v>
      </c>
      <c r="W3" t="n">
        <v>2.43</v>
      </c>
      <c r="X3" t="n">
        <v>1.97</v>
      </c>
      <c r="Y3" t="n">
        <v>0.5</v>
      </c>
      <c r="Z3" t="n">
        <v>10</v>
      </c>
      <c r="AA3" t="n">
        <v>323.0958879907096</v>
      </c>
      <c r="AB3" t="n">
        <v>442.0740479334723</v>
      </c>
      <c r="AC3" t="n">
        <v>399.8831212535241</v>
      </c>
      <c r="AD3" t="n">
        <v>323095.8879907096</v>
      </c>
      <c r="AE3" t="n">
        <v>442074.0479334723</v>
      </c>
      <c r="AF3" t="n">
        <v>1.977708484341114e-06</v>
      </c>
      <c r="AG3" t="n">
        <v>19</v>
      </c>
      <c r="AH3" t="n">
        <v>399883.121253524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3.0695</v>
      </c>
      <c r="E4" t="n">
        <v>32.58</v>
      </c>
      <c r="F4" t="n">
        <v>30.01</v>
      </c>
      <c r="G4" t="n">
        <v>26.88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143.33</v>
      </c>
      <c r="Q4" t="n">
        <v>1310.53</v>
      </c>
      <c r="R4" t="n">
        <v>116.5</v>
      </c>
      <c r="S4" t="n">
        <v>50.02</v>
      </c>
      <c r="T4" t="n">
        <v>30654.35</v>
      </c>
      <c r="U4" t="n">
        <v>0.43</v>
      </c>
      <c r="V4" t="n">
        <v>0.83</v>
      </c>
      <c r="W4" t="n">
        <v>2.43</v>
      </c>
      <c r="X4" t="n">
        <v>1.96</v>
      </c>
      <c r="Y4" t="n">
        <v>0.5</v>
      </c>
      <c r="Z4" t="n">
        <v>10</v>
      </c>
      <c r="AA4" t="n">
        <v>325.1329418144063</v>
      </c>
      <c r="AB4" t="n">
        <v>444.8612348435261</v>
      </c>
      <c r="AC4" t="n">
        <v>402.4043029567237</v>
      </c>
      <c r="AD4" t="n">
        <v>325132.9418144063</v>
      </c>
      <c r="AE4" t="n">
        <v>444861.2348435261</v>
      </c>
      <c r="AF4" t="n">
        <v>1.977837354668833e-06</v>
      </c>
      <c r="AG4" t="n">
        <v>19</v>
      </c>
      <c r="AH4" t="n">
        <v>402404.3029567237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2.1597</v>
      </c>
      <c r="E2" t="n">
        <v>46.3</v>
      </c>
      <c r="F2" t="n">
        <v>36.39</v>
      </c>
      <c r="G2" t="n">
        <v>7.69</v>
      </c>
      <c r="H2" t="n">
        <v>0.13</v>
      </c>
      <c r="I2" t="n">
        <v>284</v>
      </c>
      <c r="J2" t="n">
        <v>133.21</v>
      </c>
      <c r="K2" t="n">
        <v>46.47</v>
      </c>
      <c r="L2" t="n">
        <v>1</v>
      </c>
      <c r="M2" t="n">
        <v>282</v>
      </c>
      <c r="N2" t="n">
        <v>20.75</v>
      </c>
      <c r="O2" t="n">
        <v>16663.42</v>
      </c>
      <c r="P2" t="n">
        <v>392.3</v>
      </c>
      <c r="Q2" t="n">
        <v>1310.69</v>
      </c>
      <c r="R2" t="n">
        <v>327.08</v>
      </c>
      <c r="S2" t="n">
        <v>50.02</v>
      </c>
      <c r="T2" t="n">
        <v>134859.34</v>
      </c>
      <c r="U2" t="n">
        <v>0.15</v>
      </c>
      <c r="V2" t="n">
        <v>0.6899999999999999</v>
      </c>
      <c r="W2" t="n">
        <v>2.72</v>
      </c>
      <c r="X2" t="n">
        <v>8.34</v>
      </c>
      <c r="Y2" t="n">
        <v>0.5</v>
      </c>
      <c r="Z2" t="n">
        <v>10</v>
      </c>
      <c r="AA2" t="n">
        <v>853.4860294661665</v>
      </c>
      <c r="AB2" t="n">
        <v>1167.777238661804</v>
      </c>
      <c r="AC2" t="n">
        <v>1056.326217989569</v>
      </c>
      <c r="AD2" t="n">
        <v>853486.0294661665</v>
      </c>
      <c r="AE2" t="n">
        <v>1167777.238661804</v>
      </c>
      <c r="AF2" t="n">
        <v>1.208919400511006e-06</v>
      </c>
      <c r="AG2" t="n">
        <v>27</v>
      </c>
      <c r="AH2" t="n">
        <v>1056326.217989569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2.706</v>
      </c>
      <c r="E3" t="n">
        <v>36.96</v>
      </c>
      <c r="F3" t="n">
        <v>31.51</v>
      </c>
      <c r="G3" t="n">
        <v>15.75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331.66</v>
      </c>
      <c r="Q3" t="n">
        <v>1310.52</v>
      </c>
      <c r="R3" t="n">
        <v>167.69</v>
      </c>
      <c r="S3" t="n">
        <v>50.02</v>
      </c>
      <c r="T3" t="n">
        <v>55982.34</v>
      </c>
      <c r="U3" t="n">
        <v>0.3</v>
      </c>
      <c r="V3" t="n">
        <v>0.79</v>
      </c>
      <c r="W3" t="n">
        <v>2.44</v>
      </c>
      <c r="X3" t="n">
        <v>3.46</v>
      </c>
      <c r="Y3" t="n">
        <v>0.5</v>
      </c>
      <c r="Z3" t="n">
        <v>10</v>
      </c>
      <c r="AA3" t="n">
        <v>610.8942324937992</v>
      </c>
      <c r="AB3" t="n">
        <v>835.8524396494657</v>
      </c>
      <c r="AC3" t="n">
        <v>756.079855935587</v>
      </c>
      <c r="AD3" t="n">
        <v>610894.2324937992</v>
      </c>
      <c r="AE3" t="n">
        <v>835852.4396494657</v>
      </c>
      <c r="AF3" t="n">
        <v>1.51471773754817e-06</v>
      </c>
      <c r="AG3" t="n">
        <v>22</v>
      </c>
      <c r="AH3" t="n">
        <v>756079.8559355871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2.9066</v>
      </c>
      <c r="E4" t="n">
        <v>34.4</v>
      </c>
      <c r="F4" t="n">
        <v>30.18</v>
      </c>
      <c r="G4" t="n">
        <v>24.15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73</v>
      </c>
      <c r="N4" t="n">
        <v>21.43</v>
      </c>
      <c r="O4" t="n">
        <v>16994.64</v>
      </c>
      <c r="P4" t="n">
        <v>309.37</v>
      </c>
      <c r="Q4" t="n">
        <v>1310.52</v>
      </c>
      <c r="R4" t="n">
        <v>124.54</v>
      </c>
      <c r="S4" t="n">
        <v>50.02</v>
      </c>
      <c r="T4" t="n">
        <v>34632.53</v>
      </c>
      <c r="U4" t="n">
        <v>0.4</v>
      </c>
      <c r="V4" t="n">
        <v>0.83</v>
      </c>
      <c r="W4" t="n">
        <v>2.37</v>
      </c>
      <c r="X4" t="n">
        <v>2.13</v>
      </c>
      <c r="Y4" t="n">
        <v>0.5</v>
      </c>
      <c r="Z4" t="n">
        <v>10</v>
      </c>
      <c r="AA4" t="n">
        <v>541.1714690091247</v>
      </c>
      <c r="AB4" t="n">
        <v>740.4546786984993</v>
      </c>
      <c r="AC4" t="n">
        <v>669.7867233981823</v>
      </c>
      <c r="AD4" t="n">
        <v>541171.4690091248</v>
      </c>
      <c r="AE4" t="n">
        <v>740454.6786984992</v>
      </c>
      <c r="AF4" t="n">
        <v>1.627006125631009e-06</v>
      </c>
      <c r="AG4" t="n">
        <v>20</v>
      </c>
      <c r="AH4" t="n">
        <v>669786.7233981823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3.011</v>
      </c>
      <c r="E5" t="n">
        <v>33.21</v>
      </c>
      <c r="F5" t="n">
        <v>29.56</v>
      </c>
      <c r="G5" t="n">
        <v>32.85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294.52</v>
      </c>
      <c r="Q5" t="n">
        <v>1310.51</v>
      </c>
      <c r="R5" t="n">
        <v>104.68</v>
      </c>
      <c r="S5" t="n">
        <v>50.02</v>
      </c>
      <c r="T5" t="n">
        <v>24806.24</v>
      </c>
      <c r="U5" t="n">
        <v>0.48</v>
      </c>
      <c r="V5" t="n">
        <v>0.85</v>
      </c>
      <c r="W5" t="n">
        <v>2.32</v>
      </c>
      <c r="X5" t="n">
        <v>1.51</v>
      </c>
      <c r="Y5" t="n">
        <v>0.5</v>
      </c>
      <c r="Z5" t="n">
        <v>10</v>
      </c>
      <c r="AA5" t="n">
        <v>513.9994871993176</v>
      </c>
      <c r="AB5" t="n">
        <v>703.2767744430867</v>
      </c>
      <c r="AC5" t="n">
        <v>636.15702614539</v>
      </c>
      <c r="AD5" t="n">
        <v>513999.4871993177</v>
      </c>
      <c r="AE5" t="n">
        <v>703276.7744430867</v>
      </c>
      <c r="AF5" t="n">
        <v>1.685445346547502e-06</v>
      </c>
      <c r="AG5" t="n">
        <v>20</v>
      </c>
      <c r="AH5" t="n">
        <v>636157.02614539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3.0723</v>
      </c>
      <c r="E6" t="n">
        <v>32.55</v>
      </c>
      <c r="F6" t="n">
        <v>29.23</v>
      </c>
      <c r="G6" t="n">
        <v>41.75</v>
      </c>
      <c r="H6" t="n">
        <v>0.64</v>
      </c>
      <c r="I6" t="n">
        <v>42</v>
      </c>
      <c r="J6" t="n">
        <v>138.6</v>
      </c>
      <c r="K6" t="n">
        <v>46.47</v>
      </c>
      <c r="L6" t="n">
        <v>5</v>
      </c>
      <c r="M6" t="n">
        <v>40</v>
      </c>
      <c r="N6" t="n">
        <v>22.13</v>
      </c>
      <c r="O6" t="n">
        <v>17327.69</v>
      </c>
      <c r="P6" t="n">
        <v>283.36</v>
      </c>
      <c r="Q6" t="n">
        <v>1310.49</v>
      </c>
      <c r="R6" t="n">
        <v>93.28</v>
      </c>
      <c r="S6" t="n">
        <v>50.02</v>
      </c>
      <c r="T6" t="n">
        <v>19168.52</v>
      </c>
      <c r="U6" t="n">
        <v>0.54</v>
      </c>
      <c r="V6" t="n">
        <v>0.86</v>
      </c>
      <c r="W6" t="n">
        <v>2.31</v>
      </c>
      <c r="X6" t="n">
        <v>1.18</v>
      </c>
      <c r="Y6" t="n">
        <v>0.5</v>
      </c>
      <c r="Z6" t="n">
        <v>10</v>
      </c>
      <c r="AA6" t="n">
        <v>488.7895015604371</v>
      </c>
      <c r="AB6" t="n">
        <v>668.7833599058981</v>
      </c>
      <c r="AC6" t="n">
        <v>604.9556146798194</v>
      </c>
      <c r="AD6" t="n">
        <v>488789.5015604371</v>
      </c>
      <c r="AE6" t="n">
        <v>668783.3599058981</v>
      </c>
      <c r="AF6" t="n">
        <v>1.719758797143105e-06</v>
      </c>
      <c r="AG6" t="n">
        <v>19</v>
      </c>
      <c r="AH6" t="n">
        <v>604955.6146798194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3.117</v>
      </c>
      <c r="E7" t="n">
        <v>32.08</v>
      </c>
      <c r="F7" t="n">
        <v>28.98</v>
      </c>
      <c r="G7" t="n">
        <v>51.13</v>
      </c>
      <c r="H7" t="n">
        <v>0.76</v>
      </c>
      <c r="I7" t="n">
        <v>34</v>
      </c>
      <c r="J7" t="n">
        <v>139.95</v>
      </c>
      <c r="K7" t="n">
        <v>46.47</v>
      </c>
      <c r="L7" t="n">
        <v>6</v>
      </c>
      <c r="M7" t="n">
        <v>32</v>
      </c>
      <c r="N7" t="n">
        <v>22.49</v>
      </c>
      <c r="O7" t="n">
        <v>17494.97</v>
      </c>
      <c r="P7" t="n">
        <v>272.55</v>
      </c>
      <c r="Q7" t="n">
        <v>1310.49</v>
      </c>
      <c r="R7" t="n">
        <v>85.48</v>
      </c>
      <c r="S7" t="n">
        <v>50.02</v>
      </c>
      <c r="T7" t="n">
        <v>15306.46</v>
      </c>
      <c r="U7" t="n">
        <v>0.59</v>
      </c>
      <c r="V7" t="n">
        <v>0.86</v>
      </c>
      <c r="W7" t="n">
        <v>2.29</v>
      </c>
      <c r="X7" t="n">
        <v>0.93</v>
      </c>
      <c r="Y7" t="n">
        <v>0.5</v>
      </c>
      <c r="Z7" t="n">
        <v>10</v>
      </c>
      <c r="AA7" t="n">
        <v>474.7840283637888</v>
      </c>
      <c r="AB7" t="n">
        <v>649.620453600374</v>
      </c>
      <c r="AC7" t="n">
        <v>587.6215892567866</v>
      </c>
      <c r="AD7" t="n">
        <v>474784.0283637888</v>
      </c>
      <c r="AE7" t="n">
        <v>649620.4536003741</v>
      </c>
      <c r="AF7" t="n">
        <v>1.744780187707925e-06</v>
      </c>
      <c r="AG7" t="n">
        <v>19</v>
      </c>
      <c r="AH7" t="n">
        <v>587621.5892567866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3.1477</v>
      </c>
      <c r="E8" t="n">
        <v>31.77</v>
      </c>
      <c r="F8" t="n">
        <v>28.83</v>
      </c>
      <c r="G8" t="n">
        <v>61.77</v>
      </c>
      <c r="H8" t="n">
        <v>0.88</v>
      </c>
      <c r="I8" t="n">
        <v>28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261.62</v>
      </c>
      <c r="Q8" t="n">
        <v>1310.5</v>
      </c>
      <c r="R8" t="n">
        <v>80.45</v>
      </c>
      <c r="S8" t="n">
        <v>50.02</v>
      </c>
      <c r="T8" t="n">
        <v>12822.34</v>
      </c>
      <c r="U8" t="n">
        <v>0.62</v>
      </c>
      <c r="V8" t="n">
        <v>0.87</v>
      </c>
      <c r="W8" t="n">
        <v>2.29</v>
      </c>
      <c r="X8" t="n">
        <v>0.78</v>
      </c>
      <c r="Y8" t="n">
        <v>0.5</v>
      </c>
      <c r="Z8" t="n">
        <v>10</v>
      </c>
      <c r="AA8" t="n">
        <v>462.7787101778067</v>
      </c>
      <c r="AB8" t="n">
        <v>633.194247621055</v>
      </c>
      <c r="AC8" t="n">
        <v>572.7630773218087</v>
      </c>
      <c r="AD8" t="n">
        <v>462778.7101778067</v>
      </c>
      <c r="AE8" t="n">
        <v>633194.247621055</v>
      </c>
      <c r="AF8" t="n">
        <v>1.76196490113835e-06</v>
      </c>
      <c r="AG8" t="n">
        <v>19</v>
      </c>
      <c r="AH8" t="n">
        <v>572763.0773218088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3.1704</v>
      </c>
      <c r="E9" t="n">
        <v>31.54</v>
      </c>
      <c r="F9" t="n">
        <v>28.71</v>
      </c>
      <c r="G9" t="n">
        <v>71.77</v>
      </c>
      <c r="H9" t="n">
        <v>0.99</v>
      </c>
      <c r="I9" t="n">
        <v>24</v>
      </c>
      <c r="J9" t="n">
        <v>142.68</v>
      </c>
      <c r="K9" t="n">
        <v>46.47</v>
      </c>
      <c r="L9" t="n">
        <v>8</v>
      </c>
      <c r="M9" t="n">
        <v>18</v>
      </c>
      <c r="N9" t="n">
        <v>23.21</v>
      </c>
      <c r="O9" t="n">
        <v>17831.04</v>
      </c>
      <c r="P9" t="n">
        <v>250.54</v>
      </c>
      <c r="Q9" t="n">
        <v>1310.52</v>
      </c>
      <c r="R9" t="n">
        <v>76.41</v>
      </c>
      <c r="S9" t="n">
        <v>50.02</v>
      </c>
      <c r="T9" t="n">
        <v>10821.1</v>
      </c>
      <c r="U9" t="n">
        <v>0.65</v>
      </c>
      <c r="V9" t="n">
        <v>0.87</v>
      </c>
      <c r="W9" t="n">
        <v>2.29</v>
      </c>
      <c r="X9" t="n">
        <v>0.66</v>
      </c>
      <c r="Y9" t="n">
        <v>0.5</v>
      </c>
      <c r="Z9" t="n">
        <v>10</v>
      </c>
      <c r="AA9" t="n">
        <v>451.7320452674448</v>
      </c>
      <c r="AB9" t="n">
        <v>618.079713346237</v>
      </c>
      <c r="AC9" t="n">
        <v>559.0910529847974</v>
      </c>
      <c r="AD9" t="n">
        <v>451732.0452674448</v>
      </c>
      <c r="AE9" t="n">
        <v>618079.713346237</v>
      </c>
      <c r="AF9" t="n">
        <v>1.77467151334912e-06</v>
      </c>
      <c r="AG9" t="n">
        <v>19</v>
      </c>
      <c r="AH9" t="n">
        <v>559091.0529847974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3.1822</v>
      </c>
      <c r="E10" t="n">
        <v>31.42</v>
      </c>
      <c r="F10" t="n">
        <v>28.65</v>
      </c>
      <c r="G10" t="n">
        <v>78.12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245.43</v>
      </c>
      <c r="Q10" t="n">
        <v>1310.51</v>
      </c>
      <c r="R10" t="n">
        <v>74.29000000000001</v>
      </c>
      <c r="S10" t="n">
        <v>50.02</v>
      </c>
      <c r="T10" t="n">
        <v>9771.879999999999</v>
      </c>
      <c r="U10" t="n">
        <v>0.67</v>
      </c>
      <c r="V10" t="n">
        <v>0.87</v>
      </c>
      <c r="W10" t="n">
        <v>2.28</v>
      </c>
      <c r="X10" t="n">
        <v>0.6</v>
      </c>
      <c r="Y10" t="n">
        <v>0.5</v>
      </c>
      <c r="Z10" t="n">
        <v>10</v>
      </c>
      <c r="AA10" t="n">
        <v>446.554094749135</v>
      </c>
      <c r="AB10" t="n">
        <v>610.9950130120309</v>
      </c>
      <c r="AC10" t="n">
        <v>552.6825065070485</v>
      </c>
      <c r="AD10" t="n">
        <v>446554.094749135</v>
      </c>
      <c r="AE10" t="n">
        <v>610995.0130120309</v>
      </c>
      <c r="AF10" t="n">
        <v>1.78127671264811e-06</v>
      </c>
      <c r="AG10" t="n">
        <v>19</v>
      </c>
      <c r="AH10" t="n">
        <v>552682.5065070485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3.1815</v>
      </c>
      <c r="E11" t="n">
        <v>31.43</v>
      </c>
      <c r="F11" t="n">
        <v>28.65</v>
      </c>
      <c r="G11" t="n">
        <v>78.14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244.27</v>
      </c>
      <c r="Q11" t="n">
        <v>1310.55</v>
      </c>
      <c r="R11" t="n">
        <v>74.20999999999999</v>
      </c>
      <c r="S11" t="n">
        <v>50.02</v>
      </c>
      <c r="T11" t="n">
        <v>9731.59</v>
      </c>
      <c r="U11" t="n">
        <v>0.67</v>
      </c>
      <c r="V11" t="n">
        <v>0.87</v>
      </c>
      <c r="W11" t="n">
        <v>2.29</v>
      </c>
      <c r="X11" t="n">
        <v>0.61</v>
      </c>
      <c r="Y11" t="n">
        <v>0.5</v>
      </c>
      <c r="Z11" t="n">
        <v>10</v>
      </c>
      <c r="AA11" t="n">
        <v>445.7353922370658</v>
      </c>
      <c r="AB11" t="n">
        <v>609.8748281164119</v>
      </c>
      <c r="AC11" t="n">
        <v>551.6692304856782</v>
      </c>
      <c r="AD11" t="n">
        <v>445735.3922370658</v>
      </c>
      <c r="AE11" t="n">
        <v>609874.8281164119</v>
      </c>
      <c r="AF11" t="n">
        <v>1.780884878791391e-06</v>
      </c>
      <c r="AG11" t="n">
        <v>19</v>
      </c>
      <c r="AH11" t="n">
        <v>551669.2304856782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2.0253</v>
      </c>
      <c r="E2" t="n">
        <v>49.37</v>
      </c>
      <c r="F2" t="n">
        <v>37.41</v>
      </c>
      <c r="G2" t="n">
        <v>7.08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437.89</v>
      </c>
      <c r="Q2" t="n">
        <v>1310.77</v>
      </c>
      <c r="R2" t="n">
        <v>360.09</v>
      </c>
      <c r="S2" t="n">
        <v>50.02</v>
      </c>
      <c r="T2" t="n">
        <v>151194.66</v>
      </c>
      <c r="U2" t="n">
        <v>0.14</v>
      </c>
      <c r="V2" t="n">
        <v>0.67</v>
      </c>
      <c r="W2" t="n">
        <v>2.77</v>
      </c>
      <c r="X2" t="n">
        <v>9.359999999999999</v>
      </c>
      <c r="Y2" t="n">
        <v>0.5</v>
      </c>
      <c r="Z2" t="n">
        <v>10</v>
      </c>
      <c r="AA2" t="n">
        <v>987.7113226595822</v>
      </c>
      <c r="AB2" t="n">
        <v>1351.430206411045</v>
      </c>
      <c r="AC2" t="n">
        <v>1222.451604255382</v>
      </c>
      <c r="AD2" t="n">
        <v>987711.3226595821</v>
      </c>
      <c r="AE2" t="n">
        <v>1351430.206411045</v>
      </c>
      <c r="AF2" t="n">
        <v>1.110787690319465e-06</v>
      </c>
      <c r="AG2" t="n">
        <v>29</v>
      </c>
      <c r="AH2" t="n">
        <v>1222451.604255382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2.6175</v>
      </c>
      <c r="E3" t="n">
        <v>38.2</v>
      </c>
      <c r="F3" t="n">
        <v>31.86</v>
      </c>
      <c r="G3" t="n">
        <v>14.37</v>
      </c>
      <c r="H3" t="n">
        <v>0.23</v>
      </c>
      <c r="I3" t="n">
        <v>133</v>
      </c>
      <c r="J3" t="n">
        <v>151.83</v>
      </c>
      <c r="K3" t="n">
        <v>49.1</v>
      </c>
      <c r="L3" t="n">
        <v>2</v>
      </c>
      <c r="M3" t="n">
        <v>131</v>
      </c>
      <c r="N3" t="n">
        <v>25.73</v>
      </c>
      <c r="O3" t="n">
        <v>18959.54</v>
      </c>
      <c r="P3" t="n">
        <v>365.94</v>
      </c>
      <c r="Q3" t="n">
        <v>1310.57</v>
      </c>
      <c r="R3" t="n">
        <v>179.55</v>
      </c>
      <c r="S3" t="n">
        <v>50.02</v>
      </c>
      <c r="T3" t="n">
        <v>61846.56</v>
      </c>
      <c r="U3" t="n">
        <v>0.28</v>
      </c>
      <c r="V3" t="n">
        <v>0.78</v>
      </c>
      <c r="W3" t="n">
        <v>2.45</v>
      </c>
      <c r="X3" t="n">
        <v>3.81</v>
      </c>
      <c r="Y3" t="n">
        <v>0.5</v>
      </c>
      <c r="Z3" t="n">
        <v>10</v>
      </c>
      <c r="AA3" t="n">
        <v>677.7544282477186</v>
      </c>
      <c r="AB3" t="n">
        <v>927.3335091436383</v>
      </c>
      <c r="AC3" t="n">
        <v>838.830100551723</v>
      </c>
      <c r="AD3" t="n">
        <v>677754.4282477186</v>
      </c>
      <c r="AE3" t="n">
        <v>927333.5091436383</v>
      </c>
      <c r="AF3" t="n">
        <v>1.43558326144828e-06</v>
      </c>
      <c r="AG3" t="n">
        <v>23</v>
      </c>
      <c r="AH3" t="n">
        <v>838830.100551723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2.8408</v>
      </c>
      <c r="E4" t="n">
        <v>35.2</v>
      </c>
      <c r="F4" t="n">
        <v>30.39</v>
      </c>
      <c r="G4" t="n">
        <v>21.97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341.87</v>
      </c>
      <c r="Q4" t="n">
        <v>1310.53</v>
      </c>
      <c r="R4" t="n">
        <v>131.67</v>
      </c>
      <c r="S4" t="n">
        <v>50.02</v>
      </c>
      <c r="T4" t="n">
        <v>38156.18</v>
      </c>
      <c r="U4" t="n">
        <v>0.38</v>
      </c>
      <c r="V4" t="n">
        <v>0.82</v>
      </c>
      <c r="W4" t="n">
        <v>2.36</v>
      </c>
      <c r="X4" t="n">
        <v>2.34</v>
      </c>
      <c r="Y4" t="n">
        <v>0.5</v>
      </c>
      <c r="Z4" t="n">
        <v>10</v>
      </c>
      <c r="AA4" t="n">
        <v>596.3600208140234</v>
      </c>
      <c r="AB4" t="n">
        <v>815.9660900250315</v>
      </c>
      <c r="AC4" t="n">
        <v>738.0914316086415</v>
      </c>
      <c r="AD4" t="n">
        <v>596360.0208140234</v>
      </c>
      <c r="AE4" t="n">
        <v>815966.0900250315</v>
      </c>
      <c r="AF4" t="n">
        <v>1.558053459072501e-06</v>
      </c>
      <c r="AG4" t="n">
        <v>21</v>
      </c>
      <c r="AH4" t="n">
        <v>738091.4316086415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2.9544</v>
      </c>
      <c r="E5" t="n">
        <v>33.85</v>
      </c>
      <c r="F5" t="n">
        <v>29.74</v>
      </c>
      <c r="G5" t="n">
        <v>29.74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327.47</v>
      </c>
      <c r="Q5" t="n">
        <v>1310.53</v>
      </c>
      <c r="R5" t="n">
        <v>110.2</v>
      </c>
      <c r="S5" t="n">
        <v>50.02</v>
      </c>
      <c r="T5" t="n">
        <v>27536.25</v>
      </c>
      <c r="U5" t="n">
        <v>0.45</v>
      </c>
      <c r="V5" t="n">
        <v>0.84</v>
      </c>
      <c r="W5" t="n">
        <v>2.34</v>
      </c>
      <c r="X5" t="n">
        <v>1.69</v>
      </c>
      <c r="Y5" t="n">
        <v>0.5</v>
      </c>
      <c r="Z5" t="n">
        <v>10</v>
      </c>
      <c r="AA5" t="n">
        <v>557.4692966116951</v>
      </c>
      <c r="AB5" t="n">
        <v>762.7540854337446</v>
      </c>
      <c r="AC5" t="n">
        <v>689.9579060520297</v>
      </c>
      <c r="AD5" t="n">
        <v>557469.2966116951</v>
      </c>
      <c r="AE5" t="n">
        <v>762754.0854337446</v>
      </c>
      <c r="AF5" t="n">
        <v>1.620358046847296e-06</v>
      </c>
      <c r="AG5" t="n">
        <v>20</v>
      </c>
      <c r="AH5" t="n">
        <v>689957.9060520297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3.022</v>
      </c>
      <c r="E6" t="n">
        <v>33.09</v>
      </c>
      <c r="F6" t="n">
        <v>29.38</v>
      </c>
      <c r="G6" t="n">
        <v>37.5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316.72</v>
      </c>
      <c r="Q6" t="n">
        <v>1310.54</v>
      </c>
      <c r="R6" t="n">
        <v>98.58</v>
      </c>
      <c r="S6" t="n">
        <v>50.02</v>
      </c>
      <c r="T6" t="n">
        <v>21794.5</v>
      </c>
      <c r="U6" t="n">
        <v>0.51</v>
      </c>
      <c r="V6" t="n">
        <v>0.85</v>
      </c>
      <c r="W6" t="n">
        <v>2.31</v>
      </c>
      <c r="X6" t="n">
        <v>1.33</v>
      </c>
      <c r="Y6" t="n">
        <v>0.5</v>
      </c>
      <c r="Z6" t="n">
        <v>10</v>
      </c>
      <c r="AA6" t="n">
        <v>538.7968401554383</v>
      </c>
      <c r="AB6" t="n">
        <v>737.2056067396539</v>
      </c>
      <c r="AC6" t="n">
        <v>666.8477383069882</v>
      </c>
      <c r="AD6" t="n">
        <v>538796.8401554383</v>
      </c>
      <c r="AE6" t="n">
        <v>737205.606739654</v>
      </c>
      <c r="AF6" t="n">
        <v>1.657433664220325e-06</v>
      </c>
      <c r="AG6" t="n">
        <v>20</v>
      </c>
      <c r="AH6" t="n">
        <v>666847.7383069881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3.0733</v>
      </c>
      <c r="E7" t="n">
        <v>32.54</v>
      </c>
      <c r="F7" t="n">
        <v>29.1</v>
      </c>
      <c r="G7" t="n">
        <v>45.95</v>
      </c>
      <c r="H7" t="n">
        <v>0.67</v>
      </c>
      <c r="I7" t="n">
        <v>38</v>
      </c>
      <c r="J7" t="n">
        <v>157.44</v>
      </c>
      <c r="K7" t="n">
        <v>49.1</v>
      </c>
      <c r="L7" t="n">
        <v>6</v>
      </c>
      <c r="M7" t="n">
        <v>36</v>
      </c>
      <c r="N7" t="n">
        <v>27.35</v>
      </c>
      <c r="O7" t="n">
        <v>19652.13</v>
      </c>
      <c r="P7" t="n">
        <v>307.25</v>
      </c>
      <c r="Q7" t="n">
        <v>1310.48</v>
      </c>
      <c r="R7" t="n">
        <v>89.29000000000001</v>
      </c>
      <c r="S7" t="n">
        <v>50.02</v>
      </c>
      <c r="T7" t="n">
        <v>17191.2</v>
      </c>
      <c r="U7" t="n">
        <v>0.5600000000000001</v>
      </c>
      <c r="V7" t="n">
        <v>0.86</v>
      </c>
      <c r="W7" t="n">
        <v>2.3</v>
      </c>
      <c r="X7" t="n">
        <v>1.05</v>
      </c>
      <c r="Y7" t="n">
        <v>0.5</v>
      </c>
      <c r="Z7" t="n">
        <v>10</v>
      </c>
      <c r="AA7" t="n">
        <v>515.6725305942418</v>
      </c>
      <c r="AB7" t="n">
        <v>705.5659062254873</v>
      </c>
      <c r="AC7" t="n">
        <v>638.2276864032949</v>
      </c>
      <c r="AD7" t="n">
        <v>515672.5305942418</v>
      </c>
      <c r="AE7" t="n">
        <v>705565.9062254874</v>
      </c>
      <c r="AF7" t="n">
        <v>1.685569450777076e-06</v>
      </c>
      <c r="AG7" t="n">
        <v>19</v>
      </c>
      <c r="AH7" t="n">
        <v>638227.6864032949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3.1058</v>
      </c>
      <c r="E8" t="n">
        <v>32.2</v>
      </c>
      <c r="F8" t="n">
        <v>28.94</v>
      </c>
      <c r="G8" t="n">
        <v>54.27</v>
      </c>
      <c r="H8" t="n">
        <v>0.78</v>
      </c>
      <c r="I8" t="n">
        <v>32</v>
      </c>
      <c r="J8" t="n">
        <v>158.86</v>
      </c>
      <c r="K8" t="n">
        <v>49.1</v>
      </c>
      <c r="L8" t="n">
        <v>7</v>
      </c>
      <c r="M8" t="n">
        <v>30</v>
      </c>
      <c r="N8" t="n">
        <v>27.77</v>
      </c>
      <c r="O8" t="n">
        <v>19826.68</v>
      </c>
      <c r="P8" t="n">
        <v>296.53</v>
      </c>
      <c r="Q8" t="n">
        <v>1310.5</v>
      </c>
      <c r="R8" t="n">
        <v>84.25</v>
      </c>
      <c r="S8" t="n">
        <v>50.02</v>
      </c>
      <c r="T8" t="n">
        <v>14702.77</v>
      </c>
      <c r="U8" t="n">
        <v>0.59</v>
      </c>
      <c r="V8" t="n">
        <v>0.86</v>
      </c>
      <c r="W8" t="n">
        <v>2.29</v>
      </c>
      <c r="X8" t="n">
        <v>0.9</v>
      </c>
      <c r="Y8" t="n">
        <v>0.5</v>
      </c>
      <c r="Z8" t="n">
        <v>10</v>
      </c>
      <c r="AA8" t="n">
        <v>503.0129962406854</v>
      </c>
      <c r="AB8" t="n">
        <v>688.2445728237127</v>
      </c>
      <c r="AC8" t="n">
        <v>622.5594767507416</v>
      </c>
      <c r="AD8" t="n">
        <v>503012.9962406854</v>
      </c>
      <c r="AE8" t="n">
        <v>688244.5728237127</v>
      </c>
      <c r="AF8" t="n">
        <v>1.703394266821802e-06</v>
      </c>
      <c r="AG8" t="n">
        <v>19</v>
      </c>
      <c r="AH8" t="n">
        <v>622559.4767507416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3.1352</v>
      </c>
      <c r="E9" t="n">
        <v>31.9</v>
      </c>
      <c r="F9" t="n">
        <v>28.8</v>
      </c>
      <c r="G9" t="n">
        <v>63.99</v>
      </c>
      <c r="H9" t="n">
        <v>0.88</v>
      </c>
      <c r="I9" t="n">
        <v>27</v>
      </c>
      <c r="J9" t="n">
        <v>160.28</v>
      </c>
      <c r="K9" t="n">
        <v>49.1</v>
      </c>
      <c r="L9" t="n">
        <v>8</v>
      </c>
      <c r="M9" t="n">
        <v>25</v>
      </c>
      <c r="N9" t="n">
        <v>28.19</v>
      </c>
      <c r="O9" t="n">
        <v>20001.93</v>
      </c>
      <c r="P9" t="n">
        <v>286.33</v>
      </c>
      <c r="Q9" t="n">
        <v>1310.51</v>
      </c>
      <c r="R9" t="n">
        <v>79.44</v>
      </c>
      <c r="S9" t="n">
        <v>50.02</v>
      </c>
      <c r="T9" t="n">
        <v>12320.2</v>
      </c>
      <c r="U9" t="n">
        <v>0.63</v>
      </c>
      <c r="V9" t="n">
        <v>0.87</v>
      </c>
      <c r="W9" t="n">
        <v>2.29</v>
      </c>
      <c r="X9" t="n">
        <v>0.75</v>
      </c>
      <c r="Y9" t="n">
        <v>0.5</v>
      </c>
      <c r="Z9" t="n">
        <v>10</v>
      </c>
      <c r="AA9" t="n">
        <v>491.4172928805374</v>
      </c>
      <c r="AB9" t="n">
        <v>672.3788199200305</v>
      </c>
      <c r="AC9" t="n">
        <v>608.2079290364627</v>
      </c>
      <c r="AD9" t="n">
        <v>491417.2928805374</v>
      </c>
      <c r="AE9" t="n">
        <v>672378.8199200305</v>
      </c>
      <c r="AF9" t="n">
        <v>1.7195188696438e-06</v>
      </c>
      <c r="AG9" t="n">
        <v>19</v>
      </c>
      <c r="AH9" t="n">
        <v>608207.9290364627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3.1608</v>
      </c>
      <c r="E10" t="n">
        <v>31.64</v>
      </c>
      <c r="F10" t="n">
        <v>28.66</v>
      </c>
      <c r="G10" t="n">
        <v>74.76000000000001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276.29</v>
      </c>
      <c r="Q10" t="n">
        <v>1310.48</v>
      </c>
      <c r="R10" t="n">
        <v>74.98999999999999</v>
      </c>
      <c r="S10" t="n">
        <v>50.02</v>
      </c>
      <c r="T10" t="n">
        <v>10116.15</v>
      </c>
      <c r="U10" t="n">
        <v>0.67</v>
      </c>
      <c r="V10" t="n">
        <v>0.87</v>
      </c>
      <c r="W10" t="n">
        <v>2.28</v>
      </c>
      <c r="X10" t="n">
        <v>0.61</v>
      </c>
      <c r="Y10" t="n">
        <v>0.5</v>
      </c>
      <c r="Z10" t="n">
        <v>10</v>
      </c>
      <c r="AA10" t="n">
        <v>480.5419590027187</v>
      </c>
      <c r="AB10" t="n">
        <v>657.4987083225299</v>
      </c>
      <c r="AC10" t="n">
        <v>594.7479544054598</v>
      </c>
      <c r="AD10" t="n">
        <v>480541.9590027187</v>
      </c>
      <c r="AE10" t="n">
        <v>657498.7083225299</v>
      </c>
      <c r="AF10" t="n">
        <v>1.73355934012826e-06</v>
      </c>
      <c r="AG10" t="n">
        <v>19</v>
      </c>
      <c r="AH10" t="n">
        <v>594747.9544054598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3.1716</v>
      </c>
      <c r="E11" t="n">
        <v>31.53</v>
      </c>
      <c r="F11" t="n">
        <v>28.61</v>
      </c>
      <c r="G11" t="n">
        <v>81.75</v>
      </c>
      <c r="H11" t="n">
        <v>1.09</v>
      </c>
      <c r="I11" t="n">
        <v>21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269.41</v>
      </c>
      <c r="Q11" t="n">
        <v>1310.49</v>
      </c>
      <c r="R11" t="n">
        <v>73.31</v>
      </c>
      <c r="S11" t="n">
        <v>50.02</v>
      </c>
      <c r="T11" t="n">
        <v>9285.67</v>
      </c>
      <c r="U11" t="n">
        <v>0.68</v>
      </c>
      <c r="V11" t="n">
        <v>0.87</v>
      </c>
      <c r="W11" t="n">
        <v>2.28</v>
      </c>
      <c r="X11" t="n">
        <v>0.5600000000000001</v>
      </c>
      <c r="Y11" t="n">
        <v>0.5</v>
      </c>
      <c r="Z11" t="n">
        <v>10</v>
      </c>
      <c r="AA11" t="n">
        <v>474.0237871835163</v>
      </c>
      <c r="AB11" t="n">
        <v>648.5802580780515</v>
      </c>
      <c r="AC11" t="n">
        <v>586.6806685351909</v>
      </c>
      <c r="AD11" t="n">
        <v>474023.7871835163</v>
      </c>
      <c r="AE11" t="n">
        <v>648580.2580780515</v>
      </c>
      <c r="AF11" t="n">
        <v>1.739482663613893e-06</v>
      </c>
      <c r="AG11" t="n">
        <v>19</v>
      </c>
      <c r="AH11" t="n">
        <v>586680.6685351909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3.1753</v>
      </c>
      <c r="E12" t="n">
        <v>31.49</v>
      </c>
      <c r="F12" t="n">
        <v>28.61</v>
      </c>
      <c r="G12" t="n">
        <v>85.81999999999999</v>
      </c>
      <c r="H12" t="n">
        <v>1.18</v>
      </c>
      <c r="I12" t="n">
        <v>20</v>
      </c>
      <c r="J12" t="n">
        <v>164.57</v>
      </c>
      <c r="K12" t="n">
        <v>49.1</v>
      </c>
      <c r="L12" t="n">
        <v>11</v>
      </c>
      <c r="M12" t="n">
        <v>7</v>
      </c>
      <c r="N12" t="n">
        <v>29.47</v>
      </c>
      <c r="O12" t="n">
        <v>20530.82</v>
      </c>
      <c r="P12" t="n">
        <v>264.59</v>
      </c>
      <c r="Q12" t="n">
        <v>1310.53</v>
      </c>
      <c r="R12" t="n">
        <v>72.75</v>
      </c>
      <c r="S12" t="n">
        <v>50.02</v>
      </c>
      <c r="T12" t="n">
        <v>9013.77</v>
      </c>
      <c r="U12" t="n">
        <v>0.6899999999999999</v>
      </c>
      <c r="V12" t="n">
        <v>0.87</v>
      </c>
      <c r="W12" t="n">
        <v>2.29</v>
      </c>
      <c r="X12" t="n">
        <v>0.5600000000000001</v>
      </c>
      <c r="Y12" t="n">
        <v>0.5</v>
      </c>
      <c r="Z12" t="n">
        <v>10</v>
      </c>
      <c r="AA12" t="n">
        <v>469.9886495524847</v>
      </c>
      <c r="AB12" t="n">
        <v>643.0592047535657</v>
      </c>
      <c r="AC12" t="n">
        <v>581.686536791147</v>
      </c>
      <c r="AD12" t="n">
        <v>469988.6495524847</v>
      </c>
      <c r="AE12" t="n">
        <v>643059.2047535657</v>
      </c>
      <c r="AF12" t="n">
        <v>1.7415119503636e-06</v>
      </c>
      <c r="AG12" t="n">
        <v>19</v>
      </c>
      <c r="AH12" t="n">
        <v>581686.536791147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3.1798</v>
      </c>
      <c r="E13" t="n">
        <v>31.45</v>
      </c>
      <c r="F13" t="n">
        <v>28.59</v>
      </c>
      <c r="G13" t="n">
        <v>90.29000000000001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265.71</v>
      </c>
      <c r="Q13" t="n">
        <v>1310.49</v>
      </c>
      <c r="R13" t="n">
        <v>72.06999999999999</v>
      </c>
      <c r="S13" t="n">
        <v>50.02</v>
      </c>
      <c r="T13" t="n">
        <v>8675.42</v>
      </c>
      <c r="U13" t="n">
        <v>0.6899999999999999</v>
      </c>
      <c r="V13" t="n">
        <v>0.87</v>
      </c>
      <c r="W13" t="n">
        <v>2.3</v>
      </c>
      <c r="X13" t="n">
        <v>0.54</v>
      </c>
      <c r="Y13" t="n">
        <v>0.5</v>
      </c>
      <c r="Z13" t="n">
        <v>10</v>
      </c>
      <c r="AA13" t="n">
        <v>470.3301570116585</v>
      </c>
      <c r="AB13" t="n">
        <v>643.5264703254529</v>
      </c>
      <c r="AC13" t="n">
        <v>582.1092071926647</v>
      </c>
      <c r="AD13" t="n">
        <v>470330.1570116585</v>
      </c>
      <c r="AE13" t="n">
        <v>643526.470325453</v>
      </c>
      <c r="AF13" t="n">
        <v>1.743980001815946e-06</v>
      </c>
      <c r="AG13" t="n">
        <v>19</v>
      </c>
      <c r="AH13" t="n">
        <v>582109.2071926647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1.7737</v>
      </c>
      <c r="E2" t="n">
        <v>56.38</v>
      </c>
      <c r="F2" t="n">
        <v>39.54</v>
      </c>
      <c r="G2" t="n">
        <v>6.15</v>
      </c>
      <c r="H2" t="n">
        <v>0.1</v>
      </c>
      <c r="I2" t="n">
        <v>386</v>
      </c>
      <c r="J2" t="n">
        <v>185.69</v>
      </c>
      <c r="K2" t="n">
        <v>53.44</v>
      </c>
      <c r="L2" t="n">
        <v>1</v>
      </c>
      <c r="M2" t="n">
        <v>384</v>
      </c>
      <c r="N2" t="n">
        <v>36.26</v>
      </c>
      <c r="O2" t="n">
        <v>23136.14</v>
      </c>
      <c r="P2" t="n">
        <v>532.2</v>
      </c>
      <c r="Q2" t="n">
        <v>1310.71</v>
      </c>
      <c r="R2" t="n">
        <v>430.89</v>
      </c>
      <c r="S2" t="n">
        <v>50.02</v>
      </c>
      <c r="T2" t="n">
        <v>186252.68</v>
      </c>
      <c r="U2" t="n">
        <v>0.12</v>
      </c>
      <c r="V2" t="n">
        <v>0.63</v>
      </c>
      <c r="W2" t="n">
        <v>2.87</v>
      </c>
      <c r="X2" t="n">
        <v>11.49</v>
      </c>
      <c r="Y2" t="n">
        <v>0.5</v>
      </c>
      <c r="Z2" t="n">
        <v>10</v>
      </c>
      <c r="AA2" t="n">
        <v>1303.206823976326</v>
      </c>
      <c r="AB2" t="n">
        <v>1783.105069991801</v>
      </c>
      <c r="AC2" t="n">
        <v>1612.928024715467</v>
      </c>
      <c r="AD2" t="n">
        <v>1303206.823976326</v>
      </c>
      <c r="AE2" t="n">
        <v>1783105.069991801</v>
      </c>
      <c r="AF2" t="n">
        <v>9.389653469616595e-07</v>
      </c>
      <c r="AG2" t="n">
        <v>33</v>
      </c>
      <c r="AH2" t="n">
        <v>1612928.024715467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2.4472</v>
      </c>
      <c r="E3" t="n">
        <v>40.86</v>
      </c>
      <c r="F3" t="n">
        <v>32.55</v>
      </c>
      <c r="G3" t="n">
        <v>12.44</v>
      </c>
      <c r="H3" t="n">
        <v>0.19</v>
      </c>
      <c r="I3" t="n">
        <v>157</v>
      </c>
      <c r="J3" t="n">
        <v>187.21</v>
      </c>
      <c r="K3" t="n">
        <v>53.44</v>
      </c>
      <c r="L3" t="n">
        <v>2</v>
      </c>
      <c r="M3" t="n">
        <v>155</v>
      </c>
      <c r="N3" t="n">
        <v>36.77</v>
      </c>
      <c r="O3" t="n">
        <v>23322.88</v>
      </c>
      <c r="P3" t="n">
        <v>432.36</v>
      </c>
      <c r="Q3" t="n">
        <v>1310.6</v>
      </c>
      <c r="R3" t="n">
        <v>202.32</v>
      </c>
      <c r="S3" t="n">
        <v>50.02</v>
      </c>
      <c r="T3" t="n">
        <v>73110.53999999999</v>
      </c>
      <c r="U3" t="n">
        <v>0.25</v>
      </c>
      <c r="V3" t="n">
        <v>0.77</v>
      </c>
      <c r="W3" t="n">
        <v>2.48</v>
      </c>
      <c r="X3" t="n">
        <v>4.5</v>
      </c>
      <c r="Y3" t="n">
        <v>0.5</v>
      </c>
      <c r="Z3" t="n">
        <v>10</v>
      </c>
      <c r="AA3" t="n">
        <v>809.8269377397249</v>
      </c>
      <c r="AB3" t="n">
        <v>1108.040943258497</v>
      </c>
      <c r="AC3" t="n">
        <v>1002.291070779137</v>
      </c>
      <c r="AD3" t="n">
        <v>809826.937739725</v>
      </c>
      <c r="AE3" t="n">
        <v>1108040.943258497</v>
      </c>
      <c r="AF3" t="n">
        <v>1.295504311374287e-06</v>
      </c>
      <c r="AG3" t="n">
        <v>24</v>
      </c>
      <c r="AH3" t="n">
        <v>1002291.070779137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2.7044</v>
      </c>
      <c r="E4" t="n">
        <v>36.98</v>
      </c>
      <c r="F4" t="n">
        <v>30.86</v>
      </c>
      <c r="G4" t="n">
        <v>18.89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404.85</v>
      </c>
      <c r="Q4" t="n">
        <v>1310.54</v>
      </c>
      <c r="R4" t="n">
        <v>146.9</v>
      </c>
      <c r="S4" t="n">
        <v>50.02</v>
      </c>
      <c r="T4" t="n">
        <v>45695.98</v>
      </c>
      <c r="U4" t="n">
        <v>0.34</v>
      </c>
      <c r="V4" t="n">
        <v>0.8100000000000001</v>
      </c>
      <c r="W4" t="n">
        <v>2.4</v>
      </c>
      <c r="X4" t="n">
        <v>2.81</v>
      </c>
      <c r="Y4" t="n">
        <v>0.5</v>
      </c>
      <c r="Z4" t="n">
        <v>10</v>
      </c>
      <c r="AA4" t="n">
        <v>702.6635559958685</v>
      </c>
      <c r="AB4" t="n">
        <v>961.4152766418158</v>
      </c>
      <c r="AC4" t="n">
        <v>869.6591519939358</v>
      </c>
      <c r="AD4" t="n">
        <v>702663.5559958685</v>
      </c>
      <c r="AE4" t="n">
        <v>961415.2766418158</v>
      </c>
      <c r="AF4" t="n">
        <v>1.431661433344484e-06</v>
      </c>
      <c r="AG4" t="n">
        <v>22</v>
      </c>
      <c r="AH4" t="n">
        <v>869659.1519939358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2.8437</v>
      </c>
      <c r="E5" t="n">
        <v>35.17</v>
      </c>
      <c r="F5" t="n">
        <v>30.05</v>
      </c>
      <c r="G5" t="n">
        <v>25.4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389.26</v>
      </c>
      <c r="Q5" t="n">
        <v>1310.53</v>
      </c>
      <c r="R5" t="n">
        <v>120.6</v>
      </c>
      <c r="S5" t="n">
        <v>50.02</v>
      </c>
      <c r="T5" t="n">
        <v>32681.79</v>
      </c>
      <c r="U5" t="n">
        <v>0.41</v>
      </c>
      <c r="V5" t="n">
        <v>0.83</v>
      </c>
      <c r="W5" t="n">
        <v>2.35</v>
      </c>
      <c r="X5" t="n">
        <v>2.01</v>
      </c>
      <c r="Y5" t="n">
        <v>0.5</v>
      </c>
      <c r="Z5" t="n">
        <v>10</v>
      </c>
      <c r="AA5" t="n">
        <v>652.0227933749699</v>
      </c>
      <c r="AB5" t="n">
        <v>892.1263511111313</v>
      </c>
      <c r="AC5" t="n">
        <v>806.9830642682821</v>
      </c>
      <c r="AD5" t="n">
        <v>652022.7933749699</v>
      </c>
      <c r="AE5" t="n">
        <v>892126.3511111313</v>
      </c>
      <c r="AF5" t="n">
        <v>1.505404384707037e-06</v>
      </c>
      <c r="AG5" t="n">
        <v>21</v>
      </c>
      <c r="AH5" t="n">
        <v>806983.064268282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2.9264</v>
      </c>
      <c r="E6" t="n">
        <v>34.17</v>
      </c>
      <c r="F6" t="n">
        <v>29.62</v>
      </c>
      <c r="G6" t="n">
        <v>31.73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378.64</v>
      </c>
      <c r="Q6" t="n">
        <v>1310.59</v>
      </c>
      <c r="R6" t="n">
        <v>105.95</v>
      </c>
      <c r="S6" t="n">
        <v>50.02</v>
      </c>
      <c r="T6" t="n">
        <v>25433.69</v>
      </c>
      <c r="U6" t="n">
        <v>0.47</v>
      </c>
      <c r="V6" t="n">
        <v>0.84</v>
      </c>
      <c r="W6" t="n">
        <v>2.34</v>
      </c>
      <c r="X6" t="n">
        <v>1.57</v>
      </c>
      <c r="Y6" t="n">
        <v>0.5</v>
      </c>
      <c r="Z6" t="n">
        <v>10</v>
      </c>
      <c r="AA6" t="n">
        <v>619.4254806240115</v>
      </c>
      <c r="AB6" t="n">
        <v>847.5252697133269</v>
      </c>
      <c r="AC6" t="n">
        <v>766.6386474810729</v>
      </c>
      <c r="AD6" t="n">
        <v>619425.4806240115</v>
      </c>
      <c r="AE6" t="n">
        <v>847525.2697133269</v>
      </c>
      <c r="AF6" t="n">
        <v>1.549184299119693e-06</v>
      </c>
      <c r="AG6" t="n">
        <v>20</v>
      </c>
      <c r="AH6" t="n">
        <v>766638.6474810729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2.9915</v>
      </c>
      <c r="E7" t="n">
        <v>33.43</v>
      </c>
      <c r="F7" t="n">
        <v>29.28</v>
      </c>
      <c r="G7" t="n">
        <v>39.05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368.36</v>
      </c>
      <c r="Q7" t="n">
        <v>1310.48</v>
      </c>
      <c r="R7" t="n">
        <v>95.38</v>
      </c>
      <c r="S7" t="n">
        <v>50.02</v>
      </c>
      <c r="T7" t="n">
        <v>20202.35</v>
      </c>
      <c r="U7" t="n">
        <v>0.52</v>
      </c>
      <c r="V7" t="n">
        <v>0.85</v>
      </c>
      <c r="W7" t="n">
        <v>2.31</v>
      </c>
      <c r="X7" t="n">
        <v>1.24</v>
      </c>
      <c r="Y7" t="n">
        <v>0.5</v>
      </c>
      <c r="Z7" t="n">
        <v>10</v>
      </c>
      <c r="AA7" t="n">
        <v>599.9597676197412</v>
      </c>
      <c r="AB7" t="n">
        <v>820.8914224142354</v>
      </c>
      <c r="AC7" t="n">
        <v>742.5466971873674</v>
      </c>
      <c r="AD7" t="n">
        <v>599959.7676197413</v>
      </c>
      <c r="AE7" t="n">
        <v>820891.4224142354</v>
      </c>
      <c r="AF7" t="n">
        <v>1.583647085434856e-06</v>
      </c>
      <c r="AG7" t="n">
        <v>20</v>
      </c>
      <c r="AH7" t="n">
        <v>742546.6971873674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3.0317</v>
      </c>
      <c r="E8" t="n">
        <v>32.99</v>
      </c>
      <c r="F8" t="n">
        <v>29.1</v>
      </c>
      <c r="G8" t="n">
        <v>45.95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360.25</v>
      </c>
      <c r="Q8" t="n">
        <v>1310.51</v>
      </c>
      <c r="R8" t="n">
        <v>89.27</v>
      </c>
      <c r="S8" t="n">
        <v>50.02</v>
      </c>
      <c r="T8" t="n">
        <v>17180.2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587.0798183811432</v>
      </c>
      <c r="AB8" t="n">
        <v>803.2685076427284</v>
      </c>
      <c r="AC8" t="n">
        <v>726.6056886677367</v>
      </c>
      <c r="AD8" t="n">
        <v>587079.8183811433</v>
      </c>
      <c r="AE8" t="n">
        <v>803268.5076427284</v>
      </c>
      <c r="AF8" t="n">
        <v>1.604928253021177e-06</v>
      </c>
      <c r="AG8" t="n">
        <v>20</v>
      </c>
      <c r="AH8" t="n">
        <v>726605.6886677367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3.062</v>
      </c>
      <c r="E9" t="n">
        <v>32.66</v>
      </c>
      <c r="F9" t="n">
        <v>28.96</v>
      </c>
      <c r="G9" t="n">
        <v>52.66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353.64</v>
      </c>
      <c r="Q9" t="n">
        <v>1310.48</v>
      </c>
      <c r="R9" t="n">
        <v>85.01000000000001</v>
      </c>
      <c r="S9" t="n">
        <v>50.02</v>
      </c>
      <c r="T9" t="n">
        <v>15077.78</v>
      </c>
      <c r="U9" t="n">
        <v>0.59</v>
      </c>
      <c r="V9" t="n">
        <v>0.86</v>
      </c>
      <c r="W9" t="n">
        <v>2.29</v>
      </c>
      <c r="X9" t="n">
        <v>0.92</v>
      </c>
      <c r="Y9" t="n">
        <v>0.5</v>
      </c>
      <c r="Z9" t="n">
        <v>10</v>
      </c>
      <c r="AA9" t="n">
        <v>568.5170044485454</v>
      </c>
      <c r="AB9" t="n">
        <v>777.8700466865946</v>
      </c>
      <c r="AC9" t="n">
        <v>703.6312211782927</v>
      </c>
      <c r="AD9" t="n">
        <v>568517.0044485454</v>
      </c>
      <c r="AE9" t="n">
        <v>777870.0466865946</v>
      </c>
      <c r="AF9" t="n">
        <v>1.620968536052659e-06</v>
      </c>
      <c r="AG9" t="n">
        <v>19</v>
      </c>
      <c r="AH9" t="n">
        <v>703631.2211782926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3.086</v>
      </c>
      <c r="E10" t="n">
        <v>32.4</v>
      </c>
      <c r="F10" t="n">
        <v>28.86</v>
      </c>
      <c r="G10" t="n">
        <v>59.7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27</v>
      </c>
      <c r="N10" t="n">
        <v>40.53</v>
      </c>
      <c r="O10" t="n">
        <v>24650.18</v>
      </c>
      <c r="P10" t="n">
        <v>345.04</v>
      </c>
      <c r="Q10" t="n">
        <v>1310.53</v>
      </c>
      <c r="R10" t="n">
        <v>81.56999999999999</v>
      </c>
      <c r="S10" t="n">
        <v>50.02</v>
      </c>
      <c r="T10" t="n">
        <v>13378.75</v>
      </c>
      <c r="U10" t="n">
        <v>0.61</v>
      </c>
      <c r="V10" t="n">
        <v>0.87</v>
      </c>
      <c r="W10" t="n">
        <v>2.28</v>
      </c>
      <c r="X10" t="n">
        <v>0.8100000000000001</v>
      </c>
      <c r="Y10" t="n">
        <v>0.5</v>
      </c>
      <c r="Z10" t="n">
        <v>10</v>
      </c>
      <c r="AA10" t="n">
        <v>558.2258802383725</v>
      </c>
      <c r="AB10" t="n">
        <v>763.7892765298784</v>
      </c>
      <c r="AC10" t="n">
        <v>690.8942999628484</v>
      </c>
      <c r="AD10" t="n">
        <v>558225.8802383725</v>
      </c>
      <c r="AE10" t="n">
        <v>763789.2765298784</v>
      </c>
      <c r="AF10" t="n">
        <v>1.63367371073106e-06</v>
      </c>
      <c r="AG10" t="n">
        <v>19</v>
      </c>
      <c r="AH10" t="n">
        <v>690894.2999628484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3.1049</v>
      </c>
      <c r="E11" t="n">
        <v>32.21</v>
      </c>
      <c r="F11" t="n">
        <v>28.77</v>
      </c>
      <c r="G11" t="n">
        <v>66.39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24</v>
      </c>
      <c r="N11" t="n">
        <v>41.1</v>
      </c>
      <c r="O11" t="n">
        <v>24842.77</v>
      </c>
      <c r="P11" t="n">
        <v>341.02</v>
      </c>
      <c r="Q11" t="n">
        <v>1310.49</v>
      </c>
      <c r="R11" t="n">
        <v>78.73999999999999</v>
      </c>
      <c r="S11" t="n">
        <v>50.02</v>
      </c>
      <c r="T11" t="n">
        <v>11977.55</v>
      </c>
      <c r="U11" t="n">
        <v>0.64</v>
      </c>
      <c r="V11" t="n">
        <v>0.87</v>
      </c>
      <c r="W11" t="n">
        <v>2.28</v>
      </c>
      <c r="X11" t="n">
        <v>0.72</v>
      </c>
      <c r="Y11" t="n">
        <v>0.5</v>
      </c>
      <c r="Z11" t="n">
        <v>10</v>
      </c>
      <c r="AA11" t="n">
        <v>552.330594763234</v>
      </c>
      <c r="AB11" t="n">
        <v>755.7230868611545</v>
      </c>
      <c r="AC11" t="n">
        <v>683.5979361151392</v>
      </c>
      <c r="AD11" t="n">
        <v>552330.594763234</v>
      </c>
      <c r="AE11" t="n">
        <v>755723.0868611544</v>
      </c>
      <c r="AF11" t="n">
        <v>1.643679035790301e-06</v>
      </c>
      <c r="AG11" t="n">
        <v>19</v>
      </c>
      <c r="AH11" t="n">
        <v>683597.9361151392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3.126</v>
      </c>
      <c r="E12" t="n">
        <v>31.99</v>
      </c>
      <c r="F12" t="n">
        <v>28.67</v>
      </c>
      <c r="G12" t="n">
        <v>74.78</v>
      </c>
      <c r="H12" t="n">
        <v>0.97</v>
      </c>
      <c r="I12" t="n">
        <v>23</v>
      </c>
      <c r="J12" t="n">
        <v>201.1</v>
      </c>
      <c r="K12" t="n">
        <v>53.44</v>
      </c>
      <c r="L12" t="n">
        <v>11</v>
      </c>
      <c r="M12" t="n">
        <v>21</v>
      </c>
      <c r="N12" t="n">
        <v>41.66</v>
      </c>
      <c r="O12" t="n">
        <v>25036.12</v>
      </c>
      <c r="P12" t="n">
        <v>332.38</v>
      </c>
      <c r="Q12" t="n">
        <v>1310.51</v>
      </c>
      <c r="R12" t="n">
        <v>75.08</v>
      </c>
      <c r="S12" t="n">
        <v>50.02</v>
      </c>
      <c r="T12" t="n">
        <v>10163.7</v>
      </c>
      <c r="U12" t="n">
        <v>0.67</v>
      </c>
      <c r="V12" t="n">
        <v>0.87</v>
      </c>
      <c r="W12" t="n">
        <v>2.28</v>
      </c>
      <c r="X12" t="n">
        <v>0.62</v>
      </c>
      <c r="Y12" t="n">
        <v>0.5</v>
      </c>
      <c r="Z12" t="n">
        <v>10</v>
      </c>
      <c r="AA12" t="n">
        <v>542.6227497621667</v>
      </c>
      <c r="AB12" t="n">
        <v>742.4403850507991</v>
      </c>
      <c r="AC12" t="n">
        <v>671.5829167231751</v>
      </c>
      <c r="AD12" t="n">
        <v>542622.7497621666</v>
      </c>
      <c r="AE12" t="n">
        <v>742440.3850507991</v>
      </c>
      <c r="AF12" t="n">
        <v>1.654849001861728e-06</v>
      </c>
      <c r="AG12" t="n">
        <v>19</v>
      </c>
      <c r="AH12" t="n">
        <v>671582.9167231751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3.1389</v>
      </c>
      <c r="E13" t="n">
        <v>31.86</v>
      </c>
      <c r="F13" t="n">
        <v>28.61</v>
      </c>
      <c r="G13" t="n">
        <v>81.73999999999999</v>
      </c>
      <c r="H13" t="n">
        <v>1.05</v>
      </c>
      <c r="I13" t="n">
        <v>21</v>
      </c>
      <c r="J13" t="n">
        <v>202.67</v>
      </c>
      <c r="K13" t="n">
        <v>53.44</v>
      </c>
      <c r="L13" t="n">
        <v>12</v>
      </c>
      <c r="M13" t="n">
        <v>19</v>
      </c>
      <c r="N13" t="n">
        <v>42.24</v>
      </c>
      <c r="O13" t="n">
        <v>25230.25</v>
      </c>
      <c r="P13" t="n">
        <v>325.37</v>
      </c>
      <c r="Q13" t="n">
        <v>1310.48</v>
      </c>
      <c r="R13" t="n">
        <v>73.45999999999999</v>
      </c>
      <c r="S13" t="n">
        <v>50.02</v>
      </c>
      <c r="T13" t="n">
        <v>9364.01</v>
      </c>
      <c r="U13" t="n">
        <v>0.68</v>
      </c>
      <c r="V13" t="n">
        <v>0.87</v>
      </c>
      <c r="W13" t="n">
        <v>2.27</v>
      </c>
      <c r="X13" t="n">
        <v>0.5600000000000001</v>
      </c>
      <c r="Y13" t="n">
        <v>0.5</v>
      </c>
      <c r="Z13" t="n">
        <v>10</v>
      </c>
      <c r="AA13" t="n">
        <v>535.4253427833862</v>
      </c>
      <c r="AB13" t="n">
        <v>732.5925752952458</v>
      </c>
      <c r="AC13" t="n">
        <v>662.674968109204</v>
      </c>
      <c r="AD13" t="n">
        <v>535425.3427833862</v>
      </c>
      <c r="AE13" t="n">
        <v>732592.5752952457</v>
      </c>
      <c r="AF13" t="n">
        <v>1.661678033251369e-06</v>
      </c>
      <c r="AG13" t="n">
        <v>19</v>
      </c>
      <c r="AH13" t="n">
        <v>662674.968109204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3.151</v>
      </c>
      <c r="E14" t="n">
        <v>31.74</v>
      </c>
      <c r="F14" t="n">
        <v>28.56</v>
      </c>
      <c r="G14" t="n">
        <v>90.19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17</v>
      </c>
      <c r="N14" t="n">
        <v>42.82</v>
      </c>
      <c r="O14" t="n">
        <v>25425.3</v>
      </c>
      <c r="P14" t="n">
        <v>317.68</v>
      </c>
      <c r="Q14" t="n">
        <v>1310.51</v>
      </c>
      <c r="R14" t="n">
        <v>71.7</v>
      </c>
      <c r="S14" t="n">
        <v>50.02</v>
      </c>
      <c r="T14" t="n">
        <v>8490.34</v>
      </c>
      <c r="U14" t="n">
        <v>0.7</v>
      </c>
      <c r="V14" t="n">
        <v>0.88</v>
      </c>
      <c r="W14" t="n">
        <v>2.27</v>
      </c>
      <c r="X14" t="n">
        <v>0.51</v>
      </c>
      <c r="Y14" t="n">
        <v>0.5</v>
      </c>
      <c r="Z14" t="n">
        <v>10</v>
      </c>
      <c r="AA14" t="n">
        <v>527.8981288815971</v>
      </c>
      <c r="AB14" t="n">
        <v>722.2935091575774</v>
      </c>
      <c r="AC14" t="n">
        <v>653.3588303888845</v>
      </c>
      <c r="AD14" t="n">
        <v>527898.1288815971</v>
      </c>
      <c r="AE14" t="n">
        <v>722293.5091575774</v>
      </c>
      <c r="AF14" t="n">
        <v>1.668083558818396e-06</v>
      </c>
      <c r="AG14" t="n">
        <v>19</v>
      </c>
      <c r="AH14" t="n">
        <v>653358.8303888845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3.1632</v>
      </c>
      <c r="E15" t="n">
        <v>31.61</v>
      </c>
      <c r="F15" t="n">
        <v>28.51</v>
      </c>
      <c r="G15" t="n">
        <v>100.63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309.41</v>
      </c>
      <c r="Q15" t="n">
        <v>1310.53</v>
      </c>
      <c r="R15" t="n">
        <v>70.19</v>
      </c>
      <c r="S15" t="n">
        <v>50.02</v>
      </c>
      <c r="T15" t="n">
        <v>7745.43</v>
      </c>
      <c r="U15" t="n">
        <v>0.71</v>
      </c>
      <c r="V15" t="n">
        <v>0.88</v>
      </c>
      <c r="W15" t="n">
        <v>2.27</v>
      </c>
      <c r="X15" t="n">
        <v>0.46</v>
      </c>
      <c r="Y15" t="n">
        <v>0.5</v>
      </c>
      <c r="Z15" t="n">
        <v>10</v>
      </c>
      <c r="AA15" t="n">
        <v>519.9738232116771</v>
      </c>
      <c r="AB15" t="n">
        <v>711.4511245443001</v>
      </c>
      <c r="AC15" t="n">
        <v>643.551227745716</v>
      </c>
      <c r="AD15" t="n">
        <v>519973.8232116771</v>
      </c>
      <c r="AE15" t="n">
        <v>711451.1245443001</v>
      </c>
      <c r="AF15" t="n">
        <v>1.67454202261325e-06</v>
      </c>
      <c r="AG15" t="n">
        <v>19</v>
      </c>
      <c r="AH15" t="n">
        <v>643551.227745716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3.1695</v>
      </c>
      <c r="E16" t="n">
        <v>31.55</v>
      </c>
      <c r="F16" t="n">
        <v>28.49</v>
      </c>
      <c r="G16" t="n">
        <v>106.83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307.09</v>
      </c>
      <c r="Q16" t="n">
        <v>1310.48</v>
      </c>
      <c r="R16" t="n">
        <v>69.08</v>
      </c>
      <c r="S16" t="n">
        <v>50.02</v>
      </c>
      <c r="T16" t="n">
        <v>7198.05</v>
      </c>
      <c r="U16" t="n">
        <v>0.72</v>
      </c>
      <c r="V16" t="n">
        <v>0.88</v>
      </c>
      <c r="W16" t="n">
        <v>2.28</v>
      </c>
      <c r="X16" t="n">
        <v>0.44</v>
      </c>
      <c r="Y16" t="n">
        <v>0.5</v>
      </c>
      <c r="Z16" t="n">
        <v>10</v>
      </c>
      <c r="AA16" t="n">
        <v>517.418020411712</v>
      </c>
      <c r="AB16" t="n">
        <v>707.954162399326</v>
      </c>
      <c r="AC16" t="n">
        <v>640.388010759841</v>
      </c>
      <c r="AD16" t="n">
        <v>517418.020411712</v>
      </c>
      <c r="AE16" t="n">
        <v>707954.162399326</v>
      </c>
      <c r="AF16" t="n">
        <v>1.67787713096633e-06</v>
      </c>
      <c r="AG16" t="n">
        <v>19</v>
      </c>
      <c r="AH16" t="n">
        <v>640388.010759841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3.169</v>
      </c>
      <c r="E17" t="n">
        <v>31.56</v>
      </c>
      <c r="F17" t="n">
        <v>28.49</v>
      </c>
      <c r="G17" t="n">
        <v>106.84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302.35</v>
      </c>
      <c r="Q17" t="n">
        <v>1310.48</v>
      </c>
      <c r="R17" t="n">
        <v>69.41</v>
      </c>
      <c r="S17" t="n">
        <v>50.02</v>
      </c>
      <c r="T17" t="n">
        <v>7363.21</v>
      </c>
      <c r="U17" t="n">
        <v>0.72</v>
      </c>
      <c r="V17" t="n">
        <v>0.88</v>
      </c>
      <c r="W17" t="n">
        <v>2.27</v>
      </c>
      <c r="X17" t="n">
        <v>0.45</v>
      </c>
      <c r="Y17" t="n">
        <v>0.5</v>
      </c>
      <c r="Z17" t="n">
        <v>10</v>
      </c>
      <c r="AA17" t="n">
        <v>513.8557759164285</v>
      </c>
      <c r="AB17" t="n">
        <v>703.0801423257433</v>
      </c>
      <c r="AC17" t="n">
        <v>635.9791603213509</v>
      </c>
      <c r="AD17" t="n">
        <v>513855.7759164284</v>
      </c>
      <c r="AE17" t="n">
        <v>703080.1423257433</v>
      </c>
      <c r="AF17" t="n">
        <v>1.677612439827197e-06</v>
      </c>
      <c r="AG17" t="n">
        <v>19</v>
      </c>
      <c r="AH17" t="n">
        <v>635979.1603213509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3.1759</v>
      </c>
      <c r="E18" t="n">
        <v>31.49</v>
      </c>
      <c r="F18" t="n">
        <v>28.46</v>
      </c>
      <c r="G18" t="n">
        <v>113.84</v>
      </c>
      <c r="H18" t="n">
        <v>1.43</v>
      </c>
      <c r="I18" t="n">
        <v>15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303.37</v>
      </c>
      <c r="Q18" t="n">
        <v>1310.48</v>
      </c>
      <c r="R18" t="n">
        <v>68.13</v>
      </c>
      <c r="S18" t="n">
        <v>50.02</v>
      </c>
      <c r="T18" t="n">
        <v>6729.3</v>
      </c>
      <c r="U18" t="n">
        <v>0.73</v>
      </c>
      <c r="V18" t="n">
        <v>0.88</v>
      </c>
      <c r="W18" t="n">
        <v>2.28</v>
      </c>
      <c r="X18" t="n">
        <v>0.41</v>
      </c>
      <c r="Y18" t="n">
        <v>0.5</v>
      </c>
      <c r="Z18" t="n">
        <v>10</v>
      </c>
      <c r="AA18" t="n">
        <v>513.7542258143288</v>
      </c>
      <c r="AB18" t="n">
        <v>702.9411969959765</v>
      </c>
      <c r="AC18" t="n">
        <v>635.853475738846</v>
      </c>
      <c r="AD18" t="n">
        <v>513754.2258143289</v>
      </c>
      <c r="AE18" t="n">
        <v>702941.1969959765</v>
      </c>
      <c r="AF18" t="n">
        <v>1.681265177547237e-06</v>
      </c>
      <c r="AG18" t="n">
        <v>19</v>
      </c>
      <c r="AH18" t="n">
        <v>635853.475738846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3.1754</v>
      </c>
      <c r="E19" t="n">
        <v>31.49</v>
      </c>
      <c r="F19" t="n">
        <v>28.46</v>
      </c>
      <c r="G19" t="n">
        <v>113.86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305.58</v>
      </c>
      <c r="Q19" t="n">
        <v>1310.52</v>
      </c>
      <c r="R19" t="n">
        <v>68.18000000000001</v>
      </c>
      <c r="S19" t="n">
        <v>50.02</v>
      </c>
      <c r="T19" t="n">
        <v>6752.12</v>
      </c>
      <c r="U19" t="n">
        <v>0.73</v>
      </c>
      <c r="V19" t="n">
        <v>0.88</v>
      </c>
      <c r="W19" t="n">
        <v>2.28</v>
      </c>
      <c r="X19" t="n">
        <v>0.42</v>
      </c>
      <c r="Y19" t="n">
        <v>0.5</v>
      </c>
      <c r="Z19" t="n">
        <v>10</v>
      </c>
      <c r="AA19" t="n">
        <v>515.492281066713</v>
      </c>
      <c r="AB19" t="n">
        <v>705.3192808698744</v>
      </c>
      <c r="AC19" t="n">
        <v>638.0045986254809</v>
      </c>
      <c r="AD19" t="n">
        <v>515492.2810667129</v>
      </c>
      <c r="AE19" t="n">
        <v>705319.2808698744</v>
      </c>
      <c r="AF19" t="n">
        <v>1.681000486408104e-06</v>
      </c>
      <c r="AG19" t="n">
        <v>19</v>
      </c>
      <c r="AH19" t="n">
        <v>638004.5986254809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2.2999</v>
      </c>
      <c r="E2" t="n">
        <v>43.48</v>
      </c>
      <c r="F2" t="n">
        <v>35.4</v>
      </c>
      <c r="G2" t="n">
        <v>8.460000000000001</v>
      </c>
      <c r="H2" t="n">
        <v>0.15</v>
      </c>
      <c r="I2" t="n">
        <v>251</v>
      </c>
      <c r="J2" t="n">
        <v>116.05</v>
      </c>
      <c r="K2" t="n">
        <v>43.4</v>
      </c>
      <c r="L2" t="n">
        <v>1</v>
      </c>
      <c r="M2" t="n">
        <v>249</v>
      </c>
      <c r="N2" t="n">
        <v>16.65</v>
      </c>
      <c r="O2" t="n">
        <v>14546.17</v>
      </c>
      <c r="P2" t="n">
        <v>346.83</v>
      </c>
      <c r="Q2" t="n">
        <v>1310.66</v>
      </c>
      <c r="R2" t="n">
        <v>294.49</v>
      </c>
      <c r="S2" t="n">
        <v>50.02</v>
      </c>
      <c r="T2" t="n">
        <v>118725.34</v>
      </c>
      <c r="U2" t="n">
        <v>0.17</v>
      </c>
      <c r="V2" t="n">
        <v>0.71</v>
      </c>
      <c r="W2" t="n">
        <v>2.67</v>
      </c>
      <c r="X2" t="n">
        <v>7.35</v>
      </c>
      <c r="Y2" t="n">
        <v>0.5</v>
      </c>
      <c r="Z2" t="n">
        <v>10</v>
      </c>
      <c r="AA2" t="n">
        <v>739.5283643841196</v>
      </c>
      <c r="AB2" t="n">
        <v>1011.855333839184</v>
      </c>
      <c r="AC2" t="n">
        <v>915.2852809254524</v>
      </c>
      <c r="AD2" t="n">
        <v>739528.3643841196</v>
      </c>
      <c r="AE2" t="n">
        <v>1011855.333839184</v>
      </c>
      <c r="AF2" t="n">
        <v>1.317177217070522e-06</v>
      </c>
      <c r="AG2" t="n">
        <v>26</v>
      </c>
      <c r="AH2" t="n">
        <v>915285.2809254524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2.7981</v>
      </c>
      <c r="E3" t="n">
        <v>35.74</v>
      </c>
      <c r="F3" t="n">
        <v>31.1</v>
      </c>
      <c r="G3" t="n">
        <v>17.44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105</v>
      </c>
      <c r="N3" t="n">
        <v>16.94</v>
      </c>
      <c r="O3" t="n">
        <v>14705.49</v>
      </c>
      <c r="P3" t="n">
        <v>295.14</v>
      </c>
      <c r="Q3" t="n">
        <v>1310.57</v>
      </c>
      <c r="R3" t="n">
        <v>154.44</v>
      </c>
      <c r="S3" t="n">
        <v>50.02</v>
      </c>
      <c r="T3" t="n">
        <v>49420.28</v>
      </c>
      <c r="U3" t="n">
        <v>0.32</v>
      </c>
      <c r="V3" t="n">
        <v>0.8</v>
      </c>
      <c r="W3" t="n">
        <v>2.41</v>
      </c>
      <c r="X3" t="n">
        <v>3.05</v>
      </c>
      <c r="Y3" t="n">
        <v>0.5</v>
      </c>
      <c r="Z3" t="n">
        <v>10</v>
      </c>
      <c r="AA3" t="n">
        <v>544.3661538384788</v>
      </c>
      <c r="AB3" t="n">
        <v>744.8257874215692</v>
      </c>
      <c r="AC3" t="n">
        <v>673.7406596396121</v>
      </c>
      <c r="AD3" t="n">
        <v>544366.1538384788</v>
      </c>
      <c r="AE3" t="n">
        <v>744825.7874215692</v>
      </c>
      <c r="AF3" t="n">
        <v>1.602501661413552e-06</v>
      </c>
      <c r="AG3" t="n">
        <v>21</v>
      </c>
      <c r="AH3" t="n">
        <v>673740.6596396121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2.9741</v>
      </c>
      <c r="E4" t="n">
        <v>33.62</v>
      </c>
      <c r="F4" t="n">
        <v>29.94</v>
      </c>
      <c r="G4" t="n">
        <v>26.81</v>
      </c>
      <c r="H4" t="n">
        <v>0.45</v>
      </c>
      <c r="I4" t="n">
        <v>67</v>
      </c>
      <c r="J4" t="n">
        <v>118.63</v>
      </c>
      <c r="K4" t="n">
        <v>43.4</v>
      </c>
      <c r="L4" t="n">
        <v>3</v>
      </c>
      <c r="M4" t="n">
        <v>65</v>
      </c>
      <c r="N4" t="n">
        <v>17.23</v>
      </c>
      <c r="O4" t="n">
        <v>14865.24</v>
      </c>
      <c r="P4" t="n">
        <v>274.34</v>
      </c>
      <c r="Q4" t="n">
        <v>1310.51</v>
      </c>
      <c r="R4" t="n">
        <v>116.73</v>
      </c>
      <c r="S4" t="n">
        <v>50.02</v>
      </c>
      <c r="T4" t="n">
        <v>30767.12</v>
      </c>
      <c r="U4" t="n">
        <v>0.43</v>
      </c>
      <c r="V4" t="n">
        <v>0.83</v>
      </c>
      <c r="W4" t="n">
        <v>2.35</v>
      </c>
      <c r="X4" t="n">
        <v>1.89</v>
      </c>
      <c r="Y4" t="n">
        <v>0.5</v>
      </c>
      <c r="Z4" t="n">
        <v>10</v>
      </c>
      <c r="AA4" t="n">
        <v>493.2386370222289</v>
      </c>
      <c r="AB4" t="n">
        <v>674.8708633267254</v>
      </c>
      <c r="AC4" t="n">
        <v>610.4621353180275</v>
      </c>
      <c r="AD4" t="n">
        <v>493238.6370222289</v>
      </c>
      <c r="AE4" t="n">
        <v>674870.8633267254</v>
      </c>
      <c r="AF4" t="n">
        <v>1.703298735288247e-06</v>
      </c>
      <c r="AG4" t="n">
        <v>20</v>
      </c>
      <c r="AH4" t="n">
        <v>610462.1353180276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3.0633</v>
      </c>
      <c r="E5" t="n">
        <v>32.64</v>
      </c>
      <c r="F5" t="n">
        <v>29.41</v>
      </c>
      <c r="G5" t="n">
        <v>36.77</v>
      </c>
      <c r="H5" t="n">
        <v>0.59</v>
      </c>
      <c r="I5" t="n">
        <v>48</v>
      </c>
      <c r="J5" t="n">
        <v>119.93</v>
      </c>
      <c r="K5" t="n">
        <v>43.4</v>
      </c>
      <c r="L5" t="n">
        <v>4</v>
      </c>
      <c r="M5" t="n">
        <v>46</v>
      </c>
      <c r="N5" t="n">
        <v>17.53</v>
      </c>
      <c r="O5" t="n">
        <v>15025.44</v>
      </c>
      <c r="P5" t="n">
        <v>259.59</v>
      </c>
      <c r="Q5" t="n">
        <v>1310.5</v>
      </c>
      <c r="R5" t="n">
        <v>99.40000000000001</v>
      </c>
      <c r="S5" t="n">
        <v>50.02</v>
      </c>
      <c r="T5" t="n">
        <v>22195.69</v>
      </c>
      <c r="U5" t="n">
        <v>0.5</v>
      </c>
      <c r="V5" t="n">
        <v>0.85</v>
      </c>
      <c r="W5" t="n">
        <v>2.33</v>
      </c>
      <c r="X5" t="n">
        <v>1.37</v>
      </c>
      <c r="Y5" t="n">
        <v>0.5</v>
      </c>
      <c r="Z5" t="n">
        <v>10</v>
      </c>
      <c r="AA5" t="n">
        <v>462.050615833399</v>
      </c>
      <c r="AB5" t="n">
        <v>632.1980368177809</v>
      </c>
      <c r="AC5" t="n">
        <v>571.8619434794085</v>
      </c>
      <c r="AD5" t="n">
        <v>462050.615833399</v>
      </c>
      <c r="AE5" t="n">
        <v>632198.0368177809</v>
      </c>
      <c r="AF5" t="n">
        <v>1.754384525002013e-06</v>
      </c>
      <c r="AG5" t="n">
        <v>19</v>
      </c>
      <c r="AH5" t="n">
        <v>571861.9434794085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3.1218</v>
      </c>
      <c r="E6" t="n">
        <v>32.03</v>
      </c>
      <c r="F6" t="n">
        <v>29.06</v>
      </c>
      <c r="G6" t="n">
        <v>47.13</v>
      </c>
      <c r="H6" t="n">
        <v>0.73</v>
      </c>
      <c r="I6" t="n">
        <v>37</v>
      </c>
      <c r="J6" t="n">
        <v>121.23</v>
      </c>
      <c r="K6" t="n">
        <v>43.4</v>
      </c>
      <c r="L6" t="n">
        <v>5</v>
      </c>
      <c r="M6" t="n">
        <v>35</v>
      </c>
      <c r="N6" t="n">
        <v>17.83</v>
      </c>
      <c r="O6" t="n">
        <v>15186.08</v>
      </c>
      <c r="P6" t="n">
        <v>246.69</v>
      </c>
      <c r="Q6" t="n">
        <v>1310.51</v>
      </c>
      <c r="R6" t="n">
        <v>88.39</v>
      </c>
      <c r="S6" t="n">
        <v>50.02</v>
      </c>
      <c r="T6" t="n">
        <v>16747.21</v>
      </c>
      <c r="U6" t="n">
        <v>0.57</v>
      </c>
      <c r="V6" t="n">
        <v>0.86</v>
      </c>
      <c r="W6" t="n">
        <v>2.29</v>
      </c>
      <c r="X6" t="n">
        <v>1.02</v>
      </c>
      <c r="Y6" t="n">
        <v>0.5</v>
      </c>
      <c r="Z6" t="n">
        <v>10</v>
      </c>
      <c r="AA6" t="n">
        <v>445.167961671512</v>
      </c>
      <c r="AB6" t="n">
        <v>609.0984445833516</v>
      </c>
      <c r="AC6" t="n">
        <v>550.9669439073519</v>
      </c>
      <c r="AD6" t="n">
        <v>445167.9616715121</v>
      </c>
      <c r="AE6" t="n">
        <v>609098.4445833516</v>
      </c>
      <c r="AF6" t="n">
        <v>1.787888097852409e-06</v>
      </c>
      <c r="AG6" t="n">
        <v>19</v>
      </c>
      <c r="AH6" t="n">
        <v>550966.9439073519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3.1613</v>
      </c>
      <c r="E7" t="n">
        <v>31.63</v>
      </c>
      <c r="F7" t="n">
        <v>28.86</v>
      </c>
      <c r="G7" t="n">
        <v>59.7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25</v>
      </c>
      <c r="N7" t="n">
        <v>18.14</v>
      </c>
      <c r="O7" t="n">
        <v>15347.16</v>
      </c>
      <c r="P7" t="n">
        <v>230.33</v>
      </c>
      <c r="Q7" t="n">
        <v>1310.5</v>
      </c>
      <c r="R7" t="n">
        <v>81.44</v>
      </c>
      <c r="S7" t="n">
        <v>50.02</v>
      </c>
      <c r="T7" t="n">
        <v>13311.1</v>
      </c>
      <c r="U7" t="n">
        <v>0.61</v>
      </c>
      <c r="V7" t="n">
        <v>0.87</v>
      </c>
      <c r="W7" t="n">
        <v>2.29</v>
      </c>
      <c r="X7" t="n">
        <v>0.8100000000000001</v>
      </c>
      <c r="Y7" t="n">
        <v>0.5</v>
      </c>
      <c r="Z7" t="n">
        <v>10</v>
      </c>
      <c r="AA7" t="n">
        <v>428.3891841378145</v>
      </c>
      <c r="AB7" t="n">
        <v>586.1409809343247</v>
      </c>
      <c r="AC7" t="n">
        <v>530.2005083679854</v>
      </c>
      <c r="AD7" t="n">
        <v>428389.1841378146</v>
      </c>
      <c r="AE7" t="n">
        <v>586140.9809343247</v>
      </c>
      <c r="AF7" t="n">
        <v>1.810510168409514e-06</v>
      </c>
      <c r="AG7" t="n">
        <v>19</v>
      </c>
      <c r="AH7" t="n">
        <v>530200.5083679855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3.176</v>
      </c>
      <c r="E8" t="n">
        <v>31.49</v>
      </c>
      <c r="F8" t="n">
        <v>28.78</v>
      </c>
      <c r="G8" t="n">
        <v>66.42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224.66</v>
      </c>
      <c r="Q8" t="n">
        <v>1310.52</v>
      </c>
      <c r="R8" t="n">
        <v>78.43000000000001</v>
      </c>
      <c r="S8" t="n">
        <v>50.02</v>
      </c>
      <c r="T8" t="n">
        <v>11819.74</v>
      </c>
      <c r="U8" t="n">
        <v>0.64</v>
      </c>
      <c r="V8" t="n">
        <v>0.87</v>
      </c>
      <c r="W8" t="n">
        <v>2.3</v>
      </c>
      <c r="X8" t="n">
        <v>0.73</v>
      </c>
      <c r="Y8" t="n">
        <v>0.5</v>
      </c>
      <c r="Z8" t="n">
        <v>10</v>
      </c>
      <c r="AA8" t="n">
        <v>422.5518229466243</v>
      </c>
      <c r="AB8" t="n">
        <v>578.1540458263378</v>
      </c>
      <c r="AC8" t="n">
        <v>522.9758351369709</v>
      </c>
      <c r="AD8" t="n">
        <v>422551.8229466243</v>
      </c>
      <c r="AE8" t="n">
        <v>578154.0458263378</v>
      </c>
      <c r="AF8" t="n">
        <v>1.818929014920639e-06</v>
      </c>
      <c r="AG8" t="n">
        <v>19</v>
      </c>
      <c r="AH8" t="n">
        <v>522975.8351369709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3.1806</v>
      </c>
      <c r="E9" t="n">
        <v>31.44</v>
      </c>
      <c r="F9" t="n">
        <v>28.76</v>
      </c>
      <c r="G9" t="n">
        <v>69.02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226.12</v>
      </c>
      <c r="Q9" t="n">
        <v>1310.56</v>
      </c>
      <c r="R9" t="n">
        <v>77.51000000000001</v>
      </c>
      <c r="S9" t="n">
        <v>50.02</v>
      </c>
      <c r="T9" t="n">
        <v>11364.67</v>
      </c>
      <c r="U9" t="n">
        <v>0.65</v>
      </c>
      <c r="V9" t="n">
        <v>0.87</v>
      </c>
      <c r="W9" t="n">
        <v>2.31</v>
      </c>
      <c r="X9" t="n">
        <v>0.71</v>
      </c>
      <c r="Y9" t="n">
        <v>0.5</v>
      </c>
      <c r="Z9" t="n">
        <v>10</v>
      </c>
      <c r="AA9" t="n">
        <v>423.2122393914581</v>
      </c>
      <c r="AB9" t="n">
        <v>579.0576567416764</v>
      </c>
      <c r="AC9" t="n">
        <v>523.7932066947757</v>
      </c>
      <c r="AD9" t="n">
        <v>423212.239391458</v>
      </c>
      <c r="AE9" t="n">
        <v>579057.6567416764</v>
      </c>
      <c r="AF9" t="n">
        <v>1.82156348389691e-06</v>
      </c>
      <c r="AG9" t="n">
        <v>19</v>
      </c>
      <c r="AH9" t="n">
        <v>523793.2066947757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2.5262</v>
      </c>
      <c r="E2" t="n">
        <v>39.59</v>
      </c>
      <c r="F2" t="n">
        <v>33.87</v>
      </c>
      <c r="G2" t="n">
        <v>10.16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198</v>
      </c>
      <c r="N2" t="n">
        <v>11.32</v>
      </c>
      <c r="O2" t="n">
        <v>11317.98</v>
      </c>
      <c r="P2" t="n">
        <v>275.89</v>
      </c>
      <c r="Q2" t="n">
        <v>1310.69</v>
      </c>
      <c r="R2" t="n">
        <v>244.81</v>
      </c>
      <c r="S2" t="n">
        <v>50.02</v>
      </c>
      <c r="T2" t="n">
        <v>94141.83</v>
      </c>
      <c r="U2" t="n">
        <v>0.2</v>
      </c>
      <c r="V2" t="n">
        <v>0.74</v>
      </c>
      <c r="W2" t="n">
        <v>2.57</v>
      </c>
      <c r="X2" t="n">
        <v>5.82</v>
      </c>
      <c r="Y2" t="n">
        <v>0.5</v>
      </c>
      <c r="Z2" t="n">
        <v>10</v>
      </c>
      <c r="AA2" t="n">
        <v>571.3516220143482</v>
      </c>
      <c r="AB2" t="n">
        <v>781.7484954946272</v>
      </c>
      <c r="AC2" t="n">
        <v>707.1395162755236</v>
      </c>
      <c r="AD2" t="n">
        <v>571351.6220143482</v>
      </c>
      <c r="AE2" t="n">
        <v>781748.4954946272</v>
      </c>
      <c r="AF2" t="n">
        <v>1.50706687547969e-06</v>
      </c>
      <c r="AG2" t="n">
        <v>23</v>
      </c>
      <c r="AH2" t="n">
        <v>707139.5162755237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2.9352</v>
      </c>
      <c r="E3" t="n">
        <v>34.07</v>
      </c>
      <c r="F3" t="n">
        <v>30.5</v>
      </c>
      <c r="G3" t="n">
        <v>21.28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84</v>
      </c>
      <c r="N3" t="n">
        <v>11.54</v>
      </c>
      <c r="O3" t="n">
        <v>11468.97</v>
      </c>
      <c r="P3" t="n">
        <v>235.45</v>
      </c>
      <c r="Q3" t="n">
        <v>1310.51</v>
      </c>
      <c r="R3" t="n">
        <v>135.06</v>
      </c>
      <c r="S3" t="n">
        <v>50.02</v>
      </c>
      <c r="T3" t="n">
        <v>39835.45</v>
      </c>
      <c r="U3" t="n">
        <v>0.37</v>
      </c>
      <c r="V3" t="n">
        <v>0.82</v>
      </c>
      <c r="W3" t="n">
        <v>2.39</v>
      </c>
      <c r="X3" t="n">
        <v>2.46</v>
      </c>
      <c r="Y3" t="n">
        <v>0.5</v>
      </c>
      <c r="Z3" t="n">
        <v>10</v>
      </c>
      <c r="AA3" t="n">
        <v>449.7087448931535</v>
      </c>
      <c r="AB3" t="n">
        <v>615.3113445124191</v>
      </c>
      <c r="AC3" t="n">
        <v>556.5868933870488</v>
      </c>
      <c r="AD3" t="n">
        <v>449708.7448931535</v>
      </c>
      <c r="AE3" t="n">
        <v>615311.3445124191</v>
      </c>
      <c r="AF3" t="n">
        <v>1.751065906463458e-06</v>
      </c>
      <c r="AG3" t="n">
        <v>20</v>
      </c>
      <c r="AH3" t="n">
        <v>556586.8933870489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3.0755</v>
      </c>
      <c r="E4" t="n">
        <v>32.51</v>
      </c>
      <c r="F4" t="n">
        <v>29.57</v>
      </c>
      <c r="G4" t="n">
        <v>33.48</v>
      </c>
      <c r="H4" t="n">
        <v>0.57</v>
      </c>
      <c r="I4" t="n">
        <v>53</v>
      </c>
      <c r="J4" t="n">
        <v>92.31999999999999</v>
      </c>
      <c r="K4" t="n">
        <v>37.55</v>
      </c>
      <c r="L4" t="n">
        <v>3</v>
      </c>
      <c r="M4" t="n">
        <v>51</v>
      </c>
      <c r="N4" t="n">
        <v>11.77</v>
      </c>
      <c r="O4" t="n">
        <v>11620.34</v>
      </c>
      <c r="P4" t="n">
        <v>214.23</v>
      </c>
      <c r="Q4" t="n">
        <v>1310.49</v>
      </c>
      <c r="R4" t="n">
        <v>104.78</v>
      </c>
      <c r="S4" t="n">
        <v>50.02</v>
      </c>
      <c r="T4" t="n">
        <v>24862.95</v>
      </c>
      <c r="U4" t="n">
        <v>0.48</v>
      </c>
      <c r="V4" t="n">
        <v>0.85</v>
      </c>
      <c r="W4" t="n">
        <v>2.33</v>
      </c>
      <c r="X4" t="n">
        <v>1.53</v>
      </c>
      <c r="Y4" t="n">
        <v>0.5</v>
      </c>
      <c r="Z4" t="n">
        <v>10</v>
      </c>
      <c r="AA4" t="n">
        <v>409.1011767706511</v>
      </c>
      <c r="AB4" t="n">
        <v>559.750278327742</v>
      </c>
      <c r="AC4" t="n">
        <v>506.3284973785914</v>
      </c>
      <c r="AD4" t="n">
        <v>409101.1767706511</v>
      </c>
      <c r="AE4" t="n">
        <v>559750.278327742</v>
      </c>
      <c r="AF4" t="n">
        <v>1.834765329561312e-06</v>
      </c>
      <c r="AG4" t="n">
        <v>19</v>
      </c>
      <c r="AH4" t="n">
        <v>506328.4973785913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3.1494</v>
      </c>
      <c r="E5" t="n">
        <v>31.75</v>
      </c>
      <c r="F5" t="n">
        <v>29.11</v>
      </c>
      <c r="G5" t="n">
        <v>47.21</v>
      </c>
      <c r="H5" t="n">
        <v>0.75</v>
      </c>
      <c r="I5" t="n">
        <v>37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197.2</v>
      </c>
      <c r="Q5" t="n">
        <v>1310.51</v>
      </c>
      <c r="R5" t="n">
        <v>89.12</v>
      </c>
      <c r="S5" t="n">
        <v>50.02</v>
      </c>
      <c r="T5" t="n">
        <v>17114.26</v>
      </c>
      <c r="U5" t="n">
        <v>0.5600000000000001</v>
      </c>
      <c r="V5" t="n">
        <v>0.86</v>
      </c>
      <c r="W5" t="n">
        <v>2.32</v>
      </c>
      <c r="X5" t="n">
        <v>1.07</v>
      </c>
      <c r="Y5" t="n">
        <v>0.5</v>
      </c>
      <c r="Z5" t="n">
        <v>10</v>
      </c>
      <c r="AA5" t="n">
        <v>388.6583886316313</v>
      </c>
      <c r="AB5" t="n">
        <v>531.7795537237732</v>
      </c>
      <c r="AC5" t="n">
        <v>481.0272594736668</v>
      </c>
      <c r="AD5" t="n">
        <v>388658.3886316313</v>
      </c>
      <c r="AE5" t="n">
        <v>531779.5537237732</v>
      </c>
      <c r="AF5" t="n">
        <v>1.878852196039797e-06</v>
      </c>
      <c r="AG5" t="n">
        <v>19</v>
      </c>
      <c r="AH5" t="n">
        <v>481027.2594736668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3.161</v>
      </c>
      <c r="E6" t="n">
        <v>31.64</v>
      </c>
      <c r="F6" t="n">
        <v>29.05</v>
      </c>
      <c r="G6" t="n">
        <v>51.27</v>
      </c>
      <c r="H6" t="n">
        <v>0.93</v>
      </c>
      <c r="I6" t="n">
        <v>34</v>
      </c>
      <c r="J6" t="n">
        <v>94.79000000000001</v>
      </c>
      <c r="K6" t="n">
        <v>37.55</v>
      </c>
      <c r="L6" t="n">
        <v>5</v>
      </c>
      <c r="M6" t="n">
        <v>1</v>
      </c>
      <c r="N6" t="n">
        <v>12.23</v>
      </c>
      <c r="O6" t="n">
        <v>11924.18</v>
      </c>
      <c r="P6" t="n">
        <v>194.51</v>
      </c>
      <c r="Q6" t="n">
        <v>1310.51</v>
      </c>
      <c r="R6" t="n">
        <v>86.76000000000001</v>
      </c>
      <c r="S6" t="n">
        <v>50.02</v>
      </c>
      <c r="T6" t="n">
        <v>15945.19</v>
      </c>
      <c r="U6" t="n">
        <v>0.58</v>
      </c>
      <c r="V6" t="n">
        <v>0.86</v>
      </c>
      <c r="W6" t="n">
        <v>2.33</v>
      </c>
      <c r="X6" t="n">
        <v>1.01</v>
      </c>
      <c r="Y6" t="n">
        <v>0.5</v>
      </c>
      <c r="Z6" t="n">
        <v>10</v>
      </c>
      <c r="AA6" t="n">
        <v>385.5588700384358</v>
      </c>
      <c r="AB6" t="n">
        <v>527.5386556434536</v>
      </c>
      <c r="AC6" t="n">
        <v>477.1911067539951</v>
      </c>
      <c r="AD6" t="n">
        <v>385558.8700384359</v>
      </c>
      <c r="AE6" t="n">
        <v>527538.6556434536</v>
      </c>
      <c r="AF6" t="n">
        <v>1.885772461955229e-06</v>
      </c>
      <c r="AG6" t="n">
        <v>19</v>
      </c>
      <c r="AH6" t="n">
        <v>477191.1067539951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3.1607</v>
      </c>
      <c r="E7" t="n">
        <v>31.64</v>
      </c>
      <c r="F7" t="n">
        <v>29.06</v>
      </c>
      <c r="G7" t="n">
        <v>51.28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196.83</v>
      </c>
      <c r="Q7" t="n">
        <v>1310.51</v>
      </c>
      <c r="R7" t="n">
        <v>86.72</v>
      </c>
      <c r="S7" t="n">
        <v>50.02</v>
      </c>
      <c r="T7" t="n">
        <v>15927.97</v>
      </c>
      <c r="U7" t="n">
        <v>0.58</v>
      </c>
      <c r="V7" t="n">
        <v>0.86</v>
      </c>
      <c r="W7" t="n">
        <v>2.34</v>
      </c>
      <c r="X7" t="n">
        <v>1.01</v>
      </c>
      <c r="Y7" t="n">
        <v>0.5</v>
      </c>
      <c r="Z7" t="n">
        <v>10</v>
      </c>
      <c r="AA7" t="n">
        <v>387.3853614817183</v>
      </c>
      <c r="AB7" t="n">
        <v>530.0377418152683</v>
      </c>
      <c r="AC7" t="n">
        <v>479.4516836490612</v>
      </c>
      <c r="AD7" t="n">
        <v>387385.3614817184</v>
      </c>
      <c r="AE7" t="n">
        <v>530037.7418152683</v>
      </c>
      <c r="AF7" t="n">
        <v>1.885593489560865e-06</v>
      </c>
      <c r="AG7" t="n">
        <v>19</v>
      </c>
      <c r="AH7" t="n">
        <v>479451.6836490612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2.5262</v>
      </c>
      <c r="E21" t="n">
        <v>39.59</v>
      </c>
      <c r="F21" t="n">
        <v>33.87</v>
      </c>
      <c r="G21" t="n">
        <v>10.16</v>
      </c>
      <c r="H21" t="n">
        <v>0.2</v>
      </c>
      <c r="I21" t="n">
        <v>200</v>
      </c>
      <c r="J21" t="n">
        <v>89.87</v>
      </c>
      <c r="K21" t="n">
        <v>37.55</v>
      </c>
      <c r="L21" t="n">
        <v>1</v>
      </c>
      <c r="M21" t="n">
        <v>198</v>
      </c>
      <c r="N21" t="n">
        <v>11.32</v>
      </c>
      <c r="O21" t="n">
        <v>11317.98</v>
      </c>
      <c r="P21" t="n">
        <v>275.89</v>
      </c>
      <c r="Q21" t="n">
        <v>1310.69</v>
      </c>
      <c r="R21" t="n">
        <v>244.81</v>
      </c>
      <c r="S21" t="n">
        <v>50.02</v>
      </c>
      <c r="T21" t="n">
        <v>94141.83</v>
      </c>
      <c r="U21" t="n">
        <v>0.2</v>
      </c>
      <c r="V21" t="n">
        <v>0.74</v>
      </c>
      <c r="W21" t="n">
        <v>2.57</v>
      </c>
      <c r="X21" t="n">
        <v>5.82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2.9352</v>
      </c>
      <c r="E22" t="n">
        <v>34.07</v>
      </c>
      <c r="F22" t="n">
        <v>30.5</v>
      </c>
      <c r="G22" t="n">
        <v>21.28</v>
      </c>
      <c r="H22" t="n">
        <v>0.39</v>
      </c>
      <c r="I22" t="n">
        <v>86</v>
      </c>
      <c r="J22" t="n">
        <v>91.09999999999999</v>
      </c>
      <c r="K22" t="n">
        <v>37.55</v>
      </c>
      <c r="L22" t="n">
        <v>2</v>
      </c>
      <c r="M22" t="n">
        <v>84</v>
      </c>
      <c r="N22" t="n">
        <v>11.54</v>
      </c>
      <c r="O22" t="n">
        <v>11468.97</v>
      </c>
      <c r="P22" t="n">
        <v>235.45</v>
      </c>
      <c r="Q22" t="n">
        <v>1310.51</v>
      </c>
      <c r="R22" t="n">
        <v>135.06</v>
      </c>
      <c r="S22" t="n">
        <v>50.02</v>
      </c>
      <c r="T22" t="n">
        <v>39835.45</v>
      </c>
      <c r="U22" t="n">
        <v>0.37</v>
      </c>
      <c r="V22" t="n">
        <v>0.82</v>
      </c>
      <c r="W22" t="n">
        <v>2.39</v>
      </c>
      <c r="X22" t="n">
        <v>2.46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3.0755</v>
      </c>
      <c r="E23" t="n">
        <v>32.51</v>
      </c>
      <c r="F23" t="n">
        <v>29.57</v>
      </c>
      <c r="G23" t="n">
        <v>33.48</v>
      </c>
      <c r="H23" t="n">
        <v>0.57</v>
      </c>
      <c r="I23" t="n">
        <v>53</v>
      </c>
      <c r="J23" t="n">
        <v>92.31999999999999</v>
      </c>
      <c r="K23" t="n">
        <v>37.55</v>
      </c>
      <c r="L23" t="n">
        <v>3</v>
      </c>
      <c r="M23" t="n">
        <v>51</v>
      </c>
      <c r="N23" t="n">
        <v>11.77</v>
      </c>
      <c r="O23" t="n">
        <v>11620.34</v>
      </c>
      <c r="P23" t="n">
        <v>214.23</v>
      </c>
      <c r="Q23" t="n">
        <v>1310.49</v>
      </c>
      <c r="R23" t="n">
        <v>104.78</v>
      </c>
      <c r="S23" t="n">
        <v>50.02</v>
      </c>
      <c r="T23" t="n">
        <v>24862.95</v>
      </c>
      <c r="U23" t="n">
        <v>0.48</v>
      </c>
      <c r="V23" t="n">
        <v>0.85</v>
      </c>
      <c r="W23" t="n">
        <v>2.33</v>
      </c>
      <c r="X23" t="n">
        <v>1.53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3.1494</v>
      </c>
      <c r="E24" t="n">
        <v>31.75</v>
      </c>
      <c r="F24" t="n">
        <v>29.11</v>
      </c>
      <c r="G24" t="n">
        <v>47.21</v>
      </c>
      <c r="H24" t="n">
        <v>0.75</v>
      </c>
      <c r="I24" t="n">
        <v>37</v>
      </c>
      <c r="J24" t="n">
        <v>93.55</v>
      </c>
      <c r="K24" t="n">
        <v>37.55</v>
      </c>
      <c r="L24" t="n">
        <v>4</v>
      </c>
      <c r="M24" t="n">
        <v>23</v>
      </c>
      <c r="N24" t="n">
        <v>12</v>
      </c>
      <c r="O24" t="n">
        <v>11772.07</v>
      </c>
      <c r="P24" t="n">
        <v>197.2</v>
      </c>
      <c r="Q24" t="n">
        <v>1310.51</v>
      </c>
      <c r="R24" t="n">
        <v>89.12</v>
      </c>
      <c r="S24" t="n">
        <v>50.02</v>
      </c>
      <c r="T24" t="n">
        <v>17114.26</v>
      </c>
      <c r="U24" t="n">
        <v>0.5600000000000001</v>
      </c>
      <c r="V24" t="n">
        <v>0.86</v>
      </c>
      <c r="W24" t="n">
        <v>2.32</v>
      </c>
      <c r="X24" t="n">
        <v>1.07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3.161</v>
      </c>
      <c r="E25" t="n">
        <v>31.64</v>
      </c>
      <c r="F25" t="n">
        <v>29.05</v>
      </c>
      <c r="G25" t="n">
        <v>51.27</v>
      </c>
      <c r="H25" t="n">
        <v>0.93</v>
      </c>
      <c r="I25" t="n">
        <v>34</v>
      </c>
      <c r="J25" t="n">
        <v>94.79000000000001</v>
      </c>
      <c r="K25" t="n">
        <v>37.55</v>
      </c>
      <c r="L25" t="n">
        <v>5</v>
      </c>
      <c r="M25" t="n">
        <v>1</v>
      </c>
      <c r="N25" t="n">
        <v>12.23</v>
      </c>
      <c r="O25" t="n">
        <v>11924.18</v>
      </c>
      <c r="P25" t="n">
        <v>194.51</v>
      </c>
      <c r="Q25" t="n">
        <v>1310.51</v>
      </c>
      <c r="R25" t="n">
        <v>86.76000000000001</v>
      </c>
      <c r="S25" t="n">
        <v>50.02</v>
      </c>
      <c r="T25" t="n">
        <v>15945.19</v>
      </c>
      <c r="U25" t="n">
        <v>0.58</v>
      </c>
      <c r="V25" t="n">
        <v>0.86</v>
      </c>
      <c r="W25" t="n">
        <v>2.33</v>
      </c>
      <c r="X25" t="n">
        <v>1.01</v>
      </c>
      <c r="Y25" t="n">
        <v>0.5</v>
      </c>
      <c r="Z25" t="n">
        <v>10</v>
      </c>
    </row>
    <row r="26">
      <c r="A26" t="n">
        <v>5</v>
      </c>
      <c r="B26" t="n">
        <v>40</v>
      </c>
      <c r="C26" t="inlineStr">
        <is>
          <t xml:space="preserve">CONCLUIDO	</t>
        </is>
      </c>
      <c r="D26" t="n">
        <v>3.1607</v>
      </c>
      <c r="E26" t="n">
        <v>31.64</v>
      </c>
      <c r="F26" t="n">
        <v>29.06</v>
      </c>
      <c r="G26" t="n">
        <v>51.28</v>
      </c>
      <c r="H26" t="n">
        <v>1.1</v>
      </c>
      <c r="I26" t="n">
        <v>34</v>
      </c>
      <c r="J26" t="n">
        <v>96.02</v>
      </c>
      <c r="K26" t="n">
        <v>37.55</v>
      </c>
      <c r="L26" t="n">
        <v>6</v>
      </c>
      <c r="M26" t="n">
        <v>0</v>
      </c>
      <c r="N26" t="n">
        <v>12.47</v>
      </c>
      <c r="O26" t="n">
        <v>12076.67</v>
      </c>
      <c r="P26" t="n">
        <v>196.83</v>
      </c>
      <c r="Q26" t="n">
        <v>1310.51</v>
      </c>
      <c r="R26" t="n">
        <v>86.72</v>
      </c>
      <c r="S26" t="n">
        <v>50.02</v>
      </c>
      <c r="T26" t="n">
        <v>15927.97</v>
      </c>
      <c r="U26" t="n">
        <v>0.58</v>
      </c>
      <c r="V26" t="n">
        <v>0.86</v>
      </c>
      <c r="W26" t="n">
        <v>2.34</v>
      </c>
      <c r="X26" t="n">
        <v>1.01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2.6941</v>
      </c>
      <c r="E27" t="n">
        <v>37.12</v>
      </c>
      <c r="F27" t="n">
        <v>32.75</v>
      </c>
      <c r="G27" t="n">
        <v>12.13</v>
      </c>
      <c r="H27" t="n">
        <v>0.24</v>
      </c>
      <c r="I27" t="n">
        <v>162</v>
      </c>
      <c r="J27" t="n">
        <v>71.52</v>
      </c>
      <c r="K27" t="n">
        <v>32.27</v>
      </c>
      <c r="L27" t="n">
        <v>1</v>
      </c>
      <c r="M27" t="n">
        <v>160</v>
      </c>
      <c r="N27" t="n">
        <v>8.25</v>
      </c>
      <c r="O27" t="n">
        <v>9054.6</v>
      </c>
      <c r="P27" t="n">
        <v>223.44</v>
      </c>
      <c r="Q27" t="n">
        <v>1310.71</v>
      </c>
      <c r="R27" t="n">
        <v>208.44</v>
      </c>
      <c r="S27" t="n">
        <v>50.02</v>
      </c>
      <c r="T27" t="n">
        <v>76149.07000000001</v>
      </c>
      <c r="U27" t="n">
        <v>0.24</v>
      </c>
      <c r="V27" t="n">
        <v>0.76</v>
      </c>
      <c r="W27" t="n">
        <v>2.51</v>
      </c>
      <c r="X27" t="n">
        <v>4.7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3.0376</v>
      </c>
      <c r="E28" t="n">
        <v>32.92</v>
      </c>
      <c r="F28" t="n">
        <v>30</v>
      </c>
      <c r="G28" t="n">
        <v>26.09</v>
      </c>
      <c r="H28" t="n">
        <v>0.48</v>
      </c>
      <c r="I28" t="n">
        <v>69</v>
      </c>
      <c r="J28" t="n">
        <v>72.7</v>
      </c>
      <c r="K28" t="n">
        <v>32.27</v>
      </c>
      <c r="L28" t="n">
        <v>2</v>
      </c>
      <c r="M28" t="n">
        <v>67</v>
      </c>
      <c r="N28" t="n">
        <v>8.43</v>
      </c>
      <c r="O28" t="n">
        <v>9200.25</v>
      </c>
      <c r="P28" t="n">
        <v>187.82</v>
      </c>
      <c r="Q28" t="n">
        <v>1310.5</v>
      </c>
      <c r="R28" t="n">
        <v>118.72</v>
      </c>
      <c r="S28" t="n">
        <v>50.02</v>
      </c>
      <c r="T28" t="n">
        <v>31751.05</v>
      </c>
      <c r="U28" t="n">
        <v>0.42</v>
      </c>
      <c r="V28" t="n">
        <v>0.83</v>
      </c>
      <c r="W28" t="n">
        <v>2.35</v>
      </c>
      <c r="X28" t="n">
        <v>1.96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3.1314</v>
      </c>
      <c r="E29" t="n">
        <v>31.93</v>
      </c>
      <c r="F29" t="n">
        <v>29.37</v>
      </c>
      <c r="G29" t="n">
        <v>38.31</v>
      </c>
      <c r="H29" t="n">
        <v>0.71</v>
      </c>
      <c r="I29" t="n">
        <v>46</v>
      </c>
      <c r="J29" t="n">
        <v>73.88</v>
      </c>
      <c r="K29" t="n">
        <v>32.27</v>
      </c>
      <c r="L29" t="n">
        <v>3</v>
      </c>
      <c r="M29" t="n">
        <v>12</v>
      </c>
      <c r="N29" t="n">
        <v>8.609999999999999</v>
      </c>
      <c r="O29" t="n">
        <v>9346.23</v>
      </c>
      <c r="P29" t="n">
        <v>170.19</v>
      </c>
      <c r="Q29" t="n">
        <v>1310.5</v>
      </c>
      <c r="R29" t="n">
        <v>97.23</v>
      </c>
      <c r="S29" t="n">
        <v>50.02</v>
      </c>
      <c r="T29" t="n">
        <v>21122.12</v>
      </c>
      <c r="U29" t="n">
        <v>0.51</v>
      </c>
      <c r="V29" t="n">
        <v>0.85</v>
      </c>
      <c r="W29" t="n">
        <v>2.35</v>
      </c>
      <c r="X29" t="n">
        <v>1.33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3.1335</v>
      </c>
      <c r="E30" t="n">
        <v>31.91</v>
      </c>
      <c r="F30" t="n">
        <v>29.37</v>
      </c>
      <c r="G30" t="n">
        <v>39.16</v>
      </c>
      <c r="H30" t="n">
        <v>0.93</v>
      </c>
      <c r="I30" t="n">
        <v>45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171.46</v>
      </c>
      <c r="Q30" t="n">
        <v>1310.48</v>
      </c>
      <c r="R30" t="n">
        <v>96.56</v>
      </c>
      <c r="S30" t="n">
        <v>50.02</v>
      </c>
      <c r="T30" t="n">
        <v>20790.09</v>
      </c>
      <c r="U30" t="n">
        <v>0.52</v>
      </c>
      <c r="V30" t="n">
        <v>0.85</v>
      </c>
      <c r="W30" t="n">
        <v>2.37</v>
      </c>
      <c r="X30" t="n">
        <v>1.32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2.9761</v>
      </c>
      <c r="E31" t="n">
        <v>33.6</v>
      </c>
      <c r="F31" t="n">
        <v>30.84</v>
      </c>
      <c r="G31" t="n">
        <v>19.27</v>
      </c>
      <c r="H31" t="n">
        <v>0.43</v>
      </c>
      <c r="I31" t="n">
        <v>96</v>
      </c>
      <c r="J31" t="n">
        <v>39.78</v>
      </c>
      <c r="K31" t="n">
        <v>19.54</v>
      </c>
      <c r="L31" t="n">
        <v>1</v>
      </c>
      <c r="M31" t="n">
        <v>46</v>
      </c>
      <c r="N31" t="n">
        <v>4.24</v>
      </c>
      <c r="O31" t="n">
        <v>5140</v>
      </c>
      <c r="P31" t="n">
        <v>122.43</v>
      </c>
      <c r="Q31" t="n">
        <v>1310.5</v>
      </c>
      <c r="R31" t="n">
        <v>143.68</v>
      </c>
      <c r="S31" t="n">
        <v>50.02</v>
      </c>
      <c r="T31" t="n">
        <v>44097.06</v>
      </c>
      <c r="U31" t="n">
        <v>0.35</v>
      </c>
      <c r="V31" t="n">
        <v>0.8100000000000001</v>
      </c>
      <c r="W31" t="n">
        <v>2.46</v>
      </c>
      <c r="X31" t="n">
        <v>2.79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2.9955</v>
      </c>
      <c r="E32" t="n">
        <v>33.38</v>
      </c>
      <c r="F32" t="n">
        <v>30.7</v>
      </c>
      <c r="G32" t="n">
        <v>20.69</v>
      </c>
      <c r="H32" t="n">
        <v>0.84</v>
      </c>
      <c r="I32" t="n">
        <v>89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122.73</v>
      </c>
      <c r="Q32" t="n">
        <v>1310.57</v>
      </c>
      <c r="R32" t="n">
        <v>137.61</v>
      </c>
      <c r="S32" t="n">
        <v>50.02</v>
      </c>
      <c r="T32" t="n">
        <v>41098.91</v>
      </c>
      <c r="U32" t="n">
        <v>0.36</v>
      </c>
      <c r="V32" t="n">
        <v>0.8100000000000001</v>
      </c>
      <c r="W32" t="n">
        <v>2.5</v>
      </c>
      <c r="X32" t="n">
        <v>2.65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2.0906</v>
      </c>
      <c r="E33" t="n">
        <v>47.83</v>
      </c>
      <c r="F33" t="n">
        <v>36.91</v>
      </c>
      <c r="G33" t="n">
        <v>7.36</v>
      </c>
      <c r="H33" t="n">
        <v>0.12</v>
      </c>
      <c r="I33" t="n">
        <v>301</v>
      </c>
      <c r="J33" t="n">
        <v>141.81</v>
      </c>
      <c r="K33" t="n">
        <v>47.83</v>
      </c>
      <c r="L33" t="n">
        <v>1</v>
      </c>
      <c r="M33" t="n">
        <v>299</v>
      </c>
      <c r="N33" t="n">
        <v>22.98</v>
      </c>
      <c r="O33" t="n">
        <v>17723.39</v>
      </c>
      <c r="P33" t="n">
        <v>415.2</v>
      </c>
      <c r="Q33" t="n">
        <v>1310.7</v>
      </c>
      <c r="R33" t="n">
        <v>344.47</v>
      </c>
      <c r="S33" t="n">
        <v>50.02</v>
      </c>
      <c r="T33" t="n">
        <v>143465.44</v>
      </c>
      <c r="U33" t="n">
        <v>0.15</v>
      </c>
      <c r="V33" t="n">
        <v>0.68</v>
      </c>
      <c r="W33" t="n">
        <v>2.72</v>
      </c>
      <c r="X33" t="n">
        <v>8.859999999999999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2.659</v>
      </c>
      <c r="E34" t="n">
        <v>37.61</v>
      </c>
      <c r="F34" t="n">
        <v>31.71</v>
      </c>
      <c r="G34" t="n">
        <v>14.98</v>
      </c>
      <c r="H34" t="n">
        <v>0.25</v>
      </c>
      <c r="I34" t="n">
        <v>127</v>
      </c>
      <c r="J34" t="n">
        <v>143.17</v>
      </c>
      <c r="K34" t="n">
        <v>47.83</v>
      </c>
      <c r="L34" t="n">
        <v>2</v>
      </c>
      <c r="M34" t="n">
        <v>125</v>
      </c>
      <c r="N34" t="n">
        <v>23.34</v>
      </c>
      <c r="O34" t="n">
        <v>17891.86</v>
      </c>
      <c r="P34" t="n">
        <v>349.21</v>
      </c>
      <c r="Q34" t="n">
        <v>1310.53</v>
      </c>
      <c r="R34" t="n">
        <v>174.17</v>
      </c>
      <c r="S34" t="n">
        <v>50.02</v>
      </c>
      <c r="T34" t="n">
        <v>59188.5</v>
      </c>
      <c r="U34" t="n">
        <v>0.29</v>
      </c>
      <c r="V34" t="n">
        <v>0.79</v>
      </c>
      <c r="W34" t="n">
        <v>2.46</v>
      </c>
      <c r="X34" t="n">
        <v>3.66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2.8735</v>
      </c>
      <c r="E35" t="n">
        <v>34.8</v>
      </c>
      <c r="F35" t="n">
        <v>30.29</v>
      </c>
      <c r="G35" t="n">
        <v>23.01</v>
      </c>
      <c r="H35" t="n">
        <v>0.37</v>
      </c>
      <c r="I35" t="n">
        <v>79</v>
      </c>
      <c r="J35" t="n">
        <v>144.54</v>
      </c>
      <c r="K35" t="n">
        <v>47.83</v>
      </c>
      <c r="L35" t="n">
        <v>3</v>
      </c>
      <c r="M35" t="n">
        <v>77</v>
      </c>
      <c r="N35" t="n">
        <v>23.71</v>
      </c>
      <c r="O35" t="n">
        <v>18060.85</v>
      </c>
      <c r="P35" t="n">
        <v>326.12</v>
      </c>
      <c r="Q35" t="n">
        <v>1310.56</v>
      </c>
      <c r="R35" t="n">
        <v>128.23</v>
      </c>
      <c r="S35" t="n">
        <v>50.02</v>
      </c>
      <c r="T35" t="n">
        <v>36456.75</v>
      </c>
      <c r="U35" t="n">
        <v>0.39</v>
      </c>
      <c r="V35" t="n">
        <v>0.83</v>
      </c>
      <c r="W35" t="n">
        <v>2.37</v>
      </c>
      <c r="X35" t="n">
        <v>2.24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2.9803</v>
      </c>
      <c r="E36" t="n">
        <v>33.55</v>
      </c>
      <c r="F36" t="n">
        <v>29.68</v>
      </c>
      <c r="G36" t="n">
        <v>31.24</v>
      </c>
      <c r="H36" t="n">
        <v>0.49</v>
      </c>
      <c r="I36" t="n">
        <v>57</v>
      </c>
      <c r="J36" t="n">
        <v>145.92</v>
      </c>
      <c r="K36" t="n">
        <v>47.83</v>
      </c>
      <c r="L36" t="n">
        <v>4</v>
      </c>
      <c r="M36" t="n">
        <v>55</v>
      </c>
      <c r="N36" t="n">
        <v>24.09</v>
      </c>
      <c r="O36" t="n">
        <v>18230.35</v>
      </c>
      <c r="P36" t="n">
        <v>311.83</v>
      </c>
      <c r="Q36" t="n">
        <v>1310.52</v>
      </c>
      <c r="R36" t="n">
        <v>107.95</v>
      </c>
      <c r="S36" t="n">
        <v>50.02</v>
      </c>
      <c r="T36" t="n">
        <v>26425.61</v>
      </c>
      <c r="U36" t="n">
        <v>0.46</v>
      </c>
      <c r="V36" t="n">
        <v>0.84</v>
      </c>
      <c r="W36" t="n">
        <v>2.34</v>
      </c>
      <c r="X36" t="n">
        <v>1.63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3.0512</v>
      </c>
      <c r="E37" t="n">
        <v>32.77</v>
      </c>
      <c r="F37" t="n">
        <v>29.27</v>
      </c>
      <c r="G37" t="n">
        <v>39.92</v>
      </c>
      <c r="H37" t="n">
        <v>0.6</v>
      </c>
      <c r="I37" t="n">
        <v>44</v>
      </c>
      <c r="J37" t="n">
        <v>147.3</v>
      </c>
      <c r="K37" t="n">
        <v>47.83</v>
      </c>
      <c r="L37" t="n">
        <v>5</v>
      </c>
      <c r="M37" t="n">
        <v>42</v>
      </c>
      <c r="N37" t="n">
        <v>24.47</v>
      </c>
      <c r="O37" t="n">
        <v>18400.38</v>
      </c>
      <c r="P37" t="n">
        <v>300.08</v>
      </c>
      <c r="Q37" t="n">
        <v>1310.5</v>
      </c>
      <c r="R37" t="n">
        <v>94.88</v>
      </c>
      <c r="S37" t="n">
        <v>50.02</v>
      </c>
      <c r="T37" t="n">
        <v>19956.41</v>
      </c>
      <c r="U37" t="n">
        <v>0.53</v>
      </c>
      <c r="V37" t="n">
        <v>0.85</v>
      </c>
      <c r="W37" t="n">
        <v>2.32</v>
      </c>
      <c r="X37" t="n">
        <v>1.23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3.0938</v>
      </c>
      <c r="E38" t="n">
        <v>32.32</v>
      </c>
      <c r="F38" t="n">
        <v>29.05</v>
      </c>
      <c r="G38" t="n">
        <v>48.42</v>
      </c>
      <c r="H38" t="n">
        <v>0.71</v>
      </c>
      <c r="I38" t="n">
        <v>36</v>
      </c>
      <c r="J38" t="n">
        <v>148.68</v>
      </c>
      <c r="K38" t="n">
        <v>47.83</v>
      </c>
      <c r="L38" t="n">
        <v>6</v>
      </c>
      <c r="M38" t="n">
        <v>34</v>
      </c>
      <c r="N38" t="n">
        <v>24.85</v>
      </c>
      <c r="O38" t="n">
        <v>18570.94</v>
      </c>
      <c r="P38" t="n">
        <v>290.32</v>
      </c>
      <c r="Q38" t="n">
        <v>1310.52</v>
      </c>
      <c r="R38" t="n">
        <v>88.06999999999999</v>
      </c>
      <c r="S38" t="n">
        <v>50.02</v>
      </c>
      <c r="T38" t="n">
        <v>16589.82</v>
      </c>
      <c r="U38" t="n">
        <v>0.57</v>
      </c>
      <c r="V38" t="n">
        <v>0.86</v>
      </c>
      <c r="W38" t="n">
        <v>2.3</v>
      </c>
      <c r="X38" t="n">
        <v>1.01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3.1259</v>
      </c>
      <c r="E39" t="n">
        <v>31.99</v>
      </c>
      <c r="F39" t="n">
        <v>28.9</v>
      </c>
      <c r="G39" t="n">
        <v>57.79</v>
      </c>
      <c r="H39" t="n">
        <v>0.83</v>
      </c>
      <c r="I39" t="n">
        <v>30</v>
      </c>
      <c r="J39" t="n">
        <v>150.07</v>
      </c>
      <c r="K39" t="n">
        <v>47.83</v>
      </c>
      <c r="L39" t="n">
        <v>7</v>
      </c>
      <c r="M39" t="n">
        <v>28</v>
      </c>
      <c r="N39" t="n">
        <v>25.24</v>
      </c>
      <c r="O39" t="n">
        <v>18742.03</v>
      </c>
      <c r="P39" t="n">
        <v>278.83</v>
      </c>
      <c r="Q39" t="n">
        <v>1310.48</v>
      </c>
      <c r="R39" t="n">
        <v>82.69</v>
      </c>
      <c r="S39" t="n">
        <v>50.02</v>
      </c>
      <c r="T39" t="n">
        <v>13931.77</v>
      </c>
      <c r="U39" t="n">
        <v>0.6</v>
      </c>
      <c r="V39" t="n">
        <v>0.86</v>
      </c>
      <c r="W39" t="n">
        <v>2.29</v>
      </c>
      <c r="X39" t="n">
        <v>0.85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3.1561</v>
      </c>
      <c r="E40" t="n">
        <v>31.68</v>
      </c>
      <c r="F40" t="n">
        <v>28.73</v>
      </c>
      <c r="G40" t="n">
        <v>68.95999999999999</v>
      </c>
      <c r="H40" t="n">
        <v>0.9399999999999999</v>
      </c>
      <c r="I40" t="n">
        <v>25</v>
      </c>
      <c r="J40" t="n">
        <v>151.46</v>
      </c>
      <c r="K40" t="n">
        <v>47.83</v>
      </c>
      <c r="L40" t="n">
        <v>8</v>
      </c>
      <c r="M40" t="n">
        <v>23</v>
      </c>
      <c r="N40" t="n">
        <v>25.63</v>
      </c>
      <c r="O40" t="n">
        <v>18913.66</v>
      </c>
      <c r="P40" t="n">
        <v>267.99</v>
      </c>
      <c r="Q40" t="n">
        <v>1310.52</v>
      </c>
      <c r="R40" t="n">
        <v>77.56999999999999</v>
      </c>
      <c r="S40" t="n">
        <v>50.02</v>
      </c>
      <c r="T40" t="n">
        <v>11396.38</v>
      </c>
      <c r="U40" t="n">
        <v>0.64</v>
      </c>
      <c r="V40" t="n">
        <v>0.87</v>
      </c>
      <c r="W40" t="n">
        <v>2.28</v>
      </c>
      <c r="X40" t="n">
        <v>0.6899999999999999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3.174</v>
      </c>
      <c r="E41" t="n">
        <v>31.51</v>
      </c>
      <c r="F41" t="n">
        <v>28.64</v>
      </c>
      <c r="G41" t="n">
        <v>78.11</v>
      </c>
      <c r="H41" t="n">
        <v>1.04</v>
      </c>
      <c r="I41" t="n">
        <v>22</v>
      </c>
      <c r="J41" t="n">
        <v>152.85</v>
      </c>
      <c r="K41" t="n">
        <v>47.83</v>
      </c>
      <c r="L41" t="n">
        <v>9</v>
      </c>
      <c r="M41" t="n">
        <v>14</v>
      </c>
      <c r="N41" t="n">
        <v>26.03</v>
      </c>
      <c r="O41" t="n">
        <v>19085.83</v>
      </c>
      <c r="P41" t="n">
        <v>258.87</v>
      </c>
      <c r="Q41" t="n">
        <v>1310.53</v>
      </c>
      <c r="R41" t="n">
        <v>74.45</v>
      </c>
      <c r="S41" t="n">
        <v>50.02</v>
      </c>
      <c r="T41" t="n">
        <v>9853.110000000001</v>
      </c>
      <c r="U41" t="n">
        <v>0.67</v>
      </c>
      <c r="V41" t="n">
        <v>0.87</v>
      </c>
      <c r="W41" t="n">
        <v>2.28</v>
      </c>
      <c r="X41" t="n">
        <v>0.59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3.1761</v>
      </c>
      <c r="E42" t="n">
        <v>31.49</v>
      </c>
      <c r="F42" t="n">
        <v>28.65</v>
      </c>
      <c r="G42" t="n">
        <v>81.86</v>
      </c>
      <c r="H42" t="n">
        <v>1.15</v>
      </c>
      <c r="I42" t="n">
        <v>21</v>
      </c>
      <c r="J42" t="n">
        <v>154.25</v>
      </c>
      <c r="K42" t="n">
        <v>47.83</v>
      </c>
      <c r="L42" t="n">
        <v>10</v>
      </c>
      <c r="M42" t="n">
        <v>6</v>
      </c>
      <c r="N42" t="n">
        <v>26.43</v>
      </c>
      <c r="O42" t="n">
        <v>19258.55</v>
      </c>
      <c r="P42" t="n">
        <v>253.56</v>
      </c>
      <c r="Q42" t="n">
        <v>1310.5</v>
      </c>
      <c r="R42" t="n">
        <v>74.14</v>
      </c>
      <c r="S42" t="n">
        <v>50.02</v>
      </c>
      <c r="T42" t="n">
        <v>9704.299999999999</v>
      </c>
      <c r="U42" t="n">
        <v>0.67</v>
      </c>
      <c r="V42" t="n">
        <v>0.87</v>
      </c>
      <c r="W42" t="n">
        <v>2.29</v>
      </c>
      <c r="X42" t="n">
        <v>0.6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3.1845</v>
      </c>
      <c r="E43" t="n">
        <v>31.4</v>
      </c>
      <c r="F43" t="n">
        <v>28.6</v>
      </c>
      <c r="G43" t="n">
        <v>85.79000000000001</v>
      </c>
      <c r="H43" t="n">
        <v>1.25</v>
      </c>
      <c r="I43" t="n">
        <v>20</v>
      </c>
      <c r="J43" t="n">
        <v>155.66</v>
      </c>
      <c r="K43" t="n">
        <v>47.83</v>
      </c>
      <c r="L43" t="n">
        <v>11</v>
      </c>
      <c r="M43" t="n">
        <v>1</v>
      </c>
      <c r="N43" t="n">
        <v>26.83</v>
      </c>
      <c r="O43" t="n">
        <v>19431.82</v>
      </c>
      <c r="P43" t="n">
        <v>255.17</v>
      </c>
      <c r="Q43" t="n">
        <v>1310.52</v>
      </c>
      <c r="R43" t="n">
        <v>72.05</v>
      </c>
      <c r="S43" t="n">
        <v>50.02</v>
      </c>
      <c r="T43" t="n">
        <v>8664.629999999999</v>
      </c>
      <c r="U43" t="n">
        <v>0.6899999999999999</v>
      </c>
      <c r="V43" t="n">
        <v>0.87</v>
      </c>
      <c r="W43" t="n">
        <v>2.3</v>
      </c>
      <c r="X43" t="n">
        <v>0.55</v>
      </c>
      <c r="Y43" t="n">
        <v>0.5</v>
      </c>
      <c r="Z43" t="n">
        <v>10</v>
      </c>
    </row>
    <row r="44">
      <c r="A44" t="n">
        <v>11</v>
      </c>
      <c r="B44" t="n">
        <v>70</v>
      </c>
      <c r="C44" t="inlineStr">
        <is>
          <t xml:space="preserve">CONCLUIDO	</t>
        </is>
      </c>
      <c r="D44" t="n">
        <v>3.1844</v>
      </c>
      <c r="E44" t="n">
        <v>31.4</v>
      </c>
      <c r="F44" t="n">
        <v>28.6</v>
      </c>
      <c r="G44" t="n">
        <v>85.79000000000001</v>
      </c>
      <c r="H44" t="n">
        <v>1.35</v>
      </c>
      <c r="I44" t="n">
        <v>20</v>
      </c>
      <c r="J44" t="n">
        <v>157.07</v>
      </c>
      <c r="K44" t="n">
        <v>47.83</v>
      </c>
      <c r="L44" t="n">
        <v>12</v>
      </c>
      <c r="M44" t="n">
        <v>0</v>
      </c>
      <c r="N44" t="n">
        <v>27.24</v>
      </c>
      <c r="O44" t="n">
        <v>19605.66</v>
      </c>
      <c r="P44" t="n">
        <v>257.15</v>
      </c>
      <c r="Q44" t="n">
        <v>1310.48</v>
      </c>
      <c r="R44" t="n">
        <v>72.23</v>
      </c>
      <c r="S44" t="n">
        <v>50.02</v>
      </c>
      <c r="T44" t="n">
        <v>8752.549999999999</v>
      </c>
      <c r="U44" t="n">
        <v>0.6899999999999999</v>
      </c>
      <c r="V44" t="n">
        <v>0.87</v>
      </c>
      <c r="W44" t="n">
        <v>2.3</v>
      </c>
      <c r="X44" t="n">
        <v>0.55</v>
      </c>
      <c r="Y44" t="n">
        <v>0.5</v>
      </c>
      <c r="Z44" t="n">
        <v>10</v>
      </c>
    </row>
    <row r="45">
      <c r="A45" t="n">
        <v>0</v>
      </c>
      <c r="B45" t="n">
        <v>90</v>
      </c>
      <c r="C45" t="inlineStr">
        <is>
          <t xml:space="preserve">CONCLUIDO	</t>
        </is>
      </c>
      <c r="D45" t="n">
        <v>1.8346</v>
      </c>
      <c r="E45" t="n">
        <v>54.51</v>
      </c>
      <c r="F45" t="n">
        <v>39</v>
      </c>
      <c r="G45" t="n">
        <v>6.36</v>
      </c>
      <c r="H45" t="n">
        <v>0.1</v>
      </c>
      <c r="I45" t="n">
        <v>368</v>
      </c>
      <c r="J45" t="n">
        <v>176.73</v>
      </c>
      <c r="K45" t="n">
        <v>52.44</v>
      </c>
      <c r="L45" t="n">
        <v>1</v>
      </c>
      <c r="M45" t="n">
        <v>366</v>
      </c>
      <c r="N45" t="n">
        <v>33.29</v>
      </c>
      <c r="O45" t="n">
        <v>22031.19</v>
      </c>
      <c r="P45" t="n">
        <v>508.08</v>
      </c>
      <c r="Q45" t="n">
        <v>1310.75</v>
      </c>
      <c r="R45" t="n">
        <v>412.17</v>
      </c>
      <c r="S45" t="n">
        <v>50.02</v>
      </c>
      <c r="T45" t="n">
        <v>176983.33</v>
      </c>
      <c r="U45" t="n">
        <v>0.12</v>
      </c>
      <c r="V45" t="n">
        <v>0.64</v>
      </c>
      <c r="W45" t="n">
        <v>2.86</v>
      </c>
      <c r="X45" t="n">
        <v>10.95</v>
      </c>
      <c r="Y45" t="n">
        <v>0.5</v>
      </c>
      <c r="Z45" t="n">
        <v>10</v>
      </c>
    </row>
    <row r="46">
      <c r="A46" t="n">
        <v>1</v>
      </c>
      <c r="B46" t="n">
        <v>90</v>
      </c>
      <c r="C46" t="inlineStr">
        <is>
          <t xml:space="preserve">CONCLUIDO	</t>
        </is>
      </c>
      <c r="D46" t="n">
        <v>2.486</v>
      </c>
      <c r="E46" t="n">
        <v>40.23</v>
      </c>
      <c r="F46" t="n">
        <v>32.44</v>
      </c>
      <c r="G46" t="n">
        <v>12.89</v>
      </c>
      <c r="H46" t="n">
        <v>0.2</v>
      </c>
      <c r="I46" t="n">
        <v>151</v>
      </c>
      <c r="J46" t="n">
        <v>178.21</v>
      </c>
      <c r="K46" t="n">
        <v>52.44</v>
      </c>
      <c r="L46" t="n">
        <v>2</v>
      </c>
      <c r="M46" t="n">
        <v>149</v>
      </c>
      <c r="N46" t="n">
        <v>33.77</v>
      </c>
      <c r="O46" t="n">
        <v>22213.89</v>
      </c>
      <c r="P46" t="n">
        <v>416.62</v>
      </c>
      <c r="Q46" t="n">
        <v>1310.67</v>
      </c>
      <c r="R46" t="n">
        <v>197.55</v>
      </c>
      <c r="S46" t="n">
        <v>50.02</v>
      </c>
      <c r="T46" t="n">
        <v>70755.66</v>
      </c>
      <c r="U46" t="n">
        <v>0.25</v>
      </c>
      <c r="V46" t="n">
        <v>0.77</v>
      </c>
      <c r="W46" t="n">
        <v>2.51</v>
      </c>
      <c r="X46" t="n">
        <v>4.39</v>
      </c>
      <c r="Y46" t="n">
        <v>0.5</v>
      </c>
      <c r="Z46" t="n">
        <v>10</v>
      </c>
    </row>
    <row r="47">
      <c r="A47" t="n">
        <v>2</v>
      </c>
      <c r="B47" t="n">
        <v>90</v>
      </c>
      <c r="C47" t="inlineStr">
        <is>
          <t xml:space="preserve">CONCLUIDO	</t>
        </is>
      </c>
      <c r="D47" t="n">
        <v>2.7408</v>
      </c>
      <c r="E47" t="n">
        <v>36.49</v>
      </c>
      <c r="F47" t="n">
        <v>30.72</v>
      </c>
      <c r="G47" t="n">
        <v>19.61</v>
      </c>
      <c r="H47" t="n">
        <v>0.3</v>
      </c>
      <c r="I47" t="n">
        <v>94</v>
      </c>
      <c r="J47" t="n">
        <v>179.7</v>
      </c>
      <c r="K47" t="n">
        <v>52.44</v>
      </c>
      <c r="L47" t="n">
        <v>3</v>
      </c>
      <c r="M47" t="n">
        <v>92</v>
      </c>
      <c r="N47" t="n">
        <v>34.26</v>
      </c>
      <c r="O47" t="n">
        <v>22397.24</v>
      </c>
      <c r="P47" t="n">
        <v>388.9</v>
      </c>
      <c r="Q47" t="n">
        <v>1310.56</v>
      </c>
      <c r="R47" t="n">
        <v>142.22</v>
      </c>
      <c r="S47" t="n">
        <v>50.02</v>
      </c>
      <c r="T47" t="n">
        <v>43378.29</v>
      </c>
      <c r="U47" t="n">
        <v>0.35</v>
      </c>
      <c r="V47" t="n">
        <v>0.8100000000000001</v>
      </c>
      <c r="W47" t="n">
        <v>2.39</v>
      </c>
      <c r="X47" t="n">
        <v>2.67</v>
      </c>
      <c r="Y47" t="n">
        <v>0.5</v>
      </c>
      <c r="Z47" t="n">
        <v>10</v>
      </c>
    </row>
    <row r="48">
      <c r="A48" t="n">
        <v>3</v>
      </c>
      <c r="B48" t="n">
        <v>90</v>
      </c>
      <c r="C48" t="inlineStr">
        <is>
          <t xml:space="preserve">CONCLUIDO	</t>
        </is>
      </c>
      <c r="D48" t="n">
        <v>2.8726</v>
      </c>
      <c r="E48" t="n">
        <v>34.81</v>
      </c>
      <c r="F48" t="n">
        <v>29.97</v>
      </c>
      <c r="G48" t="n">
        <v>26.45</v>
      </c>
      <c r="H48" t="n">
        <v>0.39</v>
      </c>
      <c r="I48" t="n">
        <v>68</v>
      </c>
      <c r="J48" t="n">
        <v>181.19</v>
      </c>
      <c r="K48" t="n">
        <v>52.44</v>
      </c>
      <c r="L48" t="n">
        <v>4</v>
      </c>
      <c r="M48" t="n">
        <v>66</v>
      </c>
      <c r="N48" t="n">
        <v>34.75</v>
      </c>
      <c r="O48" t="n">
        <v>22581.25</v>
      </c>
      <c r="P48" t="n">
        <v>373.85</v>
      </c>
      <c r="Q48" t="n">
        <v>1310.53</v>
      </c>
      <c r="R48" t="n">
        <v>118</v>
      </c>
      <c r="S48" t="n">
        <v>50.02</v>
      </c>
      <c r="T48" t="n">
        <v>31398</v>
      </c>
      <c r="U48" t="n">
        <v>0.42</v>
      </c>
      <c r="V48" t="n">
        <v>0.83</v>
      </c>
      <c r="W48" t="n">
        <v>2.35</v>
      </c>
      <c r="X48" t="n">
        <v>1.93</v>
      </c>
      <c r="Y48" t="n">
        <v>0.5</v>
      </c>
      <c r="Z48" t="n">
        <v>10</v>
      </c>
    </row>
    <row r="49">
      <c r="A49" t="n">
        <v>4</v>
      </c>
      <c r="B49" t="n">
        <v>90</v>
      </c>
      <c r="C49" t="inlineStr">
        <is>
          <t xml:space="preserve">CONCLUIDO	</t>
        </is>
      </c>
      <c r="D49" t="n">
        <v>2.9556</v>
      </c>
      <c r="E49" t="n">
        <v>33.83</v>
      </c>
      <c r="F49" t="n">
        <v>29.53</v>
      </c>
      <c r="G49" t="n">
        <v>33.43</v>
      </c>
      <c r="H49" t="n">
        <v>0.49</v>
      </c>
      <c r="I49" t="n">
        <v>53</v>
      </c>
      <c r="J49" t="n">
        <v>182.69</v>
      </c>
      <c r="K49" t="n">
        <v>52.44</v>
      </c>
      <c r="L49" t="n">
        <v>5</v>
      </c>
      <c r="M49" t="n">
        <v>51</v>
      </c>
      <c r="N49" t="n">
        <v>35.25</v>
      </c>
      <c r="O49" t="n">
        <v>22766.06</v>
      </c>
      <c r="P49" t="n">
        <v>362.94</v>
      </c>
      <c r="Q49" t="n">
        <v>1310.49</v>
      </c>
      <c r="R49" t="n">
        <v>103.19</v>
      </c>
      <c r="S49" t="n">
        <v>50.02</v>
      </c>
      <c r="T49" t="n">
        <v>24067.83</v>
      </c>
      <c r="U49" t="n">
        <v>0.48</v>
      </c>
      <c r="V49" t="n">
        <v>0.85</v>
      </c>
      <c r="W49" t="n">
        <v>2.33</v>
      </c>
      <c r="X49" t="n">
        <v>1.48</v>
      </c>
      <c r="Y49" t="n">
        <v>0.5</v>
      </c>
      <c r="Z49" t="n">
        <v>10</v>
      </c>
    </row>
    <row r="50">
      <c r="A50" t="n">
        <v>5</v>
      </c>
      <c r="B50" t="n">
        <v>90</v>
      </c>
      <c r="C50" t="inlineStr">
        <is>
          <t xml:space="preserve">CONCLUIDO	</t>
        </is>
      </c>
      <c r="D50" t="n">
        <v>3.0063</v>
      </c>
      <c r="E50" t="n">
        <v>33.26</v>
      </c>
      <c r="F50" t="n">
        <v>29.28</v>
      </c>
      <c r="G50" t="n">
        <v>39.92</v>
      </c>
      <c r="H50" t="n">
        <v>0.58</v>
      </c>
      <c r="I50" t="n">
        <v>44</v>
      </c>
      <c r="J50" t="n">
        <v>184.19</v>
      </c>
      <c r="K50" t="n">
        <v>52.44</v>
      </c>
      <c r="L50" t="n">
        <v>6</v>
      </c>
      <c r="M50" t="n">
        <v>42</v>
      </c>
      <c r="N50" t="n">
        <v>35.75</v>
      </c>
      <c r="O50" t="n">
        <v>22951.43</v>
      </c>
      <c r="P50" t="n">
        <v>353.91</v>
      </c>
      <c r="Q50" t="n">
        <v>1310.51</v>
      </c>
      <c r="R50" t="n">
        <v>95.27</v>
      </c>
      <c r="S50" t="n">
        <v>50.02</v>
      </c>
      <c r="T50" t="n">
        <v>20154.22</v>
      </c>
      <c r="U50" t="n">
        <v>0.53</v>
      </c>
      <c r="V50" t="n">
        <v>0.85</v>
      </c>
      <c r="W50" t="n">
        <v>2.31</v>
      </c>
      <c r="X50" t="n">
        <v>1.23</v>
      </c>
      <c r="Y50" t="n">
        <v>0.5</v>
      </c>
      <c r="Z50" t="n">
        <v>10</v>
      </c>
    </row>
    <row r="51">
      <c r="A51" t="n">
        <v>6</v>
      </c>
      <c r="B51" t="n">
        <v>90</v>
      </c>
      <c r="C51" t="inlineStr">
        <is>
          <t xml:space="preserve">CONCLUIDO	</t>
        </is>
      </c>
      <c r="D51" t="n">
        <v>3.0459</v>
      </c>
      <c r="E51" t="n">
        <v>32.83</v>
      </c>
      <c r="F51" t="n">
        <v>29.09</v>
      </c>
      <c r="G51" t="n">
        <v>47.18</v>
      </c>
      <c r="H51" t="n">
        <v>0.67</v>
      </c>
      <c r="I51" t="n">
        <v>37</v>
      </c>
      <c r="J51" t="n">
        <v>185.7</v>
      </c>
      <c r="K51" t="n">
        <v>52.44</v>
      </c>
      <c r="L51" t="n">
        <v>7</v>
      </c>
      <c r="M51" t="n">
        <v>35</v>
      </c>
      <c r="N51" t="n">
        <v>36.26</v>
      </c>
      <c r="O51" t="n">
        <v>23137.49</v>
      </c>
      <c r="P51" t="n">
        <v>347.16</v>
      </c>
      <c r="Q51" t="n">
        <v>1310.49</v>
      </c>
      <c r="R51" t="n">
        <v>89.09999999999999</v>
      </c>
      <c r="S51" t="n">
        <v>50.02</v>
      </c>
      <c r="T51" t="n">
        <v>17103.62</v>
      </c>
      <c r="U51" t="n">
        <v>0.5600000000000001</v>
      </c>
      <c r="V51" t="n">
        <v>0.86</v>
      </c>
      <c r="W51" t="n">
        <v>2.31</v>
      </c>
      <c r="X51" t="n">
        <v>1.05</v>
      </c>
      <c r="Y51" t="n">
        <v>0.5</v>
      </c>
      <c r="Z51" t="n">
        <v>10</v>
      </c>
    </row>
    <row r="52">
      <c r="A52" t="n">
        <v>7</v>
      </c>
      <c r="B52" t="n">
        <v>90</v>
      </c>
      <c r="C52" t="inlineStr">
        <is>
          <t xml:space="preserve">CONCLUIDO	</t>
        </is>
      </c>
      <c r="D52" t="n">
        <v>3.0775</v>
      </c>
      <c r="E52" t="n">
        <v>32.49</v>
      </c>
      <c r="F52" t="n">
        <v>28.94</v>
      </c>
      <c r="G52" t="n">
        <v>54.25</v>
      </c>
      <c r="H52" t="n">
        <v>0.76</v>
      </c>
      <c r="I52" t="n">
        <v>32</v>
      </c>
      <c r="J52" t="n">
        <v>187.22</v>
      </c>
      <c r="K52" t="n">
        <v>52.44</v>
      </c>
      <c r="L52" t="n">
        <v>8</v>
      </c>
      <c r="M52" t="n">
        <v>30</v>
      </c>
      <c r="N52" t="n">
        <v>36.78</v>
      </c>
      <c r="O52" t="n">
        <v>23324.24</v>
      </c>
      <c r="P52" t="n">
        <v>337.32</v>
      </c>
      <c r="Q52" t="n">
        <v>1310.49</v>
      </c>
      <c r="R52" t="n">
        <v>84.06</v>
      </c>
      <c r="S52" t="n">
        <v>50.02</v>
      </c>
      <c r="T52" t="n">
        <v>14608.96</v>
      </c>
      <c r="U52" t="n">
        <v>0.6</v>
      </c>
      <c r="V52" t="n">
        <v>0.86</v>
      </c>
      <c r="W52" t="n">
        <v>2.29</v>
      </c>
      <c r="X52" t="n">
        <v>0.89</v>
      </c>
      <c r="Y52" t="n">
        <v>0.5</v>
      </c>
      <c r="Z52" t="n">
        <v>10</v>
      </c>
    </row>
    <row r="53">
      <c r="A53" t="n">
        <v>8</v>
      </c>
      <c r="B53" t="n">
        <v>90</v>
      </c>
      <c r="C53" t="inlineStr">
        <is>
          <t xml:space="preserve">CONCLUIDO	</t>
        </is>
      </c>
      <c r="D53" t="n">
        <v>3.1026</v>
      </c>
      <c r="E53" t="n">
        <v>32.23</v>
      </c>
      <c r="F53" t="n">
        <v>28.82</v>
      </c>
      <c r="G53" t="n">
        <v>61.75</v>
      </c>
      <c r="H53" t="n">
        <v>0.85</v>
      </c>
      <c r="I53" t="n">
        <v>28</v>
      </c>
      <c r="J53" t="n">
        <v>188.74</v>
      </c>
      <c r="K53" t="n">
        <v>52.44</v>
      </c>
      <c r="L53" t="n">
        <v>9</v>
      </c>
      <c r="M53" t="n">
        <v>26</v>
      </c>
      <c r="N53" t="n">
        <v>37.3</v>
      </c>
      <c r="O53" t="n">
        <v>23511.69</v>
      </c>
      <c r="P53" t="n">
        <v>330.91</v>
      </c>
      <c r="Q53" t="n">
        <v>1310.54</v>
      </c>
      <c r="R53" t="n">
        <v>80.12</v>
      </c>
      <c r="S53" t="n">
        <v>50.02</v>
      </c>
      <c r="T53" t="n">
        <v>12658.98</v>
      </c>
      <c r="U53" t="n">
        <v>0.62</v>
      </c>
      <c r="V53" t="n">
        <v>0.87</v>
      </c>
      <c r="W53" t="n">
        <v>2.29</v>
      </c>
      <c r="X53" t="n">
        <v>0.77</v>
      </c>
      <c r="Y53" t="n">
        <v>0.5</v>
      </c>
      <c r="Z53" t="n">
        <v>10</v>
      </c>
    </row>
    <row r="54">
      <c r="A54" t="n">
        <v>9</v>
      </c>
      <c r="B54" t="n">
        <v>90</v>
      </c>
      <c r="C54" t="inlineStr">
        <is>
          <t xml:space="preserve">CONCLUIDO	</t>
        </is>
      </c>
      <c r="D54" t="n">
        <v>3.1196</v>
      </c>
      <c r="E54" t="n">
        <v>32.06</v>
      </c>
      <c r="F54" t="n">
        <v>28.75</v>
      </c>
      <c r="G54" t="n">
        <v>68.98999999999999</v>
      </c>
      <c r="H54" t="n">
        <v>0.93</v>
      </c>
      <c r="I54" t="n">
        <v>25</v>
      </c>
      <c r="J54" t="n">
        <v>190.26</v>
      </c>
      <c r="K54" t="n">
        <v>52.44</v>
      </c>
      <c r="L54" t="n">
        <v>10</v>
      </c>
      <c r="M54" t="n">
        <v>23</v>
      </c>
      <c r="N54" t="n">
        <v>37.82</v>
      </c>
      <c r="O54" t="n">
        <v>23699.85</v>
      </c>
      <c r="P54" t="n">
        <v>323.41</v>
      </c>
      <c r="Q54" t="n">
        <v>1310.49</v>
      </c>
      <c r="R54" t="n">
        <v>77.76000000000001</v>
      </c>
      <c r="S54" t="n">
        <v>50.02</v>
      </c>
      <c r="T54" t="n">
        <v>11490.5</v>
      </c>
      <c r="U54" t="n">
        <v>0.64</v>
      </c>
      <c r="V54" t="n">
        <v>0.87</v>
      </c>
      <c r="W54" t="n">
        <v>2.28</v>
      </c>
      <c r="X54" t="n">
        <v>0.7</v>
      </c>
      <c r="Y54" t="n">
        <v>0.5</v>
      </c>
      <c r="Z54" t="n">
        <v>10</v>
      </c>
    </row>
    <row r="55">
      <c r="A55" t="n">
        <v>10</v>
      </c>
      <c r="B55" t="n">
        <v>90</v>
      </c>
      <c r="C55" t="inlineStr">
        <is>
          <t xml:space="preserve">CONCLUIDO	</t>
        </is>
      </c>
      <c r="D55" t="n">
        <v>3.1408</v>
      </c>
      <c r="E55" t="n">
        <v>31.84</v>
      </c>
      <c r="F55" t="n">
        <v>28.64</v>
      </c>
      <c r="G55" t="n">
        <v>78.09999999999999</v>
      </c>
      <c r="H55" t="n">
        <v>1.02</v>
      </c>
      <c r="I55" t="n">
        <v>22</v>
      </c>
      <c r="J55" t="n">
        <v>191.79</v>
      </c>
      <c r="K55" t="n">
        <v>52.44</v>
      </c>
      <c r="L55" t="n">
        <v>11</v>
      </c>
      <c r="M55" t="n">
        <v>20</v>
      </c>
      <c r="N55" t="n">
        <v>38.35</v>
      </c>
      <c r="O55" t="n">
        <v>23888.73</v>
      </c>
      <c r="P55" t="n">
        <v>314.41</v>
      </c>
      <c r="Q55" t="n">
        <v>1310.48</v>
      </c>
      <c r="R55" t="n">
        <v>74.55</v>
      </c>
      <c r="S55" t="n">
        <v>50.02</v>
      </c>
      <c r="T55" t="n">
        <v>9903.629999999999</v>
      </c>
      <c r="U55" t="n">
        <v>0.67</v>
      </c>
      <c r="V55" t="n">
        <v>0.87</v>
      </c>
      <c r="W55" t="n">
        <v>2.27</v>
      </c>
      <c r="X55" t="n">
        <v>0.59</v>
      </c>
      <c r="Y55" t="n">
        <v>0.5</v>
      </c>
      <c r="Z55" t="n">
        <v>10</v>
      </c>
    </row>
    <row r="56">
      <c r="A56" t="n">
        <v>11</v>
      </c>
      <c r="B56" t="n">
        <v>90</v>
      </c>
      <c r="C56" t="inlineStr">
        <is>
          <t xml:space="preserve">CONCLUIDO	</t>
        </is>
      </c>
      <c r="D56" t="n">
        <v>3.1526</v>
      </c>
      <c r="E56" t="n">
        <v>31.72</v>
      </c>
      <c r="F56" t="n">
        <v>28.59</v>
      </c>
      <c r="G56" t="n">
        <v>85.77</v>
      </c>
      <c r="H56" t="n">
        <v>1.1</v>
      </c>
      <c r="I56" t="n">
        <v>20</v>
      </c>
      <c r="J56" t="n">
        <v>193.33</v>
      </c>
      <c r="K56" t="n">
        <v>52.44</v>
      </c>
      <c r="L56" t="n">
        <v>12</v>
      </c>
      <c r="M56" t="n">
        <v>18</v>
      </c>
      <c r="N56" t="n">
        <v>38.89</v>
      </c>
      <c r="O56" t="n">
        <v>24078.33</v>
      </c>
      <c r="P56" t="n">
        <v>307.9</v>
      </c>
      <c r="Q56" t="n">
        <v>1310.51</v>
      </c>
      <c r="R56" t="n">
        <v>72.77</v>
      </c>
      <c r="S56" t="n">
        <v>50.02</v>
      </c>
      <c r="T56" t="n">
        <v>9024.129999999999</v>
      </c>
      <c r="U56" t="n">
        <v>0.6899999999999999</v>
      </c>
      <c r="V56" t="n">
        <v>0.87</v>
      </c>
      <c r="W56" t="n">
        <v>2.27</v>
      </c>
      <c r="X56" t="n">
        <v>0.54</v>
      </c>
      <c r="Y56" t="n">
        <v>0.5</v>
      </c>
      <c r="Z56" t="n">
        <v>10</v>
      </c>
    </row>
    <row r="57">
      <c r="A57" t="n">
        <v>12</v>
      </c>
      <c r="B57" t="n">
        <v>90</v>
      </c>
      <c r="C57" t="inlineStr">
        <is>
          <t xml:space="preserve">CONCLUIDO	</t>
        </is>
      </c>
      <c r="D57" t="n">
        <v>3.1652</v>
      </c>
      <c r="E57" t="n">
        <v>31.59</v>
      </c>
      <c r="F57" t="n">
        <v>28.53</v>
      </c>
      <c r="G57" t="n">
        <v>95.11</v>
      </c>
      <c r="H57" t="n">
        <v>1.18</v>
      </c>
      <c r="I57" t="n">
        <v>18</v>
      </c>
      <c r="J57" t="n">
        <v>194.88</v>
      </c>
      <c r="K57" t="n">
        <v>52.44</v>
      </c>
      <c r="L57" t="n">
        <v>13</v>
      </c>
      <c r="M57" t="n">
        <v>16</v>
      </c>
      <c r="N57" t="n">
        <v>39.43</v>
      </c>
      <c r="O57" t="n">
        <v>24268.67</v>
      </c>
      <c r="P57" t="n">
        <v>300.56</v>
      </c>
      <c r="Q57" t="n">
        <v>1310.48</v>
      </c>
      <c r="R57" t="n">
        <v>70.81999999999999</v>
      </c>
      <c r="S57" t="n">
        <v>50.02</v>
      </c>
      <c r="T57" t="n">
        <v>8056.06</v>
      </c>
      <c r="U57" t="n">
        <v>0.71</v>
      </c>
      <c r="V57" t="n">
        <v>0.88</v>
      </c>
      <c r="W57" t="n">
        <v>2.27</v>
      </c>
      <c r="X57" t="n">
        <v>0.49</v>
      </c>
      <c r="Y57" t="n">
        <v>0.5</v>
      </c>
      <c r="Z57" t="n">
        <v>10</v>
      </c>
    </row>
    <row r="58">
      <c r="A58" t="n">
        <v>13</v>
      </c>
      <c r="B58" t="n">
        <v>90</v>
      </c>
      <c r="C58" t="inlineStr">
        <is>
          <t xml:space="preserve">CONCLUIDO	</t>
        </is>
      </c>
      <c r="D58" t="n">
        <v>3.1705</v>
      </c>
      <c r="E58" t="n">
        <v>31.54</v>
      </c>
      <c r="F58" t="n">
        <v>28.52</v>
      </c>
      <c r="G58" t="n">
        <v>100.64</v>
      </c>
      <c r="H58" t="n">
        <v>1.27</v>
      </c>
      <c r="I58" t="n">
        <v>17</v>
      </c>
      <c r="J58" t="n">
        <v>196.42</v>
      </c>
      <c r="K58" t="n">
        <v>52.44</v>
      </c>
      <c r="L58" t="n">
        <v>14</v>
      </c>
      <c r="M58" t="n">
        <v>8</v>
      </c>
      <c r="N58" t="n">
        <v>39.98</v>
      </c>
      <c r="O58" t="n">
        <v>24459.75</v>
      </c>
      <c r="P58" t="n">
        <v>293.99</v>
      </c>
      <c r="Q58" t="n">
        <v>1310.5</v>
      </c>
      <c r="R58" t="n">
        <v>70.01000000000001</v>
      </c>
      <c r="S58" t="n">
        <v>50.02</v>
      </c>
      <c r="T58" t="n">
        <v>7656.46</v>
      </c>
      <c r="U58" t="n">
        <v>0.71</v>
      </c>
      <c r="V58" t="n">
        <v>0.88</v>
      </c>
      <c r="W58" t="n">
        <v>2.28</v>
      </c>
      <c r="X58" t="n">
        <v>0.47</v>
      </c>
      <c r="Y58" t="n">
        <v>0.5</v>
      </c>
      <c r="Z58" t="n">
        <v>10</v>
      </c>
    </row>
    <row r="59">
      <c r="A59" t="n">
        <v>14</v>
      </c>
      <c r="B59" t="n">
        <v>90</v>
      </c>
      <c r="C59" t="inlineStr">
        <is>
          <t xml:space="preserve">CONCLUIDO	</t>
        </is>
      </c>
      <c r="D59" t="n">
        <v>3.177</v>
      </c>
      <c r="E59" t="n">
        <v>31.48</v>
      </c>
      <c r="F59" t="n">
        <v>28.49</v>
      </c>
      <c r="G59" t="n">
        <v>106.83</v>
      </c>
      <c r="H59" t="n">
        <v>1.35</v>
      </c>
      <c r="I59" t="n">
        <v>16</v>
      </c>
      <c r="J59" t="n">
        <v>197.98</v>
      </c>
      <c r="K59" t="n">
        <v>52.44</v>
      </c>
      <c r="L59" t="n">
        <v>15</v>
      </c>
      <c r="M59" t="n">
        <v>4</v>
      </c>
      <c r="N59" t="n">
        <v>40.54</v>
      </c>
      <c r="O59" t="n">
        <v>24651.58</v>
      </c>
      <c r="P59" t="n">
        <v>292.66</v>
      </c>
      <c r="Q59" t="n">
        <v>1310.48</v>
      </c>
      <c r="R59" t="n">
        <v>69.23999999999999</v>
      </c>
      <c r="S59" t="n">
        <v>50.02</v>
      </c>
      <c r="T59" t="n">
        <v>7275.24</v>
      </c>
      <c r="U59" t="n">
        <v>0.72</v>
      </c>
      <c r="V59" t="n">
        <v>0.88</v>
      </c>
      <c r="W59" t="n">
        <v>2.27</v>
      </c>
      <c r="X59" t="n">
        <v>0.44</v>
      </c>
      <c r="Y59" t="n">
        <v>0.5</v>
      </c>
      <c r="Z59" t="n">
        <v>10</v>
      </c>
    </row>
    <row r="60">
      <c r="A60" t="n">
        <v>15</v>
      </c>
      <c r="B60" t="n">
        <v>90</v>
      </c>
      <c r="C60" t="inlineStr">
        <is>
          <t xml:space="preserve">CONCLUIDO	</t>
        </is>
      </c>
      <c r="D60" t="n">
        <v>3.176</v>
      </c>
      <c r="E60" t="n">
        <v>31.49</v>
      </c>
      <c r="F60" t="n">
        <v>28.5</v>
      </c>
      <c r="G60" t="n">
        <v>106.86</v>
      </c>
      <c r="H60" t="n">
        <v>1.42</v>
      </c>
      <c r="I60" t="n">
        <v>16</v>
      </c>
      <c r="J60" t="n">
        <v>199.54</v>
      </c>
      <c r="K60" t="n">
        <v>52.44</v>
      </c>
      <c r="L60" t="n">
        <v>16</v>
      </c>
      <c r="M60" t="n">
        <v>0</v>
      </c>
      <c r="N60" t="n">
        <v>41.1</v>
      </c>
      <c r="O60" t="n">
        <v>24844.17</v>
      </c>
      <c r="P60" t="n">
        <v>295.73</v>
      </c>
      <c r="Q60" t="n">
        <v>1310.53</v>
      </c>
      <c r="R60" t="n">
        <v>69.19</v>
      </c>
      <c r="S60" t="n">
        <v>50.02</v>
      </c>
      <c r="T60" t="n">
        <v>7251.27</v>
      </c>
      <c r="U60" t="n">
        <v>0.72</v>
      </c>
      <c r="V60" t="n">
        <v>0.88</v>
      </c>
      <c r="W60" t="n">
        <v>2.28</v>
      </c>
      <c r="X60" t="n">
        <v>0.45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2.8494</v>
      </c>
      <c r="E61" t="n">
        <v>35.09</v>
      </c>
      <c r="F61" t="n">
        <v>31.98</v>
      </c>
      <c r="G61" t="n">
        <v>14.54</v>
      </c>
      <c r="H61" t="n">
        <v>0.64</v>
      </c>
      <c r="I61" t="n">
        <v>132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92.06</v>
      </c>
      <c r="Q61" t="n">
        <v>1310.67</v>
      </c>
      <c r="R61" t="n">
        <v>177.76</v>
      </c>
      <c r="S61" t="n">
        <v>50.02</v>
      </c>
      <c r="T61" t="n">
        <v>60954.84</v>
      </c>
      <c r="U61" t="n">
        <v>0.28</v>
      </c>
      <c r="V61" t="n">
        <v>0.78</v>
      </c>
      <c r="W61" t="n">
        <v>2.62</v>
      </c>
      <c r="X61" t="n">
        <v>3.93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2.4492</v>
      </c>
      <c r="E62" t="n">
        <v>40.83</v>
      </c>
      <c r="F62" t="n">
        <v>34.38</v>
      </c>
      <c r="G62" t="n">
        <v>9.51</v>
      </c>
      <c r="H62" t="n">
        <v>0.18</v>
      </c>
      <c r="I62" t="n">
        <v>217</v>
      </c>
      <c r="J62" t="n">
        <v>98.70999999999999</v>
      </c>
      <c r="K62" t="n">
        <v>39.72</v>
      </c>
      <c r="L62" t="n">
        <v>1</v>
      </c>
      <c r="M62" t="n">
        <v>215</v>
      </c>
      <c r="N62" t="n">
        <v>12.99</v>
      </c>
      <c r="O62" t="n">
        <v>12407.75</v>
      </c>
      <c r="P62" t="n">
        <v>300.09</v>
      </c>
      <c r="Q62" t="n">
        <v>1310.66</v>
      </c>
      <c r="R62" t="n">
        <v>261.69</v>
      </c>
      <c r="S62" t="n">
        <v>50.02</v>
      </c>
      <c r="T62" t="n">
        <v>102498.9</v>
      </c>
      <c r="U62" t="n">
        <v>0.19</v>
      </c>
      <c r="V62" t="n">
        <v>0.73</v>
      </c>
      <c r="W62" t="n">
        <v>2.59</v>
      </c>
      <c r="X62" t="n">
        <v>6.33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2.8911</v>
      </c>
      <c r="E63" t="n">
        <v>34.59</v>
      </c>
      <c r="F63" t="n">
        <v>30.69</v>
      </c>
      <c r="G63" t="n">
        <v>19.8</v>
      </c>
      <c r="H63" t="n">
        <v>0.35</v>
      </c>
      <c r="I63" t="n">
        <v>93</v>
      </c>
      <c r="J63" t="n">
        <v>99.95</v>
      </c>
      <c r="K63" t="n">
        <v>39.72</v>
      </c>
      <c r="L63" t="n">
        <v>2</v>
      </c>
      <c r="M63" t="n">
        <v>91</v>
      </c>
      <c r="N63" t="n">
        <v>13.24</v>
      </c>
      <c r="O63" t="n">
        <v>12561.45</v>
      </c>
      <c r="P63" t="n">
        <v>256.43</v>
      </c>
      <c r="Q63" t="n">
        <v>1310.61</v>
      </c>
      <c r="R63" t="n">
        <v>140.9</v>
      </c>
      <c r="S63" t="n">
        <v>50.02</v>
      </c>
      <c r="T63" t="n">
        <v>42722.56</v>
      </c>
      <c r="U63" t="n">
        <v>0.35</v>
      </c>
      <c r="V63" t="n">
        <v>0.8100000000000001</v>
      </c>
      <c r="W63" t="n">
        <v>2.4</v>
      </c>
      <c r="X63" t="n">
        <v>2.64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3.0431</v>
      </c>
      <c r="E64" t="n">
        <v>32.86</v>
      </c>
      <c r="F64" t="n">
        <v>29.68</v>
      </c>
      <c r="G64" t="n">
        <v>30.7</v>
      </c>
      <c r="H64" t="n">
        <v>0.52</v>
      </c>
      <c r="I64" t="n">
        <v>58</v>
      </c>
      <c r="J64" t="n">
        <v>101.2</v>
      </c>
      <c r="K64" t="n">
        <v>39.72</v>
      </c>
      <c r="L64" t="n">
        <v>3</v>
      </c>
      <c r="M64" t="n">
        <v>56</v>
      </c>
      <c r="N64" t="n">
        <v>13.49</v>
      </c>
      <c r="O64" t="n">
        <v>12715.54</v>
      </c>
      <c r="P64" t="n">
        <v>236.68</v>
      </c>
      <c r="Q64" t="n">
        <v>1310.54</v>
      </c>
      <c r="R64" t="n">
        <v>108.5</v>
      </c>
      <c r="S64" t="n">
        <v>50.02</v>
      </c>
      <c r="T64" t="n">
        <v>26696.15</v>
      </c>
      <c r="U64" t="n">
        <v>0.46</v>
      </c>
      <c r="V64" t="n">
        <v>0.84</v>
      </c>
      <c r="W64" t="n">
        <v>2.33</v>
      </c>
      <c r="X64" t="n">
        <v>1.63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3.1265</v>
      </c>
      <c r="E65" t="n">
        <v>31.98</v>
      </c>
      <c r="F65" t="n">
        <v>29.17</v>
      </c>
      <c r="G65" t="n">
        <v>43.76</v>
      </c>
      <c r="H65" t="n">
        <v>0.6899999999999999</v>
      </c>
      <c r="I65" t="n">
        <v>40</v>
      </c>
      <c r="J65" t="n">
        <v>102.45</v>
      </c>
      <c r="K65" t="n">
        <v>39.72</v>
      </c>
      <c r="L65" t="n">
        <v>4</v>
      </c>
      <c r="M65" t="n">
        <v>38</v>
      </c>
      <c r="N65" t="n">
        <v>13.74</v>
      </c>
      <c r="O65" t="n">
        <v>12870.03</v>
      </c>
      <c r="P65" t="n">
        <v>217.92</v>
      </c>
      <c r="Q65" t="n">
        <v>1310.5</v>
      </c>
      <c r="R65" t="n">
        <v>91.73</v>
      </c>
      <c r="S65" t="n">
        <v>50.02</v>
      </c>
      <c r="T65" t="n">
        <v>18400.36</v>
      </c>
      <c r="U65" t="n">
        <v>0.55</v>
      </c>
      <c r="V65" t="n">
        <v>0.86</v>
      </c>
      <c r="W65" t="n">
        <v>2.31</v>
      </c>
      <c r="X65" t="n">
        <v>1.13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3.1651</v>
      </c>
      <c r="E66" t="n">
        <v>31.59</v>
      </c>
      <c r="F66" t="n">
        <v>28.95</v>
      </c>
      <c r="G66" t="n">
        <v>54.28</v>
      </c>
      <c r="H66" t="n">
        <v>0.85</v>
      </c>
      <c r="I66" t="n">
        <v>32</v>
      </c>
      <c r="J66" t="n">
        <v>103.71</v>
      </c>
      <c r="K66" t="n">
        <v>39.72</v>
      </c>
      <c r="L66" t="n">
        <v>5</v>
      </c>
      <c r="M66" t="n">
        <v>17</v>
      </c>
      <c r="N66" t="n">
        <v>14</v>
      </c>
      <c r="O66" t="n">
        <v>13024.91</v>
      </c>
      <c r="P66" t="n">
        <v>205.66</v>
      </c>
      <c r="Q66" t="n">
        <v>1310.52</v>
      </c>
      <c r="R66" t="n">
        <v>83.97</v>
      </c>
      <c r="S66" t="n">
        <v>50.02</v>
      </c>
      <c r="T66" t="n">
        <v>14562.24</v>
      </c>
      <c r="U66" t="n">
        <v>0.6</v>
      </c>
      <c r="V66" t="n">
        <v>0.86</v>
      </c>
      <c r="W66" t="n">
        <v>2.31</v>
      </c>
      <c r="X66" t="n">
        <v>0.9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3.167</v>
      </c>
      <c r="E67" t="n">
        <v>31.58</v>
      </c>
      <c r="F67" t="n">
        <v>28.95</v>
      </c>
      <c r="G67" t="n">
        <v>56.03</v>
      </c>
      <c r="H67" t="n">
        <v>1.01</v>
      </c>
      <c r="I67" t="n">
        <v>31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206.54</v>
      </c>
      <c r="Q67" t="n">
        <v>1310.64</v>
      </c>
      <c r="R67" t="n">
        <v>83.23</v>
      </c>
      <c r="S67" t="n">
        <v>50.02</v>
      </c>
      <c r="T67" t="n">
        <v>14198.64</v>
      </c>
      <c r="U67" t="n">
        <v>0.6</v>
      </c>
      <c r="V67" t="n">
        <v>0.86</v>
      </c>
      <c r="W67" t="n">
        <v>2.33</v>
      </c>
      <c r="X67" t="n">
        <v>0.9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2.2271</v>
      </c>
      <c r="E68" t="n">
        <v>44.9</v>
      </c>
      <c r="F68" t="n">
        <v>35.92</v>
      </c>
      <c r="G68" t="n">
        <v>8.039999999999999</v>
      </c>
      <c r="H68" t="n">
        <v>0.14</v>
      </c>
      <c r="I68" t="n">
        <v>268</v>
      </c>
      <c r="J68" t="n">
        <v>124.63</v>
      </c>
      <c r="K68" t="n">
        <v>45</v>
      </c>
      <c r="L68" t="n">
        <v>1</v>
      </c>
      <c r="M68" t="n">
        <v>266</v>
      </c>
      <c r="N68" t="n">
        <v>18.64</v>
      </c>
      <c r="O68" t="n">
        <v>15605.44</v>
      </c>
      <c r="P68" t="n">
        <v>369.81</v>
      </c>
      <c r="Q68" t="n">
        <v>1310.65</v>
      </c>
      <c r="R68" t="n">
        <v>311.88</v>
      </c>
      <c r="S68" t="n">
        <v>50.02</v>
      </c>
      <c r="T68" t="n">
        <v>127339.11</v>
      </c>
      <c r="U68" t="n">
        <v>0.16</v>
      </c>
      <c r="V68" t="n">
        <v>0.7</v>
      </c>
      <c r="W68" t="n">
        <v>2.68</v>
      </c>
      <c r="X68" t="n">
        <v>7.87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2.7503</v>
      </c>
      <c r="E69" t="n">
        <v>36.36</v>
      </c>
      <c r="F69" t="n">
        <v>31.31</v>
      </c>
      <c r="G69" t="n">
        <v>16.48</v>
      </c>
      <c r="H69" t="n">
        <v>0.28</v>
      </c>
      <c r="I69" t="n">
        <v>114</v>
      </c>
      <c r="J69" t="n">
        <v>125.95</v>
      </c>
      <c r="K69" t="n">
        <v>45</v>
      </c>
      <c r="L69" t="n">
        <v>2</v>
      </c>
      <c r="M69" t="n">
        <v>112</v>
      </c>
      <c r="N69" t="n">
        <v>18.95</v>
      </c>
      <c r="O69" t="n">
        <v>15767.7</v>
      </c>
      <c r="P69" t="n">
        <v>313.88</v>
      </c>
      <c r="Q69" t="n">
        <v>1310.57</v>
      </c>
      <c r="R69" t="n">
        <v>161.52</v>
      </c>
      <c r="S69" t="n">
        <v>50.02</v>
      </c>
      <c r="T69" t="n">
        <v>52928.8</v>
      </c>
      <c r="U69" t="n">
        <v>0.31</v>
      </c>
      <c r="V69" t="n">
        <v>0.8</v>
      </c>
      <c r="W69" t="n">
        <v>2.43</v>
      </c>
      <c r="X69" t="n">
        <v>3.27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2.9409</v>
      </c>
      <c r="E70" t="n">
        <v>34</v>
      </c>
      <c r="F70" t="n">
        <v>30.06</v>
      </c>
      <c r="G70" t="n">
        <v>25.4</v>
      </c>
      <c r="H70" t="n">
        <v>0.42</v>
      </c>
      <c r="I70" t="n">
        <v>71</v>
      </c>
      <c r="J70" t="n">
        <v>127.27</v>
      </c>
      <c r="K70" t="n">
        <v>45</v>
      </c>
      <c r="L70" t="n">
        <v>3</v>
      </c>
      <c r="M70" t="n">
        <v>69</v>
      </c>
      <c r="N70" t="n">
        <v>19.27</v>
      </c>
      <c r="O70" t="n">
        <v>15930.42</v>
      </c>
      <c r="P70" t="n">
        <v>292.56</v>
      </c>
      <c r="Q70" t="n">
        <v>1310.62</v>
      </c>
      <c r="R70" t="n">
        <v>120.4</v>
      </c>
      <c r="S70" t="n">
        <v>50.02</v>
      </c>
      <c r="T70" t="n">
        <v>32582.45</v>
      </c>
      <c r="U70" t="n">
        <v>0.42</v>
      </c>
      <c r="V70" t="n">
        <v>0.83</v>
      </c>
      <c r="W70" t="n">
        <v>2.36</v>
      </c>
      <c r="X70" t="n">
        <v>2.01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3.0375</v>
      </c>
      <c r="E71" t="n">
        <v>32.92</v>
      </c>
      <c r="F71" t="n">
        <v>29.49</v>
      </c>
      <c r="G71" t="n">
        <v>34.69</v>
      </c>
      <c r="H71" t="n">
        <v>0.55</v>
      </c>
      <c r="I71" t="n">
        <v>51</v>
      </c>
      <c r="J71" t="n">
        <v>128.59</v>
      </c>
      <c r="K71" t="n">
        <v>45</v>
      </c>
      <c r="L71" t="n">
        <v>4</v>
      </c>
      <c r="M71" t="n">
        <v>49</v>
      </c>
      <c r="N71" t="n">
        <v>19.59</v>
      </c>
      <c r="O71" t="n">
        <v>16093.6</v>
      </c>
      <c r="P71" t="n">
        <v>277.79</v>
      </c>
      <c r="Q71" t="n">
        <v>1310.55</v>
      </c>
      <c r="R71" t="n">
        <v>101.86</v>
      </c>
      <c r="S71" t="n">
        <v>50.02</v>
      </c>
      <c r="T71" t="n">
        <v>23410.45</v>
      </c>
      <c r="U71" t="n">
        <v>0.49</v>
      </c>
      <c r="V71" t="n">
        <v>0.85</v>
      </c>
      <c r="W71" t="n">
        <v>2.33</v>
      </c>
      <c r="X71" t="n">
        <v>1.44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3.0993</v>
      </c>
      <c r="E72" t="n">
        <v>32.27</v>
      </c>
      <c r="F72" t="n">
        <v>29.14</v>
      </c>
      <c r="G72" t="n">
        <v>44.83</v>
      </c>
      <c r="H72" t="n">
        <v>0.68</v>
      </c>
      <c r="I72" t="n">
        <v>39</v>
      </c>
      <c r="J72" t="n">
        <v>129.92</v>
      </c>
      <c r="K72" t="n">
        <v>45</v>
      </c>
      <c r="L72" t="n">
        <v>5</v>
      </c>
      <c r="M72" t="n">
        <v>37</v>
      </c>
      <c r="N72" t="n">
        <v>19.92</v>
      </c>
      <c r="O72" t="n">
        <v>16257.24</v>
      </c>
      <c r="P72" t="n">
        <v>264.36</v>
      </c>
      <c r="Q72" t="n">
        <v>1310.49</v>
      </c>
      <c r="R72" t="n">
        <v>90.55</v>
      </c>
      <c r="S72" t="n">
        <v>50.02</v>
      </c>
      <c r="T72" t="n">
        <v>17816.98</v>
      </c>
      <c r="U72" t="n">
        <v>0.55</v>
      </c>
      <c r="V72" t="n">
        <v>0.86</v>
      </c>
      <c r="W72" t="n">
        <v>2.31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3.1422</v>
      </c>
      <c r="E73" t="n">
        <v>31.82</v>
      </c>
      <c r="F73" t="n">
        <v>28.9</v>
      </c>
      <c r="G73" t="n">
        <v>55.94</v>
      </c>
      <c r="H73" t="n">
        <v>0.8100000000000001</v>
      </c>
      <c r="I73" t="n">
        <v>31</v>
      </c>
      <c r="J73" t="n">
        <v>131.25</v>
      </c>
      <c r="K73" t="n">
        <v>45</v>
      </c>
      <c r="L73" t="n">
        <v>6</v>
      </c>
      <c r="M73" t="n">
        <v>29</v>
      </c>
      <c r="N73" t="n">
        <v>20.25</v>
      </c>
      <c r="O73" t="n">
        <v>16421.36</v>
      </c>
      <c r="P73" t="n">
        <v>251.45</v>
      </c>
      <c r="Q73" t="n">
        <v>1310.5</v>
      </c>
      <c r="R73" t="n">
        <v>82.81999999999999</v>
      </c>
      <c r="S73" t="n">
        <v>50.02</v>
      </c>
      <c r="T73" t="n">
        <v>13989.74</v>
      </c>
      <c r="U73" t="n">
        <v>0.6</v>
      </c>
      <c r="V73" t="n">
        <v>0.86</v>
      </c>
      <c r="W73" t="n">
        <v>2.29</v>
      </c>
      <c r="X73" t="n">
        <v>0.85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3.1683</v>
      </c>
      <c r="E74" t="n">
        <v>31.56</v>
      </c>
      <c r="F74" t="n">
        <v>28.77</v>
      </c>
      <c r="G74" t="n">
        <v>66.38</v>
      </c>
      <c r="H74" t="n">
        <v>0.93</v>
      </c>
      <c r="I74" t="n">
        <v>26</v>
      </c>
      <c r="J74" t="n">
        <v>132.58</v>
      </c>
      <c r="K74" t="n">
        <v>45</v>
      </c>
      <c r="L74" t="n">
        <v>7</v>
      </c>
      <c r="M74" t="n">
        <v>19</v>
      </c>
      <c r="N74" t="n">
        <v>20.59</v>
      </c>
      <c r="O74" t="n">
        <v>16585.95</v>
      </c>
      <c r="P74" t="n">
        <v>242.29</v>
      </c>
      <c r="Q74" t="n">
        <v>1310.49</v>
      </c>
      <c r="R74" t="n">
        <v>78.26000000000001</v>
      </c>
      <c r="S74" t="n">
        <v>50.02</v>
      </c>
      <c r="T74" t="n">
        <v>11739.17</v>
      </c>
      <c r="U74" t="n">
        <v>0.64</v>
      </c>
      <c r="V74" t="n">
        <v>0.87</v>
      </c>
      <c r="W74" t="n">
        <v>2.29</v>
      </c>
      <c r="X74" t="n">
        <v>0.72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3.1768</v>
      </c>
      <c r="E75" t="n">
        <v>31.48</v>
      </c>
      <c r="F75" t="n">
        <v>28.73</v>
      </c>
      <c r="G75" t="n">
        <v>71.83</v>
      </c>
      <c r="H75" t="n">
        <v>1.06</v>
      </c>
      <c r="I75" t="n">
        <v>24</v>
      </c>
      <c r="J75" t="n">
        <v>133.92</v>
      </c>
      <c r="K75" t="n">
        <v>45</v>
      </c>
      <c r="L75" t="n">
        <v>8</v>
      </c>
      <c r="M75" t="n">
        <v>6</v>
      </c>
      <c r="N75" t="n">
        <v>20.93</v>
      </c>
      <c r="O75" t="n">
        <v>16751.02</v>
      </c>
      <c r="P75" t="n">
        <v>235.97</v>
      </c>
      <c r="Q75" t="n">
        <v>1310.48</v>
      </c>
      <c r="R75" t="n">
        <v>76.66</v>
      </c>
      <c r="S75" t="n">
        <v>50.02</v>
      </c>
      <c r="T75" t="n">
        <v>10944.78</v>
      </c>
      <c r="U75" t="n">
        <v>0.65</v>
      </c>
      <c r="V75" t="n">
        <v>0.87</v>
      </c>
      <c r="W75" t="n">
        <v>2.3</v>
      </c>
      <c r="X75" t="n">
        <v>0.6899999999999999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3.1821</v>
      </c>
      <c r="E76" t="n">
        <v>31.43</v>
      </c>
      <c r="F76" t="n">
        <v>28.71</v>
      </c>
      <c r="G76" t="n">
        <v>74.88</v>
      </c>
      <c r="H76" t="n">
        <v>1.18</v>
      </c>
      <c r="I76" t="n">
        <v>23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236.13</v>
      </c>
      <c r="Q76" t="n">
        <v>1310.49</v>
      </c>
      <c r="R76" t="n">
        <v>75.69</v>
      </c>
      <c r="S76" t="n">
        <v>50.02</v>
      </c>
      <c r="T76" t="n">
        <v>10469.4</v>
      </c>
      <c r="U76" t="n">
        <v>0.66</v>
      </c>
      <c r="V76" t="n">
        <v>0.87</v>
      </c>
      <c r="W76" t="n">
        <v>2.3</v>
      </c>
      <c r="X76" t="n">
        <v>0.66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1.9605</v>
      </c>
      <c r="E77" t="n">
        <v>51.01</v>
      </c>
      <c r="F77" t="n">
        <v>37.92</v>
      </c>
      <c r="G77" t="n">
        <v>6.81</v>
      </c>
      <c r="H77" t="n">
        <v>0.11</v>
      </c>
      <c r="I77" t="n">
        <v>334</v>
      </c>
      <c r="J77" t="n">
        <v>159.12</v>
      </c>
      <c r="K77" t="n">
        <v>50.28</v>
      </c>
      <c r="L77" t="n">
        <v>1</v>
      </c>
      <c r="M77" t="n">
        <v>332</v>
      </c>
      <c r="N77" t="n">
        <v>27.84</v>
      </c>
      <c r="O77" t="n">
        <v>19859.16</v>
      </c>
      <c r="P77" t="n">
        <v>460.85</v>
      </c>
      <c r="Q77" t="n">
        <v>1310.68</v>
      </c>
      <c r="R77" t="n">
        <v>377.7</v>
      </c>
      <c r="S77" t="n">
        <v>50.02</v>
      </c>
      <c r="T77" t="n">
        <v>159915.26</v>
      </c>
      <c r="U77" t="n">
        <v>0.13</v>
      </c>
      <c r="V77" t="n">
        <v>0.66</v>
      </c>
      <c r="W77" t="n">
        <v>2.78</v>
      </c>
      <c r="X77" t="n">
        <v>9.869999999999999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2.5737</v>
      </c>
      <c r="E78" t="n">
        <v>38.85</v>
      </c>
      <c r="F78" t="n">
        <v>32.05</v>
      </c>
      <c r="G78" t="n">
        <v>13.84</v>
      </c>
      <c r="H78" t="n">
        <v>0.22</v>
      </c>
      <c r="I78" t="n">
        <v>139</v>
      </c>
      <c r="J78" t="n">
        <v>160.54</v>
      </c>
      <c r="K78" t="n">
        <v>50.28</v>
      </c>
      <c r="L78" t="n">
        <v>2</v>
      </c>
      <c r="M78" t="n">
        <v>137</v>
      </c>
      <c r="N78" t="n">
        <v>28.26</v>
      </c>
      <c r="O78" t="n">
        <v>20034.4</v>
      </c>
      <c r="P78" t="n">
        <v>382.63</v>
      </c>
      <c r="Q78" t="n">
        <v>1310.57</v>
      </c>
      <c r="R78" t="n">
        <v>185.36</v>
      </c>
      <c r="S78" t="n">
        <v>50.02</v>
      </c>
      <c r="T78" t="n">
        <v>64720.59</v>
      </c>
      <c r="U78" t="n">
        <v>0.27</v>
      </c>
      <c r="V78" t="n">
        <v>0.78</v>
      </c>
      <c r="W78" t="n">
        <v>2.47</v>
      </c>
      <c r="X78" t="n">
        <v>4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2.8054</v>
      </c>
      <c r="E79" t="n">
        <v>35.65</v>
      </c>
      <c r="F79" t="n">
        <v>30.52</v>
      </c>
      <c r="G79" t="n">
        <v>21.05</v>
      </c>
      <c r="H79" t="n">
        <v>0.33</v>
      </c>
      <c r="I79" t="n">
        <v>87</v>
      </c>
      <c r="J79" t="n">
        <v>161.97</v>
      </c>
      <c r="K79" t="n">
        <v>50.28</v>
      </c>
      <c r="L79" t="n">
        <v>3</v>
      </c>
      <c r="M79" t="n">
        <v>85</v>
      </c>
      <c r="N79" t="n">
        <v>28.69</v>
      </c>
      <c r="O79" t="n">
        <v>20210.21</v>
      </c>
      <c r="P79" t="n">
        <v>358.15</v>
      </c>
      <c r="Q79" t="n">
        <v>1310.6</v>
      </c>
      <c r="R79" t="n">
        <v>135.6</v>
      </c>
      <c r="S79" t="n">
        <v>50.02</v>
      </c>
      <c r="T79" t="n">
        <v>40101.55</v>
      </c>
      <c r="U79" t="n">
        <v>0.37</v>
      </c>
      <c r="V79" t="n">
        <v>0.82</v>
      </c>
      <c r="W79" t="n">
        <v>2.38</v>
      </c>
      <c r="X79" t="n">
        <v>2.47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2.9257</v>
      </c>
      <c r="E80" t="n">
        <v>34.18</v>
      </c>
      <c r="F80" t="n">
        <v>29.82</v>
      </c>
      <c r="G80" t="n">
        <v>28.4</v>
      </c>
      <c r="H80" t="n">
        <v>0.43</v>
      </c>
      <c r="I80" t="n">
        <v>63</v>
      </c>
      <c r="J80" t="n">
        <v>163.4</v>
      </c>
      <c r="K80" t="n">
        <v>50.28</v>
      </c>
      <c r="L80" t="n">
        <v>4</v>
      </c>
      <c r="M80" t="n">
        <v>61</v>
      </c>
      <c r="N80" t="n">
        <v>29.12</v>
      </c>
      <c r="O80" t="n">
        <v>20386.62</v>
      </c>
      <c r="P80" t="n">
        <v>343.62</v>
      </c>
      <c r="Q80" t="n">
        <v>1310.6</v>
      </c>
      <c r="R80" t="n">
        <v>112.88</v>
      </c>
      <c r="S80" t="n">
        <v>50.02</v>
      </c>
      <c r="T80" t="n">
        <v>28861.85</v>
      </c>
      <c r="U80" t="n">
        <v>0.44</v>
      </c>
      <c r="V80" t="n">
        <v>0.84</v>
      </c>
      <c r="W80" t="n">
        <v>2.34</v>
      </c>
      <c r="X80" t="n">
        <v>1.78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2.9986</v>
      </c>
      <c r="E81" t="n">
        <v>33.35</v>
      </c>
      <c r="F81" t="n">
        <v>29.45</v>
      </c>
      <c r="G81" t="n">
        <v>36.06</v>
      </c>
      <c r="H81" t="n">
        <v>0.54</v>
      </c>
      <c r="I81" t="n">
        <v>49</v>
      </c>
      <c r="J81" t="n">
        <v>164.83</v>
      </c>
      <c r="K81" t="n">
        <v>50.28</v>
      </c>
      <c r="L81" t="n">
        <v>5</v>
      </c>
      <c r="M81" t="n">
        <v>47</v>
      </c>
      <c r="N81" t="n">
        <v>29.55</v>
      </c>
      <c r="O81" t="n">
        <v>20563.61</v>
      </c>
      <c r="P81" t="n">
        <v>332.83</v>
      </c>
      <c r="Q81" t="n">
        <v>1310.56</v>
      </c>
      <c r="R81" t="n">
        <v>100.67</v>
      </c>
      <c r="S81" t="n">
        <v>50.02</v>
      </c>
      <c r="T81" t="n">
        <v>22826.27</v>
      </c>
      <c r="U81" t="n">
        <v>0.5</v>
      </c>
      <c r="V81" t="n">
        <v>0.85</v>
      </c>
      <c r="W81" t="n">
        <v>2.32</v>
      </c>
      <c r="X81" t="n">
        <v>1.4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3.0503</v>
      </c>
      <c r="E82" t="n">
        <v>32.78</v>
      </c>
      <c r="F82" t="n">
        <v>29.17</v>
      </c>
      <c r="G82" t="n">
        <v>43.76</v>
      </c>
      <c r="H82" t="n">
        <v>0.64</v>
      </c>
      <c r="I82" t="n">
        <v>40</v>
      </c>
      <c r="J82" t="n">
        <v>166.27</v>
      </c>
      <c r="K82" t="n">
        <v>50.28</v>
      </c>
      <c r="L82" t="n">
        <v>6</v>
      </c>
      <c r="M82" t="n">
        <v>38</v>
      </c>
      <c r="N82" t="n">
        <v>29.99</v>
      </c>
      <c r="O82" t="n">
        <v>20741.2</v>
      </c>
      <c r="P82" t="n">
        <v>322.51</v>
      </c>
      <c r="Q82" t="n">
        <v>1310.52</v>
      </c>
      <c r="R82" t="n">
        <v>91.56999999999999</v>
      </c>
      <c r="S82" t="n">
        <v>50.02</v>
      </c>
      <c r="T82" t="n">
        <v>18323.03</v>
      </c>
      <c r="U82" t="n">
        <v>0.55</v>
      </c>
      <c r="V82" t="n">
        <v>0.86</v>
      </c>
      <c r="W82" t="n">
        <v>2.31</v>
      </c>
      <c r="X82" t="n">
        <v>1.12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3.0838</v>
      </c>
      <c r="E83" t="n">
        <v>32.43</v>
      </c>
      <c r="F83" t="n">
        <v>29.01</v>
      </c>
      <c r="G83" t="n">
        <v>51.19</v>
      </c>
      <c r="H83" t="n">
        <v>0.74</v>
      </c>
      <c r="I83" t="n">
        <v>34</v>
      </c>
      <c r="J83" t="n">
        <v>167.72</v>
      </c>
      <c r="K83" t="n">
        <v>50.28</v>
      </c>
      <c r="L83" t="n">
        <v>7</v>
      </c>
      <c r="M83" t="n">
        <v>32</v>
      </c>
      <c r="N83" t="n">
        <v>30.44</v>
      </c>
      <c r="O83" t="n">
        <v>20919.39</v>
      </c>
      <c r="P83" t="n">
        <v>314.01</v>
      </c>
      <c r="Q83" t="n">
        <v>1310.49</v>
      </c>
      <c r="R83" t="n">
        <v>86.34999999999999</v>
      </c>
      <c r="S83" t="n">
        <v>50.02</v>
      </c>
      <c r="T83" t="n">
        <v>15740.45</v>
      </c>
      <c r="U83" t="n">
        <v>0.58</v>
      </c>
      <c r="V83" t="n">
        <v>0.86</v>
      </c>
      <c r="W83" t="n">
        <v>2.3</v>
      </c>
      <c r="X83" t="n">
        <v>0.96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3.1138</v>
      </c>
      <c r="E84" t="n">
        <v>32.12</v>
      </c>
      <c r="F84" t="n">
        <v>28.86</v>
      </c>
      <c r="G84" t="n">
        <v>59.7</v>
      </c>
      <c r="H84" t="n">
        <v>0.84</v>
      </c>
      <c r="I84" t="n">
        <v>29</v>
      </c>
      <c r="J84" t="n">
        <v>169.17</v>
      </c>
      <c r="K84" t="n">
        <v>50.28</v>
      </c>
      <c r="L84" t="n">
        <v>8</v>
      </c>
      <c r="M84" t="n">
        <v>27</v>
      </c>
      <c r="N84" t="n">
        <v>30.89</v>
      </c>
      <c r="O84" t="n">
        <v>21098.19</v>
      </c>
      <c r="P84" t="n">
        <v>304.25</v>
      </c>
      <c r="Q84" t="n">
        <v>1310.49</v>
      </c>
      <c r="R84" t="n">
        <v>81.59</v>
      </c>
      <c r="S84" t="n">
        <v>50.02</v>
      </c>
      <c r="T84" t="n">
        <v>13386.79</v>
      </c>
      <c r="U84" t="n">
        <v>0.61</v>
      </c>
      <c r="V84" t="n">
        <v>0.87</v>
      </c>
      <c r="W84" t="n">
        <v>2.29</v>
      </c>
      <c r="X84" t="n">
        <v>0.8100000000000001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3.1374</v>
      </c>
      <c r="E85" t="n">
        <v>31.87</v>
      </c>
      <c r="F85" t="n">
        <v>28.74</v>
      </c>
      <c r="G85" t="n">
        <v>68.98999999999999</v>
      </c>
      <c r="H85" t="n">
        <v>0.9399999999999999</v>
      </c>
      <c r="I85" t="n">
        <v>25</v>
      </c>
      <c r="J85" t="n">
        <v>170.62</v>
      </c>
      <c r="K85" t="n">
        <v>50.28</v>
      </c>
      <c r="L85" t="n">
        <v>9</v>
      </c>
      <c r="M85" t="n">
        <v>23</v>
      </c>
      <c r="N85" t="n">
        <v>31.34</v>
      </c>
      <c r="O85" t="n">
        <v>21277.6</v>
      </c>
      <c r="P85" t="n">
        <v>297.17</v>
      </c>
      <c r="Q85" t="n">
        <v>1310.5</v>
      </c>
      <c r="R85" t="n">
        <v>77.66</v>
      </c>
      <c r="S85" t="n">
        <v>50.02</v>
      </c>
      <c r="T85" t="n">
        <v>11441.58</v>
      </c>
      <c r="U85" t="n">
        <v>0.64</v>
      </c>
      <c r="V85" t="n">
        <v>0.87</v>
      </c>
      <c r="W85" t="n">
        <v>2.29</v>
      </c>
      <c r="X85" t="n">
        <v>0.7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3.1572</v>
      </c>
      <c r="E86" t="n">
        <v>31.67</v>
      </c>
      <c r="F86" t="n">
        <v>28.64</v>
      </c>
      <c r="G86" t="n">
        <v>78.11</v>
      </c>
      <c r="H86" t="n">
        <v>1.03</v>
      </c>
      <c r="I86" t="n">
        <v>22</v>
      </c>
      <c r="J86" t="n">
        <v>172.08</v>
      </c>
      <c r="K86" t="n">
        <v>50.28</v>
      </c>
      <c r="L86" t="n">
        <v>10</v>
      </c>
      <c r="M86" t="n">
        <v>20</v>
      </c>
      <c r="N86" t="n">
        <v>31.8</v>
      </c>
      <c r="O86" t="n">
        <v>21457.64</v>
      </c>
      <c r="P86" t="n">
        <v>286.2</v>
      </c>
      <c r="Q86" t="n">
        <v>1310.49</v>
      </c>
      <c r="R86" t="n">
        <v>74.47</v>
      </c>
      <c r="S86" t="n">
        <v>50.02</v>
      </c>
      <c r="T86" t="n">
        <v>9864.43</v>
      </c>
      <c r="U86" t="n">
        <v>0.67</v>
      </c>
      <c r="V86" t="n">
        <v>0.87</v>
      </c>
      <c r="W86" t="n">
        <v>2.27</v>
      </c>
      <c r="X86" t="n">
        <v>0.59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3.1683</v>
      </c>
      <c r="E87" t="n">
        <v>31.56</v>
      </c>
      <c r="F87" t="n">
        <v>28.59</v>
      </c>
      <c r="G87" t="n">
        <v>85.78</v>
      </c>
      <c r="H87" t="n">
        <v>1.12</v>
      </c>
      <c r="I87" t="n">
        <v>20</v>
      </c>
      <c r="J87" t="n">
        <v>173.55</v>
      </c>
      <c r="K87" t="n">
        <v>50.28</v>
      </c>
      <c r="L87" t="n">
        <v>11</v>
      </c>
      <c r="M87" t="n">
        <v>11</v>
      </c>
      <c r="N87" t="n">
        <v>32.27</v>
      </c>
      <c r="O87" t="n">
        <v>21638.31</v>
      </c>
      <c r="P87" t="n">
        <v>276.66</v>
      </c>
      <c r="Q87" t="n">
        <v>1310.48</v>
      </c>
      <c r="R87" t="n">
        <v>72.77</v>
      </c>
      <c r="S87" t="n">
        <v>50.02</v>
      </c>
      <c r="T87" t="n">
        <v>9021.549999999999</v>
      </c>
      <c r="U87" t="n">
        <v>0.6899999999999999</v>
      </c>
      <c r="V87" t="n">
        <v>0.87</v>
      </c>
      <c r="W87" t="n">
        <v>2.28</v>
      </c>
      <c r="X87" t="n">
        <v>0.55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3.1794</v>
      </c>
      <c r="E88" t="n">
        <v>31.45</v>
      </c>
      <c r="F88" t="n">
        <v>28.55</v>
      </c>
      <c r="G88" t="n">
        <v>95.16</v>
      </c>
      <c r="H88" t="n">
        <v>1.22</v>
      </c>
      <c r="I88" t="n">
        <v>18</v>
      </c>
      <c r="J88" t="n">
        <v>175.02</v>
      </c>
      <c r="K88" t="n">
        <v>50.28</v>
      </c>
      <c r="L88" t="n">
        <v>12</v>
      </c>
      <c r="M88" t="n">
        <v>6</v>
      </c>
      <c r="N88" t="n">
        <v>32.74</v>
      </c>
      <c r="O88" t="n">
        <v>21819.6</v>
      </c>
      <c r="P88" t="n">
        <v>272.74</v>
      </c>
      <c r="Q88" t="n">
        <v>1310.57</v>
      </c>
      <c r="R88" t="n">
        <v>71.14</v>
      </c>
      <c r="S88" t="n">
        <v>50.02</v>
      </c>
      <c r="T88" t="n">
        <v>8215.41</v>
      </c>
      <c r="U88" t="n">
        <v>0.7</v>
      </c>
      <c r="V88" t="n">
        <v>0.88</v>
      </c>
      <c r="W88" t="n">
        <v>2.28</v>
      </c>
      <c r="X88" t="n">
        <v>0.5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3.1761</v>
      </c>
      <c r="E89" t="n">
        <v>31.48</v>
      </c>
      <c r="F89" t="n">
        <v>28.58</v>
      </c>
      <c r="G89" t="n">
        <v>95.27</v>
      </c>
      <c r="H89" t="n">
        <v>1.31</v>
      </c>
      <c r="I89" t="n">
        <v>18</v>
      </c>
      <c r="J89" t="n">
        <v>176.49</v>
      </c>
      <c r="K89" t="n">
        <v>50.28</v>
      </c>
      <c r="L89" t="n">
        <v>13</v>
      </c>
      <c r="M89" t="n">
        <v>1</v>
      </c>
      <c r="N89" t="n">
        <v>33.21</v>
      </c>
      <c r="O89" t="n">
        <v>22001.54</v>
      </c>
      <c r="P89" t="n">
        <v>274.64</v>
      </c>
      <c r="Q89" t="n">
        <v>1310.58</v>
      </c>
      <c r="R89" t="n">
        <v>71.93000000000001</v>
      </c>
      <c r="S89" t="n">
        <v>50.02</v>
      </c>
      <c r="T89" t="n">
        <v>8611.379999999999</v>
      </c>
      <c r="U89" t="n">
        <v>0.7</v>
      </c>
      <c r="V89" t="n">
        <v>0.87</v>
      </c>
      <c r="W89" t="n">
        <v>2.29</v>
      </c>
      <c r="X89" t="n">
        <v>0.53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3.1762</v>
      </c>
      <c r="E90" t="n">
        <v>31.48</v>
      </c>
      <c r="F90" t="n">
        <v>28.58</v>
      </c>
      <c r="G90" t="n">
        <v>95.26000000000001</v>
      </c>
      <c r="H90" t="n">
        <v>1.4</v>
      </c>
      <c r="I90" t="n">
        <v>18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276.82</v>
      </c>
      <c r="Q90" t="n">
        <v>1310.48</v>
      </c>
      <c r="R90" t="n">
        <v>71.8</v>
      </c>
      <c r="S90" t="n">
        <v>50.02</v>
      </c>
      <c r="T90" t="n">
        <v>8545.4</v>
      </c>
      <c r="U90" t="n">
        <v>0.7</v>
      </c>
      <c r="V90" t="n">
        <v>0.87</v>
      </c>
      <c r="W90" t="n">
        <v>2.29</v>
      </c>
      <c r="X90" t="n">
        <v>0.53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2.6106</v>
      </c>
      <c r="E91" t="n">
        <v>38.31</v>
      </c>
      <c r="F91" t="n">
        <v>33.3</v>
      </c>
      <c r="G91" t="n">
        <v>11.04</v>
      </c>
      <c r="H91" t="n">
        <v>0.22</v>
      </c>
      <c r="I91" t="n">
        <v>181</v>
      </c>
      <c r="J91" t="n">
        <v>80.84</v>
      </c>
      <c r="K91" t="n">
        <v>35.1</v>
      </c>
      <c r="L91" t="n">
        <v>1</v>
      </c>
      <c r="M91" t="n">
        <v>179</v>
      </c>
      <c r="N91" t="n">
        <v>9.74</v>
      </c>
      <c r="O91" t="n">
        <v>10204.21</v>
      </c>
      <c r="P91" t="n">
        <v>250.34</v>
      </c>
      <c r="Q91" t="n">
        <v>1310.6</v>
      </c>
      <c r="R91" t="n">
        <v>226.09</v>
      </c>
      <c r="S91" t="n">
        <v>50.02</v>
      </c>
      <c r="T91" t="n">
        <v>84878.39999999999</v>
      </c>
      <c r="U91" t="n">
        <v>0.22</v>
      </c>
      <c r="V91" t="n">
        <v>0.75</v>
      </c>
      <c r="W91" t="n">
        <v>2.54</v>
      </c>
      <c r="X91" t="n">
        <v>5.25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2.9899</v>
      </c>
      <c r="E92" t="n">
        <v>33.45</v>
      </c>
      <c r="F92" t="n">
        <v>30.23</v>
      </c>
      <c r="G92" t="n">
        <v>23.55</v>
      </c>
      <c r="H92" t="n">
        <v>0.43</v>
      </c>
      <c r="I92" t="n">
        <v>77</v>
      </c>
      <c r="J92" t="n">
        <v>82.04000000000001</v>
      </c>
      <c r="K92" t="n">
        <v>35.1</v>
      </c>
      <c r="L92" t="n">
        <v>2</v>
      </c>
      <c r="M92" t="n">
        <v>75</v>
      </c>
      <c r="N92" t="n">
        <v>9.94</v>
      </c>
      <c r="O92" t="n">
        <v>10352.53</v>
      </c>
      <c r="P92" t="n">
        <v>212</v>
      </c>
      <c r="Q92" t="n">
        <v>1310.5</v>
      </c>
      <c r="R92" t="n">
        <v>126.2</v>
      </c>
      <c r="S92" t="n">
        <v>50.02</v>
      </c>
      <c r="T92" t="n">
        <v>35452.98</v>
      </c>
      <c r="U92" t="n">
        <v>0.4</v>
      </c>
      <c r="V92" t="n">
        <v>0.83</v>
      </c>
      <c r="W92" t="n">
        <v>2.37</v>
      </c>
      <c r="X92" t="n">
        <v>2.18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3.1167</v>
      </c>
      <c r="E93" t="n">
        <v>32.08</v>
      </c>
      <c r="F93" t="n">
        <v>29.38</v>
      </c>
      <c r="G93" t="n">
        <v>37.51</v>
      </c>
      <c r="H93" t="n">
        <v>0.63</v>
      </c>
      <c r="I93" t="n">
        <v>47</v>
      </c>
      <c r="J93" t="n">
        <v>83.25</v>
      </c>
      <c r="K93" t="n">
        <v>35.1</v>
      </c>
      <c r="L93" t="n">
        <v>3</v>
      </c>
      <c r="M93" t="n">
        <v>39</v>
      </c>
      <c r="N93" t="n">
        <v>10.15</v>
      </c>
      <c r="O93" t="n">
        <v>10501.19</v>
      </c>
      <c r="P93" t="n">
        <v>190.2</v>
      </c>
      <c r="Q93" t="n">
        <v>1310.5</v>
      </c>
      <c r="R93" t="n">
        <v>98.5</v>
      </c>
      <c r="S93" t="n">
        <v>50.02</v>
      </c>
      <c r="T93" t="n">
        <v>21753.09</v>
      </c>
      <c r="U93" t="n">
        <v>0.51</v>
      </c>
      <c r="V93" t="n">
        <v>0.85</v>
      </c>
      <c r="W93" t="n">
        <v>2.32</v>
      </c>
      <c r="X93" t="n">
        <v>1.34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3.1524</v>
      </c>
      <c r="E94" t="n">
        <v>31.72</v>
      </c>
      <c r="F94" t="n">
        <v>29.16</v>
      </c>
      <c r="G94" t="n">
        <v>44.86</v>
      </c>
      <c r="H94" t="n">
        <v>0.83</v>
      </c>
      <c r="I94" t="n">
        <v>39</v>
      </c>
      <c r="J94" t="n">
        <v>84.45999999999999</v>
      </c>
      <c r="K94" t="n">
        <v>35.1</v>
      </c>
      <c r="L94" t="n">
        <v>4</v>
      </c>
      <c r="M94" t="n">
        <v>3</v>
      </c>
      <c r="N94" t="n">
        <v>10.36</v>
      </c>
      <c r="O94" t="n">
        <v>10650.22</v>
      </c>
      <c r="P94" t="n">
        <v>182.89</v>
      </c>
      <c r="Q94" t="n">
        <v>1310.49</v>
      </c>
      <c r="R94" t="n">
        <v>89.86</v>
      </c>
      <c r="S94" t="n">
        <v>50.02</v>
      </c>
      <c r="T94" t="n">
        <v>17472.7</v>
      </c>
      <c r="U94" t="n">
        <v>0.5600000000000001</v>
      </c>
      <c r="V94" t="n">
        <v>0.86</v>
      </c>
      <c r="W94" t="n">
        <v>2.34</v>
      </c>
      <c r="X94" t="n">
        <v>1.11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3.1513</v>
      </c>
      <c r="E95" t="n">
        <v>31.73</v>
      </c>
      <c r="F95" t="n">
        <v>29.17</v>
      </c>
      <c r="G95" t="n">
        <v>44.88</v>
      </c>
      <c r="H95" t="n">
        <v>1.02</v>
      </c>
      <c r="I95" t="n">
        <v>39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185.62</v>
      </c>
      <c r="Q95" t="n">
        <v>1310.54</v>
      </c>
      <c r="R95" t="n">
        <v>89.88</v>
      </c>
      <c r="S95" t="n">
        <v>50.02</v>
      </c>
      <c r="T95" t="n">
        <v>17481.32</v>
      </c>
      <c r="U95" t="n">
        <v>0.5600000000000001</v>
      </c>
      <c r="V95" t="n">
        <v>0.86</v>
      </c>
      <c r="W95" t="n">
        <v>2.36</v>
      </c>
      <c r="X95" t="n">
        <v>1.12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2.3748</v>
      </c>
      <c r="E96" t="n">
        <v>42.11</v>
      </c>
      <c r="F96" t="n">
        <v>34.87</v>
      </c>
      <c r="G96" t="n">
        <v>8.94</v>
      </c>
      <c r="H96" t="n">
        <v>0.16</v>
      </c>
      <c r="I96" t="n">
        <v>234</v>
      </c>
      <c r="J96" t="n">
        <v>107.41</v>
      </c>
      <c r="K96" t="n">
        <v>41.65</v>
      </c>
      <c r="L96" t="n">
        <v>1</v>
      </c>
      <c r="M96" t="n">
        <v>232</v>
      </c>
      <c r="N96" t="n">
        <v>14.77</v>
      </c>
      <c r="O96" t="n">
        <v>13481.73</v>
      </c>
      <c r="P96" t="n">
        <v>323.42</v>
      </c>
      <c r="Q96" t="n">
        <v>1310.63</v>
      </c>
      <c r="R96" t="n">
        <v>277.77</v>
      </c>
      <c r="S96" t="n">
        <v>50.02</v>
      </c>
      <c r="T96" t="n">
        <v>110454.59</v>
      </c>
      <c r="U96" t="n">
        <v>0.18</v>
      </c>
      <c r="V96" t="n">
        <v>0.72</v>
      </c>
      <c r="W96" t="n">
        <v>2.62</v>
      </c>
      <c r="X96" t="n">
        <v>6.82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2.8401</v>
      </c>
      <c r="E97" t="n">
        <v>35.21</v>
      </c>
      <c r="F97" t="n">
        <v>30.93</v>
      </c>
      <c r="G97" t="n">
        <v>18.37</v>
      </c>
      <c r="H97" t="n">
        <v>0.32</v>
      </c>
      <c r="I97" t="n">
        <v>101</v>
      </c>
      <c r="J97" t="n">
        <v>108.68</v>
      </c>
      <c r="K97" t="n">
        <v>41.65</v>
      </c>
      <c r="L97" t="n">
        <v>2</v>
      </c>
      <c r="M97" t="n">
        <v>99</v>
      </c>
      <c r="N97" t="n">
        <v>15.03</v>
      </c>
      <c r="O97" t="n">
        <v>13638.32</v>
      </c>
      <c r="P97" t="n">
        <v>276.87</v>
      </c>
      <c r="Q97" t="n">
        <v>1310.58</v>
      </c>
      <c r="R97" t="n">
        <v>148.76</v>
      </c>
      <c r="S97" t="n">
        <v>50.02</v>
      </c>
      <c r="T97" t="n">
        <v>46614.16</v>
      </c>
      <c r="U97" t="n">
        <v>0.34</v>
      </c>
      <c r="V97" t="n">
        <v>0.8100000000000001</v>
      </c>
      <c r="W97" t="n">
        <v>2.41</v>
      </c>
      <c r="X97" t="n">
        <v>2.88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3.0068</v>
      </c>
      <c r="E98" t="n">
        <v>33.26</v>
      </c>
      <c r="F98" t="n">
        <v>29.82</v>
      </c>
      <c r="G98" t="n">
        <v>28.4</v>
      </c>
      <c r="H98" t="n">
        <v>0.48</v>
      </c>
      <c r="I98" t="n">
        <v>63</v>
      </c>
      <c r="J98" t="n">
        <v>109.96</v>
      </c>
      <c r="K98" t="n">
        <v>41.65</v>
      </c>
      <c r="L98" t="n">
        <v>3</v>
      </c>
      <c r="M98" t="n">
        <v>61</v>
      </c>
      <c r="N98" t="n">
        <v>15.31</v>
      </c>
      <c r="O98" t="n">
        <v>13795.21</v>
      </c>
      <c r="P98" t="n">
        <v>256.58</v>
      </c>
      <c r="Q98" t="n">
        <v>1310.59</v>
      </c>
      <c r="R98" t="n">
        <v>112.8</v>
      </c>
      <c r="S98" t="n">
        <v>50.02</v>
      </c>
      <c r="T98" t="n">
        <v>28822.4</v>
      </c>
      <c r="U98" t="n">
        <v>0.44</v>
      </c>
      <c r="V98" t="n">
        <v>0.84</v>
      </c>
      <c r="W98" t="n">
        <v>2.34</v>
      </c>
      <c r="X98" t="n">
        <v>1.77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3.0974</v>
      </c>
      <c r="E99" t="n">
        <v>32.29</v>
      </c>
      <c r="F99" t="n">
        <v>29.27</v>
      </c>
      <c r="G99" t="n">
        <v>39.92</v>
      </c>
      <c r="H99" t="n">
        <v>0.63</v>
      </c>
      <c r="I99" t="n">
        <v>44</v>
      </c>
      <c r="J99" t="n">
        <v>111.23</v>
      </c>
      <c r="K99" t="n">
        <v>41.65</v>
      </c>
      <c r="L99" t="n">
        <v>4</v>
      </c>
      <c r="M99" t="n">
        <v>42</v>
      </c>
      <c r="N99" t="n">
        <v>15.58</v>
      </c>
      <c r="O99" t="n">
        <v>13952.52</v>
      </c>
      <c r="P99" t="n">
        <v>240.27</v>
      </c>
      <c r="Q99" t="n">
        <v>1310.48</v>
      </c>
      <c r="R99" t="n">
        <v>94.87</v>
      </c>
      <c r="S99" t="n">
        <v>50.02</v>
      </c>
      <c r="T99" t="n">
        <v>19950.84</v>
      </c>
      <c r="U99" t="n">
        <v>0.53</v>
      </c>
      <c r="V99" t="n">
        <v>0.85</v>
      </c>
      <c r="W99" t="n">
        <v>2.31</v>
      </c>
      <c r="X99" t="n">
        <v>1.22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3.1469</v>
      </c>
      <c r="E100" t="n">
        <v>31.78</v>
      </c>
      <c r="F100" t="n">
        <v>28.99</v>
      </c>
      <c r="G100" t="n">
        <v>51.15</v>
      </c>
      <c r="H100" t="n">
        <v>0.78</v>
      </c>
      <c r="I100" t="n">
        <v>34</v>
      </c>
      <c r="J100" t="n">
        <v>112.51</v>
      </c>
      <c r="K100" t="n">
        <v>41.65</v>
      </c>
      <c r="L100" t="n">
        <v>5</v>
      </c>
      <c r="M100" t="n">
        <v>30</v>
      </c>
      <c r="N100" t="n">
        <v>15.86</v>
      </c>
      <c r="O100" t="n">
        <v>14110.24</v>
      </c>
      <c r="P100" t="n">
        <v>226.18</v>
      </c>
      <c r="Q100" t="n">
        <v>1310.57</v>
      </c>
      <c r="R100" t="n">
        <v>85.62</v>
      </c>
      <c r="S100" t="n">
        <v>50.02</v>
      </c>
      <c r="T100" t="n">
        <v>15377.46</v>
      </c>
      <c r="U100" t="n">
        <v>0.58</v>
      </c>
      <c r="V100" t="n">
        <v>0.86</v>
      </c>
      <c r="W100" t="n">
        <v>2.3</v>
      </c>
      <c r="X100" t="n">
        <v>0.9399999999999999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3.1731</v>
      </c>
      <c r="E101" t="n">
        <v>31.52</v>
      </c>
      <c r="F101" t="n">
        <v>28.86</v>
      </c>
      <c r="G101" t="n">
        <v>61.84</v>
      </c>
      <c r="H101" t="n">
        <v>0.93</v>
      </c>
      <c r="I101" t="n">
        <v>28</v>
      </c>
      <c r="J101" t="n">
        <v>113.79</v>
      </c>
      <c r="K101" t="n">
        <v>41.65</v>
      </c>
      <c r="L101" t="n">
        <v>6</v>
      </c>
      <c r="M101" t="n">
        <v>7</v>
      </c>
      <c r="N101" t="n">
        <v>16.14</v>
      </c>
      <c r="O101" t="n">
        <v>14268.39</v>
      </c>
      <c r="P101" t="n">
        <v>213.75</v>
      </c>
      <c r="Q101" t="n">
        <v>1310.5</v>
      </c>
      <c r="R101" t="n">
        <v>80.42</v>
      </c>
      <c r="S101" t="n">
        <v>50.02</v>
      </c>
      <c r="T101" t="n">
        <v>12808.35</v>
      </c>
      <c r="U101" t="n">
        <v>0.62</v>
      </c>
      <c r="V101" t="n">
        <v>0.87</v>
      </c>
      <c r="W101" t="n">
        <v>2.32</v>
      </c>
      <c r="X101" t="n">
        <v>0.8100000000000001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3.1714</v>
      </c>
      <c r="E102" t="n">
        <v>31.53</v>
      </c>
      <c r="F102" t="n">
        <v>28.87</v>
      </c>
      <c r="G102" t="n">
        <v>61.87</v>
      </c>
      <c r="H102" t="n">
        <v>1.07</v>
      </c>
      <c r="I102" t="n">
        <v>28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215.95</v>
      </c>
      <c r="Q102" t="n">
        <v>1310.52</v>
      </c>
      <c r="R102" t="n">
        <v>80.86</v>
      </c>
      <c r="S102" t="n">
        <v>50.02</v>
      </c>
      <c r="T102" t="n">
        <v>13027.54</v>
      </c>
      <c r="U102" t="n">
        <v>0.62</v>
      </c>
      <c r="V102" t="n">
        <v>0.87</v>
      </c>
      <c r="W102" t="n">
        <v>2.32</v>
      </c>
      <c r="X102" t="n">
        <v>0.83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2.7872</v>
      </c>
      <c r="E103" t="n">
        <v>35.88</v>
      </c>
      <c r="F103" t="n">
        <v>32.12</v>
      </c>
      <c r="G103" t="n">
        <v>13.67</v>
      </c>
      <c r="H103" t="n">
        <v>0.28</v>
      </c>
      <c r="I103" t="n">
        <v>141</v>
      </c>
      <c r="J103" t="n">
        <v>61.76</v>
      </c>
      <c r="K103" t="n">
        <v>28.92</v>
      </c>
      <c r="L103" t="n">
        <v>1</v>
      </c>
      <c r="M103" t="n">
        <v>139</v>
      </c>
      <c r="N103" t="n">
        <v>6.84</v>
      </c>
      <c r="O103" t="n">
        <v>7851.41</v>
      </c>
      <c r="P103" t="n">
        <v>193.87</v>
      </c>
      <c r="Q103" t="n">
        <v>1310.54</v>
      </c>
      <c r="R103" t="n">
        <v>187.64</v>
      </c>
      <c r="S103" t="n">
        <v>50.02</v>
      </c>
      <c r="T103" t="n">
        <v>65853.72</v>
      </c>
      <c r="U103" t="n">
        <v>0.27</v>
      </c>
      <c r="V103" t="n">
        <v>0.78</v>
      </c>
      <c r="W103" t="n">
        <v>2.48</v>
      </c>
      <c r="X103" t="n">
        <v>4.08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3.0824</v>
      </c>
      <c r="E104" t="n">
        <v>32.44</v>
      </c>
      <c r="F104" t="n">
        <v>29.8</v>
      </c>
      <c r="G104" t="n">
        <v>29.31</v>
      </c>
      <c r="H104" t="n">
        <v>0.55</v>
      </c>
      <c r="I104" t="n">
        <v>61</v>
      </c>
      <c r="J104" t="n">
        <v>62.92</v>
      </c>
      <c r="K104" t="n">
        <v>28.92</v>
      </c>
      <c r="L104" t="n">
        <v>2</v>
      </c>
      <c r="M104" t="n">
        <v>39</v>
      </c>
      <c r="N104" t="n">
        <v>7</v>
      </c>
      <c r="O104" t="n">
        <v>7994.37</v>
      </c>
      <c r="P104" t="n">
        <v>161.41</v>
      </c>
      <c r="Q104" t="n">
        <v>1310.51</v>
      </c>
      <c r="R104" t="n">
        <v>111.21</v>
      </c>
      <c r="S104" t="n">
        <v>50.02</v>
      </c>
      <c r="T104" t="n">
        <v>28038.28</v>
      </c>
      <c r="U104" t="n">
        <v>0.45</v>
      </c>
      <c r="V104" t="n">
        <v>0.84</v>
      </c>
      <c r="W104" t="n">
        <v>2.37</v>
      </c>
      <c r="X104" t="n">
        <v>1.75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3.1084</v>
      </c>
      <c r="E105" t="n">
        <v>32.17</v>
      </c>
      <c r="F105" t="n">
        <v>29.63</v>
      </c>
      <c r="G105" t="n">
        <v>32.92</v>
      </c>
      <c r="H105" t="n">
        <v>0.8100000000000001</v>
      </c>
      <c r="I105" t="n">
        <v>54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158</v>
      </c>
      <c r="Q105" t="n">
        <v>1310.68</v>
      </c>
      <c r="R105" t="n">
        <v>104.49</v>
      </c>
      <c r="S105" t="n">
        <v>50.02</v>
      </c>
      <c r="T105" t="n">
        <v>24709.88</v>
      </c>
      <c r="U105" t="n">
        <v>0.48</v>
      </c>
      <c r="V105" t="n">
        <v>0.84</v>
      </c>
      <c r="W105" t="n">
        <v>2.39</v>
      </c>
      <c r="X105" t="n">
        <v>1.58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1.8971</v>
      </c>
      <c r="E106" t="n">
        <v>52.71</v>
      </c>
      <c r="F106" t="n">
        <v>38.44</v>
      </c>
      <c r="G106" t="n">
        <v>6.57</v>
      </c>
      <c r="H106" t="n">
        <v>0.11</v>
      </c>
      <c r="I106" t="n">
        <v>351</v>
      </c>
      <c r="J106" t="n">
        <v>167.88</v>
      </c>
      <c r="K106" t="n">
        <v>51.39</v>
      </c>
      <c r="L106" t="n">
        <v>1</v>
      </c>
      <c r="M106" t="n">
        <v>349</v>
      </c>
      <c r="N106" t="n">
        <v>30.49</v>
      </c>
      <c r="O106" t="n">
        <v>20939.59</v>
      </c>
      <c r="P106" t="n">
        <v>484.17</v>
      </c>
      <c r="Q106" t="n">
        <v>1310.86</v>
      </c>
      <c r="R106" t="n">
        <v>394.62</v>
      </c>
      <c r="S106" t="n">
        <v>50.02</v>
      </c>
      <c r="T106" t="n">
        <v>168290.22</v>
      </c>
      <c r="U106" t="n">
        <v>0.13</v>
      </c>
      <c r="V106" t="n">
        <v>0.65</v>
      </c>
      <c r="W106" t="n">
        <v>2.81</v>
      </c>
      <c r="X106" t="n">
        <v>10.39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2.5309</v>
      </c>
      <c r="E107" t="n">
        <v>39.51</v>
      </c>
      <c r="F107" t="n">
        <v>32.23</v>
      </c>
      <c r="G107" t="n">
        <v>13.33</v>
      </c>
      <c r="H107" t="n">
        <v>0.21</v>
      </c>
      <c r="I107" t="n">
        <v>145</v>
      </c>
      <c r="J107" t="n">
        <v>169.33</v>
      </c>
      <c r="K107" t="n">
        <v>51.39</v>
      </c>
      <c r="L107" t="n">
        <v>2</v>
      </c>
      <c r="M107" t="n">
        <v>143</v>
      </c>
      <c r="N107" t="n">
        <v>30.94</v>
      </c>
      <c r="O107" t="n">
        <v>21118.46</v>
      </c>
      <c r="P107" t="n">
        <v>399.58</v>
      </c>
      <c r="Q107" t="n">
        <v>1310.51</v>
      </c>
      <c r="R107" t="n">
        <v>190.99</v>
      </c>
      <c r="S107" t="n">
        <v>50.02</v>
      </c>
      <c r="T107" t="n">
        <v>67506.82000000001</v>
      </c>
      <c r="U107" t="n">
        <v>0.26</v>
      </c>
      <c r="V107" t="n">
        <v>0.78</v>
      </c>
      <c r="W107" t="n">
        <v>2.49</v>
      </c>
      <c r="X107" t="n">
        <v>4.18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2.7693</v>
      </c>
      <c r="E108" t="n">
        <v>36.11</v>
      </c>
      <c r="F108" t="n">
        <v>30.65</v>
      </c>
      <c r="G108" t="n">
        <v>20.21</v>
      </c>
      <c r="H108" t="n">
        <v>0.31</v>
      </c>
      <c r="I108" t="n">
        <v>91</v>
      </c>
      <c r="J108" t="n">
        <v>170.79</v>
      </c>
      <c r="K108" t="n">
        <v>51.39</v>
      </c>
      <c r="L108" t="n">
        <v>3</v>
      </c>
      <c r="M108" t="n">
        <v>89</v>
      </c>
      <c r="N108" t="n">
        <v>31.4</v>
      </c>
      <c r="O108" t="n">
        <v>21297.94</v>
      </c>
      <c r="P108" t="n">
        <v>374.02</v>
      </c>
      <c r="Q108" t="n">
        <v>1310.51</v>
      </c>
      <c r="R108" t="n">
        <v>140.4</v>
      </c>
      <c r="S108" t="n">
        <v>50.02</v>
      </c>
      <c r="T108" t="n">
        <v>42483.7</v>
      </c>
      <c r="U108" t="n">
        <v>0.36</v>
      </c>
      <c r="V108" t="n">
        <v>0.82</v>
      </c>
      <c r="W108" t="n">
        <v>2.38</v>
      </c>
      <c r="X108" t="n">
        <v>2.61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2.8963</v>
      </c>
      <c r="E109" t="n">
        <v>34.53</v>
      </c>
      <c r="F109" t="n">
        <v>29.92</v>
      </c>
      <c r="G109" t="n">
        <v>27.2</v>
      </c>
      <c r="H109" t="n">
        <v>0.41</v>
      </c>
      <c r="I109" t="n">
        <v>66</v>
      </c>
      <c r="J109" t="n">
        <v>172.25</v>
      </c>
      <c r="K109" t="n">
        <v>51.39</v>
      </c>
      <c r="L109" t="n">
        <v>4</v>
      </c>
      <c r="M109" t="n">
        <v>64</v>
      </c>
      <c r="N109" t="n">
        <v>31.86</v>
      </c>
      <c r="O109" t="n">
        <v>21478.05</v>
      </c>
      <c r="P109" t="n">
        <v>358.88</v>
      </c>
      <c r="Q109" t="n">
        <v>1310.52</v>
      </c>
      <c r="R109" t="n">
        <v>116.14</v>
      </c>
      <c r="S109" t="n">
        <v>50.02</v>
      </c>
      <c r="T109" t="n">
        <v>30479.45</v>
      </c>
      <c r="U109" t="n">
        <v>0.43</v>
      </c>
      <c r="V109" t="n">
        <v>0.84</v>
      </c>
      <c r="W109" t="n">
        <v>2.35</v>
      </c>
      <c r="X109" t="n">
        <v>1.87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2.9772</v>
      </c>
      <c r="E110" t="n">
        <v>33.59</v>
      </c>
      <c r="F110" t="n">
        <v>29.49</v>
      </c>
      <c r="G110" t="n">
        <v>34.69</v>
      </c>
      <c r="H110" t="n">
        <v>0.51</v>
      </c>
      <c r="I110" t="n">
        <v>51</v>
      </c>
      <c r="J110" t="n">
        <v>173.71</v>
      </c>
      <c r="K110" t="n">
        <v>51.39</v>
      </c>
      <c r="L110" t="n">
        <v>5</v>
      </c>
      <c r="M110" t="n">
        <v>49</v>
      </c>
      <c r="N110" t="n">
        <v>32.32</v>
      </c>
      <c r="O110" t="n">
        <v>21658.78</v>
      </c>
      <c r="P110" t="n">
        <v>348.01</v>
      </c>
      <c r="Q110" t="n">
        <v>1310.48</v>
      </c>
      <c r="R110" t="n">
        <v>102.08</v>
      </c>
      <c r="S110" t="n">
        <v>50.02</v>
      </c>
      <c r="T110" t="n">
        <v>23520.66</v>
      </c>
      <c r="U110" t="n">
        <v>0.49</v>
      </c>
      <c r="V110" t="n">
        <v>0.85</v>
      </c>
      <c r="W110" t="n">
        <v>2.32</v>
      </c>
      <c r="X110" t="n">
        <v>1.44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3.0289</v>
      </c>
      <c r="E111" t="n">
        <v>33.02</v>
      </c>
      <c r="F111" t="n">
        <v>29.22</v>
      </c>
      <c r="G111" t="n">
        <v>41.74</v>
      </c>
      <c r="H111" t="n">
        <v>0.61</v>
      </c>
      <c r="I111" t="n">
        <v>42</v>
      </c>
      <c r="J111" t="n">
        <v>175.18</v>
      </c>
      <c r="K111" t="n">
        <v>51.39</v>
      </c>
      <c r="L111" t="n">
        <v>6</v>
      </c>
      <c r="M111" t="n">
        <v>40</v>
      </c>
      <c r="N111" t="n">
        <v>32.79</v>
      </c>
      <c r="O111" t="n">
        <v>21840.16</v>
      </c>
      <c r="P111" t="n">
        <v>339.01</v>
      </c>
      <c r="Q111" t="n">
        <v>1310.53</v>
      </c>
      <c r="R111" t="n">
        <v>93.11</v>
      </c>
      <c r="S111" t="n">
        <v>50.02</v>
      </c>
      <c r="T111" t="n">
        <v>19083.52</v>
      </c>
      <c r="U111" t="n">
        <v>0.54</v>
      </c>
      <c r="V111" t="n">
        <v>0.86</v>
      </c>
      <c r="W111" t="n">
        <v>2.31</v>
      </c>
      <c r="X111" t="n">
        <v>1.17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3.0694</v>
      </c>
      <c r="E112" t="n">
        <v>32.58</v>
      </c>
      <c r="F112" t="n">
        <v>29.02</v>
      </c>
      <c r="G112" t="n">
        <v>49.75</v>
      </c>
      <c r="H112" t="n">
        <v>0.7</v>
      </c>
      <c r="I112" t="n">
        <v>35</v>
      </c>
      <c r="J112" t="n">
        <v>176.66</v>
      </c>
      <c r="K112" t="n">
        <v>51.39</v>
      </c>
      <c r="L112" t="n">
        <v>7</v>
      </c>
      <c r="M112" t="n">
        <v>33</v>
      </c>
      <c r="N112" t="n">
        <v>33.27</v>
      </c>
      <c r="O112" t="n">
        <v>22022.17</v>
      </c>
      <c r="P112" t="n">
        <v>329.59</v>
      </c>
      <c r="Q112" t="n">
        <v>1310.57</v>
      </c>
      <c r="R112" t="n">
        <v>86.81999999999999</v>
      </c>
      <c r="S112" t="n">
        <v>50.02</v>
      </c>
      <c r="T112" t="n">
        <v>15972.49</v>
      </c>
      <c r="U112" t="n">
        <v>0.58</v>
      </c>
      <c r="V112" t="n">
        <v>0.86</v>
      </c>
      <c r="W112" t="n">
        <v>2.3</v>
      </c>
      <c r="X112" t="n">
        <v>0.97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3.0989</v>
      </c>
      <c r="E113" t="n">
        <v>32.27</v>
      </c>
      <c r="F113" t="n">
        <v>28.88</v>
      </c>
      <c r="G113" t="n">
        <v>57.76</v>
      </c>
      <c r="H113" t="n">
        <v>0.8</v>
      </c>
      <c r="I113" t="n">
        <v>30</v>
      </c>
      <c r="J113" t="n">
        <v>178.14</v>
      </c>
      <c r="K113" t="n">
        <v>51.39</v>
      </c>
      <c r="L113" t="n">
        <v>8</v>
      </c>
      <c r="M113" t="n">
        <v>28</v>
      </c>
      <c r="N113" t="n">
        <v>33.75</v>
      </c>
      <c r="O113" t="n">
        <v>22204.83</v>
      </c>
      <c r="P113" t="n">
        <v>320.88</v>
      </c>
      <c r="Q113" t="n">
        <v>1310.54</v>
      </c>
      <c r="R113" t="n">
        <v>82.36</v>
      </c>
      <c r="S113" t="n">
        <v>50.02</v>
      </c>
      <c r="T113" t="n">
        <v>13764.81</v>
      </c>
      <c r="U113" t="n">
        <v>0.61</v>
      </c>
      <c r="V113" t="n">
        <v>0.87</v>
      </c>
      <c r="W113" t="n">
        <v>2.29</v>
      </c>
      <c r="X113" t="n">
        <v>0.83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3.1227</v>
      </c>
      <c r="E114" t="n">
        <v>32.02</v>
      </c>
      <c r="F114" t="n">
        <v>28.77</v>
      </c>
      <c r="G114" t="n">
        <v>66.39</v>
      </c>
      <c r="H114" t="n">
        <v>0.89</v>
      </c>
      <c r="I114" t="n">
        <v>26</v>
      </c>
      <c r="J114" t="n">
        <v>179.63</v>
      </c>
      <c r="K114" t="n">
        <v>51.39</v>
      </c>
      <c r="L114" t="n">
        <v>9</v>
      </c>
      <c r="M114" t="n">
        <v>24</v>
      </c>
      <c r="N114" t="n">
        <v>34.24</v>
      </c>
      <c r="O114" t="n">
        <v>22388.15</v>
      </c>
      <c r="P114" t="n">
        <v>314.01</v>
      </c>
      <c r="Q114" t="n">
        <v>1310.53</v>
      </c>
      <c r="R114" t="n">
        <v>78.52</v>
      </c>
      <c r="S114" t="n">
        <v>50.02</v>
      </c>
      <c r="T114" t="n">
        <v>11865.11</v>
      </c>
      <c r="U114" t="n">
        <v>0.64</v>
      </c>
      <c r="V114" t="n">
        <v>0.87</v>
      </c>
      <c r="W114" t="n">
        <v>2.29</v>
      </c>
      <c r="X114" t="n">
        <v>0.72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3.1423</v>
      </c>
      <c r="E115" t="n">
        <v>31.82</v>
      </c>
      <c r="F115" t="n">
        <v>28.67</v>
      </c>
      <c r="G115" t="n">
        <v>74.79000000000001</v>
      </c>
      <c r="H115" t="n">
        <v>0.98</v>
      </c>
      <c r="I115" t="n">
        <v>23</v>
      </c>
      <c r="J115" t="n">
        <v>181.12</v>
      </c>
      <c r="K115" t="n">
        <v>51.39</v>
      </c>
      <c r="L115" t="n">
        <v>10</v>
      </c>
      <c r="M115" t="n">
        <v>21</v>
      </c>
      <c r="N115" t="n">
        <v>34.73</v>
      </c>
      <c r="O115" t="n">
        <v>22572.13</v>
      </c>
      <c r="P115" t="n">
        <v>304.88</v>
      </c>
      <c r="Q115" t="n">
        <v>1310.48</v>
      </c>
      <c r="R115" t="n">
        <v>75.34999999999999</v>
      </c>
      <c r="S115" t="n">
        <v>50.02</v>
      </c>
      <c r="T115" t="n">
        <v>10298.74</v>
      </c>
      <c r="U115" t="n">
        <v>0.66</v>
      </c>
      <c r="V115" t="n">
        <v>0.87</v>
      </c>
      <c r="W115" t="n">
        <v>2.28</v>
      </c>
      <c r="X115" t="n">
        <v>0.62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3.1545</v>
      </c>
      <c r="E116" t="n">
        <v>31.7</v>
      </c>
      <c r="F116" t="n">
        <v>28.62</v>
      </c>
      <c r="G116" t="n">
        <v>81.76000000000001</v>
      </c>
      <c r="H116" t="n">
        <v>1.07</v>
      </c>
      <c r="I116" t="n">
        <v>21</v>
      </c>
      <c r="J116" t="n">
        <v>182.62</v>
      </c>
      <c r="K116" t="n">
        <v>51.39</v>
      </c>
      <c r="L116" t="n">
        <v>11</v>
      </c>
      <c r="M116" t="n">
        <v>19</v>
      </c>
      <c r="N116" t="n">
        <v>35.22</v>
      </c>
      <c r="O116" t="n">
        <v>22756.91</v>
      </c>
      <c r="P116" t="n">
        <v>296.98</v>
      </c>
      <c r="Q116" t="n">
        <v>1310.53</v>
      </c>
      <c r="R116" t="n">
        <v>73.58</v>
      </c>
      <c r="S116" t="n">
        <v>50.02</v>
      </c>
      <c r="T116" t="n">
        <v>9419.84</v>
      </c>
      <c r="U116" t="n">
        <v>0.68</v>
      </c>
      <c r="V116" t="n">
        <v>0.87</v>
      </c>
      <c r="W116" t="n">
        <v>2.28</v>
      </c>
      <c r="X116" t="n">
        <v>0.57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3.1656</v>
      </c>
      <c r="E117" t="n">
        <v>31.59</v>
      </c>
      <c r="F117" t="n">
        <v>28.57</v>
      </c>
      <c r="G117" t="n">
        <v>90.23</v>
      </c>
      <c r="H117" t="n">
        <v>1.16</v>
      </c>
      <c r="I117" t="n">
        <v>19</v>
      </c>
      <c r="J117" t="n">
        <v>184.12</v>
      </c>
      <c r="K117" t="n">
        <v>51.39</v>
      </c>
      <c r="L117" t="n">
        <v>12</v>
      </c>
      <c r="M117" t="n">
        <v>13</v>
      </c>
      <c r="N117" t="n">
        <v>35.73</v>
      </c>
      <c r="O117" t="n">
        <v>22942.24</v>
      </c>
      <c r="P117" t="n">
        <v>290.07</v>
      </c>
      <c r="Q117" t="n">
        <v>1310.48</v>
      </c>
      <c r="R117" t="n">
        <v>72.09</v>
      </c>
      <c r="S117" t="n">
        <v>50.02</v>
      </c>
      <c r="T117" t="n">
        <v>8685.139999999999</v>
      </c>
      <c r="U117" t="n">
        <v>0.6899999999999999</v>
      </c>
      <c r="V117" t="n">
        <v>0.87</v>
      </c>
      <c r="W117" t="n">
        <v>2.28</v>
      </c>
      <c r="X117" t="n">
        <v>0.53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3.1727</v>
      </c>
      <c r="E118" t="n">
        <v>31.52</v>
      </c>
      <c r="F118" t="n">
        <v>28.54</v>
      </c>
      <c r="G118" t="n">
        <v>95.12</v>
      </c>
      <c r="H118" t="n">
        <v>1.24</v>
      </c>
      <c r="I118" t="n">
        <v>18</v>
      </c>
      <c r="J118" t="n">
        <v>185.63</v>
      </c>
      <c r="K118" t="n">
        <v>51.39</v>
      </c>
      <c r="L118" t="n">
        <v>13</v>
      </c>
      <c r="M118" t="n">
        <v>9</v>
      </c>
      <c r="N118" t="n">
        <v>36.24</v>
      </c>
      <c r="O118" t="n">
        <v>23128.27</v>
      </c>
      <c r="P118" t="n">
        <v>284.15</v>
      </c>
      <c r="Q118" t="n">
        <v>1310.48</v>
      </c>
      <c r="R118" t="n">
        <v>70.73999999999999</v>
      </c>
      <c r="S118" t="n">
        <v>50.02</v>
      </c>
      <c r="T118" t="n">
        <v>8016.75</v>
      </c>
      <c r="U118" t="n">
        <v>0.71</v>
      </c>
      <c r="V118" t="n">
        <v>0.88</v>
      </c>
      <c r="W118" t="n">
        <v>2.28</v>
      </c>
      <c r="X118" t="n">
        <v>0.49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3.1786</v>
      </c>
      <c r="E119" t="n">
        <v>31.46</v>
      </c>
      <c r="F119" t="n">
        <v>28.51</v>
      </c>
      <c r="G119" t="n">
        <v>100.63</v>
      </c>
      <c r="H119" t="n">
        <v>1.33</v>
      </c>
      <c r="I119" t="n">
        <v>17</v>
      </c>
      <c r="J119" t="n">
        <v>187.14</v>
      </c>
      <c r="K119" t="n">
        <v>51.39</v>
      </c>
      <c r="L119" t="n">
        <v>14</v>
      </c>
      <c r="M119" t="n">
        <v>0</v>
      </c>
      <c r="N119" t="n">
        <v>36.75</v>
      </c>
      <c r="O119" t="n">
        <v>23314.98</v>
      </c>
      <c r="P119" t="n">
        <v>282.43</v>
      </c>
      <c r="Q119" t="n">
        <v>1310.48</v>
      </c>
      <c r="R119" t="n">
        <v>69.73</v>
      </c>
      <c r="S119" t="n">
        <v>50.02</v>
      </c>
      <c r="T119" t="n">
        <v>7518.97</v>
      </c>
      <c r="U119" t="n">
        <v>0.72</v>
      </c>
      <c r="V119" t="n">
        <v>0.88</v>
      </c>
      <c r="W119" t="n">
        <v>2.28</v>
      </c>
      <c r="X119" t="n">
        <v>0.46</v>
      </c>
      <c r="Y119" t="n">
        <v>0.5</v>
      </c>
      <c r="Z119" t="n">
        <v>10</v>
      </c>
    </row>
    <row r="120">
      <c r="A120" t="n">
        <v>0</v>
      </c>
      <c r="B120" t="n">
        <v>20</v>
      </c>
      <c r="C120" t="inlineStr">
        <is>
          <t xml:space="preserve">CONCLUIDO	</t>
        </is>
      </c>
      <c r="D120" t="n">
        <v>2.8945</v>
      </c>
      <c r="E120" t="n">
        <v>34.55</v>
      </c>
      <c r="F120" t="n">
        <v>31.38</v>
      </c>
      <c r="G120" t="n">
        <v>16.23</v>
      </c>
      <c r="H120" t="n">
        <v>0.34</v>
      </c>
      <c r="I120" t="n">
        <v>116</v>
      </c>
      <c r="J120" t="n">
        <v>51.33</v>
      </c>
      <c r="K120" t="n">
        <v>24.83</v>
      </c>
      <c r="L120" t="n">
        <v>1</v>
      </c>
      <c r="M120" t="n">
        <v>114</v>
      </c>
      <c r="N120" t="n">
        <v>5.51</v>
      </c>
      <c r="O120" t="n">
        <v>6564.78</v>
      </c>
      <c r="P120" t="n">
        <v>160.11</v>
      </c>
      <c r="Q120" t="n">
        <v>1310.57</v>
      </c>
      <c r="R120" t="n">
        <v>163.38</v>
      </c>
      <c r="S120" t="n">
        <v>50.02</v>
      </c>
      <c r="T120" t="n">
        <v>53846.41</v>
      </c>
      <c r="U120" t="n">
        <v>0.31</v>
      </c>
      <c r="V120" t="n">
        <v>0.8</v>
      </c>
      <c r="W120" t="n">
        <v>2.44</v>
      </c>
      <c r="X120" t="n">
        <v>3.33</v>
      </c>
      <c r="Y120" t="n">
        <v>0.5</v>
      </c>
      <c r="Z120" t="n">
        <v>10</v>
      </c>
    </row>
    <row r="121">
      <c r="A121" t="n">
        <v>1</v>
      </c>
      <c r="B121" t="n">
        <v>20</v>
      </c>
      <c r="C121" t="inlineStr">
        <is>
          <t xml:space="preserve">CONCLUIDO	</t>
        </is>
      </c>
      <c r="D121" t="n">
        <v>3.0693</v>
      </c>
      <c r="E121" t="n">
        <v>32.58</v>
      </c>
      <c r="F121" t="n">
        <v>30.01</v>
      </c>
      <c r="G121" t="n">
        <v>26.88</v>
      </c>
      <c r="H121" t="n">
        <v>0.66</v>
      </c>
      <c r="I121" t="n">
        <v>67</v>
      </c>
      <c r="J121" t="n">
        <v>52.47</v>
      </c>
      <c r="K121" t="n">
        <v>24.83</v>
      </c>
      <c r="L121" t="n">
        <v>2</v>
      </c>
      <c r="M121" t="n">
        <v>1</v>
      </c>
      <c r="N121" t="n">
        <v>5.64</v>
      </c>
      <c r="O121" t="n">
        <v>6705.1</v>
      </c>
      <c r="P121" t="n">
        <v>140.73</v>
      </c>
      <c r="Q121" t="n">
        <v>1310.53</v>
      </c>
      <c r="R121" t="n">
        <v>116.63</v>
      </c>
      <c r="S121" t="n">
        <v>50.02</v>
      </c>
      <c r="T121" t="n">
        <v>30716.86</v>
      </c>
      <c r="U121" t="n">
        <v>0.43</v>
      </c>
      <c r="V121" t="n">
        <v>0.83</v>
      </c>
      <c r="W121" t="n">
        <v>2.43</v>
      </c>
      <c r="X121" t="n">
        <v>1.97</v>
      </c>
      <c r="Y121" t="n">
        <v>0.5</v>
      </c>
      <c r="Z121" t="n">
        <v>10</v>
      </c>
    </row>
    <row r="122">
      <c r="A122" t="n">
        <v>2</v>
      </c>
      <c r="B122" t="n">
        <v>20</v>
      </c>
      <c r="C122" t="inlineStr">
        <is>
          <t xml:space="preserve">CONCLUIDO	</t>
        </is>
      </c>
      <c r="D122" t="n">
        <v>3.0695</v>
      </c>
      <c r="E122" t="n">
        <v>32.58</v>
      </c>
      <c r="F122" t="n">
        <v>30.01</v>
      </c>
      <c r="G122" t="n">
        <v>26.88</v>
      </c>
      <c r="H122" t="n">
        <v>0.97</v>
      </c>
      <c r="I122" t="n">
        <v>67</v>
      </c>
      <c r="J122" t="n">
        <v>53.61</v>
      </c>
      <c r="K122" t="n">
        <v>24.83</v>
      </c>
      <c r="L122" t="n">
        <v>3</v>
      </c>
      <c r="M122" t="n">
        <v>0</v>
      </c>
      <c r="N122" t="n">
        <v>5.78</v>
      </c>
      <c r="O122" t="n">
        <v>6845.59</v>
      </c>
      <c r="P122" t="n">
        <v>143.33</v>
      </c>
      <c r="Q122" t="n">
        <v>1310.53</v>
      </c>
      <c r="R122" t="n">
        <v>116.5</v>
      </c>
      <c r="S122" t="n">
        <v>50.02</v>
      </c>
      <c r="T122" t="n">
        <v>30654.35</v>
      </c>
      <c r="U122" t="n">
        <v>0.43</v>
      </c>
      <c r="V122" t="n">
        <v>0.83</v>
      </c>
      <c r="W122" t="n">
        <v>2.43</v>
      </c>
      <c r="X122" t="n">
        <v>1.96</v>
      </c>
      <c r="Y122" t="n">
        <v>0.5</v>
      </c>
      <c r="Z122" t="n">
        <v>10</v>
      </c>
    </row>
    <row r="123">
      <c r="A123" t="n">
        <v>0</v>
      </c>
      <c r="B123" t="n">
        <v>65</v>
      </c>
      <c r="C123" t="inlineStr">
        <is>
          <t xml:space="preserve">CONCLUIDO	</t>
        </is>
      </c>
      <c r="D123" t="n">
        <v>2.1597</v>
      </c>
      <c r="E123" t="n">
        <v>46.3</v>
      </c>
      <c r="F123" t="n">
        <v>36.39</v>
      </c>
      <c r="G123" t="n">
        <v>7.69</v>
      </c>
      <c r="H123" t="n">
        <v>0.13</v>
      </c>
      <c r="I123" t="n">
        <v>284</v>
      </c>
      <c r="J123" t="n">
        <v>133.21</v>
      </c>
      <c r="K123" t="n">
        <v>46.47</v>
      </c>
      <c r="L123" t="n">
        <v>1</v>
      </c>
      <c r="M123" t="n">
        <v>282</v>
      </c>
      <c r="N123" t="n">
        <v>20.75</v>
      </c>
      <c r="O123" t="n">
        <v>16663.42</v>
      </c>
      <c r="P123" t="n">
        <v>392.3</v>
      </c>
      <c r="Q123" t="n">
        <v>1310.69</v>
      </c>
      <c r="R123" t="n">
        <v>327.08</v>
      </c>
      <c r="S123" t="n">
        <v>50.02</v>
      </c>
      <c r="T123" t="n">
        <v>134859.34</v>
      </c>
      <c r="U123" t="n">
        <v>0.15</v>
      </c>
      <c r="V123" t="n">
        <v>0.6899999999999999</v>
      </c>
      <c r="W123" t="n">
        <v>2.72</v>
      </c>
      <c r="X123" t="n">
        <v>8.34</v>
      </c>
      <c r="Y123" t="n">
        <v>0.5</v>
      </c>
      <c r="Z123" t="n">
        <v>10</v>
      </c>
    </row>
    <row r="124">
      <c r="A124" t="n">
        <v>1</v>
      </c>
      <c r="B124" t="n">
        <v>65</v>
      </c>
      <c r="C124" t="inlineStr">
        <is>
          <t xml:space="preserve">CONCLUIDO	</t>
        </is>
      </c>
      <c r="D124" t="n">
        <v>2.706</v>
      </c>
      <c r="E124" t="n">
        <v>36.96</v>
      </c>
      <c r="F124" t="n">
        <v>31.51</v>
      </c>
      <c r="G124" t="n">
        <v>15.75</v>
      </c>
      <c r="H124" t="n">
        <v>0.26</v>
      </c>
      <c r="I124" t="n">
        <v>120</v>
      </c>
      <c r="J124" t="n">
        <v>134.55</v>
      </c>
      <c r="K124" t="n">
        <v>46.47</v>
      </c>
      <c r="L124" t="n">
        <v>2</v>
      </c>
      <c r="M124" t="n">
        <v>118</v>
      </c>
      <c r="N124" t="n">
        <v>21.09</v>
      </c>
      <c r="O124" t="n">
        <v>16828.84</v>
      </c>
      <c r="P124" t="n">
        <v>331.66</v>
      </c>
      <c r="Q124" t="n">
        <v>1310.52</v>
      </c>
      <c r="R124" t="n">
        <v>167.69</v>
      </c>
      <c r="S124" t="n">
        <v>50.02</v>
      </c>
      <c r="T124" t="n">
        <v>55982.34</v>
      </c>
      <c r="U124" t="n">
        <v>0.3</v>
      </c>
      <c r="V124" t="n">
        <v>0.79</v>
      </c>
      <c r="W124" t="n">
        <v>2.44</v>
      </c>
      <c r="X124" t="n">
        <v>3.46</v>
      </c>
      <c r="Y124" t="n">
        <v>0.5</v>
      </c>
      <c r="Z124" t="n">
        <v>10</v>
      </c>
    </row>
    <row r="125">
      <c r="A125" t="n">
        <v>2</v>
      </c>
      <c r="B125" t="n">
        <v>65</v>
      </c>
      <c r="C125" t="inlineStr">
        <is>
          <t xml:space="preserve">CONCLUIDO	</t>
        </is>
      </c>
      <c r="D125" t="n">
        <v>2.9066</v>
      </c>
      <c r="E125" t="n">
        <v>34.4</v>
      </c>
      <c r="F125" t="n">
        <v>30.18</v>
      </c>
      <c r="G125" t="n">
        <v>24.15</v>
      </c>
      <c r="H125" t="n">
        <v>0.39</v>
      </c>
      <c r="I125" t="n">
        <v>75</v>
      </c>
      <c r="J125" t="n">
        <v>135.9</v>
      </c>
      <c r="K125" t="n">
        <v>46.47</v>
      </c>
      <c r="L125" t="n">
        <v>3</v>
      </c>
      <c r="M125" t="n">
        <v>73</v>
      </c>
      <c r="N125" t="n">
        <v>21.43</v>
      </c>
      <c r="O125" t="n">
        <v>16994.64</v>
      </c>
      <c r="P125" t="n">
        <v>309.37</v>
      </c>
      <c r="Q125" t="n">
        <v>1310.52</v>
      </c>
      <c r="R125" t="n">
        <v>124.54</v>
      </c>
      <c r="S125" t="n">
        <v>50.02</v>
      </c>
      <c r="T125" t="n">
        <v>34632.53</v>
      </c>
      <c r="U125" t="n">
        <v>0.4</v>
      </c>
      <c r="V125" t="n">
        <v>0.83</v>
      </c>
      <c r="W125" t="n">
        <v>2.37</v>
      </c>
      <c r="X125" t="n">
        <v>2.13</v>
      </c>
      <c r="Y125" t="n">
        <v>0.5</v>
      </c>
      <c r="Z125" t="n">
        <v>10</v>
      </c>
    </row>
    <row r="126">
      <c r="A126" t="n">
        <v>3</v>
      </c>
      <c r="B126" t="n">
        <v>65</v>
      </c>
      <c r="C126" t="inlineStr">
        <is>
          <t xml:space="preserve">CONCLUIDO	</t>
        </is>
      </c>
      <c r="D126" t="n">
        <v>3.011</v>
      </c>
      <c r="E126" t="n">
        <v>33.21</v>
      </c>
      <c r="F126" t="n">
        <v>29.56</v>
      </c>
      <c r="G126" t="n">
        <v>32.85</v>
      </c>
      <c r="H126" t="n">
        <v>0.52</v>
      </c>
      <c r="I126" t="n">
        <v>54</v>
      </c>
      <c r="J126" t="n">
        <v>137.25</v>
      </c>
      <c r="K126" t="n">
        <v>46.47</v>
      </c>
      <c r="L126" t="n">
        <v>4</v>
      </c>
      <c r="M126" t="n">
        <v>52</v>
      </c>
      <c r="N126" t="n">
        <v>21.78</v>
      </c>
      <c r="O126" t="n">
        <v>17160.92</v>
      </c>
      <c r="P126" t="n">
        <v>294.52</v>
      </c>
      <c r="Q126" t="n">
        <v>1310.51</v>
      </c>
      <c r="R126" t="n">
        <v>104.68</v>
      </c>
      <c r="S126" t="n">
        <v>50.02</v>
      </c>
      <c r="T126" t="n">
        <v>24806.24</v>
      </c>
      <c r="U126" t="n">
        <v>0.48</v>
      </c>
      <c r="V126" t="n">
        <v>0.85</v>
      </c>
      <c r="W126" t="n">
        <v>2.32</v>
      </c>
      <c r="X126" t="n">
        <v>1.51</v>
      </c>
      <c r="Y126" t="n">
        <v>0.5</v>
      </c>
      <c r="Z126" t="n">
        <v>10</v>
      </c>
    </row>
    <row r="127">
      <c r="A127" t="n">
        <v>4</v>
      </c>
      <c r="B127" t="n">
        <v>65</v>
      </c>
      <c r="C127" t="inlineStr">
        <is>
          <t xml:space="preserve">CONCLUIDO	</t>
        </is>
      </c>
      <c r="D127" t="n">
        <v>3.0723</v>
      </c>
      <c r="E127" t="n">
        <v>32.55</v>
      </c>
      <c r="F127" t="n">
        <v>29.23</v>
      </c>
      <c r="G127" t="n">
        <v>41.75</v>
      </c>
      <c r="H127" t="n">
        <v>0.64</v>
      </c>
      <c r="I127" t="n">
        <v>42</v>
      </c>
      <c r="J127" t="n">
        <v>138.6</v>
      </c>
      <c r="K127" t="n">
        <v>46.47</v>
      </c>
      <c r="L127" t="n">
        <v>5</v>
      </c>
      <c r="M127" t="n">
        <v>40</v>
      </c>
      <c r="N127" t="n">
        <v>22.13</v>
      </c>
      <c r="O127" t="n">
        <v>17327.69</v>
      </c>
      <c r="P127" t="n">
        <v>283.36</v>
      </c>
      <c r="Q127" t="n">
        <v>1310.49</v>
      </c>
      <c r="R127" t="n">
        <v>93.28</v>
      </c>
      <c r="S127" t="n">
        <v>50.02</v>
      </c>
      <c r="T127" t="n">
        <v>19168.52</v>
      </c>
      <c r="U127" t="n">
        <v>0.54</v>
      </c>
      <c r="V127" t="n">
        <v>0.86</v>
      </c>
      <c r="W127" t="n">
        <v>2.31</v>
      </c>
      <c r="X127" t="n">
        <v>1.18</v>
      </c>
      <c r="Y127" t="n">
        <v>0.5</v>
      </c>
      <c r="Z127" t="n">
        <v>10</v>
      </c>
    </row>
    <row r="128">
      <c r="A128" t="n">
        <v>5</v>
      </c>
      <c r="B128" t="n">
        <v>65</v>
      </c>
      <c r="C128" t="inlineStr">
        <is>
          <t xml:space="preserve">CONCLUIDO	</t>
        </is>
      </c>
      <c r="D128" t="n">
        <v>3.117</v>
      </c>
      <c r="E128" t="n">
        <v>32.08</v>
      </c>
      <c r="F128" t="n">
        <v>28.98</v>
      </c>
      <c r="G128" t="n">
        <v>51.13</v>
      </c>
      <c r="H128" t="n">
        <v>0.76</v>
      </c>
      <c r="I128" t="n">
        <v>34</v>
      </c>
      <c r="J128" t="n">
        <v>139.95</v>
      </c>
      <c r="K128" t="n">
        <v>46.47</v>
      </c>
      <c r="L128" t="n">
        <v>6</v>
      </c>
      <c r="M128" t="n">
        <v>32</v>
      </c>
      <c r="N128" t="n">
        <v>22.49</v>
      </c>
      <c r="O128" t="n">
        <v>17494.97</v>
      </c>
      <c r="P128" t="n">
        <v>272.55</v>
      </c>
      <c r="Q128" t="n">
        <v>1310.49</v>
      </c>
      <c r="R128" t="n">
        <v>85.48</v>
      </c>
      <c r="S128" t="n">
        <v>50.02</v>
      </c>
      <c r="T128" t="n">
        <v>15306.46</v>
      </c>
      <c r="U128" t="n">
        <v>0.59</v>
      </c>
      <c r="V128" t="n">
        <v>0.86</v>
      </c>
      <c r="W128" t="n">
        <v>2.29</v>
      </c>
      <c r="X128" t="n">
        <v>0.93</v>
      </c>
      <c r="Y128" t="n">
        <v>0.5</v>
      </c>
      <c r="Z128" t="n">
        <v>10</v>
      </c>
    </row>
    <row r="129">
      <c r="A129" t="n">
        <v>6</v>
      </c>
      <c r="B129" t="n">
        <v>65</v>
      </c>
      <c r="C129" t="inlineStr">
        <is>
          <t xml:space="preserve">CONCLUIDO	</t>
        </is>
      </c>
      <c r="D129" t="n">
        <v>3.1477</v>
      </c>
      <c r="E129" t="n">
        <v>31.77</v>
      </c>
      <c r="F129" t="n">
        <v>28.83</v>
      </c>
      <c r="G129" t="n">
        <v>61.77</v>
      </c>
      <c r="H129" t="n">
        <v>0.88</v>
      </c>
      <c r="I129" t="n">
        <v>28</v>
      </c>
      <c r="J129" t="n">
        <v>141.31</v>
      </c>
      <c r="K129" t="n">
        <v>46.47</v>
      </c>
      <c r="L129" t="n">
        <v>7</v>
      </c>
      <c r="M129" t="n">
        <v>26</v>
      </c>
      <c r="N129" t="n">
        <v>22.85</v>
      </c>
      <c r="O129" t="n">
        <v>17662.75</v>
      </c>
      <c r="P129" t="n">
        <v>261.62</v>
      </c>
      <c r="Q129" t="n">
        <v>1310.5</v>
      </c>
      <c r="R129" t="n">
        <v>80.45</v>
      </c>
      <c r="S129" t="n">
        <v>50.02</v>
      </c>
      <c r="T129" t="n">
        <v>12822.34</v>
      </c>
      <c r="U129" t="n">
        <v>0.62</v>
      </c>
      <c r="V129" t="n">
        <v>0.87</v>
      </c>
      <c r="W129" t="n">
        <v>2.29</v>
      </c>
      <c r="X129" t="n">
        <v>0.78</v>
      </c>
      <c r="Y129" t="n">
        <v>0.5</v>
      </c>
      <c r="Z129" t="n">
        <v>10</v>
      </c>
    </row>
    <row r="130">
      <c r="A130" t="n">
        <v>7</v>
      </c>
      <c r="B130" t="n">
        <v>65</v>
      </c>
      <c r="C130" t="inlineStr">
        <is>
          <t xml:space="preserve">CONCLUIDO	</t>
        </is>
      </c>
      <c r="D130" t="n">
        <v>3.1704</v>
      </c>
      <c r="E130" t="n">
        <v>31.54</v>
      </c>
      <c r="F130" t="n">
        <v>28.71</v>
      </c>
      <c r="G130" t="n">
        <v>71.77</v>
      </c>
      <c r="H130" t="n">
        <v>0.99</v>
      </c>
      <c r="I130" t="n">
        <v>24</v>
      </c>
      <c r="J130" t="n">
        <v>142.68</v>
      </c>
      <c r="K130" t="n">
        <v>46.47</v>
      </c>
      <c r="L130" t="n">
        <v>8</v>
      </c>
      <c r="M130" t="n">
        <v>18</v>
      </c>
      <c r="N130" t="n">
        <v>23.21</v>
      </c>
      <c r="O130" t="n">
        <v>17831.04</v>
      </c>
      <c r="P130" t="n">
        <v>250.54</v>
      </c>
      <c r="Q130" t="n">
        <v>1310.52</v>
      </c>
      <c r="R130" t="n">
        <v>76.41</v>
      </c>
      <c r="S130" t="n">
        <v>50.02</v>
      </c>
      <c r="T130" t="n">
        <v>10821.1</v>
      </c>
      <c r="U130" t="n">
        <v>0.65</v>
      </c>
      <c r="V130" t="n">
        <v>0.87</v>
      </c>
      <c r="W130" t="n">
        <v>2.29</v>
      </c>
      <c r="X130" t="n">
        <v>0.66</v>
      </c>
      <c r="Y130" t="n">
        <v>0.5</v>
      </c>
      <c r="Z130" t="n">
        <v>10</v>
      </c>
    </row>
    <row r="131">
      <c r="A131" t="n">
        <v>8</v>
      </c>
      <c r="B131" t="n">
        <v>65</v>
      </c>
      <c r="C131" t="inlineStr">
        <is>
          <t xml:space="preserve">CONCLUIDO	</t>
        </is>
      </c>
      <c r="D131" t="n">
        <v>3.1822</v>
      </c>
      <c r="E131" t="n">
        <v>31.42</v>
      </c>
      <c r="F131" t="n">
        <v>28.65</v>
      </c>
      <c r="G131" t="n">
        <v>78.12</v>
      </c>
      <c r="H131" t="n">
        <v>1.11</v>
      </c>
      <c r="I131" t="n">
        <v>22</v>
      </c>
      <c r="J131" t="n">
        <v>144.05</v>
      </c>
      <c r="K131" t="n">
        <v>46.47</v>
      </c>
      <c r="L131" t="n">
        <v>9</v>
      </c>
      <c r="M131" t="n">
        <v>7</v>
      </c>
      <c r="N131" t="n">
        <v>23.58</v>
      </c>
      <c r="O131" t="n">
        <v>17999.83</v>
      </c>
      <c r="P131" t="n">
        <v>245.43</v>
      </c>
      <c r="Q131" t="n">
        <v>1310.51</v>
      </c>
      <c r="R131" t="n">
        <v>74.29000000000001</v>
      </c>
      <c r="S131" t="n">
        <v>50.02</v>
      </c>
      <c r="T131" t="n">
        <v>9771.879999999999</v>
      </c>
      <c r="U131" t="n">
        <v>0.67</v>
      </c>
      <c r="V131" t="n">
        <v>0.87</v>
      </c>
      <c r="W131" t="n">
        <v>2.28</v>
      </c>
      <c r="X131" t="n">
        <v>0.6</v>
      </c>
      <c r="Y131" t="n">
        <v>0.5</v>
      </c>
      <c r="Z131" t="n">
        <v>10</v>
      </c>
    </row>
    <row r="132">
      <c r="A132" t="n">
        <v>9</v>
      </c>
      <c r="B132" t="n">
        <v>65</v>
      </c>
      <c r="C132" t="inlineStr">
        <is>
          <t xml:space="preserve">CONCLUIDO	</t>
        </is>
      </c>
      <c r="D132" t="n">
        <v>3.1815</v>
      </c>
      <c r="E132" t="n">
        <v>31.43</v>
      </c>
      <c r="F132" t="n">
        <v>28.65</v>
      </c>
      <c r="G132" t="n">
        <v>78.14</v>
      </c>
      <c r="H132" t="n">
        <v>1.22</v>
      </c>
      <c r="I132" t="n">
        <v>22</v>
      </c>
      <c r="J132" t="n">
        <v>145.42</v>
      </c>
      <c r="K132" t="n">
        <v>46.47</v>
      </c>
      <c r="L132" t="n">
        <v>10</v>
      </c>
      <c r="M132" t="n">
        <v>0</v>
      </c>
      <c r="N132" t="n">
        <v>23.95</v>
      </c>
      <c r="O132" t="n">
        <v>18169.15</v>
      </c>
      <c r="P132" t="n">
        <v>244.27</v>
      </c>
      <c r="Q132" t="n">
        <v>1310.55</v>
      </c>
      <c r="R132" t="n">
        <v>74.20999999999999</v>
      </c>
      <c r="S132" t="n">
        <v>50.02</v>
      </c>
      <c r="T132" t="n">
        <v>9731.59</v>
      </c>
      <c r="U132" t="n">
        <v>0.67</v>
      </c>
      <c r="V132" t="n">
        <v>0.87</v>
      </c>
      <c r="W132" t="n">
        <v>2.29</v>
      </c>
      <c r="X132" t="n">
        <v>0.61</v>
      </c>
      <c r="Y132" t="n">
        <v>0.5</v>
      </c>
      <c r="Z132" t="n">
        <v>10</v>
      </c>
    </row>
    <row r="133">
      <c r="A133" t="n">
        <v>0</v>
      </c>
      <c r="B133" t="n">
        <v>75</v>
      </c>
      <c r="C133" t="inlineStr">
        <is>
          <t xml:space="preserve">CONCLUIDO	</t>
        </is>
      </c>
      <c r="D133" t="n">
        <v>2.0253</v>
      </c>
      <c r="E133" t="n">
        <v>49.37</v>
      </c>
      <c r="F133" t="n">
        <v>37.41</v>
      </c>
      <c r="G133" t="n">
        <v>7.08</v>
      </c>
      <c r="H133" t="n">
        <v>0.12</v>
      </c>
      <c r="I133" t="n">
        <v>317</v>
      </c>
      <c r="J133" t="n">
        <v>150.44</v>
      </c>
      <c r="K133" t="n">
        <v>49.1</v>
      </c>
      <c r="L133" t="n">
        <v>1</v>
      </c>
      <c r="M133" t="n">
        <v>315</v>
      </c>
      <c r="N133" t="n">
        <v>25.34</v>
      </c>
      <c r="O133" t="n">
        <v>18787.76</v>
      </c>
      <c r="P133" t="n">
        <v>437.89</v>
      </c>
      <c r="Q133" t="n">
        <v>1310.77</v>
      </c>
      <c r="R133" t="n">
        <v>360.09</v>
      </c>
      <c r="S133" t="n">
        <v>50.02</v>
      </c>
      <c r="T133" t="n">
        <v>151194.66</v>
      </c>
      <c r="U133" t="n">
        <v>0.14</v>
      </c>
      <c r="V133" t="n">
        <v>0.67</v>
      </c>
      <c r="W133" t="n">
        <v>2.77</v>
      </c>
      <c r="X133" t="n">
        <v>9.359999999999999</v>
      </c>
      <c r="Y133" t="n">
        <v>0.5</v>
      </c>
      <c r="Z133" t="n">
        <v>10</v>
      </c>
    </row>
    <row r="134">
      <c r="A134" t="n">
        <v>1</v>
      </c>
      <c r="B134" t="n">
        <v>75</v>
      </c>
      <c r="C134" t="inlineStr">
        <is>
          <t xml:space="preserve">CONCLUIDO	</t>
        </is>
      </c>
      <c r="D134" t="n">
        <v>2.6175</v>
      </c>
      <c r="E134" t="n">
        <v>38.2</v>
      </c>
      <c r="F134" t="n">
        <v>31.86</v>
      </c>
      <c r="G134" t="n">
        <v>14.37</v>
      </c>
      <c r="H134" t="n">
        <v>0.23</v>
      </c>
      <c r="I134" t="n">
        <v>133</v>
      </c>
      <c r="J134" t="n">
        <v>151.83</v>
      </c>
      <c r="K134" t="n">
        <v>49.1</v>
      </c>
      <c r="L134" t="n">
        <v>2</v>
      </c>
      <c r="M134" t="n">
        <v>131</v>
      </c>
      <c r="N134" t="n">
        <v>25.73</v>
      </c>
      <c r="O134" t="n">
        <v>18959.54</v>
      </c>
      <c r="P134" t="n">
        <v>365.94</v>
      </c>
      <c r="Q134" t="n">
        <v>1310.57</v>
      </c>
      <c r="R134" t="n">
        <v>179.55</v>
      </c>
      <c r="S134" t="n">
        <v>50.02</v>
      </c>
      <c r="T134" t="n">
        <v>61846.56</v>
      </c>
      <c r="U134" t="n">
        <v>0.28</v>
      </c>
      <c r="V134" t="n">
        <v>0.78</v>
      </c>
      <c r="W134" t="n">
        <v>2.45</v>
      </c>
      <c r="X134" t="n">
        <v>3.81</v>
      </c>
      <c r="Y134" t="n">
        <v>0.5</v>
      </c>
      <c r="Z134" t="n">
        <v>10</v>
      </c>
    </row>
    <row r="135">
      <c r="A135" t="n">
        <v>2</v>
      </c>
      <c r="B135" t="n">
        <v>75</v>
      </c>
      <c r="C135" t="inlineStr">
        <is>
          <t xml:space="preserve">CONCLUIDO	</t>
        </is>
      </c>
      <c r="D135" t="n">
        <v>2.8408</v>
      </c>
      <c r="E135" t="n">
        <v>35.2</v>
      </c>
      <c r="F135" t="n">
        <v>30.39</v>
      </c>
      <c r="G135" t="n">
        <v>21.97</v>
      </c>
      <c r="H135" t="n">
        <v>0.35</v>
      </c>
      <c r="I135" t="n">
        <v>83</v>
      </c>
      <c r="J135" t="n">
        <v>153.23</v>
      </c>
      <c r="K135" t="n">
        <v>49.1</v>
      </c>
      <c r="L135" t="n">
        <v>3</v>
      </c>
      <c r="M135" t="n">
        <v>81</v>
      </c>
      <c r="N135" t="n">
        <v>26.13</v>
      </c>
      <c r="O135" t="n">
        <v>19131.85</v>
      </c>
      <c r="P135" t="n">
        <v>341.87</v>
      </c>
      <c r="Q135" t="n">
        <v>1310.53</v>
      </c>
      <c r="R135" t="n">
        <v>131.67</v>
      </c>
      <c r="S135" t="n">
        <v>50.02</v>
      </c>
      <c r="T135" t="n">
        <v>38156.18</v>
      </c>
      <c r="U135" t="n">
        <v>0.38</v>
      </c>
      <c r="V135" t="n">
        <v>0.82</v>
      </c>
      <c r="W135" t="n">
        <v>2.36</v>
      </c>
      <c r="X135" t="n">
        <v>2.34</v>
      </c>
      <c r="Y135" t="n">
        <v>0.5</v>
      </c>
      <c r="Z135" t="n">
        <v>10</v>
      </c>
    </row>
    <row r="136">
      <c r="A136" t="n">
        <v>3</v>
      </c>
      <c r="B136" t="n">
        <v>75</v>
      </c>
      <c r="C136" t="inlineStr">
        <is>
          <t xml:space="preserve">CONCLUIDO	</t>
        </is>
      </c>
      <c r="D136" t="n">
        <v>2.9544</v>
      </c>
      <c r="E136" t="n">
        <v>33.85</v>
      </c>
      <c r="F136" t="n">
        <v>29.74</v>
      </c>
      <c r="G136" t="n">
        <v>29.74</v>
      </c>
      <c r="H136" t="n">
        <v>0.46</v>
      </c>
      <c r="I136" t="n">
        <v>60</v>
      </c>
      <c r="J136" t="n">
        <v>154.63</v>
      </c>
      <c r="K136" t="n">
        <v>49.1</v>
      </c>
      <c r="L136" t="n">
        <v>4</v>
      </c>
      <c r="M136" t="n">
        <v>58</v>
      </c>
      <c r="N136" t="n">
        <v>26.53</v>
      </c>
      <c r="O136" t="n">
        <v>19304.72</v>
      </c>
      <c r="P136" t="n">
        <v>327.47</v>
      </c>
      <c r="Q136" t="n">
        <v>1310.53</v>
      </c>
      <c r="R136" t="n">
        <v>110.2</v>
      </c>
      <c r="S136" t="n">
        <v>50.02</v>
      </c>
      <c r="T136" t="n">
        <v>27536.25</v>
      </c>
      <c r="U136" t="n">
        <v>0.45</v>
      </c>
      <c r="V136" t="n">
        <v>0.84</v>
      </c>
      <c r="W136" t="n">
        <v>2.34</v>
      </c>
      <c r="X136" t="n">
        <v>1.69</v>
      </c>
      <c r="Y136" t="n">
        <v>0.5</v>
      </c>
      <c r="Z136" t="n">
        <v>10</v>
      </c>
    </row>
    <row r="137">
      <c r="A137" t="n">
        <v>4</v>
      </c>
      <c r="B137" t="n">
        <v>75</v>
      </c>
      <c r="C137" t="inlineStr">
        <is>
          <t xml:space="preserve">CONCLUIDO	</t>
        </is>
      </c>
      <c r="D137" t="n">
        <v>3.022</v>
      </c>
      <c r="E137" t="n">
        <v>33.09</v>
      </c>
      <c r="F137" t="n">
        <v>29.38</v>
      </c>
      <c r="G137" t="n">
        <v>37.5</v>
      </c>
      <c r="H137" t="n">
        <v>0.57</v>
      </c>
      <c r="I137" t="n">
        <v>47</v>
      </c>
      <c r="J137" t="n">
        <v>156.03</v>
      </c>
      <c r="K137" t="n">
        <v>49.1</v>
      </c>
      <c r="L137" t="n">
        <v>5</v>
      </c>
      <c r="M137" t="n">
        <v>45</v>
      </c>
      <c r="N137" t="n">
        <v>26.94</v>
      </c>
      <c r="O137" t="n">
        <v>19478.15</v>
      </c>
      <c r="P137" t="n">
        <v>316.72</v>
      </c>
      <c r="Q137" t="n">
        <v>1310.54</v>
      </c>
      <c r="R137" t="n">
        <v>98.58</v>
      </c>
      <c r="S137" t="n">
        <v>50.02</v>
      </c>
      <c r="T137" t="n">
        <v>21794.5</v>
      </c>
      <c r="U137" t="n">
        <v>0.51</v>
      </c>
      <c r="V137" t="n">
        <v>0.85</v>
      </c>
      <c r="W137" t="n">
        <v>2.31</v>
      </c>
      <c r="X137" t="n">
        <v>1.33</v>
      </c>
      <c r="Y137" t="n">
        <v>0.5</v>
      </c>
      <c r="Z137" t="n">
        <v>10</v>
      </c>
    </row>
    <row r="138">
      <c r="A138" t="n">
        <v>5</v>
      </c>
      <c r="B138" t="n">
        <v>75</v>
      </c>
      <c r="C138" t="inlineStr">
        <is>
          <t xml:space="preserve">CONCLUIDO	</t>
        </is>
      </c>
      <c r="D138" t="n">
        <v>3.0733</v>
      </c>
      <c r="E138" t="n">
        <v>32.54</v>
      </c>
      <c r="F138" t="n">
        <v>29.1</v>
      </c>
      <c r="G138" t="n">
        <v>45.95</v>
      </c>
      <c r="H138" t="n">
        <v>0.67</v>
      </c>
      <c r="I138" t="n">
        <v>38</v>
      </c>
      <c r="J138" t="n">
        <v>157.44</v>
      </c>
      <c r="K138" t="n">
        <v>49.1</v>
      </c>
      <c r="L138" t="n">
        <v>6</v>
      </c>
      <c r="M138" t="n">
        <v>36</v>
      </c>
      <c r="N138" t="n">
        <v>27.35</v>
      </c>
      <c r="O138" t="n">
        <v>19652.13</v>
      </c>
      <c r="P138" t="n">
        <v>307.25</v>
      </c>
      <c r="Q138" t="n">
        <v>1310.48</v>
      </c>
      <c r="R138" t="n">
        <v>89.29000000000001</v>
      </c>
      <c r="S138" t="n">
        <v>50.02</v>
      </c>
      <c r="T138" t="n">
        <v>17191.2</v>
      </c>
      <c r="U138" t="n">
        <v>0.5600000000000001</v>
      </c>
      <c r="V138" t="n">
        <v>0.86</v>
      </c>
      <c r="W138" t="n">
        <v>2.3</v>
      </c>
      <c r="X138" t="n">
        <v>1.05</v>
      </c>
      <c r="Y138" t="n">
        <v>0.5</v>
      </c>
      <c r="Z138" t="n">
        <v>10</v>
      </c>
    </row>
    <row r="139">
      <c r="A139" t="n">
        <v>6</v>
      </c>
      <c r="B139" t="n">
        <v>75</v>
      </c>
      <c r="C139" t="inlineStr">
        <is>
          <t xml:space="preserve">CONCLUIDO	</t>
        </is>
      </c>
      <c r="D139" t="n">
        <v>3.1058</v>
      </c>
      <c r="E139" t="n">
        <v>32.2</v>
      </c>
      <c r="F139" t="n">
        <v>28.94</v>
      </c>
      <c r="G139" t="n">
        <v>54.27</v>
      </c>
      <c r="H139" t="n">
        <v>0.78</v>
      </c>
      <c r="I139" t="n">
        <v>32</v>
      </c>
      <c r="J139" t="n">
        <v>158.86</v>
      </c>
      <c r="K139" t="n">
        <v>49.1</v>
      </c>
      <c r="L139" t="n">
        <v>7</v>
      </c>
      <c r="M139" t="n">
        <v>30</v>
      </c>
      <c r="N139" t="n">
        <v>27.77</v>
      </c>
      <c r="O139" t="n">
        <v>19826.68</v>
      </c>
      <c r="P139" t="n">
        <v>296.53</v>
      </c>
      <c r="Q139" t="n">
        <v>1310.5</v>
      </c>
      <c r="R139" t="n">
        <v>84.25</v>
      </c>
      <c r="S139" t="n">
        <v>50.02</v>
      </c>
      <c r="T139" t="n">
        <v>14702.77</v>
      </c>
      <c r="U139" t="n">
        <v>0.59</v>
      </c>
      <c r="V139" t="n">
        <v>0.86</v>
      </c>
      <c r="W139" t="n">
        <v>2.29</v>
      </c>
      <c r="X139" t="n">
        <v>0.9</v>
      </c>
      <c r="Y139" t="n">
        <v>0.5</v>
      </c>
      <c r="Z139" t="n">
        <v>10</v>
      </c>
    </row>
    <row r="140">
      <c r="A140" t="n">
        <v>7</v>
      </c>
      <c r="B140" t="n">
        <v>75</v>
      </c>
      <c r="C140" t="inlineStr">
        <is>
          <t xml:space="preserve">CONCLUIDO	</t>
        </is>
      </c>
      <c r="D140" t="n">
        <v>3.1352</v>
      </c>
      <c r="E140" t="n">
        <v>31.9</v>
      </c>
      <c r="F140" t="n">
        <v>28.8</v>
      </c>
      <c r="G140" t="n">
        <v>63.99</v>
      </c>
      <c r="H140" t="n">
        <v>0.88</v>
      </c>
      <c r="I140" t="n">
        <v>27</v>
      </c>
      <c r="J140" t="n">
        <v>160.28</v>
      </c>
      <c r="K140" t="n">
        <v>49.1</v>
      </c>
      <c r="L140" t="n">
        <v>8</v>
      </c>
      <c r="M140" t="n">
        <v>25</v>
      </c>
      <c r="N140" t="n">
        <v>28.19</v>
      </c>
      <c r="O140" t="n">
        <v>20001.93</v>
      </c>
      <c r="P140" t="n">
        <v>286.33</v>
      </c>
      <c r="Q140" t="n">
        <v>1310.51</v>
      </c>
      <c r="R140" t="n">
        <v>79.44</v>
      </c>
      <c r="S140" t="n">
        <v>50.02</v>
      </c>
      <c r="T140" t="n">
        <v>12320.2</v>
      </c>
      <c r="U140" t="n">
        <v>0.63</v>
      </c>
      <c r="V140" t="n">
        <v>0.87</v>
      </c>
      <c r="W140" t="n">
        <v>2.29</v>
      </c>
      <c r="X140" t="n">
        <v>0.75</v>
      </c>
      <c r="Y140" t="n">
        <v>0.5</v>
      </c>
      <c r="Z140" t="n">
        <v>10</v>
      </c>
    </row>
    <row r="141">
      <c r="A141" t="n">
        <v>8</v>
      </c>
      <c r="B141" t="n">
        <v>75</v>
      </c>
      <c r="C141" t="inlineStr">
        <is>
          <t xml:space="preserve">CONCLUIDO	</t>
        </is>
      </c>
      <c r="D141" t="n">
        <v>3.1608</v>
      </c>
      <c r="E141" t="n">
        <v>31.64</v>
      </c>
      <c r="F141" t="n">
        <v>28.66</v>
      </c>
      <c r="G141" t="n">
        <v>74.76000000000001</v>
      </c>
      <c r="H141" t="n">
        <v>0.99</v>
      </c>
      <c r="I141" t="n">
        <v>23</v>
      </c>
      <c r="J141" t="n">
        <v>161.71</v>
      </c>
      <c r="K141" t="n">
        <v>49.1</v>
      </c>
      <c r="L141" t="n">
        <v>9</v>
      </c>
      <c r="M141" t="n">
        <v>21</v>
      </c>
      <c r="N141" t="n">
        <v>28.61</v>
      </c>
      <c r="O141" t="n">
        <v>20177.64</v>
      </c>
      <c r="P141" t="n">
        <v>276.29</v>
      </c>
      <c r="Q141" t="n">
        <v>1310.48</v>
      </c>
      <c r="R141" t="n">
        <v>74.98999999999999</v>
      </c>
      <c r="S141" t="n">
        <v>50.02</v>
      </c>
      <c r="T141" t="n">
        <v>10116.15</v>
      </c>
      <c r="U141" t="n">
        <v>0.67</v>
      </c>
      <c r="V141" t="n">
        <v>0.87</v>
      </c>
      <c r="W141" t="n">
        <v>2.28</v>
      </c>
      <c r="X141" t="n">
        <v>0.61</v>
      </c>
      <c r="Y141" t="n">
        <v>0.5</v>
      </c>
      <c r="Z141" t="n">
        <v>10</v>
      </c>
    </row>
    <row r="142">
      <c r="A142" t="n">
        <v>9</v>
      </c>
      <c r="B142" t="n">
        <v>75</v>
      </c>
      <c r="C142" t="inlineStr">
        <is>
          <t xml:space="preserve">CONCLUIDO	</t>
        </is>
      </c>
      <c r="D142" t="n">
        <v>3.1716</v>
      </c>
      <c r="E142" t="n">
        <v>31.53</v>
      </c>
      <c r="F142" t="n">
        <v>28.61</v>
      </c>
      <c r="G142" t="n">
        <v>81.75</v>
      </c>
      <c r="H142" t="n">
        <v>1.09</v>
      </c>
      <c r="I142" t="n">
        <v>21</v>
      </c>
      <c r="J142" t="n">
        <v>163.13</v>
      </c>
      <c r="K142" t="n">
        <v>49.1</v>
      </c>
      <c r="L142" t="n">
        <v>10</v>
      </c>
      <c r="M142" t="n">
        <v>14</v>
      </c>
      <c r="N142" t="n">
        <v>29.04</v>
      </c>
      <c r="O142" t="n">
        <v>20353.94</v>
      </c>
      <c r="P142" t="n">
        <v>269.41</v>
      </c>
      <c r="Q142" t="n">
        <v>1310.49</v>
      </c>
      <c r="R142" t="n">
        <v>73.31</v>
      </c>
      <c r="S142" t="n">
        <v>50.02</v>
      </c>
      <c r="T142" t="n">
        <v>9285.67</v>
      </c>
      <c r="U142" t="n">
        <v>0.68</v>
      </c>
      <c r="V142" t="n">
        <v>0.87</v>
      </c>
      <c r="W142" t="n">
        <v>2.28</v>
      </c>
      <c r="X142" t="n">
        <v>0.5600000000000001</v>
      </c>
      <c r="Y142" t="n">
        <v>0.5</v>
      </c>
      <c r="Z142" t="n">
        <v>10</v>
      </c>
    </row>
    <row r="143">
      <c r="A143" t="n">
        <v>10</v>
      </c>
      <c r="B143" t="n">
        <v>75</v>
      </c>
      <c r="C143" t="inlineStr">
        <is>
          <t xml:space="preserve">CONCLUIDO	</t>
        </is>
      </c>
      <c r="D143" t="n">
        <v>3.1753</v>
      </c>
      <c r="E143" t="n">
        <v>31.49</v>
      </c>
      <c r="F143" t="n">
        <v>28.61</v>
      </c>
      <c r="G143" t="n">
        <v>85.81999999999999</v>
      </c>
      <c r="H143" t="n">
        <v>1.18</v>
      </c>
      <c r="I143" t="n">
        <v>20</v>
      </c>
      <c r="J143" t="n">
        <v>164.57</v>
      </c>
      <c r="K143" t="n">
        <v>49.1</v>
      </c>
      <c r="L143" t="n">
        <v>11</v>
      </c>
      <c r="M143" t="n">
        <v>7</v>
      </c>
      <c r="N143" t="n">
        <v>29.47</v>
      </c>
      <c r="O143" t="n">
        <v>20530.82</v>
      </c>
      <c r="P143" t="n">
        <v>264.59</v>
      </c>
      <c r="Q143" t="n">
        <v>1310.53</v>
      </c>
      <c r="R143" t="n">
        <v>72.75</v>
      </c>
      <c r="S143" t="n">
        <v>50.02</v>
      </c>
      <c r="T143" t="n">
        <v>9013.77</v>
      </c>
      <c r="U143" t="n">
        <v>0.6899999999999999</v>
      </c>
      <c r="V143" t="n">
        <v>0.87</v>
      </c>
      <c r="W143" t="n">
        <v>2.29</v>
      </c>
      <c r="X143" t="n">
        <v>0.5600000000000001</v>
      </c>
      <c r="Y143" t="n">
        <v>0.5</v>
      </c>
      <c r="Z143" t="n">
        <v>10</v>
      </c>
    </row>
    <row r="144">
      <c r="A144" t="n">
        <v>11</v>
      </c>
      <c r="B144" t="n">
        <v>75</v>
      </c>
      <c r="C144" t="inlineStr">
        <is>
          <t xml:space="preserve">CONCLUIDO	</t>
        </is>
      </c>
      <c r="D144" t="n">
        <v>3.1798</v>
      </c>
      <c r="E144" t="n">
        <v>31.45</v>
      </c>
      <c r="F144" t="n">
        <v>28.59</v>
      </c>
      <c r="G144" t="n">
        <v>90.29000000000001</v>
      </c>
      <c r="H144" t="n">
        <v>1.28</v>
      </c>
      <c r="I144" t="n">
        <v>19</v>
      </c>
      <c r="J144" t="n">
        <v>166.01</v>
      </c>
      <c r="K144" t="n">
        <v>49.1</v>
      </c>
      <c r="L144" t="n">
        <v>12</v>
      </c>
      <c r="M144" t="n">
        <v>0</v>
      </c>
      <c r="N144" t="n">
        <v>29.91</v>
      </c>
      <c r="O144" t="n">
        <v>20708.3</v>
      </c>
      <c r="P144" t="n">
        <v>265.71</v>
      </c>
      <c r="Q144" t="n">
        <v>1310.49</v>
      </c>
      <c r="R144" t="n">
        <v>72.06999999999999</v>
      </c>
      <c r="S144" t="n">
        <v>50.02</v>
      </c>
      <c r="T144" t="n">
        <v>8675.42</v>
      </c>
      <c r="U144" t="n">
        <v>0.6899999999999999</v>
      </c>
      <c r="V144" t="n">
        <v>0.87</v>
      </c>
      <c r="W144" t="n">
        <v>2.3</v>
      </c>
      <c r="X144" t="n">
        <v>0.54</v>
      </c>
      <c r="Y144" t="n">
        <v>0.5</v>
      </c>
      <c r="Z144" t="n">
        <v>10</v>
      </c>
    </row>
    <row r="145">
      <c r="A145" t="n">
        <v>0</v>
      </c>
      <c r="B145" t="n">
        <v>95</v>
      </c>
      <c r="C145" t="inlineStr">
        <is>
          <t xml:space="preserve">CONCLUIDO	</t>
        </is>
      </c>
      <c r="D145" t="n">
        <v>1.7737</v>
      </c>
      <c r="E145" t="n">
        <v>56.38</v>
      </c>
      <c r="F145" t="n">
        <v>39.54</v>
      </c>
      <c r="G145" t="n">
        <v>6.15</v>
      </c>
      <c r="H145" t="n">
        <v>0.1</v>
      </c>
      <c r="I145" t="n">
        <v>386</v>
      </c>
      <c r="J145" t="n">
        <v>185.69</v>
      </c>
      <c r="K145" t="n">
        <v>53.44</v>
      </c>
      <c r="L145" t="n">
        <v>1</v>
      </c>
      <c r="M145" t="n">
        <v>384</v>
      </c>
      <c r="N145" t="n">
        <v>36.26</v>
      </c>
      <c r="O145" t="n">
        <v>23136.14</v>
      </c>
      <c r="P145" t="n">
        <v>532.2</v>
      </c>
      <c r="Q145" t="n">
        <v>1310.71</v>
      </c>
      <c r="R145" t="n">
        <v>430.89</v>
      </c>
      <c r="S145" t="n">
        <v>50.02</v>
      </c>
      <c r="T145" t="n">
        <v>186252.68</v>
      </c>
      <c r="U145" t="n">
        <v>0.12</v>
      </c>
      <c r="V145" t="n">
        <v>0.63</v>
      </c>
      <c r="W145" t="n">
        <v>2.87</v>
      </c>
      <c r="X145" t="n">
        <v>11.49</v>
      </c>
      <c r="Y145" t="n">
        <v>0.5</v>
      </c>
      <c r="Z145" t="n">
        <v>10</v>
      </c>
    </row>
    <row r="146">
      <c r="A146" t="n">
        <v>1</v>
      </c>
      <c r="B146" t="n">
        <v>95</v>
      </c>
      <c r="C146" t="inlineStr">
        <is>
          <t xml:space="preserve">CONCLUIDO	</t>
        </is>
      </c>
      <c r="D146" t="n">
        <v>2.4472</v>
      </c>
      <c r="E146" t="n">
        <v>40.86</v>
      </c>
      <c r="F146" t="n">
        <v>32.55</v>
      </c>
      <c r="G146" t="n">
        <v>12.44</v>
      </c>
      <c r="H146" t="n">
        <v>0.19</v>
      </c>
      <c r="I146" t="n">
        <v>157</v>
      </c>
      <c r="J146" t="n">
        <v>187.21</v>
      </c>
      <c r="K146" t="n">
        <v>53.44</v>
      </c>
      <c r="L146" t="n">
        <v>2</v>
      </c>
      <c r="M146" t="n">
        <v>155</v>
      </c>
      <c r="N146" t="n">
        <v>36.77</v>
      </c>
      <c r="O146" t="n">
        <v>23322.88</v>
      </c>
      <c r="P146" t="n">
        <v>432.36</v>
      </c>
      <c r="Q146" t="n">
        <v>1310.6</v>
      </c>
      <c r="R146" t="n">
        <v>202.32</v>
      </c>
      <c r="S146" t="n">
        <v>50.02</v>
      </c>
      <c r="T146" t="n">
        <v>73110.53999999999</v>
      </c>
      <c r="U146" t="n">
        <v>0.25</v>
      </c>
      <c r="V146" t="n">
        <v>0.77</v>
      </c>
      <c r="W146" t="n">
        <v>2.48</v>
      </c>
      <c r="X146" t="n">
        <v>4.5</v>
      </c>
      <c r="Y146" t="n">
        <v>0.5</v>
      </c>
      <c r="Z146" t="n">
        <v>10</v>
      </c>
    </row>
    <row r="147">
      <c r="A147" t="n">
        <v>2</v>
      </c>
      <c r="B147" t="n">
        <v>95</v>
      </c>
      <c r="C147" t="inlineStr">
        <is>
          <t xml:space="preserve">CONCLUIDO	</t>
        </is>
      </c>
      <c r="D147" t="n">
        <v>2.7044</v>
      </c>
      <c r="E147" t="n">
        <v>36.98</v>
      </c>
      <c r="F147" t="n">
        <v>30.86</v>
      </c>
      <c r="G147" t="n">
        <v>18.89</v>
      </c>
      <c r="H147" t="n">
        <v>0.28</v>
      </c>
      <c r="I147" t="n">
        <v>98</v>
      </c>
      <c r="J147" t="n">
        <v>188.73</v>
      </c>
      <c r="K147" t="n">
        <v>53.44</v>
      </c>
      <c r="L147" t="n">
        <v>3</v>
      </c>
      <c r="M147" t="n">
        <v>96</v>
      </c>
      <c r="N147" t="n">
        <v>37.29</v>
      </c>
      <c r="O147" t="n">
        <v>23510.33</v>
      </c>
      <c r="P147" t="n">
        <v>404.85</v>
      </c>
      <c r="Q147" t="n">
        <v>1310.54</v>
      </c>
      <c r="R147" t="n">
        <v>146.9</v>
      </c>
      <c r="S147" t="n">
        <v>50.02</v>
      </c>
      <c r="T147" t="n">
        <v>45695.98</v>
      </c>
      <c r="U147" t="n">
        <v>0.34</v>
      </c>
      <c r="V147" t="n">
        <v>0.8100000000000001</v>
      </c>
      <c r="W147" t="n">
        <v>2.4</v>
      </c>
      <c r="X147" t="n">
        <v>2.81</v>
      </c>
      <c r="Y147" t="n">
        <v>0.5</v>
      </c>
      <c r="Z147" t="n">
        <v>10</v>
      </c>
    </row>
    <row r="148">
      <c r="A148" t="n">
        <v>3</v>
      </c>
      <c r="B148" t="n">
        <v>95</v>
      </c>
      <c r="C148" t="inlineStr">
        <is>
          <t xml:space="preserve">CONCLUIDO	</t>
        </is>
      </c>
      <c r="D148" t="n">
        <v>2.8437</v>
      </c>
      <c r="E148" t="n">
        <v>35.17</v>
      </c>
      <c r="F148" t="n">
        <v>30.05</v>
      </c>
      <c r="G148" t="n">
        <v>25.4</v>
      </c>
      <c r="H148" t="n">
        <v>0.37</v>
      </c>
      <c r="I148" t="n">
        <v>71</v>
      </c>
      <c r="J148" t="n">
        <v>190.25</v>
      </c>
      <c r="K148" t="n">
        <v>53.44</v>
      </c>
      <c r="L148" t="n">
        <v>4</v>
      </c>
      <c r="M148" t="n">
        <v>69</v>
      </c>
      <c r="N148" t="n">
        <v>37.82</v>
      </c>
      <c r="O148" t="n">
        <v>23698.48</v>
      </c>
      <c r="P148" t="n">
        <v>389.26</v>
      </c>
      <c r="Q148" t="n">
        <v>1310.53</v>
      </c>
      <c r="R148" t="n">
        <v>120.6</v>
      </c>
      <c r="S148" t="n">
        <v>50.02</v>
      </c>
      <c r="T148" t="n">
        <v>32681.79</v>
      </c>
      <c r="U148" t="n">
        <v>0.41</v>
      </c>
      <c r="V148" t="n">
        <v>0.83</v>
      </c>
      <c r="W148" t="n">
        <v>2.35</v>
      </c>
      <c r="X148" t="n">
        <v>2.01</v>
      </c>
      <c r="Y148" t="n">
        <v>0.5</v>
      </c>
      <c r="Z148" t="n">
        <v>10</v>
      </c>
    </row>
    <row r="149">
      <c r="A149" t="n">
        <v>4</v>
      </c>
      <c r="B149" t="n">
        <v>95</v>
      </c>
      <c r="C149" t="inlineStr">
        <is>
          <t xml:space="preserve">CONCLUIDO	</t>
        </is>
      </c>
      <c r="D149" t="n">
        <v>2.9264</v>
      </c>
      <c r="E149" t="n">
        <v>34.17</v>
      </c>
      <c r="F149" t="n">
        <v>29.62</v>
      </c>
      <c r="G149" t="n">
        <v>31.73</v>
      </c>
      <c r="H149" t="n">
        <v>0.46</v>
      </c>
      <c r="I149" t="n">
        <v>56</v>
      </c>
      <c r="J149" t="n">
        <v>191.78</v>
      </c>
      <c r="K149" t="n">
        <v>53.44</v>
      </c>
      <c r="L149" t="n">
        <v>5</v>
      </c>
      <c r="M149" t="n">
        <v>54</v>
      </c>
      <c r="N149" t="n">
        <v>38.35</v>
      </c>
      <c r="O149" t="n">
        <v>23887.36</v>
      </c>
      <c r="P149" t="n">
        <v>378.64</v>
      </c>
      <c r="Q149" t="n">
        <v>1310.59</v>
      </c>
      <c r="R149" t="n">
        <v>105.95</v>
      </c>
      <c r="S149" t="n">
        <v>50.02</v>
      </c>
      <c r="T149" t="n">
        <v>25433.69</v>
      </c>
      <c r="U149" t="n">
        <v>0.47</v>
      </c>
      <c r="V149" t="n">
        <v>0.84</v>
      </c>
      <c r="W149" t="n">
        <v>2.34</v>
      </c>
      <c r="X149" t="n">
        <v>1.57</v>
      </c>
      <c r="Y149" t="n">
        <v>0.5</v>
      </c>
      <c r="Z149" t="n">
        <v>10</v>
      </c>
    </row>
    <row r="150">
      <c r="A150" t="n">
        <v>5</v>
      </c>
      <c r="B150" t="n">
        <v>95</v>
      </c>
      <c r="C150" t="inlineStr">
        <is>
          <t xml:space="preserve">CONCLUIDO	</t>
        </is>
      </c>
      <c r="D150" t="n">
        <v>2.9915</v>
      </c>
      <c r="E150" t="n">
        <v>33.43</v>
      </c>
      <c r="F150" t="n">
        <v>29.28</v>
      </c>
      <c r="G150" t="n">
        <v>39.05</v>
      </c>
      <c r="H150" t="n">
        <v>0.55</v>
      </c>
      <c r="I150" t="n">
        <v>45</v>
      </c>
      <c r="J150" t="n">
        <v>193.32</v>
      </c>
      <c r="K150" t="n">
        <v>53.44</v>
      </c>
      <c r="L150" t="n">
        <v>6</v>
      </c>
      <c r="M150" t="n">
        <v>43</v>
      </c>
      <c r="N150" t="n">
        <v>38.89</v>
      </c>
      <c r="O150" t="n">
        <v>24076.95</v>
      </c>
      <c r="P150" t="n">
        <v>368.36</v>
      </c>
      <c r="Q150" t="n">
        <v>1310.48</v>
      </c>
      <c r="R150" t="n">
        <v>95.38</v>
      </c>
      <c r="S150" t="n">
        <v>50.02</v>
      </c>
      <c r="T150" t="n">
        <v>20202.35</v>
      </c>
      <c r="U150" t="n">
        <v>0.52</v>
      </c>
      <c r="V150" t="n">
        <v>0.85</v>
      </c>
      <c r="W150" t="n">
        <v>2.31</v>
      </c>
      <c r="X150" t="n">
        <v>1.24</v>
      </c>
      <c r="Y150" t="n">
        <v>0.5</v>
      </c>
      <c r="Z150" t="n">
        <v>10</v>
      </c>
    </row>
    <row r="151">
      <c r="A151" t="n">
        <v>6</v>
      </c>
      <c r="B151" t="n">
        <v>95</v>
      </c>
      <c r="C151" t="inlineStr">
        <is>
          <t xml:space="preserve">CONCLUIDO	</t>
        </is>
      </c>
      <c r="D151" t="n">
        <v>3.0317</v>
      </c>
      <c r="E151" t="n">
        <v>32.99</v>
      </c>
      <c r="F151" t="n">
        <v>29.1</v>
      </c>
      <c r="G151" t="n">
        <v>45.95</v>
      </c>
      <c r="H151" t="n">
        <v>0.64</v>
      </c>
      <c r="I151" t="n">
        <v>38</v>
      </c>
      <c r="J151" t="n">
        <v>194.86</v>
      </c>
      <c r="K151" t="n">
        <v>53.44</v>
      </c>
      <c r="L151" t="n">
        <v>7</v>
      </c>
      <c r="M151" t="n">
        <v>36</v>
      </c>
      <c r="N151" t="n">
        <v>39.43</v>
      </c>
      <c r="O151" t="n">
        <v>24267.28</v>
      </c>
      <c r="P151" t="n">
        <v>360.25</v>
      </c>
      <c r="Q151" t="n">
        <v>1310.51</v>
      </c>
      <c r="R151" t="n">
        <v>89.27</v>
      </c>
      <c r="S151" t="n">
        <v>50.02</v>
      </c>
      <c r="T151" t="n">
        <v>17180.2</v>
      </c>
      <c r="U151" t="n">
        <v>0.5600000000000001</v>
      </c>
      <c r="V151" t="n">
        <v>0.86</v>
      </c>
      <c r="W151" t="n">
        <v>2.31</v>
      </c>
      <c r="X151" t="n">
        <v>1.05</v>
      </c>
      <c r="Y151" t="n">
        <v>0.5</v>
      </c>
      <c r="Z151" t="n">
        <v>10</v>
      </c>
    </row>
    <row r="152">
      <c r="A152" t="n">
        <v>7</v>
      </c>
      <c r="B152" t="n">
        <v>95</v>
      </c>
      <c r="C152" t="inlineStr">
        <is>
          <t xml:space="preserve">CONCLUIDO	</t>
        </is>
      </c>
      <c r="D152" t="n">
        <v>3.062</v>
      </c>
      <c r="E152" t="n">
        <v>32.66</v>
      </c>
      <c r="F152" t="n">
        <v>28.96</v>
      </c>
      <c r="G152" t="n">
        <v>52.66</v>
      </c>
      <c r="H152" t="n">
        <v>0.72</v>
      </c>
      <c r="I152" t="n">
        <v>33</v>
      </c>
      <c r="J152" t="n">
        <v>196.41</v>
      </c>
      <c r="K152" t="n">
        <v>53.44</v>
      </c>
      <c r="L152" t="n">
        <v>8</v>
      </c>
      <c r="M152" t="n">
        <v>31</v>
      </c>
      <c r="N152" t="n">
        <v>39.98</v>
      </c>
      <c r="O152" t="n">
        <v>24458.36</v>
      </c>
      <c r="P152" t="n">
        <v>353.64</v>
      </c>
      <c r="Q152" t="n">
        <v>1310.48</v>
      </c>
      <c r="R152" t="n">
        <v>85.01000000000001</v>
      </c>
      <c r="S152" t="n">
        <v>50.02</v>
      </c>
      <c r="T152" t="n">
        <v>15077.78</v>
      </c>
      <c r="U152" t="n">
        <v>0.59</v>
      </c>
      <c r="V152" t="n">
        <v>0.86</v>
      </c>
      <c r="W152" t="n">
        <v>2.29</v>
      </c>
      <c r="X152" t="n">
        <v>0.92</v>
      </c>
      <c r="Y152" t="n">
        <v>0.5</v>
      </c>
      <c r="Z152" t="n">
        <v>10</v>
      </c>
    </row>
    <row r="153">
      <c r="A153" t="n">
        <v>8</v>
      </c>
      <c r="B153" t="n">
        <v>95</v>
      </c>
      <c r="C153" t="inlineStr">
        <is>
          <t xml:space="preserve">CONCLUIDO	</t>
        </is>
      </c>
      <c r="D153" t="n">
        <v>3.086</v>
      </c>
      <c r="E153" t="n">
        <v>32.4</v>
      </c>
      <c r="F153" t="n">
        <v>28.86</v>
      </c>
      <c r="G153" t="n">
        <v>59.7</v>
      </c>
      <c r="H153" t="n">
        <v>0.8100000000000001</v>
      </c>
      <c r="I153" t="n">
        <v>29</v>
      </c>
      <c r="J153" t="n">
        <v>197.97</v>
      </c>
      <c r="K153" t="n">
        <v>53.44</v>
      </c>
      <c r="L153" t="n">
        <v>9</v>
      </c>
      <c r="M153" t="n">
        <v>27</v>
      </c>
      <c r="N153" t="n">
        <v>40.53</v>
      </c>
      <c r="O153" t="n">
        <v>24650.18</v>
      </c>
      <c r="P153" t="n">
        <v>345.04</v>
      </c>
      <c r="Q153" t="n">
        <v>1310.53</v>
      </c>
      <c r="R153" t="n">
        <v>81.56999999999999</v>
      </c>
      <c r="S153" t="n">
        <v>50.02</v>
      </c>
      <c r="T153" t="n">
        <v>13378.75</v>
      </c>
      <c r="U153" t="n">
        <v>0.61</v>
      </c>
      <c r="V153" t="n">
        <v>0.87</v>
      </c>
      <c r="W153" t="n">
        <v>2.28</v>
      </c>
      <c r="X153" t="n">
        <v>0.8100000000000001</v>
      </c>
      <c r="Y153" t="n">
        <v>0.5</v>
      </c>
      <c r="Z153" t="n">
        <v>10</v>
      </c>
    </row>
    <row r="154">
      <c r="A154" t="n">
        <v>9</v>
      </c>
      <c r="B154" t="n">
        <v>95</v>
      </c>
      <c r="C154" t="inlineStr">
        <is>
          <t xml:space="preserve">CONCLUIDO	</t>
        </is>
      </c>
      <c r="D154" t="n">
        <v>3.1049</v>
      </c>
      <c r="E154" t="n">
        <v>32.21</v>
      </c>
      <c r="F154" t="n">
        <v>28.77</v>
      </c>
      <c r="G154" t="n">
        <v>66.39</v>
      </c>
      <c r="H154" t="n">
        <v>0.89</v>
      </c>
      <c r="I154" t="n">
        <v>26</v>
      </c>
      <c r="J154" t="n">
        <v>199.53</v>
      </c>
      <c r="K154" t="n">
        <v>53.44</v>
      </c>
      <c r="L154" t="n">
        <v>10</v>
      </c>
      <c r="M154" t="n">
        <v>24</v>
      </c>
      <c r="N154" t="n">
        <v>41.1</v>
      </c>
      <c r="O154" t="n">
        <v>24842.77</v>
      </c>
      <c r="P154" t="n">
        <v>341.02</v>
      </c>
      <c r="Q154" t="n">
        <v>1310.49</v>
      </c>
      <c r="R154" t="n">
        <v>78.73999999999999</v>
      </c>
      <c r="S154" t="n">
        <v>50.02</v>
      </c>
      <c r="T154" t="n">
        <v>11977.55</v>
      </c>
      <c r="U154" t="n">
        <v>0.64</v>
      </c>
      <c r="V154" t="n">
        <v>0.87</v>
      </c>
      <c r="W154" t="n">
        <v>2.28</v>
      </c>
      <c r="X154" t="n">
        <v>0.72</v>
      </c>
      <c r="Y154" t="n">
        <v>0.5</v>
      </c>
      <c r="Z154" t="n">
        <v>10</v>
      </c>
    </row>
    <row r="155">
      <c r="A155" t="n">
        <v>10</v>
      </c>
      <c r="B155" t="n">
        <v>95</v>
      </c>
      <c r="C155" t="inlineStr">
        <is>
          <t xml:space="preserve">CONCLUIDO	</t>
        </is>
      </c>
      <c r="D155" t="n">
        <v>3.126</v>
      </c>
      <c r="E155" t="n">
        <v>31.99</v>
      </c>
      <c r="F155" t="n">
        <v>28.67</v>
      </c>
      <c r="G155" t="n">
        <v>74.78</v>
      </c>
      <c r="H155" t="n">
        <v>0.97</v>
      </c>
      <c r="I155" t="n">
        <v>23</v>
      </c>
      <c r="J155" t="n">
        <v>201.1</v>
      </c>
      <c r="K155" t="n">
        <v>53.44</v>
      </c>
      <c r="L155" t="n">
        <v>11</v>
      </c>
      <c r="M155" t="n">
        <v>21</v>
      </c>
      <c r="N155" t="n">
        <v>41.66</v>
      </c>
      <c r="O155" t="n">
        <v>25036.12</v>
      </c>
      <c r="P155" t="n">
        <v>332.38</v>
      </c>
      <c r="Q155" t="n">
        <v>1310.51</v>
      </c>
      <c r="R155" t="n">
        <v>75.08</v>
      </c>
      <c r="S155" t="n">
        <v>50.02</v>
      </c>
      <c r="T155" t="n">
        <v>10163.7</v>
      </c>
      <c r="U155" t="n">
        <v>0.67</v>
      </c>
      <c r="V155" t="n">
        <v>0.87</v>
      </c>
      <c r="W155" t="n">
        <v>2.28</v>
      </c>
      <c r="X155" t="n">
        <v>0.62</v>
      </c>
      <c r="Y155" t="n">
        <v>0.5</v>
      </c>
      <c r="Z155" t="n">
        <v>10</v>
      </c>
    </row>
    <row r="156">
      <c r="A156" t="n">
        <v>11</v>
      </c>
      <c r="B156" t="n">
        <v>95</v>
      </c>
      <c r="C156" t="inlineStr">
        <is>
          <t xml:space="preserve">CONCLUIDO	</t>
        </is>
      </c>
      <c r="D156" t="n">
        <v>3.1389</v>
      </c>
      <c r="E156" t="n">
        <v>31.86</v>
      </c>
      <c r="F156" t="n">
        <v>28.61</v>
      </c>
      <c r="G156" t="n">
        <v>81.73999999999999</v>
      </c>
      <c r="H156" t="n">
        <v>1.05</v>
      </c>
      <c r="I156" t="n">
        <v>21</v>
      </c>
      <c r="J156" t="n">
        <v>202.67</v>
      </c>
      <c r="K156" t="n">
        <v>53.44</v>
      </c>
      <c r="L156" t="n">
        <v>12</v>
      </c>
      <c r="M156" t="n">
        <v>19</v>
      </c>
      <c r="N156" t="n">
        <v>42.24</v>
      </c>
      <c r="O156" t="n">
        <v>25230.25</v>
      </c>
      <c r="P156" t="n">
        <v>325.37</v>
      </c>
      <c r="Q156" t="n">
        <v>1310.48</v>
      </c>
      <c r="R156" t="n">
        <v>73.45999999999999</v>
      </c>
      <c r="S156" t="n">
        <v>50.02</v>
      </c>
      <c r="T156" t="n">
        <v>9364.01</v>
      </c>
      <c r="U156" t="n">
        <v>0.68</v>
      </c>
      <c r="V156" t="n">
        <v>0.87</v>
      </c>
      <c r="W156" t="n">
        <v>2.27</v>
      </c>
      <c r="X156" t="n">
        <v>0.5600000000000001</v>
      </c>
      <c r="Y156" t="n">
        <v>0.5</v>
      </c>
      <c r="Z156" t="n">
        <v>10</v>
      </c>
    </row>
    <row r="157">
      <c r="A157" t="n">
        <v>12</v>
      </c>
      <c r="B157" t="n">
        <v>95</v>
      </c>
      <c r="C157" t="inlineStr">
        <is>
          <t xml:space="preserve">CONCLUIDO	</t>
        </is>
      </c>
      <c r="D157" t="n">
        <v>3.151</v>
      </c>
      <c r="E157" t="n">
        <v>31.74</v>
      </c>
      <c r="F157" t="n">
        <v>28.56</v>
      </c>
      <c r="G157" t="n">
        <v>90.19</v>
      </c>
      <c r="H157" t="n">
        <v>1.13</v>
      </c>
      <c r="I157" t="n">
        <v>19</v>
      </c>
      <c r="J157" t="n">
        <v>204.25</v>
      </c>
      <c r="K157" t="n">
        <v>53.44</v>
      </c>
      <c r="L157" t="n">
        <v>13</v>
      </c>
      <c r="M157" t="n">
        <v>17</v>
      </c>
      <c r="N157" t="n">
        <v>42.82</v>
      </c>
      <c r="O157" t="n">
        <v>25425.3</v>
      </c>
      <c r="P157" t="n">
        <v>317.68</v>
      </c>
      <c r="Q157" t="n">
        <v>1310.51</v>
      </c>
      <c r="R157" t="n">
        <v>71.7</v>
      </c>
      <c r="S157" t="n">
        <v>50.02</v>
      </c>
      <c r="T157" t="n">
        <v>8490.34</v>
      </c>
      <c r="U157" t="n">
        <v>0.7</v>
      </c>
      <c r="V157" t="n">
        <v>0.88</v>
      </c>
      <c r="W157" t="n">
        <v>2.27</v>
      </c>
      <c r="X157" t="n">
        <v>0.51</v>
      </c>
      <c r="Y157" t="n">
        <v>0.5</v>
      </c>
      <c r="Z157" t="n">
        <v>10</v>
      </c>
    </row>
    <row r="158">
      <c r="A158" t="n">
        <v>13</v>
      </c>
      <c r="B158" t="n">
        <v>95</v>
      </c>
      <c r="C158" t="inlineStr">
        <is>
          <t xml:space="preserve">CONCLUIDO	</t>
        </is>
      </c>
      <c r="D158" t="n">
        <v>3.1632</v>
      </c>
      <c r="E158" t="n">
        <v>31.61</v>
      </c>
      <c r="F158" t="n">
        <v>28.51</v>
      </c>
      <c r="G158" t="n">
        <v>100.63</v>
      </c>
      <c r="H158" t="n">
        <v>1.21</v>
      </c>
      <c r="I158" t="n">
        <v>17</v>
      </c>
      <c r="J158" t="n">
        <v>205.84</v>
      </c>
      <c r="K158" t="n">
        <v>53.44</v>
      </c>
      <c r="L158" t="n">
        <v>14</v>
      </c>
      <c r="M158" t="n">
        <v>14</v>
      </c>
      <c r="N158" t="n">
        <v>43.4</v>
      </c>
      <c r="O158" t="n">
        <v>25621.03</v>
      </c>
      <c r="P158" t="n">
        <v>309.41</v>
      </c>
      <c r="Q158" t="n">
        <v>1310.53</v>
      </c>
      <c r="R158" t="n">
        <v>70.19</v>
      </c>
      <c r="S158" t="n">
        <v>50.02</v>
      </c>
      <c r="T158" t="n">
        <v>7745.43</v>
      </c>
      <c r="U158" t="n">
        <v>0.71</v>
      </c>
      <c r="V158" t="n">
        <v>0.88</v>
      </c>
      <c r="W158" t="n">
        <v>2.27</v>
      </c>
      <c r="X158" t="n">
        <v>0.46</v>
      </c>
      <c r="Y158" t="n">
        <v>0.5</v>
      </c>
      <c r="Z158" t="n">
        <v>10</v>
      </c>
    </row>
    <row r="159">
      <c r="A159" t="n">
        <v>14</v>
      </c>
      <c r="B159" t="n">
        <v>95</v>
      </c>
      <c r="C159" t="inlineStr">
        <is>
          <t xml:space="preserve">CONCLUIDO	</t>
        </is>
      </c>
      <c r="D159" t="n">
        <v>3.1695</v>
      </c>
      <c r="E159" t="n">
        <v>31.55</v>
      </c>
      <c r="F159" t="n">
        <v>28.49</v>
      </c>
      <c r="G159" t="n">
        <v>106.83</v>
      </c>
      <c r="H159" t="n">
        <v>1.28</v>
      </c>
      <c r="I159" t="n">
        <v>16</v>
      </c>
      <c r="J159" t="n">
        <v>207.43</v>
      </c>
      <c r="K159" t="n">
        <v>53.44</v>
      </c>
      <c r="L159" t="n">
        <v>15</v>
      </c>
      <c r="M159" t="n">
        <v>7</v>
      </c>
      <c r="N159" t="n">
        <v>44</v>
      </c>
      <c r="O159" t="n">
        <v>25817.56</v>
      </c>
      <c r="P159" t="n">
        <v>307.09</v>
      </c>
      <c r="Q159" t="n">
        <v>1310.48</v>
      </c>
      <c r="R159" t="n">
        <v>69.08</v>
      </c>
      <c r="S159" t="n">
        <v>50.02</v>
      </c>
      <c r="T159" t="n">
        <v>7198.05</v>
      </c>
      <c r="U159" t="n">
        <v>0.72</v>
      </c>
      <c r="V159" t="n">
        <v>0.88</v>
      </c>
      <c r="W159" t="n">
        <v>2.28</v>
      </c>
      <c r="X159" t="n">
        <v>0.44</v>
      </c>
      <c r="Y159" t="n">
        <v>0.5</v>
      </c>
      <c r="Z159" t="n">
        <v>10</v>
      </c>
    </row>
    <row r="160">
      <c r="A160" t="n">
        <v>15</v>
      </c>
      <c r="B160" t="n">
        <v>95</v>
      </c>
      <c r="C160" t="inlineStr">
        <is>
          <t xml:space="preserve">CONCLUIDO	</t>
        </is>
      </c>
      <c r="D160" t="n">
        <v>3.169</v>
      </c>
      <c r="E160" t="n">
        <v>31.56</v>
      </c>
      <c r="F160" t="n">
        <v>28.49</v>
      </c>
      <c r="G160" t="n">
        <v>106.84</v>
      </c>
      <c r="H160" t="n">
        <v>1.36</v>
      </c>
      <c r="I160" t="n">
        <v>16</v>
      </c>
      <c r="J160" t="n">
        <v>209.03</v>
      </c>
      <c r="K160" t="n">
        <v>53.44</v>
      </c>
      <c r="L160" t="n">
        <v>16</v>
      </c>
      <c r="M160" t="n">
        <v>5</v>
      </c>
      <c r="N160" t="n">
        <v>44.6</v>
      </c>
      <c r="O160" t="n">
        <v>26014.91</v>
      </c>
      <c r="P160" t="n">
        <v>302.35</v>
      </c>
      <c r="Q160" t="n">
        <v>1310.48</v>
      </c>
      <c r="R160" t="n">
        <v>69.41</v>
      </c>
      <c r="S160" t="n">
        <v>50.02</v>
      </c>
      <c r="T160" t="n">
        <v>7363.21</v>
      </c>
      <c r="U160" t="n">
        <v>0.72</v>
      </c>
      <c r="V160" t="n">
        <v>0.88</v>
      </c>
      <c r="W160" t="n">
        <v>2.27</v>
      </c>
      <c r="X160" t="n">
        <v>0.45</v>
      </c>
      <c r="Y160" t="n">
        <v>0.5</v>
      </c>
      <c r="Z160" t="n">
        <v>10</v>
      </c>
    </row>
    <row r="161">
      <c r="A161" t="n">
        <v>16</v>
      </c>
      <c r="B161" t="n">
        <v>95</v>
      </c>
      <c r="C161" t="inlineStr">
        <is>
          <t xml:space="preserve">CONCLUIDO	</t>
        </is>
      </c>
      <c r="D161" t="n">
        <v>3.1759</v>
      </c>
      <c r="E161" t="n">
        <v>31.49</v>
      </c>
      <c r="F161" t="n">
        <v>28.46</v>
      </c>
      <c r="G161" t="n">
        <v>113.84</v>
      </c>
      <c r="H161" t="n">
        <v>1.43</v>
      </c>
      <c r="I161" t="n">
        <v>15</v>
      </c>
      <c r="J161" t="n">
        <v>210.64</v>
      </c>
      <c r="K161" t="n">
        <v>53.44</v>
      </c>
      <c r="L161" t="n">
        <v>17</v>
      </c>
      <c r="M161" t="n">
        <v>1</v>
      </c>
      <c r="N161" t="n">
        <v>45.21</v>
      </c>
      <c r="O161" t="n">
        <v>26213.09</v>
      </c>
      <c r="P161" t="n">
        <v>303.37</v>
      </c>
      <c r="Q161" t="n">
        <v>1310.48</v>
      </c>
      <c r="R161" t="n">
        <v>68.13</v>
      </c>
      <c r="S161" t="n">
        <v>50.02</v>
      </c>
      <c r="T161" t="n">
        <v>6729.3</v>
      </c>
      <c r="U161" t="n">
        <v>0.73</v>
      </c>
      <c r="V161" t="n">
        <v>0.88</v>
      </c>
      <c r="W161" t="n">
        <v>2.28</v>
      </c>
      <c r="X161" t="n">
        <v>0.41</v>
      </c>
      <c r="Y161" t="n">
        <v>0.5</v>
      </c>
      <c r="Z161" t="n">
        <v>10</v>
      </c>
    </row>
    <row r="162">
      <c r="A162" t="n">
        <v>17</v>
      </c>
      <c r="B162" t="n">
        <v>95</v>
      </c>
      <c r="C162" t="inlineStr">
        <is>
          <t xml:space="preserve">CONCLUIDO	</t>
        </is>
      </c>
      <c r="D162" t="n">
        <v>3.1754</v>
      </c>
      <c r="E162" t="n">
        <v>31.49</v>
      </c>
      <c r="F162" t="n">
        <v>28.46</v>
      </c>
      <c r="G162" t="n">
        <v>113.86</v>
      </c>
      <c r="H162" t="n">
        <v>1.51</v>
      </c>
      <c r="I162" t="n">
        <v>15</v>
      </c>
      <c r="J162" t="n">
        <v>212.25</v>
      </c>
      <c r="K162" t="n">
        <v>53.44</v>
      </c>
      <c r="L162" t="n">
        <v>18</v>
      </c>
      <c r="M162" t="n">
        <v>0</v>
      </c>
      <c r="N162" t="n">
        <v>45.82</v>
      </c>
      <c r="O162" t="n">
        <v>26412.11</v>
      </c>
      <c r="P162" t="n">
        <v>305.58</v>
      </c>
      <c r="Q162" t="n">
        <v>1310.52</v>
      </c>
      <c r="R162" t="n">
        <v>68.18000000000001</v>
      </c>
      <c r="S162" t="n">
        <v>50.02</v>
      </c>
      <c r="T162" t="n">
        <v>6752.12</v>
      </c>
      <c r="U162" t="n">
        <v>0.73</v>
      </c>
      <c r="V162" t="n">
        <v>0.88</v>
      </c>
      <c r="W162" t="n">
        <v>2.28</v>
      </c>
      <c r="X162" t="n">
        <v>0.42</v>
      </c>
      <c r="Y162" t="n">
        <v>0.5</v>
      </c>
      <c r="Z162" t="n">
        <v>10</v>
      </c>
    </row>
    <row r="163">
      <c r="A163" t="n">
        <v>0</v>
      </c>
      <c r="B163" t="n">
        <v>55</v>
      </c>
      <c r="C163" t="inlineStr">
        <is>
          <t xml:space="preserve">CONCLUIDO	</t>
        </is>
      </c>
      <c r="D163" t="n">
        <v>2.2999</v>
      </c>
      <c r="E163" t="n">
        <v>43.48</v>
      </c>
      <c r="F163" t="n">
        <v>35.4</v>
      </c>
      <c r="G163" t="n">
        <v>8.460000000000001</v>
      </c>
      <c r="H163" t="n">
        <v>0.15</v>
      </c>
      <c r="I163" t="n">
        <v>251</v>
      </c>
      <c r="J163" t="n">
        <v>116.05</v>
      </c>
      <c r="K163" t="n">
        <v>43.4</v>
      </c>
      <c r="L163" t="n">
        <v>1</v>
      </c>
      <c r="M163" t="n">
        <v>249</v>
      </c>
      <c r="N163" t="n">
        <v>16.65</v>
      </c>
      <c r="O163" t="n">
        <v>14546.17</v>
      </c>
      <c r="P163" t="n">
        <v>346.83</v>
      </c>
      <c r="Q163" t="n">
        <v>1310.66</v>
      </c>
      <c r="R163" t="n">
        <v>294.49</v>
      </c>
      <c r="S163" t="n">
        <v>50.02</v>
      </c>
      <c r="T163" t="n">
        <v>118725.34</v>
      </c>
      <c r="U163" t="n">
        <v>0.17</v>
      </c>
      <c r="V163" t="n">
        <v>0.71</v>
      </c>
      <c r="W163" t="n">
        <v>2.67</v>
      </c>
      <c r="X163" t="n">
        <v>7.35</v>
      </c>
      <c r="Y163" t="n">
        <v>0.5</v>
      </c>
      <c r="Z163" t="n">
        <v>10</v>
      </c>
    </row>
    <row r="164">
      <c r="A164" t="n">
        <v>1</v>
      </c>
      <c r="B164" t="n">
        <v>55</v>
      </c>
      <c r="C164" t="inlineStr">
        <is>
          <t xml:space="preserve">CONCLUIDO	</t>
        </is>
      </c>
      <c r="D164" t="n">
        <v>2.7981</v>
      </c>
      <c r="E164" t="n">
        <v>35.74</v>
      </c>
      <c r="F164" t="n">
        <v>31.1</v>
      </c>
      <c r="G164" t="n">
        <v>17.44</v>
      </c>
      <c r="H164" t="n">
        <v>0.3</v>
      </c>
      <c r="I164" t="n">
        <v>107</v>
      </c>
      <c r="J164" t="n">
        <v>117.34</v>
      </c>
      <c r="K164" t="n">
        <v>43.4</v>
      </c>
      <c r="L164" t="n">
        <v>2</v>
      </c>
      <c r="M164" t="n">
        <v>105</v>
      </c>
      <c r="N164" t="n">
        <v>16.94</v>
      </c>
      <c r="O164" t="n">
        <v>14705.49</v>
      </c>
      <c r="P164" t="n">
        <v>295.14</v>
      </c>
      <c r="Q164" t="n">
        <v>1310.57</v>
      </c>
      <c r="R164" t="n">
        <v>154.44</v>
      </c>
      <c r="S164" t="n">
        <v>50.02</v>
      </c>
      <c r="T164" t="n">
        <v>49420.28</v>
      </c>
      <c r="U164" t="n">
        <v>0.32</v>
      </c>
      <c r="V164" t="n">
        <v>0.8</v>
      </c>
      <c r="W164" t="n">
        <v>2.41</v>
      </c>
      <c r="X164" t="n">
        <v>3.05</v>
      </c>
      <c r="Y164" t="n">
        <v>0.5</v>
      </c>
      <c r="Z164" t="n">
        <v>10</v>
      </c>
    </row>
    <row r="165">
      <c r="A165" t="n">
        <v>2</v>
      </c>
      <c r="B165" t="n">
        <v>55</v>
      </c>
      <c r="C165" t="inlineStr">
        <is>
          <t xml:space="preserve">CONCLUIDO	</t>
        </is>
      </c>
      <c r="D165" t="n">
        <v>2.9741</v>
      </c>
      <c r="E165" t="n">
        <v>33.62</v>
      </c>
      <c r="F165" t="n">
        <v>29.94</v>
      </c>
      <c r="G165" t="n">
        <v>26.81</v>
      </c>
      <c r="H165" t="n">
        <v>0.45</v>
      </c>
      <c r="I165" t="n">
        <v>67</v>
      </c>
      <c r="J165" t="n">
        <v>118.63</v>
      </c>
      <c r="K165" t="n">
        <v>43.4</v>
      </c>
      <c r="L165" t="n">
        <v>3</v>
      </c>
      <c r="M165" t="n">
        <v>65</v>
      </c>
      <c r="N165" t="n">
        <v>17.23</v>
      </c>
      <c r="O165" t="n">
        <v>14865.24</v>
      </c>
      <c r="P165" t="n">
        <v>274.34</v>
      </c>
      <c r="Q165" t="n">
        <v>1310.51</v>
      </c>
      <c r="R165" t="n">
        <v>116.73</v>
      </c>
      <c r="S165" t="n">
        <v>50.02</v>
      </c>
      <c r="T165" t="n">
        <v>30767.12</v>
      </c>
      <c r="U165" t="n">
        <v>0.43</v>
      </c>
      <c r="V165" t="n">
        <v>0.83</v>
      </c>
      <c r="W165" t="n">
        <v>2.35</v>
      </c>
      <c r="X165" t="n">
        <v>1.89</v>
      </c>
      <c r="Y165" t="n">
        <v>0.5</v>
      </c>
      <c r="Z165" t="n">
        <v>10</v>
      </c>
    </row>
    <row r="166">
      <c r="A166" t="n">
        <v>3</v>
      </c>
      <c r="B166" t="n">
        <v>55</v>
      </c>
      <c r="C166" t="inlineStr">
        <is>
          <t xml:space="preserve">CONCLUIDO	</t>
        </is>
      </c>
      <c r="D166" t="n">
        <v>3.0633</v>
      </c>
      <c r="E166" t="n">
        <v>32.64</v>
      </c>
      <c r="F166" t="n">
        <v>29.41</v>
      </c>
      <c r="G166" t="n">
        <v>36.77</v>
      </c>
      <c r="H166" t="n">
        <v>0.59</v>
      </c>
      <c r="I166" t="n">
        <v>48</v>
      </c>
      <c r="J166" t="n">
        <v>119.93</v>
      </c>
      <c r="K166" t="n">
        <v>43.4</v>
      </c>
      <c r="L166" t="n">
        <v>4</v>
      </c>
      <c r="M166" t="n">
        <v>46</v>
      </c>
      <c r="N166" t="n">
        <v>17.53</v>
      </c>
      <c r="O166" t="n">
        <v>15025.44</v>
      </c>
      <c r="P166" t="n">
        <v>259.59</v>
      </c>
      <c r="Q166" t="n">
        <v>1310.5</v>
      </c>
      <c r="R166" t="n">
        <v>99.40000000000001</v>
      </c>
      <c r="S166" t="n">
        <v>50.02</v>
      </c>
      <c r="T166" t="n">
        <v>22195.69</v>
      </c>
      <c r="U166" t="n">
        <v>0.5</v>
      </c>
      <c r="V166" t="n">
        <v>0.85</v>
      </c>
      <c r="W166" t="n">
        <v>2.33</v>
      </c>
      <c r="X166" t="n">
        <v>1.37</v>
      </c>
      <c r="Y166" t="n">
        <v>0.5</v>
      </c>
      <c r="Z166" t="n">
        <v>10</v>
      </c>
    </row>
    <row r="167">
      <c r="A167" t="n">
        <v>4</v>
      </c>
      <c r="B167" t="n">
        <v>55</v>
      </c>
      <c r="C167" t="inlineStr">
        <is>
          <t xml:space="preserve">CONCLUIDO	</t>
        </is>
      </c>
      <c r="D167" t="n">
        <v>3.1218</v>
      </c>
      <c r="E167" t="n">
        <v>32.03</v>
      </c>
      <c r="F167" t="n">
        <v>29.06</v>
      </c>
      <c r="G167" t="n">
        <v>47.13</v>
      </c>
      <c r="H167" t="n">
        <v>0.73</v>
      </c>
      <c r="I167" t="n">
        <v>37</v>
      </c>
      <c r="J167" t="n">
        <v>121.23</v>
      </c>
      <c r="K167" t="n">
        <v>43.4</v>
      </c>
      <c r="L167" t="n">
        <v>5</v>
      </c>
      <c r="M167" t="n">
        <v>35</v>
      </c>
      <c r="N167" t="n">
        <v>17.83</v>
      </c>
      <c r="O167" t="n">
        <v>15186.08</v>
      </c>
      <c r="P167" t="n">
        <v>246.69</v>
      </c>
      <c r="Q167" t="n">
        <v>1310.51</v>
      </c>
      <c r="R167" t="n">
        <v>88.39</v>
      </c>
      <c r="S167" t="n">
        <v>50.02</v>
      </c>
      <c r="T167" t="n">
        <v>16747.21</v>
      </c>
      <c r="U167" t="n">
        <v>0.57</v>
      </c>
      <c r="V167" t="n">
        <v>0.86</v>
      </c>
      <c r="W167" t="n">
        <v>2.29</v>
      </c>
      <c r="X167" t="n">
        <v>1.02</v>
      </c>
      <c r="Y167" t="n">
        <v>0.5</v>
      </c>
      <c r="Z167" t="n">
        <v>10</v>
      </c>
    </row>
    <row r="168">
      <c r="A168" t="n">
        <v>5</v>
      </c>
      <c r="B168" t="n">
        <v>55</v>
      </c>
      <c r="C168" t="inlineStr">
        <is>
          <t xml:space="preserve">CONCLUIDO	</t>
        </is>
      </c>
      <c r="D168" t="n">
        <v>3.1613</v>
      </c>
      <c r="E168" t="n">
        <v>31.63</v>
      </c>
      <c r="F168" t="n">
        <v>28.86</v>
      </c>
      <c r="G168" t="n">
        <v>59.7</v>
      </c>
      <c r="H168" t="n">
        <v>0.86</v>
      </c>
      <c r="I168" t="n">
        <v>29</v>
      </c>
      <c r="J168" t="n">
        <v>122.54</v>
      </c>
      <c r="K168" t="n">
        <v>43.4</v>
      </c>
      <c r="L168" t="n">
        <v>6</v>
      </c>
      <c r="M168" t="n">
        <v>25</v>
      </c>
      <c r="N168" t="n">
        <v>18.14</v>
      </c>
      <c r="O168" t="n">
        <v>15347.16</v>
      </c>
      <c r="P168" t="n">
        <v>230.33</v>
      </c>
      <c r="Q168" t="n">
        <v>1310.5</v>
      </c>
      <c r="R168" t="n">
        <v>81.44</v>
      </c>
      <c r="S168" t="n">
        <v>50.02</v>
      </c>
      <c r="T168" t="n">
        <v>13311.1</v>
      </c>
      <c r="U168" t="n">
        <v>0.61</v>
      </c>
      <c r="V168" t="n">
        <v>0.87</v>
      </c>
      <c r="W168" t="n">
        <v>2.29</v>
      </c>
      <c r="X168" t="n">
        <v>0.8100000000000001</v>
      </c>
      <c r="Y168" t="n">
        <v>0.5</v>
      </c>
      <c r="Z168" t="n">
        <v>10</v>
      </c>
    </row>
    <row r="169">
      <c r="A169" t="n">
        <v>6</v>
      </c>
      <c r="B169" t="n">
        <v>55</v>
      </c>
      <c r="C169" t="inlineStr">
        <is>
          <t xml:space="preserve">CONCLUIDO	</t>
        </is>
      </c>
      <c r="D169" t="n">
        <v>3.176</v>
      </c>
      <c r="E169" t="n">
        <v>31.49</v>
      </c>
      <c r="F169" t="n">
        <v>28.78</v>
      </c>
      <c r="G169" t="n">
        <v>66.42</v>
      </c>
      <c r="H169" t="n">
        <v>1</v>
      </c>
      <c r="I169" t="n">
        <v>26</v>
      </c>
      <c r="J169" t="n">
        <v>123.85</v>
      </c>
      <c r="K169" t="n">
        <v>43.4</v>
      </c>
      <c r="L169" t="n">
        <v>7</v>
      </c>
      <c r="M169" t="n">
        <v>8</v>
      </c>
      <c r="N169" t="n">
        <v>18.45</v>
      </c>
      <c r="O169" t="n">
        <v>15508.69</v>
      </c>
      <c r="P169" t="n">
        <v>224.66</v>
      </c>
      <c r="Q169" t="n">
        <v>1310.52</v>
      </c>
      <c r="R169" t="n">
        <v>78.43000000000001</v>
      </c>
      <c r="S169" t="n">
        <v>50.02</v>
      </c>
      <c r="T169" t="n">
        <v>11819.74</v>
      </c>
      <c r="U169" t="n">
        <v>0.64</v>
      </c>
      <c r="V169" t="n">
        <v>0.87</v>
      </c>
      <c r="W169" t="n">
        <v>2.3</v>
      </c>
      <c r="X169" t="n">
        <v>0.73</v>
      </c>
      <c r="Y169" t="n">
        <v>0.5</v>
      </c>
      <c r="Z169" t="n">
        <v>10</v>
      </c>
    </row>
    <row r="170">
      <c r="A170" t="n">
        <v>7</v>
      </c>
      <c r="B170" t="n">
        <v>55</v>
      </c>
      <c r="C170" t="inlineStr">
        <is>
          <t xml:space="preserve">CONCLUIDO	</t>
        </is>
      </c>
      <c r="D170" t="n">
        <v>3.1806</v>
      </c>
      <c r="E170" t="n">
        <v>31.44</v>
      </c>
      <c r="F170" t="n">
        <v>28.76</v>
      </c>
      <c r="G170" t="n">
        <v>69.02</v>
      </c>
      <c r="H170" t="n">
        <v>1.13</v>
      </c>
      <c r="I170" t="n">
        <v>25</v>
      </c>
      <c r="J170" t="n">
        <v>125.16</v>
      </c>
      <c r="K170" t="n">
        <v>43.4</v>
      </c>
      <c r="L170" t="n">
        <v>8</v>
      </c>
      <c r="M170" t="n">
        <v>0</v>
      </c>
      <c r="N170" t="n">
        <v>18.76</v>
      </c>
      <c r="O170" t="n">
        <v>15670.68</v>
      </c>
      <c r="P170" t="n">
        <v>226.12</v>
      </c>
      <c r="Q170" t="n">
        <v>1310.56</v>
      </c>
      <c r="R170" t="n">
        <v>77.51000000000001</v>
      </c>
      <c r="S170" t="n">
        <v>50.02</v>
      </c>
      <c r="T170" t="n">
        <v>11364.67</v>
      </c>
      <c r="U170" t="n">
        <v>0.65</v>
      </c>
      <c r="V170" t="n">
        <v>0.87</v>
      </c>
      <c r="W170" t="n">
        <v>2.31</v>
      </c>
      <c r="X170" t="n">
        <v>0.71</v>
      </c>
      <c r="Y170" t="n">
        <v>0.5</v>
      </c>
      <c r="Z1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INDEX(resultados!$A$2:$ZZ$170, 1, MATCH($B$1, resultados!$A$1:$ZZ$1, 0))</f>
        <v/>
      </c>
      <c r="B7">
        <f>INDEX(resultados!$A$2:$ZZ$170, 1, MATCH($B$2, resultados!$A$1:$ZZ$1, 0))</f>
        <v/>
      </c>
      <c r="C7">
        <f>INDEX(resultados!$A$2:$ZZ$170, 1, MATCH($B$3, resultados!$A$1:$ZZ$1, 0))</f>
        <v/>
      </c>
    </row>
    <row r="8">
      <c r="A8">
        <f>INDEX(resultados!$A$2:$ZZ$170, 2, MATCH($B$1, resultados!$A$1:$ZZ$1, 0))</f>
        <v/>
      </c>
      <c r="B8">
        <f>INDEX(resultados!$A$2:$ZZ$170, 2, MATCH($B$2, resultados!$A$1:$ZZ$1, 0))</f>
        <v/>
      </c>
      <c r="C8">
        <f>INDEX(resultados!$A$2:$ZZ$170, 2, MATCH($B$3, resultados!$A$1:$ZZ$1, 0))</f>
        <v/>
      </c>
    </row>
    <row r="9">
      <c r="A9">
        <f>INDEX(resultados!$A$2:$ZZ$170, 3, MATCH($B$1, resultados!$A$1:$ZZ$1, 0))</f>
        <v/>
      </c>
      <c r="B9">
        <f>INDEX(resultados!$A$2:$ZZ$170, 3, MATCH($B$2, resultados!$A$1:$ZZ$1, 0))</f>
        <v/>
      </c>
      <c r="C9">
        <f>INDEX(resultados!$A$2:$ZZ$170, 3, MATCH($B$3, resultados!$A$1:$ZZ$1, 0))</f>
        <v/>
      </c>
    </row>
    <row r="10">
      <c r="A10">
        <f>INDEX(resultados!$A$2:$ZZ$170, 4, MATCH($B$1, resultados!$A$1:$ZZ$1, 0))</f>
        <v/>
      </c>
      <c r="B10">
        <f>INDEX(resultados!$A$2:$ZZ$170, 4, MATCH($B$2, resultados!$A$1:$ZZ$1, 0))</f>
        <v/>
      </c>
      <c r="C10">
        <f>INDEX(resultados!$A$2:$ZZ$170, 4, MATCH($B$3, resultados!$A$1:$ZZ$1, 0))</f>
        <v/>
      </c>
    </row>
    <row r="11">
      <c r="A11">
        <f>INDEX(resultados!$A$2:$ZZ$170, 5, MATCH($B$1, resultados!$A$1:$ZZ$1, 0))</f>
        <v/>
      </c>
      <c r="B11">
        <f>INDEX(resultados!$A$2:$ZZ$170, 5, MATCH($B$2, resultados!$A$1:$ZZ$1, 0))</f>
        <v/>
      </c>
      <c r="C11">
        <f>INDEX(resultados!$A$2:$ZZ$170, 5, MATCH($B$3, resultados!$A$1:$ZZ$1, 0))</f>
        <v/>
      </c>
    </row>
    <row r="12">
      <c r="A12">
        <f>INDEX(resultados!$A$2:$ZZ$170, 6, MATCH($B$1, resultados!$A$1:$ZZ$1, 0))</f>
        <v/>
      </c>
      <c r="B12">
        <f>INDEX(resultados!$A$2:$ZZ$170, 6, MATCH($B$2, resultados!$A$1:$ZZ$1, 0))</f>
        <v/>
      </c>
      <c r="C12">
        <f>INDEX(resultados!$A$2:$ZZ$170, 6, MATCH($B$3, resultados!$A$1:$ZZ$1, 0))</f>
        <v/>
      </c>
    </row>
    <row r="13">
      <c r="A13">
        <f>INDEX(resultados!$A$2:$ZZ$170, 7, MATCH($B$1, resultados!$A$1:$ZZ$1, 0))</f>
        <v/>
      </c>
      <c r="B13">
        <f>INDEX(resultados!$A$2:$ZZ$170, 7, MATCH($B$2, resultados!$A$1:$ZZ$1, 0))</f>
        <v/>
      </c>
      <c r="C13">
        <f>INDEX(resultados!$A$2:$ZZ$170, 7, MATCH($B$3, resultados!$A$1:$ZZ$1, 0))</f>
        <v/>
      </c>
    </row>
    <row r="14">
      <c r="A14">
        <f>INDEX(resultados!$A$2:$ZZ$170, 8, MATCH($B$1, resultados!$A$1:$ZZ$1, 0))</f>
        <v/>
      </c>
      <c r="B14">
        <f>INDEX(resultados!$A$2:$ZZ$170, 8, MATCH($B$2, resultados!$A$1:$ZZ$1, 0))</f>
        <v/>
      </c>
      <c r="C14">
        <f>INDEX(resultados!$A$2:$ZZ$170, 8, MATCH($B$3, resultados!$A$1:$ZZ$1, 0))</f>
        <v/>
      </c>
    </row>
    <row r="15">
      <c r="A15">
        <f>INDEX(resultados!$A$2:$ZZ$170, 9, MATCH($B$1, resultados!$A$1:$ZZ$1, 0))</f>
        <v/>
      </c>
      <c r="B15">
        <f>INDEX(resultados!$A$2:$ZZ$170, 9, MATCH($B$2, resultados!$A$1:$ZZ$1, 0))</f>
        <v/>
      </c>
      <c r="C15">
        <f>INDEX(resultados!$A$2:$ZZ$170, 9, MATCH($B$3, resultados!$A$1:$ZZ$1, 0))</f>
        <v/>
      </c>
    </row>
    <row r="16">
      <c r="A16">
        <f>INDEX(resultados!$A$2:$ZZ$170, 10, MATCH($B$1, resultados!$A$1:$ZZ$1, 0))</f>
        <v/>
      </c>
      <c r="B16">
        <f>INDEX(resultados!$A$2:$ZZ$170, 10, MATCH($B$2, resultados!$A$1:$ZZ$1, 0))</f>
        <v/>
      </c>
      <c r="C16">
        <f>INDEX(resultados!$A$2:$ZZ$170, 10, MATCH($B$3, resultados!$A$1:$ZZ$1, 0))</f>
        <v/>
      </c>
    </row>
    <row r="17">
      <c r="A17">
        <f>INDEX(resultados!$A$2:$ZZ$170, 11, MATCH($B$1, resultados!$A$1:$ZZ$1, 0))</f>
        <v/>
      </c>
      <c r="B17">
        <f>INDEX(resultados!$A$2:$ZZ$170, 11, MATCH($B$2, resultados!$A$1:$ZZ$1, 0))</f>
        <v/>
      </c>
      <c r="C17">
        <f>INDEX(resultados!$A$2:$ZZ$170, 11, MATCH($B$3, resultados!$A$1:$ZZ$1, 0))</f>
        <v/>
      </c>
    </row>
    <row r="18">
      <c r="A18">
        <f>INDEX(resultados!$A$2:$ZZ$170, 12, MATCH($B$1, resultados!$A$1:$ZZ$1, 0))</f>
        <v/>
      </c>
      <c r="B18">
        <f>INDEX(resultados!$A$2:$ZZ$170, 12, MATCH($B$2, resultados!$A$1:$ZZ$1, 0))</f>
        <v/>
      </c>
      <c r="C18">
        <f>INDEX(resultados!$A$2:$ZZ$170, 12, MATCH($B$3, resultados!$A$1:$ZZ$1, 0))</f>
        <v/>
      </c>
    </row>
    <row r="19">
      <c r="A19">
        <f>INDEX(resultados!$A$2:$ZZ$170, 13, MATCH($B$1, resultados!$A$1:$ZZ$1, 0))</f>
        <v/>
      </c>
      <c r="B19">
        <f>INDEX(resultados!$A$2:$ZZ$170, 13, MATCH($B$2, resultados!$A$1:$ZZ$1, 0))</f>
        <v/>
      </c>
      <c r="C19">
        <f>INDEX(resultados!$A$2:$ZZ$170, 13, MATCH($B$3, resultados!$A$1:$ZZ$1, 0))</f>
        <v/>
      </c>
    </row>
    <row r="20">
      <c r="A20">
        <f>INDEX(resultados!$A$2:$ZZ$170, 14, MATCH($B$1, resultados!$A$1:$ZZ$1, 0))</f>
        <v/>
      </c>
      <c r="B20">
        <f>INDEX(resultados!$A$2:$ZZ$170, 14, MATCH($B$2, resultados!$A$1:$ZZ$1, 0))</f>
        <v/>
      </c>
      <c r="C20">
        <f>INDEX(resultados!$A$2:$ZZ$170, 14, MATCH($B$3, resultados!$A$1:$ZZ$1, 0))</f>
        <v/>
      </c>
    </row>
    <row r="21">
      <c r="A21">
        <f>INDEX(resultados!$A$2:$ZZ$170, 15, MATCH($B$1, resultados!$A$1:$ZZ$1, 0))</f>
        <v/>
      </c>
      <c r="B21">
        <f>INDEX(resultados!$A$2:$ZZ$170, 15, MATCH($B$2, resultados!$A$1:$ZZ$1, 0))</f>
        <v/>
      </c>
      <c r="C21">
        <f>INDEX(resultados!$A$2:$ZZ$170, 15, MATCH($B$3, resultados!$A$1:$ZZ$1, 0))</f>
        <v/>
      </c>
    </row>
    <row r="22">
      <c r="A22">
        <f>INDEX(resultados!$A$2:$ZZ$170, 16, MATCH($B$1, resultados!$A$1:$ZZ$1, 0))</f>
        <v/>
      </c>
      <c r="B22">
        <f>INDEX(resultados!$A$2:$ZZ$170, 16, MATCH($B$2, resultados!$A$1:$ZZ$1, 0))</f>
        <v/>
      </c>
      <c r="C22">
        <f>INDEX(resultados!$A$2:$ZZ$170, 16, MATCH($B$3, resultados!$A$1:$ZZ$1, 0))</f>
        <v/>
      </c>
    </row>
    <row r="23">
      <c r="A23">
        <f>INDEX(resultados!$A$2:$ZZ$170, 17, MATCH($B$1, resultados!$A$1:$ZZ$1, 0))</f>
        <v/>
      </c>
      <c r="B23">
        <f>INDEX(resultados!$A$2:$ZZ$170, 17, MATCH($B$2, resultados!$A$1:$ZZ$1, 0))</f>
        <v/>
      </c>
      <c r="C23">
        <f>INDEX(resultados!$A$2:$ZZ$170, 17, MATCH($B$3, resultados!$A$1:$ZZ$1, 0))</f>
        <v/>
      </c>
    </row>
    <row r="24">
      <c r="A24">
        <f>INDEX(resultados!$A$2:$ZZ$170, 18, MATCH($B$1, resultados!$A$1:$ZZ$1, 0))</f>
        <v/>
      </c>
      <c r="B24">
        <f>INDEX(resultados!$A$2:$ZZ$170, 18, MATCH($B$2, resultados!$A$1:$ZZ$1, 0))</f>
        <v/>
      </c>
      <c r="C24">
        <f>INDEX(resultados!$A$2:$ZZ$170, 18, MATCH($B$3, resultados!$A$1:$ZZ$1, 0))</f>
        <v/>
      </c>
    </row>
    <row r="25">
      <c r="A25">
        <f>INDEX(resultados!$A$2:$ZZ$170, 19, MATCH($B$1, resultados!$A$1:$ZZ$1, 0))</f>
        <v/>
      </c>
      <c r="B25">
        <f>INDEX(resultados!$A$2:$ZZ$170, 19, MATCH($B$2, resultados!$A$1:$ZZ$1, 0))</f>
        <v/>
      </c>
      <c r="C25">
        <f>INDEX(resultados!$A$2:$ZZ$170, 19, MATCH($B$3, resultados!$A$1:$ZZ$1, 0))</f>
        <v/>
      </c>
    </row>
    <row r="26">
      <c r="A26">
        <f>INDEX(resultados!$A$2:$ZZ$170, 20, MATCH($B$1, resultados!$A$1:$ZZ$1, 0))</f>
        <v/>
      </c>
      <c r="B26">
        <f>INDEX(resultados!$A$2:$ZZ$170, 20, MATCH($B$2, resultados!$A$1:$ZZ$1, 0))</f>
        <v/>
      </c>
      <c r="C26">
        <f>INDEX(resultados!$A$2:$ZZ$170, 20, MATCH($B$3, resultados!$A$1:$ZZ$1, 0))</f>
        <v/>
      </c>
    </row>
    <row r="27">
      <c r="A27">
        <f>INDEX(resultados!$A$2:$ZZ$170, 21, MATCH($B$1, resultados!$A$1:$ZZ$1, 0))</f>
        <v/>
      </c>
      <c r="B27">
        <f>INDEX(resultados!$A$2:$ZZ$170, 21, MATCH($B$2, resultados!$A$1:$ZZ$1, 0))</f>
        <v/>
      </c>
      <c r="C27">
        <f>INDEX(resultados!$A$2:$ZZ$170, 21, MATCH($B$3, resultados!$A$1:$ZZ$1, 0))</f>
        <v/>
      </c>
    </row>
    <row r="28">
      <c r="A28">
        <f>INDEX(resultados!$A$2:$ZZ$170, 22, MATCH($B$1, resultados!$A$1:$ZZ$1, 0))</f>
        <v/>
      </c>
      <c r="B28">
        <f>INDEX(resultados!$A$2:$ZZ$170, 22, MATCH($B$2, resultados!$A$1:$ZZ$1, 0))</f>
        <v/>
      </c>
      <c r="C28">
        <f>INDEX(resultados!$A$2:$ZZ$170, 22, MATCH($B$3, resultados!$A$1:$ZZ$1, 0))</f>
        <v/>
      </c>
    </row>
    <row r="29">
      <c r="A29">
        <f>INDEX(resultados!$A$2:$ZZ$170, 23, MATCH($B$1, resultados!$A$1:$ZZ$1, 0))</f>
        <v/>
      </c>
      <c r="B29">
        <f>INDEX(resultados!$A$2:$ZZ$170, 23, MATCH($B$2, resultados!$A$1:$ZZ$1, 0))</f>
        <v/>
      </c>
      <c r="C29">
        <f>INDEX(resultados!$A$2:$ZZ$170, 23, MATCH($B$3, resultados!$A$1:$ZZ$1, 0))</f>
        <v/>
      </c>
    </row>
    <row r="30">
      <c r="A30">
        <f>INDEX(resultados!$A$2:$ZZ$170, 24, MATCH($B$1, resultados!$A$1:$ZZ$1, 0))</f>
        <v/>
      </c>
      <c r="B30">
        <f>INDEX(resultados!$A$2:$ZZ$170, 24, MATCH($B$2, resultados!$A$1:$ZZ$1, 0))</f>
        <v/>
      </c>
      <c r="C30">
        <f>INDEX(resultados!$A$2:$ZZ$170, 24, MATCH($B$3, resultados!$A$1:$ZZ$1, 0))</f>
        <v/>
      </c>
    </row>
    <row r="31">
      <c r="A31">
        <f>INDEX(resultados!$A$2:$ZZ$170, 25, MATCH($B$1, resultados!$A$1:$ZZ$1, 0))</f>
        <v/>
      </c>
      <c r="B31">
        <f>INDEX(resultados!$A$2:$ZZ$170, 25, MATCH($B$2, resultados!$A$1:$ZZ$1, 0))</f>
        <v/>
      </c>
      <c r="C31">
        <f>INDEX(resultados!$A$2:$ZZ$170, 25, MATCH($B$3, resultados!$A$1:$ZZ$1, 0))</f>
        <v/>
      </c>
    </row>
    <row r="32">
      <c r="A32">
        <f>INDEX(resultados!$A$2:$ZZ$170, 26, MATCH($B$1, resultados!$A$1:$ZZ$1, 0))</f>
        <v/>
      </c>
      <c r="B32">
        <f>INDEX(resultados!$A$2:$ZZ$170, 26, MATCH($B$2, resultados!$A$1:$ZZ$1, 0))</f>
        <v/>
      </c>
      <c r="C32">
        <f>INDEX(resultados!$A$2:$ZZ$170, 26, MATCH($B$3, resultados!$A$1:$ZZ$1, 0))</f>
        <v/>
      </c>
    </row>
    <row r="33">
      <c r="A33">
        <f>INDEX(resultados!$A$2:$ZZ$170, 27, MATCH($B$1, resultados!$A$1:$ZZ$1, 0))</f>
        <v/>
      </c>
      <c r="B33">
        <f>INDEX(resultados!$A$2:$ZZ$170, 27, MATCH($B$2, resultados!$A$1:$ZZ$1, 0))</f>
        <v/>
      </c>
      <c r="C33">
        <f>INDEX(resultados!$A$2:$ZZ$170, 27, MATCH($B$3, resultados!$A$1:$ZZ$1, 0))</f>
        <v/>
      </c>
    </row>
    <row r="34">
      <c r="A34">
        <f>INDEX(resultados!$A$2:$ZZ$170, 28, MATCH($B$1, resultados!$A$1:$ZZ$1, 0))</f>
        <v/>
      </c>
      <c r="B34">
        <f>INDEX(resultados!$A$2:$ZZ$170, 28, MATCH($B$2, resultados!$A$1:$ZZ$1, 0))</f>
        <v/>
      </c>
      <c r="C34">
        <f>INDEX(resultados!$A$2:$ZZ$170, 28, MATCH($B$3, resultados!$A$1:$ZZ$1, 0))</f>
        <v/>
      </c>
    </row>
    <row r="35">
      <c r="A35">
        <f>INDEX(resultados!$A$2:$ZZ$170, 29, MATCH($B$1, resultados!$A$1:$ZZ$1, 0))</f>
        <v/>
      </c>
      <c r="B35">
        <f>INDEX(resultados!$A$2:$ZZ$170, 29, MATCH($B$2, resultados!$A$1:$ZZ$1, 0))</f>
        <v/>
      </c>
      <c r="C35">
        <f>INDEX(resultados!$A$2:$ZZ$170, 29, MATCH($B$3, resultados!$A$1:$ZZ$1, 0))</f>
        <v/>
      </c>
    </row>
    <row r="36">
      <c r="A36">
        <f>INDEX(resultados!$A$2:$ZZ$170, 30, MATCH($B$1, resultados!$A$1:$ZZ$1, 0))</f>
        <v/>
      </c>
      <c r="B36">
        <f>INDEX(resultados!$A$2:$ZZ$170, 30, MATCH($B$2, resultados!$A$1:$ZZ$1, 0))</f>
        <v/>
      </c>
      <c r="C36">
        <f>INDEX(resultados!$A$2:$ZZ$170, 30, MATCH($B$3, resultados!$A$1:$ZZ$1, 0))</f>
        <v/>
      </c>
    </row>
    <row r="37">
      <c r="A37">
        <f>INDEX(resultados!$A$2:$ZZ$170, 31, MATCH($B$1, resultados!$A$1:$ZZ$1, 0))</f>
        <v/>
      </c>
      <c r="B37">
        <f>INDEX(resultados!$A$2:$ZZ$170, 31, MATCH($B$2, resultados!$A$1:$ZZ$1, 0))</f>
        <v/>
      </c>
      <c r="C37">
        <f>INDEX(resultados!$A$2:$ZZ$170, 31, MATCH($B$3, resultados!$A$1:$ZZ$1, 0))</f>
        <v/>
      </c>
    </row>
    <row r="38">
      <c r="A38">
        <f>INDEX(resultados!$A$2:$ZZ$170, 32, MATCH($B$1, resultados!$A$1:$ZZ$1, 0))</f>
        <v/>
      </c>
      <c r="B38">
        <f>INDEX(resultados!$A$2:$ZZ$170, 32, MATCH($B$2, resultados!$A$1:$ZZ$1, 0))</f>
        <v/>
      </c>
      <c r="C38">
        <f>INDEX(resultados!$A$2:$ZZ$170, 32, MATCH($B$3, resultados!$A$1:$ZZ$1, 0))</f>
        <v/>
      </c>
    </row>
    <row r="39">
      <c r="A39">
        <f>INDEX(resultados!$A$2:$ZZ$170, 33, MATCH($B$1, resultados!$A$1:$ZZ$1, 0))</f>
        <v/>
      </c>
      <c r="B39">
        <f>INDEX(resultados!$A$2:$ZZ$170, 33, MATCH($B$2, resultados!$A$1:$ZZ$1, 0))</f>
        <v/>
      </c>
      <c r="C39">
        <f>INDEX(resultados!$A$2:$ZZ$170, 33, MATCH($B$3, resultados!$A$1:$ZZ$1, 0))</f>
        <v/>
      </c>
    </row>
    <row r="40">
      <c r="A40">
        <f>INDEX(resultados!$A$2:$ZZ$170, 34, MATCH($B$1, resultados!$A$1:$ZZ$1, 0))</f>
        <v/>
      </c>
      <c r="B40">
        <f>INDEX(resultados!$A$2:$ZZ$170, 34, MATCH($B$2, resultados!$A$1:$ZZ$1, 0))</f>
        <v/>
      </c>
      <c r="C40">
        <f>INDEX(resultados!$A$2:$ZZ$170, 34, MATCH($B$3, resultados!$A$1:$ZZ$1, 0))</f>
        <v/>
      </c>
    </row>
    <row r="41">
      <c r="A41">
        <f>INDEX(resultados!$A$2:$ZZ$170, 35, MATCH($B$1, resultados!$A$1:$ZZ$1, 0))</f>
        <v/>
      </c>
      <c r="B41">
        <f>INDEX(resultados!$A$2:$ZZ$170, 35, MATCH($B$2, resultados!$A$1:$ZZ$1, 0))</f>
        <v/>
      </c>
      <c r="C41">
        <f>INDEX(resultados!$A$2:$ZZ$170, 35, MATCH($B$3, resultados!$A$1:$ZZ$1, 0))</f>
        <v/>
      </c>
    </row>
    <row r="42">
      <c r="A42">
        <f>INDEX(resultados!$A$2:$ZZ$170, 36, MATCH($B$1, resultados!$A$1:$ZZ$1, 0))</f>
        <v/>
      </c>
      <c r="B42">
        <f>INDEX(resultados!$A$2:$ZZ$170, 36, MATCH($B$2, resultados!$A$1:$ZZ$1, 0))</f>
        <v/>
      </c>
      <c r="C42">
        <f>INDEX(resultados!$A$2:$ZZ$170, 36, MATCH($B$3, resultados!$A$1:$ZZ$1, 0))</f>
        <v/>
      </c>
    </row>
    <row r="43">
      <c r="A43">
        <f>INDEX(resultados!$A$2:$ZZ$170, 37, MATCH($B$1, resultados!$A$1:$ZZ$1, 0))</f>
        <v/>
      </c>
      <c r="B43">
        <f>INDEX(resultados!$A$2:$ZZ$170, 37, MATCH($B$2, resultados!$A$1:$ZZ$1, 0))</f>
        <v/>
      </c>
      <c r="C43">
        <f>INDEX(resultados!$A$2:$ZZ$170, 37, MATCH($B$3, resultados!$A$1:$ZZ$1, 0))</f>
        <v/>
      </c>
    </row>
    <row r="44">
      <c r="A44">
        <f>INDEX(resultados!$A$2:$ZZ$170, 38, MATCH($B$1, resultados!$A$1:$ZZ$1, 0))</f>
        <v/>
      </c>
      <c r="B44">
        <f>INDEX(resultados!$A$2:$ZZ$170, 38, MATCH($B$2, resultados!$A$1:$ZZ$1, 0))</f>
        <v/>
      </c>
      <c r="C44">
        <f>INDEX(resultados!$A$2:$ZZ$170, 38, MATCH($B$3, resultados!$A$1:$ZZ$1, 0))</f>
        <v/>
      </c>
    </row>
    <row r="45">
      <c r="A45">
        <f>INDEX(resultados!$A$2:$ZZ$170, 39, MATCH($B$1, resultados!$A$1:$ZZ$1, 0))</f>
        <v/>
      </c>
      <c r="B45">
        <f>INDEX(resultados!$A$2:$ZZ$170, 39, MATCH($B$2, resultados!$A$1:$ZZ$1, 0))</f>
        <v/>
      </c>
      <c r="C45">
        <f>INDEX(resultados!$A$2:$ZZ$170, 39, MATCH($B$3, resultados!$A$1:$ZZ$1, 0))</f>
        <v/>
      </c>
    </row>
    <row r="46">
      <c r="A46">
        <f>INDEX(resultados!$A$2:$ZZ$170, 40, MATCH($B$1, resultados!$A$1:$ZZ$1, 0))</f>
        <v/>
      </c>
      <c r="B46">
        <f>INDEX(resultados!$A$2:$ZZ$170, 40, MATCH($B$2, resultados!$A$1:$ZZ$1, 0))</f>
        <v/>
      </c>
      <c r="C46">
        <f>INDEX(resultados!$A$2:$ZZ$170, 40, MATCH($B$3, resultados!$A$1:$ZZ$1, 0))</f>
        <v/>
      </c>
    </row>
    <row r="47">
      <c r="A47">
        <f>INDEX(resultados!$A$2:$ZZ$170, 41, MATCH($B$1, resultados!$A$1:$ZZ$1, 0))</f>
        <v/>
      </c>
      <c r="B47">
        <f>INDEX(resultados!$A$2:$ZZ$170, 41, MATCH($B$2, resultados!$A$1:$ZZ$1, 0))</f>
        <v/>
      </c>
      <c r="C47">
        <f>INDEX(resultados!$A$2:$ZZ$170, 41, MATCH($B$3, resultados!$A$1:$ZZ$1, 0))</f>
        <v/>
      </c>
    </row>
    <row r="48">
      <c r="A48">
        <f>INDEX(resultados!$A$2:$ZZ$170, 42, MATCH($B$1, resultados!$A$1:$ZZ$1, 0))</f>
        <v/>
      </c>
      <c r="B48">
        <f>INDEX(resultados!$A$2:$ZZ$170, 42, MATCH($B$2, resultados!$A$1:$ZZ$1, 0))</f>
        <v/>
      </c>
      <c r="C48">
        <f>INDEX(resultados!$A$2:$ZZ$170, 42, MATCH($B$3, resultados!$A$1:$ZZ$1, 0))</f>
        <v/>
      </c>
    </row>
    <row r="49">
      <c r="A49">
        <f>INDEX(resultados!$A$2:$ZZ$170, 43, MATCH($B$1, resultados!$A$1:$ZZ$1, 0))</f>
        <v/>
      </c>
      <c r="B49">
        <f>INDEX(resultados!$A$2:$ZZ$170, 43, MATCH($B$2, resultados!$A$1:$ZZ$1, 0))</f>
        <v/>
      </c>
      <c r="C49">
        <f>INDEX(resultados!$A$2:$ZZ$170, 43, MATCH($B$3, resultados!$A$1:$ZZ$1, 0))</f>
        <v/>
      </c>
    </row>
    <row r="50">
      <c r="A50">
        <f>INDEX(resultados!$A$2:$ZZ$170, 44, MATCH($B$1, resultados!$A$1:$ZZ$1, 0))</f>
        <v/>
      </c>
      <c r="B50">
        <f>INDEX(resultados!$A$2:$ZZ$170, 44, MATCH($B$2, resultados!$A$1:$ZZ$1, 0))</f>
        <v/>
      </c>
      <c r="C50">
        <f>INDEX(resultados!$A$2:$ZZ$170, 44, MATCH($B$3, resultados!$A$1:$ZZ$1, 0))</f>
        <v/>
      </c>
    </row>
    <row r="51">
      <c r="A51">
        <f>INDEX(resultados!$A$2:$ZZ$170, 45, MATCH($B$1, resultados!$A$1:$ZZ$1, 0))</f>
        <v/>
      </c>
      <c r="B51">
        <f>INDEX(resultados!$A$2:$ZZ$170, 45, MATCH($B$2, resultados!$A$1:$ZZ$1, 0))</f>
        <v/>
      </c>
      <c r="C51">
        <f>INDEX(resultados!$A$2:$ZZ$170, 45, MATCH($B$3, resultados!$A$1:$ZZ$1, 0))</f>
        <v/>
      </c>
    </row>
    <row r="52">
      <c r="A52">
        <f>INDEX(resultados!$A$2:$ZZ$170, 46, MATCH($B$1, resultados!$A$1:$ZZ$1, 0))</f>
        <v/>
      </c>
      <c r="B52">
        <f>INDEX(resultados!$A$2:$ZZ$170, 46, MATCH($B$2, resultados!$A$1:$ZZ$1, 0))</f>
        <v/>
      </c>
      <c r="C52">
        <f>INDEX(resultados!$A$2:$ZZ$170, 46, MATCH($B$3, resultados!$A$1:$ZZ$1, 0))</f>
        <v/>
      </c>
    </row>
    <row r="53">
      <c r="A53">
        <f>INDEX(resultados!$A$2:$ZZ$170, 47, MATCH($B$1, resultados!$A$1:$ZZ$1, 0))</f>
        <v/>
      </c>
      <c r="B53">
        <f>INDEX(resultados!$A$2:$ZZ$170, 47, MATCH($B$2, resultados!$A$1:$ZZ$1, 0))</f>
        <v/>
      </c>
      <c r="C53">
        <f>INDEX(resultados!$A$2:$ZZ$170, 47, MATCH($B$3, resultados!$A$1:$ZZ$1, 0))</f>
        <v/>
      </c>
    </row>
    <row r="54">
      <c r="A54">
        <f>INDEX(resultados!$A$2:$ZZ$170, 48, MATCH($B$1, resultados!$A$1:$ZZ$1, 0))</f>
        <v/>
      </c>
      <c r="B54">
        <f>INDEX(resultados!$A$2:$ZZ$170, 48, MATCH($B$2, resultados!$A$1:$ZZ$1, 0))</f>
        <v/>
      </c>
      <c r="C54">
        <f>INDEX(resultados!$A$2:$ZZ$170, 48, MATCH($B$3, resultados!$A$1:$ZZ$1, 0))</f>
        <v/>
      </c>
    </row>
    <row r="55">
      <c r="A55">
        <f>INDEX(resultados!$A$2:$ZZ$170, 49, MATCH($B$1, resultados!$A$1:$ZZ$1, 0))</f>
        <v/>
      </c>
      <c r="B55">
        <f>INDEX(resultados!$A$2:$ZZ$170, 49, MATCH($B$2, resultados!$A$1:$ZZ$1, 0))</f>
        <v/>
      </c>
      <c r="C55">
        <f>INDEX(resultados!$A$2:$ZZ$170, 49, MATCH($B$3, resultados!$A$1:$ZZ$1, 0))</f>
        <v/>
      </c>
    </row>
    <row r="56">
      <c r="A56">
        <f>INDEX(resultados!$A$2:$ZZ$170, 50, MATCH($B$1, resultados!$A$1:$ZZ$1, 0))</f>
        <v/>
      </c>
      <c r="B56">
        <f>INDEX(resultados!$A$2:$ZZ$170, 50, MATCH($B$2, resultados!$A$1:$ZZ$1, 0))</f>
        <v/>
      </c>
      <c r="C56">
        <f>INDEX(resultados!$A$2:$ZZ$170, 50, MATCH($B$3, resultados!$A$1:$ZZ$1, 0))</f>
        <v/>
      </c>
    </row>
    <row r="57">
      <c r="A57">
        <f>INDEX(resultados!$A$2:$ZZ$170, 51, MATCH($B$1, resultados!$A$1:$ZZ$1, 0))</f>
        <v/>
      </c>
      <c r="B57">
        <f>INDEX(resultados!$A$2:$ZZ$170, 51, MATCH($B$2, resultados!$A$1:$ZZ$1, 0))</f>
        <v/>
      </c>
      <c r="C57">
        <f>INDEX(resultados!$A$2:$ZZ$170, 51, MATCH($B$3, resultados!$A$1:$ZZ$1, 0))</f>
        <v/>
      </c>
    </row>
    <row r="58">
      <c r="A58">
        <f>INDEX(resultados!$A$2:$ZZ$170, 52, MATCH($B$1, resultados!$A$1:$ZZ$1, 0))</f>
        <v/>
      </c>
      <c r="B58">
        <f>INDEX(resultados!$A$2:$ZZ$170, 52, MATCH($B$2, resultados!$A$1:$ZZ$1, 0))</f>
        <v/>
      </c>
      <c r="C58">
        <f>INDEX(resultados!$A$2:$ZZ$170, 52, MATCH($B$3, resultados!$A$1:$ZZ$1, 0))</f>
        <v/>
      </c>
    </row>
    <row r="59">
      <c r="A59">
        <f>INDEX(resultados!$A$2:$ZZ$170, 53, MATCH($B$1, resultados!$A$1:$ZZ$1, 0))</f>
        <v/>
      </c>
      <c r="B59">
        <f>INDEX(resultados!$A$2:$ZZ$170, 53, MATCH($B$2, resultados!$A$1:$ZZ$1, 0))</f>
        <v/>
      </c>
      <c r="C59">
        <f>INDEX(resultados!$A$2:$ZZ$170, 53, MATCH($B$3, resultados!$A$1:$ZZ$1, 0))</f>
        <v/>
      </c>
    </row>
    <row r="60">
      <c r="A60">
        <f>INDEX(resultados!$A$2:$ZZ$170, 54, MATCH($B$1, resultados!$A$1:$ZZ$1, 0))</f>
        <v/>
      </c>
      <c r="B60">
        <f>INDEX(resultados!$A$2:$ZZ$170, 54, MATCH($B$2, resultados!$A$1:$ZZ$1, 0))</f>
        <v/>
      </c>
      <c r="C60">
        <f>INDEX(resultados!$A$2:$ZZ$170, 54, MATCH($B$3, resultados!$A$1:$ZZ$1, 0))</f>
        <v/>
      </c>
    </row>
    <row r="61">
      <c r="A61">
        <f>INDEX(resultados!$A$2:$ZZ$170, 55, MATCH($B$1, resultados!$A$1:$ZZ$1, 0))</f>
        <v/>
      </c>
      <c r="B61">
        <f>INDEX(resultados!$A$2:$ZZ$170, 55, MATCH($B$2, resultados!$A$1:$ZZ$1, 0))</f>
        <v/>
      </c>
      <c r="C61">
        <f>INDEX(resultados!$A$2:$ZZ$170, 55, MATCH($B$3, resultados!$A$1:$ZZ$1, 0))</f>
        <v/>
      </c>
    </row>
    <row r="62">
      <c r="A62">
        <f>INDEX(resultados!$A$2:$ZZ$170, 56, MATCH($B$1, resultados!$A$1:$ZZ$1, 0))</f>
        <v/>
      </c>
      <c r="B62">
        <f>INDEX(resultados!$A$2:$ZZ$170, 56, MATCH($B$2, resultados!$A$1:$ZZ$1, 0))</f>
        <v/>
      </c>
      <c r="C62">
        <f>INDEX(resultados!$A$2:$ZZ$170, 56, MATCH($B$3, resultados!$A$1:$ZZ$1, 0))</f>
        <v/>
      </c>
    </row>
    <row r="63">
      <c r="A63">
        <f>INDEX(resultados!$A$2:$ZZ$170, 57, MATCH($B$1, resultados!$A$1:$ZZ$1, 0))</f>
        <v/>
      </c>
      <c r="B63">
        <f>INDEX(resultados!$A$2:$ZZ$170, 57, MATCH($B$2, resultados!$A$1:$ZZ$1, 0))</f>
        <v/>
      </c>
      <c r="C63">
        <f>INDEX(resultados!$A$2:$ZZ$170, 57, MATCH($B$3, resultados!$A$1:$ZZ$1, 0))</f>
        <v/>
      </c>
    </row>
    <row r="64">
      <c r="A64">
        <f>INDEX(resultados!$A$2:$ZZ$170, 58, MATCH($B$1, resultados!$A$1:$ZZ$1, 0))</f>
        <v/>
      </c>
      <c r="B64">
        <f>INDEX(resultados!$A$2:$ZZ$170, 58, MATCH($B$2, resultados!$A$1:$ZZ$1, 0))</f>
        <v/>
      </c>
      <c r="C64">
        <f>INDEX(resultados!$A$2:$ZZ$170, 58, MATCH($B$3, resultados!$A$1:$ZZ$1, 0))</f>
        <v/>
      </c>
    </row>
    <row r="65">
      <c r="A65">
        <f>INDEX(resultados!$A$2:$ZZ$170, 59, MATCH($B$1, resultados!$A$1:$ZZ$1, 0))</f>
        <v/>
      </c>
      <c r="B65">
        <f>INDEX(resultados!$A$2:$ZZ$170, 59, MATCH($B$2, resultados!$A$1:$ZZ$1, 0))</f>
        <v/>
      </c>
      <c r="C65">
        <f>INDEX(resultados!$A$2:$ZZ$170, 59, MATCH($B$3, resultados!$A$1:$ZZ$1, 0))</f>
        <v/>
      </c>
    </row>
    <row r="66">
      <c r="A66">
        <f>INDEX(resultados!$A$2:$ZZ$170, 60, MATCH($B$1, resultados!$A$1:$ZZ$1, 0))</f>
        <v/>
      </c>
      <c r="B66">
        <f>INDEX(resultados!$A$2:$ZZ$170, 60, MATCH($B$2, resultados!$A$1:$ZZ$1, 0))</f>
        <v/>
      </c>
      <c r="C66">
        <f>INDEX(resultados!$A$2:$ZZ$170, 60, MATCH($B$3, resultados!$A$1:$ZZ$1, 0))</f>
        <v/>
      </c>
    </row>
    <row r="67">
      <c r="A67">
        <f>INDEX(resultados!$A$2:$ZZ$170, 61, MATCH($B$1, resultados!$A$1:$ZZ$1, 0))</f>
        <v/>
      </c>
      <c r="B67">
        <f>INDEX(resultados!$A$2:$ZZ$170, 61, MATCH($B$2, resultados!$A$1:$ZZ$1, 0))</f>
        <v/>
      </c>
      <c r="C67">
        <f>INDEX(resultados!$A$2:$ZZ$170, 61, MATCH($B$3, resultados!$A$1:$ZZ$1, 0))</f>
        <v/>
      </c>
    </row>
    <row r="68">
      <c r="A68">
        <f>INDEX(resultados!$A$2:$ZZ$170, 62, MATCH($B$1, resultados!$A$1:$ZZ$1, 0))</f>
        <v/>
      </c>
      <c r="B68">
        <f>INDEX(resultados!$A$2:$ZZ$170, 62, MATCH($B$2, resultados!$A$1:$ZZ$1, 0))</f>
        <v/>
      </c>
      <c r="C68">
        <f>INDEX(resultados!$A$2:$ZZ$170, 62, MATCH($B$3, resultados!$A$1:$ZZ$1, 0))</f>
        <v/>
      </c>
    </row>
    <row r="69">
      <c r="A69">
        <f>INDEX(resultados!$A$2:$ZZ$170, 63, MATCH($B$1, resultados!$A$1:$ZZ$1, 0))</f>
        <v/>
      </c>
      <c r="B69">
        <f>INDEX(resultados!$A$2:$ZZ$170, 63, MATCH($B$2, resultados!$A$1:$ZZ$1, 0))</f>
        <v/>
      </c>
      <c r="C69">
        <f>INDEX(resultados!$A$2:$ZZ$170, 63, MATCH($B$3, resultados!$A$1:$ZZ$1, 0))</f>
        <v/>
      </c>
    </row>
    <row r="70">
      <c r="A70">
        <f>INDEX(resultados!$A$2:$ZZ$170, 64, MATCH($B$1, resultados!$A$1:$ZZ$1, 0))</f>
        <v/>
      </c>
      <c r="B70">
        <f>INDEX(resultados!$A$2:$ZZ$170, 64, MATCH($B$2, resultados!$A$1:$ZZ$1, 0))</f>
        <v/>
      </c>
      <c r="C70">
        <f>INDEX(resultados!$A$2:$ZZ$170, 64, MATCH($B$3, resultados!$A$1:$ZZ$1, 0))</f>
        <v/>
      </c>
    </row>
    <row r="71">
      <c r="A71">
        <f>INDEX(resultados!$A$2:$ZZ$170, 65, MATCH($B$1, resultados!$A$1:$ZZ$1, 0))</f>
        <v/>
      </c>
      <c r="B71">
        <f>INDEX(resultados!$A$2:$ZZ$170, 65, MATCH($B$2, resultados!$A$1:$ZZ$1, 0))</f>
        <v/>
      </c>
      <c r="C71">
        <f>INDEX(resultados!$A$2:$ZZ$170, 65, MATCH($B$3, resultados!$A$1:$ZZ$1, 0))</f>
        <v/>
      </c>
    </row>
    <row r="72">
      <c r="A72">
        <f>INDEX(resultados!$A$2:$ZZ$170, 66, MATCH($B$1, resultados!$A$1:$ZZ$1, 0))</f>
        <v/>
      </c>
      <c r="B72">
        <f>INDEX(resultados!$A$2:$ZZ$170, 66, MATCH($B$2, resultados!$A$1:$ZZ$1, 0))</f>
        <v/>
      </c>
      <c r="C72">
        <f>INDEX(resultados!$A$2:$ZZ$170, 66, MATCH($B$3, resultados!$A$1:$ZZ$1, 0))</f>
        <v/>
      </c>
    </row>
    <row r="73">
      <c r="A73">
        <f>INDEX(resultados!$A$2:$ZZ$170, 67, MATCH($B$1, resultados!$A$1:$ZZ$1, 0))</f>
        <v/>
      </c>
      <c r="B73">
        <f>INDEX(resultados!$A$2:$ZZ$170, 67, MATCH($B$2, resultados!$A$1:$ZZ$1, 0))</f>
        <v/>
      </c>
      <c r="C73">
        <f>INDEX(resultados!$A$2:$ZZ$170, 67, MATCH($B$3, resultados!$A$1:$ZZ$1, 0))</f>
        <v/>
      </c>
    </row>
    <row r="74">
      <c r="A74">
        <f>INDEX(resultados!$A$2:$ZZ$170, 68, MATCH($B$1, resultados!$A$1:$ZZ$1, 0))</f>
        <v/>
      </c>
      <c r="B74">
        <f>INDEX(resultados!$A$2:$ZZ$170, 68, MATCH($B$2, resultados!$A$1:$ZZ$1, 0))</f>
        <v/>
      </c>
      <c r="C74">
        <f>INDEX(resultados!$A$2:$ZZ$170, 68, MATCH($B$3, resultados!$A$1:$ZZ$1, 0))</f>
        <v/>
      </c>
    </row>
    <row r="75">
      <c r="A75">
        <f>INDEX(resultados!$A$2:$ZZ$170, 69, MATCH($B$1, resultados!$A$1:$ZZ$1, 0))</f>
        <v/>
      </c>
      <c r="B75">
        <f>INDEX(resultados!$A$2:$ZZ$170, 69, MATCH($B$2, resultados!$A$1:$ZZ$1, 0))</f>
        <v/>
      </c>
      <c r="C75">
        <f>INDEX(resultados!$A$2:$ZZ$170, 69, MATCH($B$3, resultados!$A$1:$ZZ$1, 0))</f>
        <v/>
      </c>
    </row>
    <row r="76">
      <c r="A76">
        <f>INDEX(resultados!$A$2:$ZZ$170, 70, MATCH($B$1, resultados!$A$1:$ZZ$1, 0))</f>
        <v/>
      </c>
      <c r="B76">
        <f>INDEX(resultados!$A$2:$ZZ$170, 70, MATCH($B$2, resultados!$A$1:$ZZ$1, 0))</f>
        <v/>
      </c>
      <c r="C76">
        <f>INDEX(resultados!$A$2:$ZZ$170, 70, MATCH($B$3, resultados!$A$1:$ZZ$1, 0))</f>
        <v/>
      </c>
    </row>
    <row r="77">
      <c r="A77">
        <f>INDEX(resultados!$A$2:$ZZ$170, 71, MATCH($B$1, resultados!$A$1:$ZZ$1, 0))</f>
        <v/>
      </c>
      <c r="B77">
        <f>INDEX(resultados!$A$2:$ZZ$170, 71, MATCH($B$2, resultados!$A$1:$ZZ$1, 0))</f>
        <v/>
      </c>
      <c r="C77">
        <f>INDEX(resultados!$A$2:$ZZ$170, 71, MATCH($B$3, resultados!$A$1:$ZZ$1, 0))</f>
        <v/>
      </c>
    </row>
    <row r="78">
      <c r="A78">
        <f>INDEX(resultados!$A$2:$ZZ$170, 72, MATCH($B$1, resultados!$A$1:$ZZ$1, 0))</f>
        <v/>
      </c>
      <c r="B78">
        <f>INDEX(resultados!$A$2:$ZZ$170, 72, MATCH($B$2, resultados!$A$1:$ZZ$1, 0))</f>
        <v/>
      </c>
      <c r="C78">
        <f>INDEX(resultados!$A$2:$ZZ$170, 72, MATCH($B$3, resultados!$A$1:$ZZ$1, 0))</f>
        <v/>
      </c>
    </row>
    <row r="79">
      <c r="A79">
        <f>INDEX(resultados!$A$2:$ZZ$170, 73, MATCH($B$1, resultados!$A$1:$ZZ$1, 0))</f>
        <v/>
      </c>
      <c r="B79">
        <f>INDEX(resultados!$A$2:$ZZ$170, 73, MATCH($B$2, resultados!$A$1:$ZZ$1, 0))</f>
        <v/>
      </c>
      <c r="C79">
        <f>INDEX(resultados!$A$2:$ZZ$170, 73, MATCH($B$3, resultados!$A$1:$ZZ$1, 0))</f>
        <v/>
      </c>
    </row>
    <row r="80">
      <c r="A80">
        <f>INDEX(resultados!$A$2:$ZZ$170, 74, MATCH($B$1, resultados!$A$1:$ZZ$1, 0))</f>
        <v/>
      </c>
      <c r="B80">
        <f>INDEX(resultados!$A$2:$ZZ$170, 74, MATCH($B$2, resultados!$A$1:$ZZ$1, 0))</f>
        <v/>
      </c>
      <c r="C80">
        <f>INDEX(resultados!$A$2:$ZZ$170, 74, MATCH($B$3, resultados!$A$1:$ZZ$1, 0))</f>
        <v/>
      </c>
    </row>
    <row r="81">
      <c r="A81">
        <f>INDEX(resultados!$A$2:$ZZ$170, 75, MATCH($B$1, resultados!$A$1:$ZZ$1, 0))</f>
        <v/>
      </c>
      <c r="B81">
        <f>INDEX(resultados!$A$2:$ZZ$170, 75, MATCH($B$2, resultados!$A$1:$ZZ$1, 0))</f>
        <v/>
      </c>
      <c r="C81">
        <f>INDEX(resultados!$A$2:$ZZ$170, 75, MATCH($B$3, resultados!$A$1:$ZZ$1, 0))</f>
        <v/>
      </c>
    </row>
    <row r="82">
      <c r="A82">
        <f>INDEX(resultados!$A$2:$ZZ$170, 76, MATCH($B$1, resultados!$A$1:$ZZ$1, 0))</f>
        <v/>
      </c>
      <c r="B82">
        <f>INDEX(resultados!$A$2:$ZZ$170, 76, MATCH($B$2, resultados!$A$1:$ZZ$1, 0))</f>
        <v/>
      </c>
      <c r="C82">
        <f>INDEX(resultados!$A$2:$ZZ$170, 76, MATCH($B$3, resultados!$A$1:$ZZ$1, 0))</f>
        <v/>
      </c>
    </row>
    <row r="83">
      <c r="A83">
        <f>INDEX(resultados!$A$2:$ZZ$170, 77, MATCH($B$1, resultados!$A$1:$ZZ$1, 0))</f>
        <v/>
      </c>
      <c r="B83">
        <f>INDEX(resultados!$A$2:$ZZ$170, 77, MATCH($B$2, resultados!$A$1:$ZZ$1, 0))</f>
        <v/>
      </c>
      <c r="C83">
        <f>INDEX(resultados!$A$2:$ZZ$170, 77, MATCH($B$3, resultados!$A$1:$ZZ$1, 0))</f>
        <v/>
      </c>
    </row>
    <row r="84">
      <c r="A84">
        <f>INDEX(resultados!$A$2:$ZZ$170, 78, MATCH($B$1, resultados!$A$1:$ZZ$1, 0))</f>
        <v/>
      </c>
      <c r="B84">
        <f>INDEX(resultados!$A$2:$ZZ$170, 78, MATCH($B$2, resultados!$A$1:$ZZ$1, 0))</f>
        <v/>
      </c>
      <c r="C84">
        <f>INDEX(resultados!$A$2:$ZZ$170, 78, MATCH($B$3, resultados!$A$1:$ZZ$1, 0))</f>
        <v/>
      </c>
    </row>
    <row r="85">
      <c r="A85">
        <f>INDEX(resultados!$A$2:$ZZ$170, 79, MATCH($B$1, resultados!$A$1:$ZZ$1, 0))</f>
        <v/>
      </c>
      <c r="B85">
        <f>INDEX(resultados!$A$2:$ZZ$170, 79, MATCH($B$2, resultados!$A$1:$ZZ$1, 0))</f>
        <v/>
      </c>
      <c r="C85">
        <f>INDEX(resultados!$A$2:$ZZ$170, 79, MATCH($B$3, resultados!$A$1:$ZZ$1, 0))</f>
        <v/>
      </c>
    </row>
    <row r="86">
      <c r="A86">
        <f>INDEX(resultados!$A$2:$ZZ$170, 80, MATCH($B$1, resultados!$A$1:$ZZ$1, 0))</f>
        <v/>
      </c>
      <c r="B86">
        <f>INDEX(resultados!$A$2:$ZZ$170, 80, MATCH($B$2, resultados!$A$1:$ZZ$1, 0))</f>
        <v/>
      </c>
      <c r="C86">
        <f>INDEX(resultados!$A$2:$ZZ$170, 80, MATCH($B$3, resultados!$A$1:$ZZ$1, 0))</f>
        <v/>
      </c>
    </row>
    <row r="87">
      <c r="A87">
        <f>INDEX(resultados!$A$2:$ZZ$170, 81, MATCH($B$1, resultados!$A$1:$ZZ$1, 0))</f>
        <v/>
      </c>
      <c r="B87">
        <f>INDEX(resultados!$A$2:$ZZ$170, 81, MATCH($B$2, resultados!$A$1:$ZZ$1, 0))</f>
        <v/>
      </c>
      <c r="C87">
        <f>INDEX(resultados!$A$2:$ZZ$170, 81, MATCH($B$3, resultados!$A$1:$ZZ$1, 0))</f>
        <v/>
      </c>
    </row>
    <row r="88">
      <c r="A88">
        <f>INDEX(resultados!$A$2:$ZZ$170, 82, MATCH($B$1, resultados!$A$1:$ZZ$1, 0))</f>
        <v/>
      </c>
      <c r="B88">
        <f>INDEX(resultados!$A$2:$ZZ$170, 82, MATCH($B$2, resultados!$A$1:$ZZ$1, 0))</f>
        <v/>
      </c>
      <c r="C88">
        <f>INDEX(resultados!$A$2:$ZZ$170, 82, MATCH($B$3, resultados!$A$1:$ZZ$1, 0))</f>
        <v/>
      </c>
    </row>
    <row r="89">
      <c r="A89">
        <f>INDEX(resultados!$A$2:$ZZ$170, 83, MATCH($B$1, resultados!$A$1:$ZZ$1, 0))</f>
        <v/>
      </c>
      <c r="B89">
        <f>INDEX(resultados!$A$2:$ZZ$170, 83, MATCH($B$2, resultados!$A$1:$ZZ$1, 0))</f>
        <v/>
      </c>
      <c r="C89">
        <f>INDEX(resultados!$A$2:$ZZ$170, 83, MATCH($B$3, resultados!$A$1:$ZZ$1, 0))</f>
        <v/>
      </c>
    </row>
    <row r="90">
      <c r="A90">
        <f>INDEX(resultados!$A$2:$ZZ$170, 84, MATCH($B$1, resultados!$A$1:$ZZ$1, 0))</f>
        <v/>
      </c>
      <c r="B90">
        <f>INDEX(resultados!$A$2:$ZZ$170, 84, MATCH($B$2, resultados!$A$1:$ZZ$1, 0))</f>
        <v/>
      </c>
      <c r="C90">
        <f>INDEX(resultados!$A$2:$ZZ$170, 84, MATCH($B$3, resultados!$A$1:$ZZ$1, 0))</f>
        <v/>
      </c>
    </row>
    <row r="91">
      <c r="A91">
        <f>INDEX(resultados!$A$2:$ZZ$170, 85, MATCH($B$1, resultados!$A$1:$ZZ$1, 0))</f>
        <v/>
      </c>
      <c r="B91">
        <f>INDEX(resultados!$A$2:$ZZ$170, 85, MATCH($B$2, resultados!$A$1:$ZZ$1, 0))</f>
        <v/>
      </c>
      <c r="C91">
        <f>INDEX(resultados!$A$2:$ZZ$170, 85, MATCH($B$3, resultados!$A$1:$ZZ$1, 0))</f>
        <v/>
      </c>
    </row>
    <row r="92">
      <c r="A92">
        <f>INDEX(resultados!$A$2:$ZZ$170, 86, MATCH($B$1, resultados!$A$1:$ZZ$1, 0))</f>
        <v/>
      </c>
      <c r="B92">
        <f>INDEX(resultados!$A$2:$ZZ$170, 86, MATCH($B$2, resultados!$A$1:$ZZ$1, 0))</f>
        <v/>
      </c>
      <c r="C92">
        <f>INDEX(resultados!$A$2:$ZZ$170, 86, MATCH($B$3, resultados!$A$1:$ZZ$1, 0))</f>
        <v/>
      </c>
    </row>
    <row r="93">
      <c r="A93">
        <f>INDEX(resultados!$A$2:$ZZ$170, 87, MATCH($B$1, resultados!$A$1:$ZZ$1, 0))</f>
        <v/>
      </c>
      <c r="B93">
        <f>INDEX(resultados!$A$2:$ZZ$170, 87, MATCH($B$2, resultados!$A$1:$ZZ$1, 0))</f>
        <v/>
      </c>
      <c r="C93">
        <f>INDEX(resultados!$A$2:$ZZ$170, 87, MATCH($B$3, resultados!$A$1:$ZZ$1, 0))</f>
        <v/>
      </c>
    </row>
    <row r="94">
      <c r="A94">
        <f>INDEX(resultados!$A$2:$ZZ$170, 88, MATCH($B$1, resultados!$A$1:$ZZ$1, 0))</f>
        <v/>
      </c>
      <c r="B94">
        <f>INDEX(resultados!$A$2:$ZZ$170, 88, MATCH($B$2, resultados!$A$1:$ZZ$1, 0))</f>
        <v/>
      </c>
      <c r="C94">
        <f>INDEX(resultados!$A$2:$ZZ$170, 88, MATCH($B$3, resultados!$A$1:$ZZ$1, 0))</f>
        <v/>
      </c>
    </row>
    <row r="95">
      <c r="A95">
        <f>INDEX(resultados!$A$2:$ZZ$170, 89, MATCH($B$1, resultados!$A$1:$ZZ$1, 0))</f>
        <v/>
      </c>
      <c r="B95">
        <f>INDEX(resultados!$A$2:$ZZ$170, 89, MATCH($B$2, resultados!$A$1:$ZZ$1, 0))</f>
        <v/>
      </c>
      <c r="C95">
        <f>INDEX(resultados!$A$2:$ZZ$170, 89, MATCH($B$3, resultados!$A$1:$ZZ$1, 0))</f>
        <v/>
      </c>
    </row>
    <row r="96">
      <c r="A96">
        <f>INDEX(resultados!$A$2:$ZZ$170, 90, MATCH($B$1, resultados!$A$1:$ZZ$1, 0))</f>
        <v/>
      </c>
      <c r="B96">
        <f>INDEX(resultados!$A$2:$ZZ$170, 90, MATCH($B$2, resultados!$A$1:$ZZ$1, 0))</f>
        <v/>
      </c>
      <c r="C96">
        <f>INDEX(resultados!$A$2:$ZZ$170, 90, MATCH($B$3, resultados!$A$1:$ZZ$1, 0))</f>
        <v/>
      </c>
    </row>
    <row r="97">
      <c r="A97">
        <f>INDEX(resultados!$A$2:$ZZ$170, 91, MATCH($B$1, resultados!$A$1:$ZZ$1, 0))</f>
        <v/>
      </c>
      <c r="B97">
        <f>INDEX(resultados!$A$2:$ZZ$170, 91, MATCH($B$2, resultados!$A$1:$ZZ$1, 0))</f>
        <v/>
      </c>
      <c r="C97">
        <f>INDEX(resultados!$A$2:$ZZ$170, 91, MATCH($B$3, resultados!$A$1:$ZZ$1, 0))</f>
        <v/>
      </c>
    </row>
    <row r="98">
      <c r="A98">
        <f>INDEX(resultados!$A$2:$ZZ$170, 92, MATCH($B$1, resultados!$A$1:$ZZ$1, 0))</f>
        <v/>
      </c>
      <c r="B98">
        <f>INDEX(resultados!$A$2:$ZZ$170, 92, MATCH($B$2, resultados!$A$1:$ZZ$1, 0))</f>
        <v/>
      </c>
      <c r="C98">
        <f>INDEX(resultados!$A$2:$ZZ$170, 92, MATCH($B$3, resultados!$A$1:$ZZ$1, 0))</f>
        <v/>
      </c>
    </row>
    <row r="99">
      <c r="A99">
        <f>INDEX(resultados!$A$2:$ZZ$170, 93, MATCH($B$1, resultados!$A$1:$ZZ$1, 0))</f>
        <v/>
      </c>
      <c r="B99">
        <f>INDEX(resultados!$A$2:$ZZ$170, 93, MATCH($B$2, resultados!$A$1:$ZZ$1, 0))</f>
        <v/>
      </c>
      <c r="C99">
        <f>INDEX(resultados!$A$2:$ZZ$170, 93, MATCH($B$3, resultados!$A$1:$ZZ$1, 0))</f>
        <v/>
      </c>
    </row>
    <row r="100">
      <c r="A100">
        <f>INDEX(resultados!$A$2:$ZZ$170, 94, MATCH($B$1, resultados!$A$1:$ZZ$1, 0))</f>
        <v/>
      </c>
      <c r="B100">
        <f>INDEX(resultados!$A$2:$ZZ$170, 94, MATCH($B$2, resultados!$A$1:$ZZ$1, 0))</f>
        <v/>
      </c>
      <c r="C100">
        <f>INDEX(resultados!$A$2:$ZZ$170, 94, MATCH($B$3, resultados!$A$1:$ZZ$1, 0))</f>
        <v/>
      </c>
    </row>
    <row r="101">
      <c r="A101">
        <f>INDEX(resultados!$A$2:$ZZ$170, 95, MATCH($B$1, resultados!$A$1:$ZZ$1, 0))</f>
        <v/>
      </c>
      <c r="B101">
        <f>INDEX(resultados!$A$2:$ZZ$170, 95, MATCH($B$2, resultados!$A$1:$ZZ$1, 0))</f>
        <v/>
      </c>
      <c r="C101">
        <f>INDEX(resultados!$A$2:$ZZ$170, 95, MATCH($B$3, resultados!$A$1:$ZZ$1, 0))</f>
        <v/>
      </c>
    </row>
    <row r="102">
      <c r="A102">
        <f>INDEX(resultados!$A$2:$ZZ$170, 96, MATCH($B$1, resultados!$A$1:$ZZ$1, 0))</f>
        <v/>
      </c>
      <c r="B102">
        <f>INDEX(resultados!$A$2:$ZZ$170, 96, MATCH($B$2, resultados!$A$1:$ZZ$1, 0))</f>
        <v/>
      </c>
      <c r="C102">
        <f>INDEX(resultados!$A$2:$ZZ$170, 96, MATCH($B$3, resultados!$A$1:$ZZ$1, 0))</f>
        <v/>
      </c>
    </row>
    <row r="103">
      <c r="A103">
        <f>INDEX(resultados!$A$2:$ZZ$170, 97, MATCH($B$1, resultados!$A$1:$ZZ$1, 0))</f>
        <v/>
      </c>
      <c r="B103">
        <f>INDEX(resultados!$A$2:$ZZ$170, 97, MATCH($B$2, resultados!$A$1:$ZZ$1, 0))</f>
        <v/>
      </c>
      <c r="C103">
        <f>INDEX(resultados!$A$2:$ZZ$170, 97, MATCH($B$3, resultados!$A$1:$ZZ$1, 0))</f>
        <v/>
      </c>
    </row>
    <row r="104">
      <c r="A104">
        <f>INDEX(resultados!$A$2:$ZZ$170, 98, MATCH($B$1, resultados!$A$1:$ZZ$1, 0))</f>
        <v/>
      </c>
      <c r="B104">
        <f>INDEX(resultados!$A$2:$ZZ$170, 98, MATCH($B$2, resultados!$A$1:$ZZ$1, 0))</f>
        <v/>
      </c>
      <c r="C104">
        <f>INDEX(resultados!$A$2:$ZZ$170, 98, MATCH($B$3, resultados!$A$1:$ZZ$1, 0))</f>
        <v/>
      </c>
    </row>
    <row r="105">
      <c r="A105">
        <f>INDEX(resultados!$A$2:$ZZ$170, 99, MATCH($B$1, resultados!$A$1:$ZZ$1, 0))</f>
        <v/>
      </c>
      <c r="B105">
        <f>INDEX(resultados!$A$2:$ZZ$170, 99, MATCH($B$2, resultados!$A$1:$ZZ$1, 0))</f>
        <v/>
      </c>
      <c r="C105">
        <f>INDEX(resultados!$A$2:$ZZ$170, 99, MATCH($B$3, resultados!$A$1:$ZZ$1, 0))</f>
        <v/>
      </c>
    </row>
    <row r="106">
      <c r="A106">
        <f>INDEX(resultados!$A$2:$ZZ$170, 100, MATCH($B$1, resultados!$A$1:$ZZ$1, 0))</f>
        <v/>
      </c>
      <c r="B106">
        <f>INDEX(resultados!$A$2:$ZZ$170, 100, MATCH($B$2, resultados!$A$1:$ZZ$1, 0))</f>
        <v/>
      </c>
      <c r="C106">
        <f>INDEX(resultados!$A$2:$ZZ$170, 100, MATCH($B$3, resultados!$A$1:$ZZ$1, 0))</f>
        <v/>
      </c>
    </row>
    <row r="107">
      <c r="A107">
        <f>INDEX(resultados!$A$2:$ZZ$170, 101, MATCH($B$1, resultados!$A$1:$ZZ$1, 0))</f>
        <v/>
      </c>
      <c r="B107">
        <f>INDEX(resultados!$A$2:$ZZ$170, 101, MATCH($B$2, resultados!$A$1:$ZZ$1, 0))</f>
        <v/>
      </c>
      <c r="C107">
        <f>INDEX(resultados!$A$2:$ZZ$170, 101, MATCH($B$3, resultados!$A$1:$ZZ$1, 0))</f>
        <v/>
      </c>
    </row>
    <row r="108">
      <c r="A108">
        <f>INDEX(resultados!$A$2:$ZZ$170, 102, MATCH($B$1, resultados!$A$1:$ZZ$1, 0))</f>
        <v/>
      </c>
      <c r="B108">
        <f>INDEX(resultados!$A$2:$ZZ$170, 102, MATCH($B$2, resultados!$A$1:$ZZ$1, 0))</f>
        <v/>
      </c>
      <c r="C108">
        <f>INDEX(resultados!$A$2:$ZZ$170, 102, MATCH($B$3, resultados!$A$1:$ZZ$1, 0))</f>
        <v/>
      </c>
    </row>
    <row r="109">
      <c r="A109">
        <f>INDEX(resultados!$A$2:$ZZ$170, 103, MATCH($B$1, resultados!$A$1:$ZZ$1, 0))</f>
        <v/>
      </c>
      <c r="B109">
        <f>INDEX(resultados!$A$2:$ZZ$170, 103, MATCH($B$2, resultados!$A$1:$ZZ$1, 0))</f>
        <v/>
      </c>
      <c r="C109">
        <f>INDEX(resultados!$A$2:$ZZ$170, 103, MATCH($B$3, resultados!$A$1:$ZZ$1, 0))</f>
        <v/>
      </c>
    </row>
    <row r="110">
      <c r="A110">
        <f>INDEX(resultados!$A$2:$ZZ$170, 104, MATCH($B$1, resultados!$A$1:$ZZ$1, 0))</f>
        <v/>
      </c>
      <c r="B110">
        <f>INDEX(resultados!$A$2:$ZZ$170, 104, MATCH($B$2, resultados!$A$1:$ZZ$1, 0))</f>
        <v/>
      </c>
      <c r="C110">
        <f>INDEX(resultados!$A$2:$ZZ$170, 104, MATCH($B$3, resultados!$A$1:$ZZ$1, 0))</f>
        <v/>
      </c>
    </row>
    <row r="111">
      <c r="A111">
        <f>INDEX(resultados!$A$2:$ZZ$170, 105, MATCH($B$1, resultados!$A$1:$ZZ$1, 0))</f>
        <v/>
      </c>
      <c r="B111">
        <f>INDEX(resultados!$A$2:$ZZ$170, 105, MATCH($B$2, resultados!$A$1:$ZZ$1, 0))</f>
        <v/>
      </c>
      <c r="C111">
        <f>INDEX(resultados!$A$2:$ZZ$170, 105, MATCH($B$3, resultados!$A$1:$ZZ$1, 0))</f>
        <v/>
      </c>
    </row>
    <row r="112">
      <c r="A112">
        <f>INDEX(resultados!$A$2:$ZZ$170, 106, MATCH($B$1, resultados!$A$1:$ZZ$1, 0))</f>
        <v/>
      </c>
      <c r="B112">
        <f>INDEX(resultados!$A$2:$ZZ$170, 106, MATCH($B$2, resultados!$A$1:$ZZ$1, 0))</f>
        <v/>
      </c>
      <c r="C112">
        <f>INDEX(resultados!$A$2:$ZZ$170, 106, MATCH($B$3, resultados!$A$1:$ZZ$1, 0))</f>
        <v/>
      </c>
    </row>
    <row r="113">
      <c r="A113">
        <f>INDEX(resultados!$A$2:$ZZ$170, 107, MATCH($B$1, resultados!$A$1:$ZZ$1, 0))</f>
        <v/>
      </c>
      <c r="B113">
        <f>INDEX(resultados!$A$2:$ZZ$170, 107, MATCH($B$2, resultados!$A$1:$ZZ$1, 0))</f>
        <v/>
      </c>
      <c r="C113">
        <f>INDEX(resultados!$A$2:$ZZ$170, 107, MATCH($B$3, resultados!$A$1:$ZZ$1, 0))</f>
        <v/>
      </c>
    </row>
    <row r="114">
      <c r="A114">
        <f>INDEX(resultados!$A$2:$ZZ$170, 108, MATCH($B$1, resultados!$A$1:$ZZ$1, 0))</f>
        <v/>
      </c>
      <c r="B114">
        <f>INDEX(resultados!$A$2:$ZZ$170, 108, MATCH($B$2, resultados!$A$1:$ZZ$1, 0))</f>
        <v/>
      </c>
      <c r="C114">
        <f>INDEX(resultados!$A$2:$ZZ$170, 108, MATCH($B$3, resultados!$A$1:$ZZ$1, 0))</f>
        <v/>
      </c>
    </row>
    <row r="115">
      <c r="A115">
        <f>INDEX(resultados!$A$2:$ZZ$170, 109, MATCH($B$1, resultados!$A$1:$ZZ$1, 0))</f>
        <v/>
      </c>
      <c r="B115">
        <f>INDEX(resultados!$A$2:$ZZ$170, 109, MATCH($B$2, resultados!$A$1:$ZZ$1, 0))</f>
        <v/>
      </c>
      <c r="C115">
        <f>INDEX(resultados!$A$2:$ZZ$170, 109, MATCH($B$3, resultados!$A$1:$ZZ$1, 0))</f>
        <v/>
      </c>
    </row>
    <row r="116">
      <c r="A116">
        <f>INDEX(resultados!$A$2:$ZZ$170, 110, MATCH($B$1, resultados!$A$1:$ZZ$1, 0))</f>
        <v/>
      </c>
      <c r="B116">
        <f>INDEX(resultados!$A$2:$ZZ$170, 110, MATCH($B$2, resultados!$A$1:$ZZ$1, 0))</f>
        <v/>
      </c>
      <c r="C116">
        <f>INDEX(resultados!$A$2:$ZZ$170, 110, MATCH($B$3, resultados!$A$1:$ZZ$1, 0))</f>
        <v/>
      </c>
    </row>
    <row r="117">
      <c r="A117">
        <f>INDEX(resultados!$A$2:$ZZ$170, 111, MATCH($B$1, resultados!$A$1:$ZZ$1, 0))</f>
        <v/>
      </c>
      <c r="B117">
        <f>INDEX(resultados!$A$2:$ZZ$170, 111, MATCH($B$2, resultados!$A$1:$ZZ$1, 0))</f>
        <v/>
      </c>
      <c r="C117">
        <f>INDEX(resultados!$A$2:$ZZ$170, 111, MATCH($B$3, resultados!$A$1:$ZZ$1, 0))</f>
        <v/>
      </c>
    </row>
    <row r="118">
      <c r="A118">
        <f>INDEX(resultados!$A$2:$ZZ$170, 112, MATCH($B$1, resultados!$A$1:$ZZ$1, 0))</f>
        <v/>
      </c>
      <c r="B118">
        <f>INDEX(resultados!$A$2:$ZZ$170, 112, MATCH($B$2, resultados!$A$1:$ZZ$1, 0))</f>
        <v/>
      </c>
      <c r="C118">
        <f>INDEX(resultados!$A$2:$ZZ$170, 112, MATCH($B$3, resultados!$A$1:$ZZ$1, 0))</f>
        <v/>
      </c>
    </row>
    <row r="119">
      <c r="A119">
        <f>INDEX(resultados!$A$2:$ZZ$170, 113, MATCH($B$1, resultados!$A$1:$ZZ$1, 0))</f>
        <v/>
      </c>
      <c r="B119">
        <f>INDEX(resultados!$A$2:$ZZ$170, 113, MATCH($B$2, resultados!$A$1:$ZZ$1, 0))</f>
        <v/>
      </c>
      <c r="C119">
        <f>INDEX(resultados!$A$2:$ZZ$170, 113, MATCH($B$3, resultados!$A$1:$ZZ$1, 0))</f>
        <v/>
      </c>
    </row>
    <row r="120">
      <c r="A120">
        <f>INDEX(resultados!$A$2:$ZZ$170, 114, MATCH($B$1, resultados!$A$1:$ZZ$1, 0))</f>
        <v/>
      </c>
      <c r="B120">
        <f>INDEX(resultados!$A$2:$ZZ$170, 114, MATCH($B$2, resultados!$A$1:$ZZ$1, 0))</f>
        <v/>
      </c>
      <c r="C120">
        <f>INDEX(resultados!$A$2:$ZZ$170, 114, MATCH($B$3, resultados!$A$1:$ZZ$1, 0))</f>
        <v/>
      </c>
    </row>
    <row r="121">
      <c r="A121">
        <f>INDEX(resultados!$A$2:$ZZ$170, 115, MATCH($B$1, resultados!$A$1:$ZZ$1, 0))</f>
        <v/>
      </c>
      <c r="B121">
        <f>INDEX(resultados!$A$2:$ZZ$170, 115, MATCH($B$2, resultados!$A$1:$ZZ$1, 0))</f>
        <v/>
      </c>
      <c r="C121">
        <f>INDEX(resultados!$A$2:$ZZ$170, 115, MATCH($B$3, resultados!$A$1:$ZZ$1, 0))</f>
        <v/>
      </c>
    </row>
    <row r="122">
      <c r="A122">
        <f>INDEX(resultados!$A$2:$ZZ$170, 116, MATCH($B$1, resultados!$A$1:$ZZ$1, 0))</f>
        <v/>
      </c>
      <c r="B122">
        <f>INDEX(resultados!$A$2:$ZZ$170, 116, MATCH($B$2, resultados!$A$1:$ZZ$1, 0))</f>
        <v/>
      </c>
      <c r="C122">
        <f>INDEX(resultados!$A$2:$ZZ$170, 116, MATCH($B$3, resultados!$A$1:$ZZ$1, 0))</f>
        <v/>
      </c>
    </row>
    <row r="123">
      <c r="A123">
        <f>INDEX(resultados!$A$2:$ZZ$170, 117, MATCH($B$1, resultados!$A$1:$ZZ$1, 0))</f>
        <v/>
      </c>
      <c r="B123">
        <f>INDEX(resultados!$A$2:$ZZ$170, 117, MATCH($B$2, resultados!$A$1:$ZZ$1, 0))</f>
        <v/>
      </c>
      <c r="C123">
        <f>INDEX(resultados!$A$2:$ZZ$170, 117, MATCH($B$3, resultados!$A$1:$ZZ$1, 0))</f>
        <v/>
      </c>
    </row>
    <row r="124">
      <c r="A124">
        <f>INDEX(resultados!$A$2:$ZZ$170, 118, MATCH($B$1, resultados!$A$1:$ZZ$1, 0))</f>
        <v/>
      </c>
      <c r="B124">
        <f>INDEX(resultados!$A$2:$ZZ$170, 118, MATCH($B$2, resultados!$A$1:$ZZ$1, 0))</f>
        <v/>
      </c>
      <c r="C124">
        <f>INDEX(resultados!$A$2:$ZZ$170, 118, MATCH($B$3, resultados!$A$1:$ZZ$1, 0))</f>
        <v/>
      </c>
    </row>
    <row r="125">
      <c r="A125">
        <f>INDEX(resultados!$A$2:$ZZ$170, 119, MATCH($B$1, resultados!$A$1:$ZZ$1, 0))</f>
        <v/>
      </c>
      <c r="B125">
        <f>INDEX(resultados!$A$2:$ZZ$170, 119, MATCH($B$2, resultados!$A$1:$ZZ$1, 0))</f>
        <v/>
      </c>
      <c r="C125">
        <f>INDEX(resultados!$A$2:$ZZ$170, 119, MATCH($B$3, resultados!$A$1:$ZZ$1, 0))</f>
        <v/>
      </c>
    </row>
    <row r="126">
      <c r="A126">
        <f>INDEX(resultados!$A$2:$ZZ$170, 120, MATCH($B$1, resultados!$A$1:$ZZ$1, 0))</f>
        <v/>
      </c>
      <c r="B126">
        <f>INDEX(resultados!$A$2:$ZZ$170, 120, MATCH($B$2, resultados!$A$1:$ZZ$1, 0))</f>
        <v/>
      </c>
      <c r="C126">
        <f>INDEX(resultados!$A$2:$ZZ$170, 120, MATCH($B$3, resultados!$A$1:$ZZ$1, 0))</f>
        <v/>
      </c>
    </row>
    <row r="127">
      <c r="A127">
        <f>INDEX(resultados!$A$2:$ZZ$170, 121, MATCH($B$1, resultados!$A$1:$ZZ$1, 0))</f>
        <v/>
      </c>
      <c r="B127">
        <f>INDEX(resultados!$A$2:$ZZ$170, 121, MATCH($B$2, resultados!$A$1:$ZZ$1, 0))</f>
        <v/>
      </c>
      <c r="C127">
        <f>INDEX(resultados!$A$2:$ZZ$170, 121, MATCH($B$3, resultados!$A$1:$ZZ$1, 0))</f>
        <v/>
      </c>
    </row>
    <row r="128">
      <c r="A128">
        <f>INDEX(resultados!$A$2:$ZZ$170, 122, MATCH($B$1, resultados!$A$1:$ZZ$1, 0))</f>
        <v/>
      </c>
      <c r="B128">
        <f>INDEX(resultados!$A$2:$ZZ$170, 122, MATCH($B$2, resultados!$A$1:$ZZ$1, 0))</f>
        <v/>
      </c>
      <c r="C128">
        <f>INDEX(resultados!$A$2:$ZZ$170, 122, MATCH($B$3, resultados!$A$1:$ZZ$1, 0))</f>
        <v/>
      </c>
    </row>
    <row r="129">
      <c r="A129">
        <f>INDEX(resultados!$A$2:$ZZ$170, 123, MATCH($B$1, resultados!$A$1:$ZZ$1, 0))</f>
        <v/>
      </c>
      <c r="B129">
        <f>INDEX(resultados!$A$2:$ZZ$170, 123, MATCH($B$2, resultados!$A$1:$ZZ$1, 0))</f>
        <v/>
      </c>
      <c r="C129">
        <f>INDEX(resultados!$A$2:$ZZ$170, 123, MATCH($B$3, resultados!$A$1:$ZZ$1, 0))</f>
        <v/>
      </c>
    </row>
    <row r="130">
      <c r="A130">
        <f>INDEX(resultados!$A$2:$ZZ$170, 124, MATCH($B$1, resultados!$A$1:$ZZ$1, 0))</f>
        <v/>
      </c>
      <c r="B130">
        <f>INDEX(resultados!$A$2:$ZZ$170, 124, MATCH($B$2, resultados!$A$1:$ZZ$1, 0))</f>
        <v/>
      </c>
      <c r="C130">
        <f>INDEX(resultados!$A$2:$ZZ$170, 124, MATCH($B$3, resultados!$A$1:$ZZ$1, 0))</f>
        <v/>
      </c>
    </row>
    <row r="131">
      <c r="A131">
        <f>INDEX(resultados!$A$2:$ZZ$170, 125, MATCH($B$1, resultados!$A$1:$ZZ$1, 0))</f>
        <v/>
      </c>
      <c r="B131">
        <f>INDEX(resultados!$A$2:$ZZ$170, 125, MATCH($B$2, resultados!$A$1:$ZZ$1, 0))</f>
        <v/>
      </c>
      <c r="C131">
        <f>INDEX(resultados!$A$2:$ZZ$170, 125, MATCH($B$3, resultados!$A$1:$ZZ$1, 0))</f>
        <v/>
      </c>
    </row>
    <row r="132">
      <c r="A132">
        <f>INDEX(resultados!$A$2:$ZZ$170, 126, MATCH($B$1, resultados!$A$1:$ZZ$1, 0))</f>
        <v/>
      </c>
      <c r="B132">
        <f>INDEX(resultados!$A$2:$ZZ$170, 126, MATCH($B$2, resultados!$A$1:$ZZ$1, 0))</f>
        <v/>
      </c>
      <c r="C132">
        <f>INDEX(resultados!$A$2:$ZZ$170, 126, MATCH($B$3, resultados!$A$1:$ZZ$1, 0))</f>
        <v/>
      </c>
    </row>
    <row r="133">
      <c r="A133">
        <f>INDEX(resultados!$A$2:$ZZ$170, 127, MATCH($B$1, resultados!$A$1:$ZZ$1, 0))</f>
        <v/>
      </c>
      <c r="B133">
        <f>INDEX(resultados!$A$2:$ZZ$170, 127, MATCH($B$2, resultados!$A$1:$ZZ$1, 0))</f>
        <v/>
      </c>
      <c r="C133">
        <f>INDEX(resultados!$A$2:$ZZ$170, 127, MATCH($B$3, resultados!$A$1:$ZZ$1, 0))</f>
        <v/>
      </c>
    </row>
    <row r="134">
      <c r="A134">
        <f>INDEX(resultados!$A$2:$ZZ$170, 128, MATCH($B$1, resultados!$A$1:$ZZ$1, 0))</f>
        <v/>
      </c>
      <c r="B134">
        <f>INDEX(resultados!$A$2:$ZZ$170, 128, MATCH($B$2, resultados!$A$1:$ZZ$1, 0))</f>
        <v/>
      </c>
      <c r="C134">
        <f>INDEX(resultados!$A$2:$ZZ$170, 128, MATCH($B$3, resultados!$A$1:$ZZ$1, 0))</f>
        <v/>
      </c>
    </row>
    <row r="135">
      <c r="A135">
        <f>INDEX(resultados!$A$2:$ZZ$170, 129, MATCH($B$1, resultados!$A$1:$ZZ$1, 0))</f>
        <v/>
      </c>
      <c r="B135">
        <f>INDEX(resultados!$A$2:$ZZ$170, 129, MATCH($B$2, resultados!$A$1:$ZZ$1, 0))</f>
        <v/>
      </c>
      <c r="C135">
        <f>INDEX(resultados!$A$2:$ZZ$170, 129, MATCH($B$3, resultados!$A$1:$ZZ$1, 0))</f>
        <v/>
      </c>
    </row>
    <row r="136">
      <c r="A136">
        <f>INDEX(resultados!$A$2:$ZZ$170, 130, MATCH($B$1, resultados!$A$1:$ZZ$1, 0))</f>
        <v/>
      </c>
      <c r="B136">
        <f>INDEX(resultados!$A$2:$ZZ$170, 130, MATCH($B$2, resultados!$A$1:$ZZ$1, 0))</f>
        <v/>
      </c>
      <c r="C136">
        <f>INDEX(resultados!$A$2:$ZZ$170, 130, MATCH($B$3, resultados!$A$1:$ZZ$1, 0))</f>
        <v/>
      </c>
    </row>
    <row r="137">
      <c r="A137">
        <f>INDEX(resultados!$A$2:$ZZ$170, 131, MATCH($B$1, resultados!$A$1:$ZZ$1, 0))</f>
        <v/>
      </c>
      <c r="B137">
        <f>INDEX(resultados!$A$2:$ZZ$170, 131, MATCH($B$2, resultados!$A$1:$ZZ$1, 0))</f>
        <v/>
      </c>
      <c r="C137">
        <f>INDEX(resultados!$A$2:$ZZ$170, 131, MATCH($B$3, resultados!$A$1:$ZZ$1, 0))</f>
        <v/>
      </c>
    </row>
    <row r="138">
      <c r="A138">
        <f>INDEX(resultados!$A$2:$ZZ$170, 132, MATCH($B$1, resultados!$A$1:$ZZ$1, 0))</f>
        <v/>
      </c>
      <c r="B138">
        <f>INDEX(resultados!$A$2:$ZZ$170, 132, MATCH($B$2, resultados!$A$1:$ZZ$1, 0))</f>
        <v/>
      </c>
      <c r="C138">
        <f>INDEX(resultados!$A$2:$ZZ$170, 132, MATCH($B$3, resultados!$A$1:$ZZ$1, 0))</f>
        <v/>
      </c>
    </row>
    <row r="139">
      <c r="A139">
        <f>INDEX(resultados!$A$2:$ZZ$170, 133, MATCH($B$1, resultados!$A$1:$ZZ$1, 0))</f>
        <v/>
      </c>
      <c r="B139">
        <f>INDEX(resultados!$A$2:$ZZ$170, 133, MATCH($B$2, resultados!$A$1:$ZZ$1, 0))</f>
        <v/>
      </c>
      <c r="C139">
        <f>INDEX(resultados!$A$2:$ZZ$170, 133, MATCH($B$3, resultados!$A$1:$ZZ$1, 0))</f>
        <v/>
      </c>
    </row>
    <row r="140">
      <c r="A140">
        <f>INDEX(resultados!$A$2:$ZZ$170, 134, MATCH($B$1, resultados!$A$1:$ZZ$1, 0))</f>
        <v/>
      </c>
      <c r="B140">
        <f>INDEX(resultados!$A$2:$ZZ$170, 134, MATCH($B$2, resultados!$A$1:$ZZ$1, 0))</f>
        <v/>
      </c>
      <c r="C140">
        <f>INDEX(resultados!$A$2:$ZZ$170, 134, MATCH($B$3, resultados!$A$1:$ZZ$1, 0))</f>
        <v/>
      </c>
    </row>
    <row r="141">
      <c r="A141">
        <f>INDEX(resultados!$A$2:$ZZ$170, 135, MATCH($B$1, resultados!$A$1:$ZZ$1, 0))</f>
        <v/>
      </c>
      <c r="B141">
        <f>INDEX(resultados!$A$2:$ZZ$170, 135, MATCH($B$2, resultados!$A$1:$ZZ$1, 0))</f>
        <v/>
      </c>
      <c r="C141">
        <f>INDEX(resultados!$A$2:$ZZ$170, 135, MATCH($B$3, resultados!$A$1:$ZZ$1, 0))</f>
        <v/>
      </c>
    </row>
    <row r="142">
      <c r="A142">
        <f>INDEX(resultados!$A$2:$ZZ$170, 136, MATCH($B$1, resultados!$A$1:$ZZ$1, 0))</f>
        <v/>
      </c>
      <c r="B142">
        <f>INDEX(resultados!$A$2:$ZZ$170, 136, MATCH($B$2, resultados!$A$1:$ZZ$1, 0))</f>
        <v/>
      </c>
      <c r="C142">
        <f>INDEX(resultados!$A$2:$ZZ$170, 136, MATCH($B$3, resultados!$A$1:$ZZ$1, 0))</f>
        <v/>
      </c>
    </row>
    <row r="143">
      <c r="A143">
        <f>INDEX(resultados!$A$2:$ZZ$170, 137, MATCH($B$1, resultados!$A$1:$ZZ$1, 0))</f>
        <v/>
      </c>
      <c r="B143">
        <f>INDEX(resultados!$A$2:$ZZ$170, 137, MATCH($B$2, resultados!$A$1:$ZZ$1, 0))</f>
        <v/>
      </c>
      <c r="C143">
        <f>INDEX(resultados!$A$2:$ZZ$170, 137, MATCH($B$3, resultados!$A$1:$ZZ$1, 0))</f>
        <v/>
      </c>
    </row>
    <row r="144">
      <c r="A144">
        <f>INDEX(resultados!$A$2:$ZZ$170, 138, MATCH($B$1, resultados!$A$1:$ZZ$1, 0))</f>
        <v/>
      </c>
      <c r="B144">
        <f>INDEX(resultados!$A$2:$ZZ$170, 138, MATCH($B$2, resultados!$A$1:$ZZ$1, 0))</f>
        <v/>
      </c>
      <c r="C144">
        <f>INDEX(resultados!$A$2:$ZZ$170, 138, MATCH($B$3, resultados!$A$1:$ZZ$1, 0))</f>
        <v/>
      </c>
    </row>
    <row r="145">
      <c r="A145">
        <f>INDEX(resultados!$A$2:$ZZ$170, 139, MATCH($B$1, resultados!$A$1:$ZZ$1, 0))</f>
        <v/>
      </c>
      <c r="B145">
        <f>INDEX(resultados!$A$2:$ZZ$170, 139, MATCH($B$2, resultados!$A$1:$ZZ$1, 0))</f>
        <v/>
      </c>
      <c r="C145">
        <f>INDEX(resultados!$A$2:$ZZ$170, 139, MATCH($B$3, resultados!$A$1:$ZZ$1, 0))</f>
        <v/>
      </c>
    </row>
    <row r="146">
      <c r="A146">
        <f>INDEX(resultados!$A$2:$ZZ$170, 140, MATCH($B$1, resultados!$A$1:$ZZ$1, 0))</f>
        <v/>
      </c>
      <c r="B146">
        <f>INDEX(resultados!$A$2:$ZZ$170, 140, MATCH($B$2, resultados!$A$1:$ZZ$1, 0))</f>
        <v/>
      </c>
      <c r="C146">
        <f>INDEX(resultados!$A$2:$ZZ$170, 140, MATCH($B$3, resultados!$A$1:$ZZ$1, 0))</f>
        <v/>
      </c>
    </row>
    <row r="147">
      <c r="A147">
        <f>INDEX(resultados!$A$2:$ZZ$170, 141, MATCH($B$1, resultados!$A$1:$ZZ$1, 0))</f>
        <v/>
      </c>
      <c r="B147">
        <f>INDEX(resultados!$A$2:$ZZ$170, 141, MATCH($B$2, resultados!$A$1:$ZZ$1, 0))</f>
        <v/>
      </c>
      <c r="C147">
        <f>INDEX(resultados!$A$2:$ZZ$170, 141, MATCH($B$3, resultados!$A$1:$ZZ$1, 0))</f>
        <v/>
      </c>
    </row>
    <row r="148">
      <c r="A148">
        <f>INDEX(resultados!$A$2:$ZZ$170, 142, MATCH($B$1, resultados!$A$1:$ZZ$1, 0))</f>
        <v/>
      </c>
      <c r="B148">
        <f>INDEX(resultados!$A$2:$ZZ$170, 142, MATCH($B$2, resultados!$A$1:$ZZ$1, 0))</f>
        <v/>
      </c>
      <c r="C148">
        <f>INDEX(resultados!$A$2:$ZZ$170, 142, MATCH($B$3, resultados!$A$1:$ZZ$1, 0))</f>
        <v/>
      </c>
    </row>
    <row r="149">
      <c r="A149">
        <f>INDEX(resultados!$A$2:$ZZ$170, 143, MATCH($B$1, resultados!$A$1:$ZZ$1, 0))</f>
        <v/>
      </c>
      <c r="B149">
        <f>INDEX(resultados!$A$2:$ZZ$170, 143, MATCH($B$2, resultados!$A$1:$ZZ$1, 0))</f>
        <v/>
      </c>
      <c r="C149">
        <f>INDEX(resultados!$A$2:$ZZ$170, 143, MATCH($B$3, resultados!$A$1:$ZZ$1, 0))</f>
        <v/>
      </c>
    </row>
    <row r="150">
      <c r="A150">
        <f>INDEX(resultados!$A$2:$ZZ$170, 144, MATCH($B$1, resultados!$A$1:$ZZ$1, 0))</f>
        <v/>
      </c>
      <c r="B150">
        <f>INDEX(resultados!$A$2:$ZZ$170, 144, MATCH($B$2, resultados!$A$1:$ZZ$1, 0))</f>
        <v/>
      </c>
      <c r="C150">
        <f>INDEX(resultados!$A$2:$ZZ$170, 144, MATCH($B$3, resultados!$A$1:$ZZ$1, 0))</f>
        <v/>
      </c>
    </row>
    <row r="151">
      <c r="A151">
        <f>INDEX(resultados!$A$2:$ZZ$170, 145, MATCH($B$1, resultados!$A$1:$ZZ$1, 0))</f>
        <v/>
      </c>
      <c r="B151">
        <f>INDEX(resultados!$A$2:$ZZ$170, 145, MATCH($B$2, resultados!$A$1:$ZZ$1, 0))</f>
        <v/>
      </c>
      <c r="C151">
        <f>INDEX(resultados!$A$2:$ZZ$170, 145, MATCH($B$3, resultados!$A$1:$ZZ$1, 0))</f>
        <v/>
      </c>
    </row>
    <row r="152">
      <c r="A152">
        <f>INDEX(resultados!$A$2:$ZZ$170, 146, MATCH($B$1, resultados!$A$1:$ZZ$1, 0))</f>
        <v/>
      </c>
      <c r="B152">
        <f>INDEX(resultados!$A$2:$ZZ$170, 146, MATCH($B$2, resultados!$A$1:$ZZ$1, 0))</f>
        <v/>
      </c>
      <c r="C152">
        <f>INDEX(resultados!$A$2:$ZZ$170, 146, MATCH($B$3, resultados!$A$1:$ZZ$1, 0))</f>
        <v/>
      </c>
    </row>
    <row r="153">
      <c r="A153">
        <f>INDEX(resultados!$A$2:$ZZ$170, 147, MATCH($B$1, resultados!$A$1:$ZZ$1, 0))</f>
        <v/>
      </c>
      <c r="B153">
        <f>INDEX(resultados!$A$2:$ZZ$170, 147, MATCH($B$2, resultados!$A$1:$ZZ$1, 0))</f>
        <v/>
      </c>
      <c r="C153">
        <f>INDEX(resultados!$A$2:$ZZ$170, 147, MATCH($B$3, resultados!$A$1:$ZZ$1, 0))</f>
        <v/>
      </c>
    </row>
    <row r="154">
      <c r="A154">
        <f>INDEX(resultados!$A$2:$ZZ$170, 148, MATCH($B$1, resultados!$A$1:$ZZ$1, 0))</f>
        <v/>
      </c>
      <c r="B154">
        <f>INDEX(resultados!$A$2:$ZZ$170, 148, MATCH($B$2, resultados!$A$1:$ZZ$1, 0))</f>
        <v/>
      </c>
      <c r="C154">
        <f>INDEX(resultados!$A$2:$ZZ$170, 148, MATCH($B$3, resultados!$A$1:$ZZ$1, 0))</f>
        <v/>
      </c>
    </row>
    <row r="155">
      <c r="A155">
        <f>INDEX(resultados!$A$2:$ZZ$170, 149, MATCH($B$1, resultados!$A$1:$ZZ$1, 0))</f>
        <v/>
      </c>
      <c r="B155">
        <f>INDEX(resultados!$A$2:$ZZ$170, 149, MATCH($B$2, resultados!$A$1:$ZZ$1, 0))</f>
        <v/>
      </c>
      <c r="C155">
        <f>INDEX(resultados!$A$2:$ZZ$170, 149, MATCH($B$3, resultados!$A$1:$ZZ$1, 0))</f>
        <v/>
      </c>
    </row>
    <row r="156">
      <c r="A156">
        <f>INDEX(resultados!$A$2:$ZZ$170, 150, MATCH($B$1, resultados!$A$1:$ZZ$1, 0))</f>
        <v/>
      </c>
      <c r="B156">
        <f>INDEX(resultados!$A$2:$ZZ$170, 150, MATCH($B$2, resultados!$A$1:$ZZ$1, 0))</f>
        <v/>
      </c>
      <c r="C156">
        <f>INDEX(resultados!$A$2:$ZZ$170, 150, MATCH($B$3, resultados!$A$1:$ZZ$1, 0))</f>
        <v/>
      </c>
    </row>
    <row r="157">
      <c r="A157">
        <f>INDEX(resultados!$A$2:$ZZ$170, 151, MATCH($B$1, resultados!$A$1:$ZZ$1, 0))</f>
        <v/>
      </c>
      <c r="B157">
        <f>INDEX(resultados!$A$2:$ZZ$170, 151, MATCH($B$2, resultados!$A$1:$ZZ$1, 0))</f>
        <v/>
      </c>
      <c r="C157">
        <f>INDEX(resultados!$A$2:$ZZ$170, 151, MATCH($B$3, resultados!$A$1:$ZZ$1, 0))</f>
        <v/>
      </c>
    </row>
    <row r="158">
      <c r="A158">
        <f>INDEX(resultados!$A$2:$ZZ$170, 152, MATCH($B$1, resultados!$A$1:$ZZ$1, 0))</f>
        <v/>
      </c>
      <c r="B158">
        <f>INDEX(resultados!$A$2:$ZZ$170, 152, MATCH($B$2, resultados!$A$1:$ZZ$1, 0))</f>
        <v/>
      </c>
      <c r="C158">
        <f>INDEX(resultados!$A$2:$ZZ$170, 152, MATCH($B$3, resultados!$A$1:$ZZ$1, 0))</f>
        <v/>
      </c>
    </row>
    <row r="159">
      <c r="A159">
        <f>INDEX(resultados!$A$2:$ZZ$170, 153, MATCH($B$1, resultados!$A$1:$ZZ$1, 0))</f>
        <v/>
      </c>
      <c r="B159">
        <f>INDEX(resultados!$A$2:$ZZ$170, 153, MATCH($B$2, resultados!$A$1:$ZZ$1, 0))</f>
        <v/>
      </c>
      <c r="C159">
        <f>INDEX(resultados!$A$2:$ZZ$170, 153, MATCH($B$3, resultados!$A$1:$ZZ$1, 0))</f>
        <v/>
      </c>
    </row>
    <row r="160">
      <c r="A160">
        <f>INDEX(resultados!$A$2:$ZZ$170, 154, MATCH($B$1, resultados!$A$1:$ZZ$1, 0))</f>
        <v/>
      </c>
      <c r="B160">
        <f>INDEX(resultados!$A$2:$ZZ$170, 154, MATCH($B$2, resultados!$A$1:$ZZ$1, 0))</f>
        <v/>
      </c>
      <c r="C160">
        <f>INDEX(resultados!$A$2:$ZZ$170, 154, MATCH($B$3, resultados!$A$1:$ZZ$1, 0))</f>
        <v/>
      </c>
    </row>
    <row r="161">
      <c r="A161">
        <f>INDEX(resultados!$A$2:$ZZ$170, 155, MATCH($B$1, resultados!$A$1:$ZZ$1, 0))</f>
        <v/>
      </c>
      <c r="B161">
        <f>INDEX(resultados!$A$2:$ZZ$170, 155, MATCH($B$2, resultados!$A$1:$ZZ$1, 0))</f>
        <v/>
      </c>
      <c r="C161">
        <f>INDEX(resultados!$A$2:$ZZ$170, 155, MATCH($B$3, resultados!$A$1:$ZZ$1, 0))</f>
        <v/>
      </c>
    </row>
    <row r="162">
      <c r="A162">
        <f>INDEX(resultados!$A$2:$ZZ$170, 156, MATCH($B$1, resultados!$A$1:$ZZ$1, 0))</f>
        <v/>
      </c>
      <c r="B162">
        <f>INDEX(resultados!$A$2:$ZZ$170, 156, MATCH($B$2, resultados!$A$1:$ZZ$1, 0))</f>
        <v/>
      </c>
      <c r="C162">
        <f>INDEX(resultados!$A$2:$ZZ$170, 156, MATCH($B$3, resultados!$A$1:$ZZ$1, 0))</f>
        <v/>
      </c>
    </row>
    <row r="163">
      <c r="A163">
        <f>INDEX(resultados!$A$2:$ZZ$170, 157, MATCH($B$1, resultados!$A$1:$ZZ$1, 0))</f>
        <v/>
      </c>
      <c r="B163">
        <f>INDEX(resultados!$A$2:$ZZ$170, 157, MATCH($B$2, resultados!$A$1:$ZZ$1, 0))</f>
        <v/>
      </c>
      <c r="C163">
        <f>INDEX(resultados!$A$2:$ZZ$170, 157, MATCH($B$3, resultados!$A$1:$ZZ$1, 0))</f>
        <v/>
      </c>
    </row>
    <row r="164">
      <c r="A164">
        <f>INDEX(resultados!$A$2:$ZZ$170, 158, MATCH($B$1, resultados!$A$1:$ZZ$1, 0))</f>
        <v/>
      </c>
      <c r="B164">
        <f>INDEX(resultados!$A$2:$ZZ$170, 158, MATCH($B$2, resultados!$A$1:$ZZ$1, 0))</f>
        <v/>
      </c>
      <c r="C164">
        <f>INDEX(resultados!$A$2:$ZZ$170, 158, MATCH($B$3, resultados!$A$1:$ZZ$1, 0))</f>
        <v/>
      </c>
    </row>
    <row r="165">
      <c r="A165">
        <f>INDEX(resultados!$A$2:$ZZ$170, 159, MATCH($B$1, resultados!$A$1:$ZZ$1, 0))</f>
        <v/>
      </c>
      <c r="B165">
        <f>INDEX(resultados!$A$2:$ZZ$170, 159, MATCH($B$2, resultados!$A$1:$ZZ$1, 0))</f>
        <v/>
      </c>
      <c r="C165">
        <f>INDEX(resultados!$A$2:$ZZ$170, 159, MATCH($B$3, resultados!$A$1:$ZZ$1, 0))</f>
        <v/>
      </c>
    </row>
    <row r="166">
      <c r="A166">
        <f>INDEX(resultados!$A$2:$ZZ$170, 160, MATCH($B$1, resultados!$A$1:$ZZ$1, 0))</f>
        <v/>
      </c>
      <c r="B166">
        <f>INDEX(resultados!$A$2:$ZZ$170, 160, MATCH($B$2, resultados!$A$1:$ZZ$1, 0))</f>
        <v/>
      </c>
      <c r="C166">
        <f>INDEX(resultados!$A$2:$ZZ$170, 160, MATCH($B$3, resultados!$A$1:$ZZ$1, 0))</f>
        <v/>
      </c>
    </row>
    <row r="167">
      <c r="A167">
        <f>INDEX(resultados!$A$2:$ZZ$170, 161, MATCH($B$1, resultados!$A$1:$ZZ$1, 0))</f>
        <v/>
      </c>
      <c r="B167">
        <f>INDEX(resultados!$A$2:$ZZ$170, 161, MATCH($B$2, resultados!$A$1:$ZZ$1, 0))</f>
        <v/>
      </c>
      <c r="C167">
        <f>INDEX(resultados!$A$2:$ZZ$170, 161, MATCH($B$3, resultados!$A$1:$ZZ$1, 0))</f>
        <v/>
      </c>
    </row>
    <row r="168">
      <c r="A168">
        <f>INDEX(resultados!$A$2:$ZZ$170, 162, MATCH($B$1, resultados!$A$1:$ZZ$1, 0))</f>
        <v/>
      </c>
      <c r="B168">
        <f>INDEX(resultados!$A$2:$ZZ$170, 162, MATCH($B$2, resultados!$A$1:$ZZ$1, 0))</f>
        <v/>
      </c>
      <c r="C168">
        <f>INDEX(resultados!$A$2:$ZZ$170, 162, MATCH($B$3, resultados!$A$1:$ZZ$1, 0))</f>
        <v/>
      </c>
    </row>
    <row r="169">
      <c r="A169">
        <f>INDEX(resultados!$A$2:$ZZ$170, 163, MATCH($B$1, resultados!$A$1:$ZZ$1, 0))</f>
        <v/>
      </c>
      <c r="B169">
        <f>INDEX(resultados!$A$2:$ZZ$170, 163, MATCH($B$2, resultados!$A$1:$ZZ$1, 0))</f>
        <v/>
      </c>
      <c r="C169">
        <f>INDEX(resultados!$A$2:$ZZ$170, 163, MATCH($B$3, resultados!$A$1:$ZZ$1, 0))</f>
        <v/>
      </c>
    </row>
    <row r="170">
      <c r="A170">
        <f>INDEX(resultados!$A$2:$ZZ$170, 164, MATCH($B$1, resultados!$A$1:$ZZ$1, 0))</f>
        <v/>
      </c>
      <c r="B170">
        <f>INDEX(resultados!$A$2:$ZZ$170, 164, MATCH($B$2, resultados!$A$1:$ZZ$1, 0))</f>
        <v/>
      </c>
      <c r="C170">
        <f>INDEX(resultados!$A$2:$ZZ$170, 164, MATCH($B$3, resultados!$A$1:$ZZ$1, 0))</f>
        <v/>
      </c>
    </row>
    <row r="171">
      <c r="A171">
        <f>INDEX(resultados!$A$2:$ZZ$170, 165, MATCH($B$1, resultados!$A$1:$ZZ$1, 0))</f>
        <v/>
      </c>
      <c r="B171">
        <f>INDEX(resultados!$A$2:$ZZ$170, 165, MATCH($B$2, resultados!$A$1:$ZZ$1, 0))</f>
        <v/>
      </c>
      <c r="C171">
        <f>INDEX(resultados!$A$2:$ZZ$170, 165, MATCH($B$3, resultados!$A$1:$ZZ$1, 0))</f>
        <v/>
      </c>
    </row>
    <row r="172">
      <c r="A172">
        <f>INDEX(resultados!$A$2:$ZZ$170, 166, MATCH($B$1, resultados!$A$1:$ZZ$1, 0))</f>
        <v/>
      </c>
      <c r="B172">
        <f>INDEX(resultados!$A$2:$ZZ$170, 166, MATCH($B$2, resultados!$A$1:$ZZ$1, 0))</f>
        <v/>
      </c>
      <c r="C172">
        <f>INDEX(resultados!$A$2:$ZZ$170, 166, MATCH($B$3, resultados!$A$1:$ZZ$1, 0))</f>
        <v/>
      </c>
    </row>
    <row r="173">
      <c r="A173">
        <f>INDEX(resultados!$A$2:$ZZ$170, 167, MATCH($B$1, resultados!$A$1:$ZZ$1, 0))</f>
        <v/>
      </c>
      <c r="B173">
        <f>INDEX(resultados!$A$2:$ZZ$170, 167, MATCH($B$2, resultados!$A$1:$ZZ$1, 0))</f>
        <v/>
      </c>
      <c r="C173">
        <f>INDEX(resultados!$A$2:$ZZ$170, 167, MATCH($B$3, resultados!$A$1:$ZZ$1, 0))</f>
        <v/>
      </c>
    </row>
    <row r="174">
      <c r="A174">
        <f>INDEX(resultados!$A$2:$ZZ$170, 168, MATCH($B$1, resultados!$A$1:$ZZ$1, 0))</f>
        <v/>
      </c>
      <c r="B174">
        <f>INDEX(resultados!$A$2:$ZZ$170, 168, MATCH($B$2, resultados!$A$1:$ZZ$1, 0))</f>
        <v/>
      </c>
      <c r="C174">
        <f>INDEX(resultados!$A$2:$ZZ$170, 168, MATCH($B$3, resultados!$A$1:$ZZ$1, 0))</f>
        <v/>
      </c>
    </row>
    <row r="175">
      <c r="A175">
        <f>INDEX(resultados!$A$2:$ZZ$170, 169, MATCH($B$1, resultados!$A$1:$ZZ$1, 0))</f>
        <v/>
      </c>
      <c r="B175">
        <f>INDEX(resultados!$A$2:$ZZ$170, 169, MATCH($B$2, resultados!$A$1:$ZZ$1, 0))</f>
        <v/>
      </c>
      <c r="C175">
        <f>INDEX(resultados!$A$2:$ZZ$170, 169,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2.6941</v>
      </c>
      <c r="E2" t="n">
        <v>37.12</v>
      </c>
      <c r="F2" t="n">
        <v>32.75</v>
      </c>
      <c r="G2" t="n">
        <v>12.13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160</v>
      </c>
      <c r="N2" t="n">
        <v>8.25</v>
      </c>
      <c r="O2" t="n">
        <v>9054.6</v>
      </c>
      <c r="P2" t="n">
        <v>223.44</v>
      </c>
      <c r="Q2" t="n">
        <v>1310.71</v>
      </c>
      <c r="R2" t="n">
        <v>208.44</v>
      </c>
      <c r="S2" t="n">
        <v>50.02</v>
      </c>
      <c r="T2" t="n">
        <v>76149.07000000001</v>
      </c>
      <c r="U2" t="n">
        <v>0.24</v>
      </c>
      <c r="V2" t="n">
        <v>0.76</v>
      </c>
      <c r="W2" t="n">
        <v>2.51</v>
      </c>
      <c r="X2" t="n">
        <v>4.7</v>
      </c>
      <c r="Y2" t="n">
        <v>0.5</v>
      </c>
      <c r="Z2" t="n">
        <v>10</v>
      </c>
      <c r="AA2" t="n">
        <v>471.9735082827376</v>
      </c>
      <c r="AB2" t="n">
        <v>645.7749760340848</v>
      </c>
      <c r="AC2" t="n">
        <v>584.1431186722624</v>
      </c>
      <c r="AD2" t="n">
        <v>471973.5082827376</v>
      </c>
      <c r="AE2" t="n">
        <v>645774.9760340848</v>
      </c>
      <c r="AF2" t="n">
        <v>1.662607256088073e-06</v>
      </c>
      <c r="AG2" t="n">
        <v>22</v>
      </c>
      <c r="AH2" t="n">
        <v>584143.1186722624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3.0376</v>
      </c>
      <c r="E3" t="n">
        <v>32.92</v>
      </c>
      <c r="F3" t="n">
        <v>30</v>
      </c>
      <c r="G3" t="n">
        <v>26.09</v>
      </c>
      <c r="H3" t="n">
        <v>0.48</v>
      </c>
      <c r="I3" t="n">
        <v>69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187.82</v>
      </c>
      <c r="Q3" t="n">
        <v>1310.5</v>
      </c>
      <c r="R3" t="n">
        <v>118.72</v>
      </c>
      <c r="S3" t="n">
        <v>50.02</v>
      </c>
      <c r="T3" t="n">
        <v>31751.05</v>
      </c>
      <c r="U3" t="n">
        <v>0.42</v>
      </c>
      <c r="V3" t="n">
        <v>0.83</v>
      </c>
      <c r="W3" t="n">
        <v>2.35</v>
      </c>
      <c r="X3" t="n">
        <v>1.96</v>
      </c>
      <c r="Y3" t="n">
        <v>0.5</v>
      </c>
      <c r="Z3" t="n">
        <v>10</v>
      </c>
      <c r="AA3" t="n">
        <v>386.7888191223516</v>
      </c>
      <c r="AB3" t="n">
        <v>529.2215262415909</v>
      </c>
      <c r="AC3" t="n">
        <v>478.71336654417</v>
      </c>
      <c r="AD3" t="n">
        <v>386788.8191223516</v>
      </c>
      <c r="AE3" t="n">
        <v>529221.526241591</v>
      </c>
      <c r="AF3" t="n">
        <v>1.874591069779566e-06</v>
      </c>
      <c r="AG3" t="n">
        <v>20</v>
      </c>
      <c r="AH3" t="n">
        <v>478713.36654417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3.1314</v>
      </c>
      <c r="E4" t="n">
        <v>31.93</v>
      </c>
      <c r="F4" t="n">
        <v>29.37</v>
      </c>
      <c r="G4" t="n">
        <v>38.31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170.19</v>
      </c>
      <c r="Q4" t="n">
        <v>1310.5</v>
      </c>
      <c r="R4" t="n">
        <v>97.23</v>
      </c>
      <c r="S4" t="n">
        <v>50.02</v>
      </c>
      <c r="T4" t="n">
        <v>21122.12</v>
      </c>
      <c r="U4" t="n">
        <v>0.51</v>
      </c>
      <c r="V4" t="n">
        <v>0.85</v>
      </c>
      <c r="W4" t="n">
        <v>2.35</v>
      </c>
      <c r="X4" t="n">
        <v>1.33</v>
      </c>
      <c r="Y4" t="n">
        <v>0.5</v>
      </c>
      <c r="Z4" t="n">
        <v>10</v>
      </c>
      <c r="AA4" t="n">
        <v>356.8768165361562</v>
      </c>
      <c r="AB4" t="n">
        <v>488.294604678739</v>
      </c>
      <c r="AC4" t="n">
        <v>441.6924529339813</v>
      </c>
      <c r="AD4" t="n">
        <v>356876.8165361562</v>
      </c>
      <c r="AE4" t="n">
        <v>488294.604678739</v>
      </c>
      <c r="AF4" t="n">
        <v>1.932477770578001e-06</v>
      </c>
      <c r="AG4" t="n">
        <v>19</v>
      </c>
      <c r="AH4" t="n">
        <v>441692.4529339813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3.1335</v>
      </c>
      <c r="E5" t="n">
        <v>31.91</v>
      </c>
      <c r="F5" t="n">
        <v>29.37</v>
      </c>
      <c r="G5" t="n">
        <v>39.16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171.46</v>
      </c>
      <c r="Q5" t="n">
        <v>1310.48</v>
      </c>
      <c r="R5" t="n">
        <v>96.56</v>
      </c>
      <c r="S5" t="n">
        <v>50.02</v>
      </c>
      <c r="T5" t="n">
        <v>20790.09</v>
      </c>
      <c r="U5" t="n">
        <v>0.52</v>
      </c>
      <c r="V5" t="n">
        <v>0.85</v>
      </c>
      <c r="W5" t="n">
        <v>2.37</v>
      </c>
      <c r="X5" t="n">
        <v>1.32</v>
      </c>
      <c r="Y5" t="n">
        <v>0.5</v>
      </c>
      <c r="Z5" t="n">
        <v>10</v>
      </c>
      <c r="AA5" t="n">
        <v>357.7176252675464</v>
      </c>
      <c r="AB5" t="n">
        <v>489.4450362788903</v>
      </c>
      <c r="AC5" t="n">
        <v>442.7330889568551</v>
      </c>
      <c r="AD5" t="n">
        <v>357717.6252675464</v>
      </c>
      <c r="AE5" t="n">
        <v>489445.0362788903</v>
      </c>
      <c r="AF5" t="n">
        <v>1.933773741491398e-06</v>
      </c>
      <c r="AG5" t="n">
        <v>19</v>
      </c>
      <c r="AH5" t="n">
        <v>442733.0889568551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2.9761</v>
      </c>
      <c r="E2" t="n">
        <v>33.6</v>
      </c>
      <c r="F2" t="n">
        <v>30.84</v>
      </c>
      <c r="G2" t="n">
        <v>19.27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46</v>
      </c>
      <c r="N2" t="n">
        <v>4.24</v>
      </c>
      <c r="O2" t="n">
        <v>5140</v>
      </c>
      <c r="P2" t="n">
        <v>122.43</v>
      </c>
      <c r="Q2" t="n">
        <v>1310.5</v>
      </c>
      <c r="R2" t="n">
        <v>143.68</v>
      </c>
      <c r="S2" t="n">
        <v>50.02</v>
      </c>
      <c r="T2" t="n">
        <v>44097.06</v>
      </c>
      <c r="U2" t="n">
        <v>0.35</v>
      </c>
      <c r="V2" t="n">
        <v>0.8100000000000001</v>
      </c>
      <c r="W2" t="n">
        <v>2.46</v>
      </c>
      <c r="X2" t="n">
        <v>2.79</v>
      </c>
      <c r="Y2" t="n">
        <v>0.5</v>
      </c>
      <c r="Z2" t="n">
        <v>10</v>
      </c>
      <c r="AA2" t="n">
        <v>312.5266286861072</v>
      </c>
      <c r="AB2" t="n">
        <v>427.6127210701035</v>
      </c>
      <c r="AC2" t="n">
        <v>386.8019631293954</v>
      </c>
      <c r="AD2" t="n">
        <v>312526.6286861072</v>
      </c>
      <c r="AE2" t="n">
        <v>427612.7210701035</v>
      </c>
      <c r="AF2" t="n">
        <v>1.971272452744902e-06</v>
      </c>
      <c r="AG2" t="n">
        <v>20</v>
      </c>
      <c r="AH2" t="n">
        <v>386801.9631293954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2.9955</v>
      </c>
      <c r="E3" t="n">
        <v>33.38</v>
      </c>
      <c r="F3" t="n">
        <v>30.7</v>
      </c>
      <c r="G3" t="n">
        <v>20.69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122.73</v>
      </c>
      <c r="Q3" t="n">
        <v>1310.57</v>
      </c>
      <c r="R3" t="n">
        <v>137.61</v>
      </c>
      <c r="S3" t="n">
        <v>50.02</v>
      </c>
      <c r="T3" t="n">
        <v>41098.91</v>
      </c>
      <c r="U3" t="n">
        <v>0.36</v>
      </c>
      <c r="V3" t="n">
        <v>0.8100000000000001</v>
      </c>
      <c r="W3" t="n">
        <v>2.5</v>
      </c>
      <c r="X3" t="n">
        <v>2.65</v>
      </c>
      <c r="Y3" t="n">
        <v>0.5</v>
      </c>
      <c r="Z3" t="n">
        <v>10</v>
      </c>
      <c r="AA3" t="n">
        <v>311.4210217679357</v>
      </c>
      <c r="AB3" t="n">
        <v>426.0999809087264</v>
      </c>
      <c r="AC3" t="n">
        <v>385.4335967658759</v>
      </c>
      <c r="AD3" t="n">
        <v>311421.0217679357</v>
      </c>
      <c r="AE3" t="n">
        <v>426099.9809087263</v>
      </c>
      <c r="AF3" t="n">
        <v>1.984122385738837e-06</v>
      </c>
      <c r="AG3" t="n">
        <v>20</v>
      </c>
      <c r="AH3" t="n">
        <v>385433.5967658759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2.0906</v>
      </c>
      <c r="E2" t="n">
        <v>47.83</v>
      </c>
      <c r="F2" t="n">
        <v>36.91</v>
      </c>
      <c r="G2" t="n">
        <v>7.36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415.2</v>
      </c>
      <c r="Q2" t="n">
        <v>1310.7</v>
      </c>
      <c r="R2" t="n">
        <v>344.47</v>
      </c>
      <c r="S2" t="n">
        <v>50.02</v>
      </c>
      <c r="T2" t="n">
        <v>143465.44</v>
      </c>
      <c r="U2" t="n">
        <v>0.15</v>
      </c>
      <c r="V2" t="n">
        <v>0.68</v>
      </c>
      <c r="W2" t="n">
        <v>2.72</v>
      </c>
      <c r="X2" t="n">
        <v>8.859999999999999</v>
      </c>
      <c r="Y2" t="n">
        <v>0.5</v>
      </c>
      <c r="Z2" t="n">
        <v>10</v>
      </c>
      <c r="AA2" t="n">
        <v>919.5844116421314</v>
      </c>
      <c r="AB2" t="n">
        <v>1258.215961209776</v>
      </c>
      <c r="AC2" t="n">
        <v>1138.133595789107</v>
      </c>
      <c r="AD2" t="n">
        <v>919584.4116421314</v>
      </c>
      <c r="AE2" t="n">
        <v>1258215.961209776</v>
      </c>
      <c r="AF2" t="n">
        <v>1.158048243866364e-06</v>
      </c>
      <c r="AG2" t="n">
        <v>28</v>
      </c>
      <c r="AH2" t="n">
        <v>1138133.595789107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2.659</v>
      </c>
      <c r="E3" t="n">
        <v>37.61</v>
      </c>
      <c r="F3" t="n">
        <v>31.71</v>
      </c>
      <c r="G3" t="n">
        <v>14.98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349.21</v>
      </c>
      <c r="Q3" t="n">
        <v>1310.53</v>
      </c>
      <c r="R3" t="n">
        <v>174.17</v>
      </c>
      <c r="S3" t="n">
        <v>50.02</v>
      </c>
      <c r="T3" t="n">
        <v>59188.5</v>
      </c>
      <c r="U3" t="n">
        <v>0.29</v>
      </c>
      <c r="V3" t="n">
        <v>0.79</v>
      </c>
      <c r="W3" t="n">
        <v>2.46</v>
      </c>
      <c r="X3" t="n">
        <v>3.66</v>
      </c>
      <c r="Y3" t="n">
        <v>0.5</v>
      </c>
      <c r="Z3" t="n">
        <v>10</v>
      </c>
      <c r="AA3" t="n">
        <v>640.6821026912982</v>
      </c>
      <c r="AB3" t="n">
        <v>876.6095178017692</v>
      </c>
      <c r="AC3" t="n">
        <v>792.9471357519533</v>
      </c>
      <c r="AD3" t="n">
        <v>640682.1026912981</v>
      </c>
      <c r="AE3" t="n">
        <v>876609.5178017692</v>
      </c>
      <c r="AF3" t="n">
        <v>1.472902650167733e-06</v>
      </c>
      <c r="AG3" t="n">
        <v>22</v>
      </c>
      <c r="AH3" t="n">
        <v>792947.1357519532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2.8735</v>
      </c>
      <c r="E4" t="n">
        <v>34.8</v>
      </c>
      <c r="F4" t="n">
        <v>30.29</v>
      </c>
      <c r="G4" t="n">
        <v>23.01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326.12</v>
      </c>
      <c r="Q4" t="n">
        <v>1310.56</v>
      </c>
      <c r="R4" t="n">
        <v>128.23</v>
      </c>
      <c r="S4" t="n">
        <v>50.02</v>
      </c>
      <c r="T4" t="n">
        <v>36456.75</v>
      </c>
      <c r="U4" t="n">
        <v>0.39</v>
      </c>
      <c r="V4" t="n">
        <v>0.83</v>
      </c>
      <c r="W4" t="n">
        <v>2.37</v>
      </c>
      <c r="X4" t="n">
        <v>2.24</v>
      </c>
      <c r="Y4" t="n">
        <v>0.5</v>
      </c>
      <c r="Z4" t="n">
        <v>10</v>
      </c>
      <c r="AA4" t="n">
        <v>573.2305619463403</v>
      </c>
      <c r="AB4" t="n">
        <v>784.3193440025584</v>
      </c>
      <c r="AC4" t="n">
        <v>709.4650066100666</v>
      </c>
      <c r="AD4" t="n">
        <v>573230.5619463404</v>
      </c>
      <c r="AE4" t="n">
        <v>784319.3440025584</v>
      </c>
      <c r="AF4" t="n">
        <v>1.591720859442264e-06</v>
      </c>
      <c r="AG4" t="n">
        <v>21</v>
      </c>
      <c r="AH4" t="n">
        <v>709465.0066100665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2.9803</v>
      </c>
      <c r="E5" t="n">
        <v>33.55</v>
      </c>
      <c r="F5" t="n">
        <v>29.68</v>
      </c>
      <c r="G5" t="n">
        <v>31.24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55</v>
      </c>
      <c r="N5" t="n">
        <v>24.09</v>
      </c>
      <c r="O5" t="n">
        <v>18230.35</v>
      </c>
      <c r="P5" t="n">
        <v>311.83</v>
      </c>
      <c r="Q5" t="n">
        <v>1310.52</v>
      </c>
      <c r="R5" t="n">
        <v>107.95</v>
      </c>
      <c r="S5" t="n">
        <v>50.02</v>
      </c>
      <c r="T5" t="n">
        <v>26425.61</v>
      </c>
      <c r="U5" t="n">
        <v>0.46</v>
      </c>
      <c r="V5" t="n">
        <v>0.84</v>
      </c>
      <c r="W5" t="n">
        <v>2.34</v>
      </c>
      <c r="X5" t="n">
        <v>1.63</v>
      </c>
      <c r="Y5" t="n">
        <v>0.5</v>
      </c>
      <c r="Z5" t="n">
        <v>10</v>
      </c>
      <c r="AA5" t="n">
        <v>536.7156614932952</v>
      </c>
      <c r="AB5" t="n">
        <v>734.3580462789872</v>
      </c>
      <c r="AC5" t="n">
        <v>664.2719450201112</v>
      </c>
      <c r="AD5" t="n">
        <v>536715.6614932952</v>
      </c>
      <c r="AE5" t="n">
        <v>734358.0462789872</v>
      </c>
      <c r="AF5" t="n">
        <v>1.650880695109024e-06</v>
      </c>
      <c r="AG5" t="n">
        <v>20</v>
      </c>
      <c r="AH5" t="n">
        <v>664271.9450201112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3.0512</v>
      </c>
      <c r="E6" t="n">
        <v>32.77</v>
      </c>
      <c r="F6" t="n">
        <v>29.27</v>
      </c>
      <c r="G6" t="n">
        <v>39.92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300.08</v>
      </c>
      <c r="Q6" t="n">
        <v>1310.5</v>
      </c>
      <c r="R6" t="n">
        <v>94.88</v>
      </c>
      <c r="S6" t="n">
        <v>50.02</v>
      </c>
      <c r="T6" t="n">
        <v>19956.41</v>
      </c>
      <c r="U6" t="n">
        <v>0.53</v>
      </c>
      <c r="V6" t="n">
        <v>0.85</v>
      </c>
      <c r="W6" t="n">
        <v>2.32</v>
      </c>
      <c r="X6" t="n">
        <v>1.23</v>
      </c>
      <c r="Y6" t="n">
        <v>0.5</v>
      </c>
      <c r="Z6" t="n">
        <v>10</v>
      </c>
      <c r="AA6" t="n">
        <v>508.9317265507049</v>
      </c>
      <c r="AB6" t="n">
        <v>696.342840749834</v>
      </c>
      <c r="AC6" t="n">
        <v>629.8848573519844</v>
      </c>
      <c r="AD6" t="n">
        <v>508931.7265507049</v>
      </c>
      <c r="AE6" t="n">
        <v>696342.840749834</v>
      </c>
      <c r="AF6" t="n">
        <v>1.69015440623986e-06</v>
      </c>
      <c r="AG6" t="n">
        <v>19</v>
      </c>
      <c r="AH6" t="n">
        <v>629884.8573519844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3.0938</v>
      </c>
      <c r="E7" t="n">
        <v>32.32</v>
      </c>
      <c r="F7" t="n">
        <v>29.05</v>
      </c>
      <c r="G7" t="n">
        <v>48.42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34</v>
      </c>
      <c r="N7" t="n">
        <v>24.85</v>
      </c>
      <c r="O7" t="n">
        <v>18570.94</v>
      </c>
      <c r="P7" t="n">
        <v>290.32</v>
      </c>
      <c r="Q7" t="n">
        <v>1310.52</v>
      </c>
      <c r="R7" t="n">
        <v>88.06999999999999</v>
      </c>
      <c r="S7" t="n">
        <v>50.02</v>
      </c>
      <c r="T7" t="n">
        <v>16589.82</v>
      </c>
      <c r="U7" t="n">
        <v>0.57</v>
      </c>
      <c r="V7" t="n">
        <v>0.86</v>
      </c>
      <c r="W7" t="n">
        <v>2.3</v>
      </c>
      <c r="X7" t="n">
        <v>1.01</v>
      </c>
      <c r="Y7" t="n">
        <v>0.5</v>
      </c>
      <c r="Z7" t="n">
        <v>10</v>
      </c>
      <c r="AA7" t="n">
        <v>495.6891452328271</v>
      </c>
      <c r="AB7" t="n">
        <v>678.2237567692581</v>
      </c>
      <c r="AC7" t="n">
        <v>613.4950333162204</v>
      </c>
      <c r="AD7" t="n">
        <v>495689.1452328271</v>
      </c>
      <c r="AE7" t="n">
        <v>678223.7567692581</v>
      </c>
      <c r="AF7" t="n">
        <v>1.713751868781095e-06</v>
      </c>
      <c r="AG7" t="n">
        <v>19</v>
      </c>
      <c r="AH7" t="n">
        <v>613495.0333162204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3.1259</v>
      </c>
      <c r="E8" t="n">
        <v>31.99</v>
      </c>
      <c r="F8" t="n">
        <v>28.9</v>
      </c>
      <c r="G8" t="n">
        <v>57.79</v>
      </c>
      <c r="H8" t="n">
        <v>0.83</v>
      </c>
      <c r="I8" t="n">
        <v>30</v>
      </c>
      <c r="J8" t="n">
        <v>150.07</v>
      </c>
      <c r="K8" t="n">
        <v>47.83</v>
      </c>
      <c r="L8" t="n">
        <v>7</v>
      </c>
      <c r="M8" t="n">
        <v>28</v>
      </c>
      <c r="N8" t="n">
        <v>25.24</v>
      </c>
      <c r="O8" t="n">
        <v>18742.03</v>
      </c>
      <c r="P8" t="n">
        <v>278.83</v>
      </c>
      <c r="Q8" t="n">
        <v>1310.48</v>
      </c>
      <c r="R8" t="n">
        <v>82.69</v>
      </c>
      <c r="S8" t="n">
        <v>50.02</v>
      </c>
      <c r="T8" t="n">
        <v>13931.77</v>
      </c>
      <c r="U8" t="n">
        <v>0.6</v>
      </c>
      <c r="V8" t="n">
        <v>0.86</v>
      </c>
      <c r="W8" t="n">
        <v>2.29</v>
      </c>
      <c r="X8" t="n">
        <v>0.85</v>
      </c>
      <c r="Y8" t="n">
        <v>0.5</v>
      </c>
      <c r="Z8" t="n">
        <v>10</v>
      </c>
      <c r="AA8" t="n">
        <v>482.8071575256021</v>
      </c>
      <c r="AB8" t="n">
        <v>660.5980528750449</v>
      </c>
      <c r="AC8" t="n">
        <v>597.5515018638403</v>
      </c>
      <c r="AD8" t="n">
        <v>482807.1575256021</v>
      </c>
      <c r="AE8" t="n">
        <v>660598.0528750449</v>
      </c>
      <c r="AF8" t="n">
        <v>1.731533055343857e-06</v>
      </c>
      <c r="AG8" t="n">
        <v>19</v>
      </c>
      <c r="AH8" t="n">
        <v>597551.5018638403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3.1561</v>
      </c>
      <c r="E9" t="n">
        <v>31.68</v>
      </c>
      <c r="F9" t="n">
        <v>28.73</v>
      </c>
      <c r="G9" t="n">
        <v>68.95999999999999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267.99</v>
      </c>
      <c r="Q9" t="n">
        <v>1310.52</v>
      </c>
      <c r="R9" t="n">
        <v>77.56999999999999</v>
      </c>
      <c r="S9" t="n">
        <v>50.02</v>
      </c>
      <c r="T9" t="n">
        <v>11396.38</v>
      </c>
      <c r="U9" t="n">
        <v>0.64</v>
      </c>
      <c r="V9" t="n">
        <v>0.87</v>
      </c>
      <c r="W9" t="n">
        <v>2.28</v>
      </c>
      <c r="X9" t="n">
        <v>0.6899999999999999</v>
      </c>
      <c r="Y9" t="n">
        <v>0.5</v>
      </c>
      <c r="Z9" t="n">
        <v>10</v>
      </c>
      <c r="AA9" t="n">
        <v>470.798585685068</v>
      </c>
      <c r="AB9" t="n">
        <v>644.1673951020266</v>
      </c>
      <c r="AC9" t="n">
        <v>582.6889630081057</v>
      </c>
      <c r="AD9" t="n">
        <v>470798.585685068</v>
      </c>
      <c r="AE9" t="n">
        <v>644167.3951020266</v>
      </c>
      <c r="AF9" t="n">
        <v>1.748261772920038e-06</v>
      </c>
      <c r="AG9" t="n">
        <v>19</v>
      </c>
      <c r="AH9" t="n">
        <v>582688.9630081058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3.174</v>
      </c>
      <c r="E10" t="n">
        <v>31.51</v>
      </c>
      <c r="F10" t="n">
        <v>28.64</v>
      </c>
      <c r="G10" t="n">
        <v>78.11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258.87</v>
      </c>
      <c r="Q10" t="n">
        <v>1310.53</v>
      </c>
      <c r="R10" t="n">
        <v>74.45</v>
      </c>
      <c r="S10" t="n">
        <v>50.02</v>
      </c>
      <c r="T10" t="n">
        <v>9853.110000000001</v>
      </c>
      <c r="U10" t="n">
        <v>0.67</v>
      </c>
      <c r="V10" t="n">
        <v>0.87</v>
      </c>
      <c r="W10" t="n">
        <v>2.28</v>
      </c>
      <c r="X10" t="n">
        <v>0.59</v>
      </c>
      <c r="Y10" t="n">
        <v>0.5</v>
      </c>
      <c r="Z10" t="n">
        <v>10</v>
      </c>
      <c r="AA10" t="n">
        <v>461.7741670603837</v>
      </c>
      <c r="AB10" t="n">
        <v>631.8197874104823</v>
      </c>
      <c r="AC10" t="n">
        <v>571.5197936646662</v>
      </c>
      <c r="AD10" t="n">
        <v>461774.1670603837</v>
      </c>
      <c r="AE10" t="n">
        <v>631819.7874104823</v>
      </c>
      <c r="AF10" t="n">
        <v>1.758177138635722e-06</v>
      </c>
      <c r="AG10" t="n">
        <v>19</v>
      </c>
      <c r="AH10" t="n">
        <v>571519.7936646661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3.1761</v>
      </c>
      <c r="E11" t="n">
        <v>31.49</v>
      </c>
      <c r="F11" t="n">
        <v>28.65</v>
      </c>
      <c r="G11" t="n">
        <v>81.86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253.56</v>
      </c>
      <c r="Q11" t="n">
        <v>1310.5</v>
      </c>
      <c r="R11" t="n">
        <v>74.14</v>
      </c>
      <c r="S11" t="n">
        <v>50.02</v>
      </c>
      <c r="T11" t="n">
        <v>9704.299999999999</v>
      </c>
      <c r="U11" t="n">
        <v>0.67</v>
      </c>
      <c r="V11" t="n">
        <v>0.87</v>
      </c>
      <c r="W11" t="n">
        <v>2.29</v>
      </c>
      <c r="X11" t="n">
        <v>0.6</v>
      </c>
      <c r="Y11" t="n">
        <v>0.5</v>
      </c>
      <c r="Z11" t="n">
        <v>10</v>
      </c>
      <c r="AA11" t="n">
        <v>457.5676860251205</v>
      </c>
      <c r="AB11" t="n">
        <v>626.0642944811892</v>
      </c>
      <c r="AC11" t="n">
        <v>566.3135969026597</v>
      </c>
      <c r="AD11" t="n">
        <v>457567.6860251204</v>
      </c>
      <c r="AE11" t="n">
        <v>626064.2944811892</v>
      </c>
      <c r="AF11" t="n">
        <v>1.759340393831416e-06</v>
      </c>
      <c r="AG11" t="n">
        <v>19</v>
      </c>
      <c r="AH11" t="n">
        <v>566313.5969026597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3.1845</v>
      </c>
      <c r="E12" t="n">
        <v>31.4</v>
      </c>
      <c r="F12" t="n">
        <v>28.6</v>
      </c>
      <c r="G12" t="n">
        <v>85.79000000000001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255.17</v>
      </c>
      <c r="Q12" t="n">
        <v>1310.52</v>
      </c>
      <c r="R12" t="n">
        <v>72.05</v>
      </c>
      <c r="S12" t="n">
        <v>50.02</v>
      </c>
      <c r="T12" t="n">
        <v>8664.629999999999</v>
      </c>
      <c r="U12" t="n">
        <v>0.6899999999999999</v>
      </c>
      <c r="V12" t="n">
        <v>0.87</v>
      </c>
      <c r="W12" t="n">
        <v>2.3</v>
      </c>
      <c r="X12" t="n">
        <v>0.55</v>
      </c>
      <c r="Y12" t="n">
        <v>0.5</v>
      </c>
      <c r="Z12" t="n">
        <v>10</v>
      </c>
      <c r="AA12" t="n">
        <v>457.8269034425196</v>
      </c>
      <c r="AB12" t="n">
        <v>626.4189671875399</v>
      </c>
      <c r="AC12" t="n">
        <v>566.6344201437026</v>
      </c>
      <c r="AD12" t="n">
        <v>457826.9034425196</v>
      </c>
      <c r="AE12" t="n">
        <v>626418.9671875399</v>
      </c>
      <c r="AF12" t="n">
        <v>1.763993414614195e-06</v>
      </c>
      <c r="AG12" t="n">
        <v>19</v>
      </c>
      <c r="AH12" t="n">
        <v>566634.4201437026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3.1844</v>
      </c>
      <c r="E13" t="n">
        <v>31.4</v>
      </c>
      <c r="F13" t="n">
        <v>28.6</v>
      </c>
      <c r="G13" t="n">
        <v>85.79000000000001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257.15</v>
      </c>
      <c r="Q13" t="n">
        <v>1310.48</v>
      </c>
      <c r="R13" t="n">
        <v>72.23</v>
      </c>
      <c r="S13" t="n">
        <v>50.02</v>
      </c>
      <c r="T13" t="n">
        <v>8752.549999999999</v>
      </c>
      <c r="U13" t="n">
        <v>0.6899999999999999</v>
      </c>
      <c r="V13" t="n">
        <v>0.87</v>
      </c>
      <c r="W13" t="n">
        <v>2.3</v>
      </c>
      <c r="X13" t="n">
        <v>0.55</v>
      </c>
      <c r="Y13" t="n">
        <v>0.5</v>
      </c>
      <c r="Z13" t="n">
        <v>10</v>
      </c>
      <c r="AA13" t="n">
        <v>459.3401032692298</v>
      </c>
      <c r="AB13" t="n">
        <v>628.4893939481098</v>
      </c>
      <c r="AC13" t="n">
        <v>568.5072482801058</v>
      </c>
      <c r="AD13" t="n">
        <v>459340.1032692298</v>
      </c>
      <c r="AE13" t="n">
        <v>628489.3939481097</v>
      </c>
      <c r="AF13" t="n">
        <v>1.763938021509638e-06</v>
      </c>
      <c r="AG13" t="n">
        <v>19</v>
      </c>
      <c r="AH13" t="n">
        <v>568507.2482801059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1.8346</v>
      </c>
      <c r="E2" t="n">
        <v>54.51</v>
      </c>
      <c r="F2" t="n">
        <v>39</v>
      </c>
      <c r="G2" t="n">
        <v>6.36</v>
      </c>
      <c r="H2" t="n">
        <v>0.1</v>
      </c>
      <c r="I2" t="n">
        <v>368</v>
      </c>
      <c r="J2" t="n">
        <v>176.73</v>
      </c>
      <c r="K2" t="n">
        <v>52.44</v>
      </c>
      <c r="L2" t="n">
        <v>1</v>
      </c>
      <c r="M2" t="n">
        <v>366</v>
      </c>
      <c r="N2" t="n">
        <v>33.29</v>
      </c>
      <c r="O2" t="n">
        <v>22031.19</v>
      </c>
      <c r="P2" t="n">
        <v>508.08</v>
      </c>
      <c r="Q2" t="n">
        <v>1310.75</v>
      </c>
      <c r="R2" t="n">
        <v>412.17</v>
      </c>
      <c r="S2" t="n">
        <v>50.02</v>
      </c>
      <c r="T2" t="n">
        <v>176983.33</v>
      </c>
      <c r="U2" t="n">
        <v>0.12</v>
      </c>
      <c r="V2" t="n">
        <v>0.64</v>
      </c>
      <c r="W2" t="n">
        <v>2.86</v>
      </c>
      <c r="X2" t="n">
        <v>10.95</v>
      </c>
      <c r="Y2" t="n">
        <v>0.5</v>
      </c>
      <c r="Z2" t="n">
        <v>10</v>
      </c>
      <c r="AA2" t="n">
        <v>1217.531955349531</v>
      </c>
      <c r="AB2" t="n">
        <v>1665.880935028175</v>
      </c>
      <c r="AC2" t="n">
        <v>1506.891596667662</v>
      </c>
      <c r="AD2" t="n">
        <v>1217531.955349531</v>
      </c>
      <c r="AE2" t="n">
        <v>1665880.935028175</v>
      </c>
      <c r="AF2" t="n">
        <v>9.792830297040642e-07</v>
      </c>
      <c r="AG2" t="n">
        <v>32</v>
      </c>
      <c r="AH2" t="n">
        <v>1506891.596667662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2.486</v>
      </c>
      <c r="E3" t="n">
        <v>40.23</v>
      </c>
      <c r="F3" t="n">
        <v>32.44</v>
      </c>
      <c r="G3" t="n">
        <v>12.89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416.62</v>
      </c>
      <c r="Q3" t="n">
        <v>1310.67</v>
      </c>
      <c r="R3" t="n">
        <v>197.55</v>
      </c>
      <c r="S3" t="n">
        <v>50.02</v>
      </c>
      <c r="T3" t="n">
        <v>70755.66</v>
      </c>
      <c r="U3" t="n">
        <v>0.25</v>
      </c>
      <c r="V3" t="n">
        <v>0.77</v>
      </c>
      <c r="W3" t="n">
        <v>2.51</v>
      </c>
      <c r="X3" t="n">
        <v>4.39</v>
      </c>
      <c r="Y3" t="n">
        <v>0.5</v>
      </c>
      <c r="Z3" t="n">
        <v>10</v>
      </c>
      <c r="AA3" t="n">
        <v>779.6332511312165</v>
      </c>
      <c r="AB3" t="n">
        <v>1066.728609189294</v>
      </c>
      <c r="AC3" t="n">
        <v>964.9215278912735</v>
      </c>
      <c r="AD3" t="n">
        <v>779633.2511312165</v>
      </c>
      <c r="AE3" t="n">
        <v>1066728.609189294</v>
      </c>
      <c r="AF3" t="n">
        <v>1.326990958162163e-06</v>
      </c>
      <c r="AG3" t="n">
        <v>24</v>
      </c>
      <c r="AH3" t="n">
        <v>964921.5278912735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30.72</v>
      </c>
      <c r="G4" t="n">
        <v>19.61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388.9</v>
      </c>
      <c r="Q4" t="n">
        <v>1310.56</v>
      </c>
      <c r="R4" t="n">
        <v>142.22</v>
      </c>
      <c r="S4" t="n">
        <v>50.02</v>
      </c>
      <c r="T4" t="n">
        <v>43378.29</v>
      </c>
      <c r="U4" t="n">
        <v>0.35</v>
      </c>
      <c r="V4" t="n">
        <v>0.8100000000000001</v>
      </c>
      <c r="W4" t="n">
        <v>2.39</v>
      </c>
      <c r="X4" t="n">
        <v>2.67</v>
      </c>
      <c r="Y4" t="n">
        <v>0.5</v>
      </c>
      <c r="Z4" t="n">
        <v>10</v>
      </c>
      <c r="AA4" t="n">
        <v>676.8317011787722</v>
      </c>
      <c r="AB4" t="n">
        <v>926.0709932600604</v>
      </c>
      <c r="AC4" t="n">
        <v>837.688077412122</v>
      </c>
      <c r="AD4" t="n">
        <v>676831.7011787721</v>
      </c>
      <c r="AE4" t="n">
        <v>926070.9932600604</v>
      </c>
      <c r="AF4" t="n">
        <v>1.462999524590047e-06</v>
      </c>
      <c r="AG4" t="n">
        <v>22</v>
      </c>
      <c r="AH4" t="n">
        <v>837688.0774121219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2.8726</v>
      </c>
      <c r="E5" t="n">
        <v>34.81</v>
      </c>
      <c r="F5" t="n">
        <v>29.97</v>
      </c>
      <c r="G5" t="n">
        <v>26.45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373.85</v>
      </c>
      <c r="Q5" t="n">
        <v>1310.53</v>
      </c>
      <c r="R5" t="n">
        <v>118</v>
      </c>
      <c r="S5" t="n">
        <v>50.02</v>
      </c>
      <c r="T5" t="n">
        <v>31398</v>
      </c>
      <c r="U5" t="n">
        <v>0.42</v>
      </c>
      <c r="V5" t="n">
        <v>0.83</v>
      </c>
      <c r="W5" t="n">
        <v>2.35</v>
      </c>
      <c r="X5" t="n">
        <v>1.93</v>
      </c>
      <c r="Y5" t="n">
        <v>0.5</v>
      </c>
      <c r="Z5" t="n">
        <v>10</v>
      </c>
      <c r="AA5" t="n">
        <v>629.930511643163</v>
      </c>
      <c r="AB5" t="n">
        <v>861.8987166029898</v>
      </c>
      <c r="AC5" t="n">
        <v>779.6403127728461</v>
      </c>
      <c r="AD5" t="n">
        <v>629930.5116431629</v>
      </c>
      <c r="AE5" t="n">
        <v>861898.7166029898</v>
      </c>
      <c r="AF5" t="n">
        <v>1.533352464367107e-06</v>
      </c>
      <c r="AG5" t="n">
        <v>21</v>
      </c>
      <c r="AH5" t="n">
        <v>779640.3127728461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2.9556</v>
      </c>
      <c r="E6" t="n">
        <v>33.83</v>
      </c>
      <c r="F6" t="n">
        <v>29.53</v>
      </c>
      <c r="G6" t="n">
        <v>33.43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51</v>
      </c>
      <c r="N6" t="n">
        <v>35.25</v>
      </c>
      <c r="O6" t="n">
        <v>22766.06</v>
      </c>
      <c r="P6" t="n">
        <v>362.94</v>
      </c>
      <c r="Q6" t="n">
        <v>1310.49</v>
      </c>
      <c r="R6" t="n">
        <v>103.19</v>
      </c>
      <c r="S6" t="n">
        <v>50.02</v>
      </c>
      <c r="T6" t="n">
        <v>24067.83</v>
      </c>
      <c r="U6" t="n">
        <v>0.48</v>
      </c>
      <c r="V6" t="n">
        <v>0.85</v>
      </c>
      <c r="W6" t="n">
        <v>2.33</v>
      </c>
      <c r="X6" t="n">
        <v>1.48</v>
      </c>
      <c r="Y6" t="n">
        <v>0.5</v>
      </c>
      <c r="Z6" t="n">
        <v>10</v>
      </c>
      <c r="AA6" t="n">
        <v>597.9246597790993</v>
      </c>
      <c r="AB6" t="n">
        <v>818.1068980840474</v>
      </c>
      <c r="AC6" t="n">
        <v>740.0279239511483</v>
      </c>
      <c r="AD6" t="n">
        <v>597924.6597790993</v>
      </c>
      <c r="AE6" t="n">
        <v>818106.8980840475</v>
      </c>
      <c r="AF6" t="n">
        <v>1.57765666771685e-06</v>
      </c>
      <c r="AG6" t="n">
        <v>20</v>
      </c>
      <c r="AH6" t="n">
        <v>740027.9239511483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3.0063</v>
      </c>
      <c r="E7" t="n">
        <v>33.26</v>
      </c>
      <c r="F7" t="n">
        <v>29.28</v>
      </c>
      <c r="G7" t="n">
        <v>39.92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353.91</v>
      </c>
      <c r="Q7" t="n">
        <v>1310.51</v>
      </c>
      <c r="R7" t="n">
        <v>95.27</v>
      </c>
      <c r="S7" t="n">
        <v>50.02</v>
      </c>
      <c r="T7" t="n">
        <v>20154.22</v>
      </c>
      <c r="U7" t="n">
        <v>0.53</v>
      </c>
      <c r="V7" t="n">
        <v>0.85</v>
      </c>
      <c r="W7" t="n">
        <v>2.31</v>
      </c>
      <c r="X7" t="n">
        <v>1.23</v>
      </c>
      <c r="Y7" t="n">
        <v>0.5</v>
      </c>
      <c r="Z7" t="n">
        <v>10</v>
      </c>
      <c r="AA7" t="n">
        <v>582.4476642138659</v>
      </c>
      <c r="AB7" t="n">
        <v>796.9305899548402</v>
      </c>
      <c r="AC7" t="n">
        <v>720.8726529486573</v>
      </c>
      <c r="AD7" t="n">
        <v>582447.6642138659</v>
      </c>
      <c r="AE7" t="n">
        <v>796930.5899548403</v>
      </c>
      <c r="AF7" t="n">
        <v>1.604719596750969e-06</v>
      </c>
      <c r="AG7" t="n">
        <v>20</v>
      </c>
      <c r="AH7" t="n">
        <v>720872.6529486573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3.0459</v>
      </c>
      <c r="E8" t="n">
        <v>32.83</v>
      </c>
      <c r="F8" t="n">
        <v>29.09</v>
      </c>
      <c r="G8" t="n">
        <v>47.18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347.16</v>
      </c>
      <c r="Q8" t="n">
        <v>1310.49</v>
      </c>
      <c r="R8" t="n">
        <v>89.09999999999999</v>
      </c>
      <c r="S8" t="n">
        <v>50.02</v>
      </c>
      <c r="T8" t="n">
        <v>17103.62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562.365984504052</v>
      </c>
      <c r="AB8" t="n">
        <v>769.4539498346907</v>
      </c>
      <c r="AC8" t="n">
        <v>696.0183447978683</v>
      </c>
      <c r="AD8" t="n">
        <v>562365.984504052</v>
      </c>
      <c r="AE8" t="n">
        <v>769453.9498346907</v>
      </c>
      <c r="AF8" t="n">
        <v>1.625857505819039e-06</v>
      </c>
      <c r="AG8" t="n">
        <v>19</v>
      </c>
      <c r="AH8" t="n">
        <v>696018.3447978683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3.0775</v>
      </c>
      <c r="E9" t="n">
        <v>32.49</v>
      </c>
      <c r="F9" t="n">
        <v>28.94</v>
      </c>
      <c r="G9" t="n">
        <v>54.25</v>
      </c>
      <c r="H9" t="n">
        <v>0.76</v>
      </c>
      <c r="I9" t="n">
        <v>32</v>
      </c>
      <c r="J9" t="n">
        <v>187.22</v>
      </c>
      <c r="K9" t="n">
        <v>52.44</v>
      </c>
      <c r="L9" t="n">
        <v>8</v>
      </c>
      <c r="M9" t="n">
        <v>30</v>
      </c>
      <c r="N9" t="n">
        <v>36.78</v>
      </c>
      <c r="O9" t="n">
        <v>23324.24</v>
      </c>
      <c r="P9" t="n">
        <v>337.32</v>
      </c>
      <c r="Q9" t="n">
        <v>1310.49</v>
      </c>
      <c r="R9" t="n">
        <v>84.06</v>
      </c>
      <c r="S9" t="n">
        <v>50.02</v>
      </c>
      <c r="T9" t="n">
        <v>14608.96</v>
      </c>
      <c r="U9" t="n">
        <v>0.6</v>
      </c>
      <c r="V9" t="n">
        <v>0.86</v>
      </c>
      <c r="W9" t="n">
        <v>2.29</v>
      </c>
      <c r="X9" t="n">
        <v>0.89</v>
      </c>
      <c r="Y9" t="n">
        <v>0.5</v>
      </c>
      <c r="Z9" t="n">
        <v>10</v>
      </c>
      <c r="AA9" t="n">
        <v>549.93334686638</v>
      </c>
      <c r="AB9" t="n">
        <v>752.4430665295658</v>
      </c>
      <c r="AC9" t="n">
        <v>680.6309563204599</v>
      </c>
      <c r="AD9" t="n">
        <v>549933.3468663801</v>
      </c>
      <c r="AE9" t="n">
        <v>752443.0665295658</v>
      </c>
      <c r="AF9" t="n">
        <v>1.642725130226893e-06</v>
      </c>
      <c r="AG9" t="n">
        <v>19</v>
      </c>
      <c r="AH9" t="n">
        <v>680630.9563204598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3.1026</v>
      </c>
      <c r="E10" t="n">
        <v>32.23</v>
      </c>
      <c r="F10" t="n">
        <v>28.82</v>
      </c>
      <c r="G10" t="n">
        <v>61.75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26</v>
      </c>
      <c r="N10" t="n">
        <v>37.3</v>
      </c>
      <c r="O10" t="n">
        <v>23511.69</v>
      </c>
      <c r="P10" t="n">
        <v>330.91</v>
      </c>
      <c r="Q10" t="n">
        <v>1310.54</v>
      </c>
      <c r="R10" t="n">
        <v>80.12</v>
      </c>
      <c r="S10" t="n">
        <v>50.02</v>
      </c>
      <c r="T10" t="n">
        <v>12658.98</v>
      </c>
      <c r="U10" t="n">
        <v>0.62</v>
      </c>
      <c r="V10" t="n">
        <v>0.87</v>
      </c>
      <c r="W10" t="n">
        <v>2.29</v>
      </c>
      <c r="X10" t="n">
        <v>0.77</v>
      </c>
      <c r="Y10" t="n">
        <v>0.5</v>
      </c>
      <c r="Z10" t="n">
        <v>10</v>
      </c>
      <c r="AA10" t="n">
        <v>541.3310363488047</v>
      </c>
      <c r="AB10" t="n">
        <v>740.6730057722635</v>
      </c>
      <c r="AC10" t="n">
        <v>669.9842136424505</v>
      </c>
      <c r="AD10" t="n">
        <v>541331.0363488047</v>
      </c>
      <c r="AE10" t="n">
        <v>740673.0057722635</v>
      </c>
      <c r="AF10" t="n">
        <v>1.656123148348321e-06</v>
      </c>
      <c r="AG10" t="n">
        <v>19</v>
      </c>
      <c r="AH10" t="n">
        <v>669984.2136424505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3.1196</v>
      </c>
      <c r="E11" t="n">
        <v>32.06</v>
      </c>
      <c r="F11" t="n">
        <v>28.75</v>
      </c>
      <c r="G11" t="n">
        <v>68.98999999999999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23</v>
      </c>
      <c r="N11" t="n">
        <v>37.82</v>
      </c>
      <c r="O11" t="n">
        <v>23699.85</v>
      </c>
      <c r="P11" t="n">
        <v>323.41</v>
      </c>
      <c r="Q11" t="n">
        <v>1310.49</v>
      </c>
      <c r="R11" t="n">
        <v>77.76000000000001</v>
      </c>
      <c r="S11" t="n">
        <v>50.02</v>
      </c>
      <c r="T11" t="n">
        <v>11490.5</v>
      </c>
      <c r="U11" t="n">
        <v>0.64</v>
      </c>
      <c r="V11" t="n">
        <v>0.87</v>
      </c>
      <c r="W11" t="n">
        <v>2.28</v>
      </c>
      <c r="X11" t="n">
        <v>0.7</v>
      </c>
      <c r="Y11" t="n">
        <v>0.5</v>
      </c>
      <c r="Z11" t="n">
        <v>10</v>
      </c>
      <c r="AA11" t="n">
        <v>533.1805434469848</v>
      </c>
      <c r="AB11" t="n">
        <v>729.5211418096241</v>
      </c>
      <c r="AC11" t="n">
        <v>659.8966679246658</v>
      </c>
      <c r="AD11" t="n">
        <v>533180.5434469847</v>
      </c>
      <c r="AE11" t="n">
        <v>729521.141809624</v>
      </c>
      <c r="AF11" t="n">
        <v>1.66519750325128e-06</v>
      </c>
      <c r="AG11" t="n">
        <v>19</v>
      </c>
      <c r="AH11" t="n">
        <v>659896.6679246658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3.1408</v>
      </c>
      <c r="E12" t="n">
        <v>31.84</v>
      </c>
      <c r="F12" t="n">
        <v>28.64</v>
      </c>
      <c r="G12" t="n">
        <v>78.09999999999999</v>
      </c>
      <c r="H12" t="n">
        <v>1.02</v>
      </c>
      <c r="I12" t="n">
        <v>22</v>
      </c>
      <c r="J12" t="n">
        <v>191.79</v>
      </c>
      <c r="K12" t="n">
        <v>52.44</v>
      </c>
      <c r="L12" t="n">
        <v>11</v>
      </c>
      <c r="M12" t="n">
        <v>20</v>
      </c>
      <c r="N12" t="n">
        <v>38.35</v>
      </c>
      <c r="O12" t="n">
        <v>23888.73</v>
      </c>
      <c r="P12" t="n">
        <v>314.41</v>
      </c>
      <c r="Q12" t="n">
        <v>1310.48</v>
      </c>
      <c r="R12" t="n">
        <v>74.55</v>
      </c>
      <c r="S12" t="n">
        <v>50.02</v>
      </c>
      <c r="T12" t="n">
        <v>9903.629999999999</v>
      </c>
      <c r="U12" t="n">
        <v>0.67</v>
      </c>
      <c r="V12" t="n">
        <v>0.87</v>
      </c>
      <c r="W12" t="n">
        <v>2.27</v>
      </c>
      <c r="X12" t="n">
        <v>0.59</v>
      </c>
      <c r="Y12" t="n">
        <v>0.5</v>
      </c>
      <c r="Z12" t="n">
        <v>10</v>
      </c>
      <c r="AA12" t="n">
        <v>523.3197910675449</v>
      </c>
      <c r="AB12" t="n">
        <v>716.029225378382</v>
      </c>
      <c r="AC12" t="n">
        <v>647.6924010615979</v>
      </c>
      <c r="AD12" t="n">
        <v>523319.7910675448</v>
      </c>
      <c r="AE12" t="n">
        <v>716029.225378382</v>
      </c>
      <c r="AF12" t="n">
        <v>1.676513757600853e-06</v>
      </c>
      <c r="AG12" t="n">
        <v>19</v>
      </c>
      <c r="AH12" t="n">
        <v>647692.401061598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3.1526</v>
      </c>
      <c r="E13" t="n">
        <v>31.72</v>
      </c>
      <c r="F13" t="n">
        <v>28.59</v>
      </c>
      <c r="G13" t="n">
        <v>85.77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307.9</v>
      </c>
      <c r="Q13" t="n">
        <v>1310.51</v>
      </c>
      <c r="R13" t="n">
        <v>72.77</v>
      </c>
      <c r="S13" t="n">
        <v>50.02</v>
      </c>
      <c r="T13" t="n">
        <v>9024.129999999999</v>
      </c>
      <c r="U13" t="n">
        <v>0.6899999999999999</v>
      </c>
      <c r="V13" t="n">
        <v>0.87</v>
      </c>
      <c r="W13" t="n">
        <v>2.27</v>
      </c>
      <c r="X13" t="n">
        <v>0.54</v>
      </c>
      <c r="Y13" t="n">
        <v>0.5</v>
      </c>
      <c r="Z13" t="n">
        <v>10</v>
      </c>
      <c r="AA13" t="n">
        <v>516.7828161148434</v>
      </c>
      <c r="AB13" t="n">
        <v>707.0850478571144</v>
      </c>
      <c r="AC13" t="n">
        <v>639.6018432897283</v>
      </c>
      <c r="AD13" t="n">
        <v>516782.8161148434</v>
      </c>
      <c r="AE13" t="n">
        <v>707085.0478571145</v>
      </c>
      <c r="AF13" t="n">
        <v>1.682812427474672e-06</v>
      </c>
      <c r="AG13" t="n">
        <v>19</v>
      </c>
      <c r="AH13" t="n">
        <v>639601.8432897283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3.1652</v>
      </c>
      <c r="E14" t="n">
        <v>31.59</v>
      </c>
      <c r="F14" t="n">
        <v>28.53</v>
      </c>
      <c r="G14" t="n">
        <v>95.11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300.56</v>
      </c>
      <c r="Q14" t="n">
        <v>1310.48</v>
      </c>
      <c r="R14" t="n">
        <v>70.81999999999999</v>
      </c>
      <c r="S14" t="n">
        <v>50.02</v>
      </c>
      <c r="T14" t="n">
        <v>8056.06</v>
      </c>
      <c r="U14" t="n">
        <v>0.71</v>
      </c>
      <c r="V14" t="n">
        <v>0.88</v>
      </c>
      <c r="W14" t="n">
        <v>2.27</v>
      </c>
      <c r="X14" t="n">
        <v>0.49</v>
      </c>
      <c r="Y14" t="n">
        <v>0.5</v>
      </c>
      <c r="Z14" t="n">
        <v>10</v>
      </c>
      <c r="AA14" t="n">
        <v>509.5329051268031</v>
      </c>
      <c r="AB14" t="n">
        <v>697.1653997997785</v>
      </c>
      <c r="AC14" t="n">
        <v>630.628912520671</v>
      </c>
      <c r="AD14" t="n">
        <v>509532.9051268031</v>
      </c>
      <c r="AE14" t="n">
        <v>697165.3997997785</v>
      </c>
      <c r="AF14" t="n">
        <v>1.689538125814512e-06</v>
      </c>
      <c r="AG14" t="n">
        <v>19</v>
      </c>
      <c r="AH14" t="n">
        <v>630628.9125206709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3.1705</v>
      </c>
      <c r="E15" t="n">
        <v>31.54</v>
      </c>
      <c r="F15" t="n">
        <v>28.52</v>
      </c>
      <c r="G15" t="n">
        <v>100.64</v>
      </c>
      <c r="H15" t="n">
        <v>1.27</v>
      </c>
      <c r="I15" t="n">
        <v>17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293.99</v>
      </c>
      <c r="Q15" t="n">
        <v>1310.5</v>
      </c>
      <c r="R15" t="n">
        <v>70.01000000000001</v>
      </c>
      <c r="S15" t="n">
        <v>50.02</v>
      </c>
      <c r="T15" t="n">
        <v>7656.46</v>
      </c>
      <c r="U15" t="n">
        <v>0.71</v>
      </c>
      <c r="V15" t="n">
        <v>0.88</v>
      </c>
      <c r="W15" t="n">
        <v>2.28</v>
      </c>
      <c r="X15" t="n">
        <v>0.47</v>
      </c>
      <c r="Y15" t="n">
        <v>0.5</v>
      </c>
      <c r="Z15" t="n">
        <v>10</v>
      </c>
      <c r="AA15" t="n">
        <v>503.9050429335555</v>
      </c>
      <c r="AB15" t="n">
        <v>689.4651104632203</v>
      </c>
      <c r="AC15" t="n">
        <v>623.6635279909698</v>
      </c>
      <c r="AD15" t="n">
        <v>503905.0429335556</v>
      </c>
      <c r="AE15" t="n">
        <v>689465.1104632203</v>
      </c>
      <c r="AF15" t="n">
        <v>1.692367189401905e-06</v>
      </c>
      <c r="AG15" t="n">
        <v>19</v>
      </c>
      <c r="AH15" t="n">
        <v>623663.5279909698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3.177</v>
      </c>
      <c r="E16" t="n">
        <v>31.48</v>
      </c>
      <c r="F16" t="n">
        <v>28.49</v>
      </c>
      <c r="G16" t="n">
        <v>106.83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292.66</v>
      </c>
      <c r="Q16" t="n">
        <v>1310.48</v>
      </c>
      <c r="R16" t="n">
        <v>69.23999999999999</v>
      </c>
      <c r="S16" t="n">
        <v>50.02</v>
      </c>
      <c r="T16" t="n">
        <v>7275.24</v>
      </c>
      <c r="U16" t="n">
        <v>0.72</v>
      </c>
      <c r="V16" t="n">
        <v>0.88</v>
      </c>
      <c r="W16" t="n">
        <v>2.27</v>
      </c>
      <c r="X16" t="n">
        <v>0.44</v>
      </c>
      <c r="Y16" t="n">
        <v>0.5</v>
      </c>
      <c r="Z16" t="n">
        <v>10</v>
      </c>
      <c r="AA16" t="n">
        <v>502.0792018683902</v>
      </c>
      <c r="AB16" t="n">
        <v>686.9669141674381</v>
      </c>
      <c r="AC16" t="n">
        <v>621.4037560434167</v>
      </c>
      <c r="AD16" t="n">
        <v>502079.2018683902</v>
      </c>
      <c r="AE16" t="n">
        <v>686966.9141674381</v>
      </c>
      <c r="AF16" t="n">
        <v>1.695836795688331e-06</v>
      </c>
      <c r="AG16" t="n">
        <v>19</v>
      </c>
      <c r="AH16" t="n">
        <v>621403.7560434167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3.176</v>
      </c>
      <c r="E17" t="n">
        <v>31.49</v>
      </c>
      <c r="F17" t="n">
        <v>28.5</v>
      </c>
      <c r="G17" t="n">
        <v>106.86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295.73</v>
      </c>
      <c r="Q17" t="n">
        <v>1310.53</v>
      </c>
      <c r="R17" t="n">
        <v>69.19</v>
      </c>
      <c r="S17" t="n">
        <v>50.02</v>
      </c>
      <c r="T17" t="n">
        <v>7251.27</v>
      </c>
      <c r="U17" t="n">
        <v>0.72</v>
      </c>
      <c r="V17" t="n">
        <v>0.88</v>
      </c>
      <c r="W17" t="n">
        <v>2.28</v>
      </c>
      <c r="X17" t="n">
        <v>0.45</v>
      </c>
      <c r="Y17" t="n">
        <v>0.5</v>
      </c>
      <c r="Z17" t="n">
        <v>10</v>
      </c>
      <c r="AA17" t="n">
        <v>504.5632970093746</v>
      </c>
      <c r="AB17" t="n">
        <v>690.365762729876</v>
      </c>
      <c r="AC17" t="n">
        <v>624.4782232693693</v>
      </c>
      <c r="AD17" t="n">
        <v>504563.2970093746</v>
      </c>
      <c r="AE17" t="n">
        <v>690365.762729876</v>
      </c>
      <c r="AF17" t="n">
        <v>1.695303010105804e-06</v>
      </c>
      <c r="AG17" t="n">
        <v>19</v>
      </c>
      <c r="AH17" t="n">
        <v>624478.2232693693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2.8494</v>
      </c>
      <c r="E2" t="n">
        <v>35.09</v>
      </c>
      <c r="F2" t="n">
        <v>31.98</v>
      </c>
      <c r="G2" t="n">
        <v>14.54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92.06</v>
      </c>
      <c r="Q2" t="n">
        <v>1310.67</v>
      </c>
      <c r="R2" t="n">
        <v>177.76</v>
      </c>
      <c r="S2" t="n">
        <v>50.02</v>
      </c>
      <c r="T2" t="n">
        <v>60954.84</v>
      </c>
      <c r="U2" t="n">
        <v>0.28</v>
      </c>
      <c r="V2" t="n">
        <v>0.78</v>
      </c>
      <c r="W2" t="n">
        <v>2.62</v>
      </c>
      <c r="X2" t="n">
        <v>3.93</v>
      </c>
      <c r="Y2" t="n">
        <v>0.5</v>
      </c>
      <c r="Z2" t="n">
        <v>10</v>
      </c>
      <c r="AA2" t="n">
        <v>289.707083698779</v>
      </c>
      <c r="AB2" t="n">
        <v>396.3900128911673</v>
      </c>
      <c r="AC2" t="n">
        <v>358.5591063977108</v>
      </c>
      <c r="AD2" t="n">
        <v>289707.083698779</v>
      </c>
      <c r="AE2" t="n">
        <v>396390.0128911673</v>
      </c>
      <c r="AF2" t="n">
        <v>1.954355599980928e-06</v>
      </c>
      <c r="AG2" t="n">
        <v>21</v>
      </c>
      <c r="AH2" t="n">
        <v>358559.1063977108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2.4492</v>
      </c>
      <c r="E2" t="n">
        <v>40.83</v>
      </c>
      <c r="F2" t="n">
        <v>34.38</v>
      </c>
      <c r="G2" t="n">
        <v>9.51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300.09</v>
      </c>
      <c r="Q2" t="n">
        <v>1310.66</v>
      </c>
      <c r="R2" t="n">
        <v>261.69</v>
      </c>
      <c r="S2" t="n">
        <v>50.02</v>
      </c>
      <c r="T2" t="n">
        <v>102498.9</v>
      </c>
      <c r="U2" t="n">
        <v>0.19</v>
      </c>
      <c r="V2" t="n">
        <v>0.73</v>
      </c>
      <c r="W2" t="n">
        <v>2.59</v>
      </c>
      <c r="X2" t="n">
        <v>6.33</v>
      </c>
      <c r="Y2" t="n">
        <v>0.5</v>
      </c>
      <c r="Z2" t="n">
        <v>10</v>
      </c>
      <c r="AA2" t="n">
        <v>625.5697242309096</v>
      </c>
      <c r="AB2" t="n">
        <v>855.9320948811819</v>
      </c>
      <c r="AC2" t="n">
        <v>774.2431370539614</v>
      </c>
      <c r="AD2" t="n">
        <v>625569.7242309096</v>
      </c>
      <c r="AE2" t="n">
        <v>855932.094881182</v>
      </c>
      <c r="AF2" t="n">
        <v>1.439833444643223e-06</v>
      </c>
      <c r="AG2" t="n">
        <v>24</v>
      </c>
      <c r="AH2" t="n">
        <v>774243.1370539614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2.8911</v>
      </c>
      <c r="E3" t="n">
        <v>34.59</v>
      </c>
      <c r="F3" t="n">
        <v>30.69</v>
      </c>
      <c r="G3" t="n">
        <v>19.8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256.43</v>
      </c>
      <c r="Q3" t="n">
        <v>1310.61</v>
      </c>
      <c r="R3" t="n">
        <v>140.9</v>
      </c>
      <c r="S3" t="n">
        <v>50.02</v>
      </c>
      <c r="T3" t="n">
        <v>42722.56</v>
      </c>
      <c r="U3" t="n">
        <v>0.35</v>
      </c>
      <c r="V3" t="n">
        <v>0.8100000000000001</v>
      </c>
      <c r="W3" t="n">
        <v>2.4</v>
      </c>
      <c r="X3" t="n">
        <v>2.64</v>
      </c>
      <c r="Y3" t="n">
        <v>0.5</v>
      </c>
      <c r="Z3" t="n">
        <v>10</v>
      </c>
      <c r="AA3" t="n">
        <v>486.7324815897344</v>
      </c>
      <c r="AB3" t="n">
        <v>665.9688544326665</v>
      </c>
      <c r="AC3" t="n">
        <v>602.4097216587697</v>
      </c>
      <c r="AD3" t="n">
        <v>486732.4815897344</v>
      </c>
      <c r="AE3" t="n">
        <v>665968.8544326664</v>
      </c>
      <c r="AF3" t="n">
        <v>1.699617210439336e-06</v>
      </c>
      <c r="AG3" t="n">
        <v>21</v>
      </c>
      <c r="AH3" t="n">
        <v>602409.7216587698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3.0431</v>
      </c>
      <c r="E4" t="n">
        <v>32.86</v>
      </c>
      <c r="F4" t="n">
        <v>29.68</v>
      </c>
      <c r="G4" t="n">
        <v>30.7</v>
      </c>
      <c r="H4" t="n">
        <v>0.52</v>
      </c>
      <c r="I4" t="n">
        <v>58</v>
      </c>
      <c r="J4" t="n">
        <v>101.2</v>
      </c>
      <c r="K4" t="n">
        <v>39.72</v>
      </c>
      <c r="L4" t="n">
        <v>3</v>
      </c>
      <c r="M4" t="n">
        <v>56</v>
      </c>
      <c r="N4" t="n">
        <v>13.49</v>
      </c>
      <c r="O4" t="n">
        <v>12715.54</v>
      </c>
      <c r="P4" t="n">
        <v>236.68</v>
      </c>
      <c r="Q4" t="n">
        <v>1310.54</v>
      </c>
      <c r="R4" t="n">
        <v>108.5</v>
      </c>
      <c r="S4" t="n">
        <v>50.02</v>
      </c>
      <c r="T4" t="n">
        <v>26696.15</v>
      </c>
      <c r="U4" t="n">
        <v>0.46</v>
      </c>
      <c r="V4" t="n">
        <v>0.84</v>
      </c>
      <c r="W4" t="n">
        <v>2.33</v>
      </c>
      <c r="X4" t="n">
        <v>1.63</v>
      </c>
      <c r="Y4" t="n">
        <v>0.5</v>
      </c>
      <c r="Z4" t="n">
        <v>10</v>
      </c>
      <c r="AA4" t="n">
        <v>443.9950045132495</v>
      </c>
      <c r="AB4" t="n">
        <v>607.4935528521992</v>
      </c>
      <c r="AC4" t="n">
        <v>549.515220790541</v>
      </c>
      <c r="AD4" t="n">
        <v>443995.0045132495</v>
      </c>
      <c r="AE4" t="n">
        <v>607493.5528521992</v>
      </c>
      <c r="AF4" t="n">
        <v>1.788974830717701e-06</v>
      </c>
      <c r="AG4" t="n">
        <v>20</v>
      </c>
      <c r="AH4" t="n">
        <v>549515.220790541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3.1265</v>
      </c>
      <c r="E5" t="n">
        <v>31.98</v>
      </c>
      <c r="F5" t="n">
        <v>29.17</v>
      </c>
      <c r="G5" t="n">
        <v>43.76</v>
      </c>
      <c r="H5" t="n">
        <v>0.6899999999999999</v>
      </c>
      <c r="I5" t="n">
        <v>40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217.92</v>
      </c>
      <c r="Q5" t="n">
        <v>1310.5</v>
      </c>
      <c r="R5" t="n">
        <v>91.73</v>
      </c>
      <c r="S5" t="n">
        <v>50.02</v>
      </c>
      <c r="T5" t="n">
        <v>18400.36</v>
      </c>
      <c r="U5" t="n">
        <v>0.55</v>
      </c>
      <c r="V5" t="n">
        <v>0.86</v>
      </c>
      <c r="W5" t="n">
        <v>2.31</v>
      </c>
      <c r="X5" t="n">
        <v>1.13</v>
      </c>
      <c r="Y5" t="n">
        <v>0.5</v>
      </c>
      <c r="Z5" t="n">
        <v>10</v>
      </c>
      <c r="AA5" t="n">
        <v>412.3628983450131</v>
      </c>
      <c r="AB5" t="n">
        <v>564.2131096827842</v>
      </c>
      <c r="AC5" t="n">
        <v>510.3654023727315</v>
      </c>
      <c r="AD5" t="n">
        <v>412362.8983450131</v>
      </c>
      <c r="AE5" t="n">
        <v>564213.1096827842</v>
      </c>
      <c r="AF5" t="n">
        <v>1.838003946054645e-06</v>
      </c>
      <c r="AG5" t="n">
        <v>19</v>
      </c>
      <c r="AH5" t="n">
        <v>510365.4023727315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3.1651</v>
      </c>
      <c r="E6" t="n">
        <v>31.59</v>
      </c>
      <c r="F6" t="n">
        <v>28.95</v>
      </c>
      <c r="G6" t="n">
        <v>54.28</v>
      </c>
      <c r="H6" t="n">
        <v>0.85</v>
      </c>
      <c r="I6" t="n">
        <v>32</v>
      </c>
      <c r="J6" t="n">
        <v>103.71</v>
      </c>
      <c r="K6" t="n">
        <v>39.72</v>
      </c>
      <c r="L6" t="n">
        <v>5</v>
      </c>
      <c r="M6" t="n">
        <v>17</v>
      </c>
      <c r="N6" t="n">
        <v>14</v>
      </c>
      <c r="O6" t="n">
        <v>13024.91</v>
      </c>
      <c r="P6" t="n">
        <v>205.66</v>
      </c>
      <c r="Q6" t="n">
        <v>1310.52</v>
      </c>
      <c r="R6" t="n">
        <v>83.97</v>
      </c>
      <c r="S6" t="n">
        <v>50.02</v>
      </c>
      <c r="T6" t="n">
        <v>14562.24</v>
      </c>
      <c r="U6" t="n">
        <v>0.6</v>
      </c>
      <c r="V6" t="n">
        <v>0.86</v>
      </c>
      <c r="W6" t="n">
        <v>2.31</v>
      </c>
      <c r="X6" t="n">
        <v>0.9</v>
      </c>
      <c r="Y6" t="n">
        <v>0.5</v>
      </c>
      <c r="Z6" t="n">
        <v>10</v>
      </c>
      <c r="AA6" t="n">
        <v>399.1743158761204</v>
      </c>
      <c r="AB6" t="n">
        <v>546.1679093096507</v>
      </c>
      <c r="AC6" t="n">
        <v>494.042410596612</v>
      </c>
      <c r="AD6" t="n">
        <v>399174.3158761204</v>
      </c>
      <c r="AE6" t="n">
        <v>546167.9093096507</v>
      </c>
      <c r="AF6" t="n">
        <v>1.860696078572704e-06</v>
      </c>
      <c r="AG6" t="n">
        <v>19</v>
      </c>
      <c r="AH6" t="n">
        <v>494042.410596612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3.167</v>
      </c>
      <c r="E7" t="n">
        <v>31.58</v>
      </c>
      <c r="F7" t="n">
        <v>28.95</v>
      </c>
      <c r="G7" t="n">
        <v>56.03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206.54</v>
      </c>
      <c r="Q7" t="n">
        <v>1310.64</v>
      </c>
      <c r="R7" t="n">
        <v>83.23</v>
      </c>
      <c r="S7" t="n">
        <v>50.02</v>
      </c>
      <c r="T7" t="n">
        <v>14198.64</v>
      </c>
      <c r="U7" t="n">
        <v>0.6</v>
      </c>
      <c r="V7" t="n">
        <v>0.86</v>
      </c>
      <c r="W7" t="n">
        <v>2.33</v>
      </c>
      <c r="X7" t="n">
        <v>0.9</v>
      </c>
      <c r="Y7" t="n">
        <v>0.5</v>
      </c>
      <c r="Z7" t="n">
        <v>10</v>
      </c>
      <c r="AA7" t="n">
        <v>399.6992787902273</v>
      </c>
      <c r="AB7" t="n">
        <v>546.8861867284611</v>
      </c>
      <c r="AC7" t="n">
        <v>494.6921366266798</v>
      </c>
      <c r="AD7" t="n">
        <v>399699.2787902273</v>
      </c>
      <c r="AE7" t="n">
        <v>546886.1867284611</v>
      </c>
      <c r="AF7" t="n">
        <v>1.861813048826183e-06</v>
      </c>
      <c r="AG7" t="n">
        <v>19</v>
      </c>
      <c r="AH7" t="n">
        <v>494692.1366266798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2.2271</v>
      </c>
      <c r="E2" t="n">
        <v>44.9</v>
      </c>
      <c r="F2" t="n">
        <v>35.92</v>
      </c>
      <c r="G2" t="n">
        <v>8.039999999999999</v>
      </c>
      <c r="H2" t="n">
        <v>0.14</v>
      </c>
      <c r="I2" t="n">
        <v>268</v>
      </c>
      <c r="J2" t="n">
        <v>124.63</v>
      </c>
      <c r="K2" t="n">
        <v>45</v>
      </c>
      <c r="L2" t="n">
        <v>1</v>
      </c>
      <c r="M2" t="n">
        <v>266</v>
      </c>
      <c r="N2" t="n">
        <v>18.64</v>
      </c>
      <c r="O2" t="n">
        <v>15605.44</v>
      </c>
      <c r="P2" t="n">
        <v>369.81</v>
      </c>
      <c r="Q2" t="n">
        <v>1310.65</v>
      </c>
      <c r="R2" t="n">
        <v>311.88</v>
      </c>
      <c r="S2" t="n">
        <v>50.02</v>
      </c>
      <c r="T2" t="n">
        <v>127339.11</v>
      </c>
      <c r="U2" t="n">
        <v>0.16</v>
      </c>
      <c r="V2" t="n">
        <v>0.7</v>
      </c>
      <c r="W2" t="n">
        <v>2.68</v>
      </c>
      <c r="X2" t="n">
        <v>7.87</v>
      </c>
      <c r="Y2" t="n">
        <v>0.5</v>
      </c>
      <c r="Z2" t="n">
        <v>10</v>
      </c>
      <c r="AA2" t="n">
        <v>791.9374139154676</v>
      </c>
      <c r="AB2" t="n">
        <v>1083.563707532058</v>
      </c>
      <c r="AC2" t="n">
        <v>980.1499080764129</v>
      </c>
      <c r="AD2" t="n">
        <v>791937.4139154676</v>
      </c>
      <c r="AE2" t="n">
        <v>1083563.707532058</v>
      </c>
      <c r="AF2" t="n">
        <v>1.260542043579107e-06</v>
      </c>
      <c r="AG2" t="n">
        <v>26</v>
      </c>
      <c r="AH2" t="n">
        <v>980149.9080764129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2.7503</v>
      </c>
      <c r="E3" t="n">
        <v>36.36</v>
      </c>
      <c r="F3" t="n">
        <v>31.31</v>
      </c>
      <c r="G3" t="n">
        <v>16.48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313.88</v>
      </c>
      <c r="Q3" t="n">
        <v>1310.57</v>
      </c>
      <c r="R3" t="n">
        <v>161.52</v>
      </c>
      <c r="S3" t="n">
        <v>50.02</v>
      </c>
      <c r="T3" t="n">
        <v>52928.8</v>
      </c>
      <c r="U3" t="n">
        <v>0.31</v>
      </c>
      <c r="V3" t="n">
        <v>0.8</v>
      </c>
      <c r="W3" t="n">
        <v>2.43</v>
      </c>
      <c r="X3" t="n">
        <v>3.27</v>
      </c>
      <c r="Y3" t="n">
        <v>0.5</v>
      </c>
      <c r="Z3" t="n">
        <v>10</v>
      </c>
      <c r="AA3" t="n">
        <v>582.0665775196268</v>
      </c>
      <c r="AB3" t="n">
        <v>796.409170327424</v>
      </c>
      <c r="AC3" t="n">
        <v>720.4009968786647</v>
      </c>
      <c r="AD3" t="n">
        <v>582066.5775196268</v>
      </c>
      <c r="AE3" t="n">
        <v>796409.1703274241</v>
      </c>
      <c r="AF3" t="n">
        <v>1.556674052559659e-06</v>
      </c>
      <c r="AG3" t="n">
        <v>22</v>
      </c>
      <c r="AH3" t="n">
        <v>720400.9968786647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2.9409</v>
      </c>
      <c r="E4" t="n">
        <v>34</v>
      </c>
      <c r="F4" t="n">
        <v>30.06</v>
      </c>
      <c r="G4" t="n">
        <v>25.4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69</v>
      </c>
      <c r="N4" t="n">
        <v>19.27</v>
      </c>
      <c r="O4" t="n">
        <v>15930.42</v>
      </c>
      <c r="P4" t="n">
        <v>292.56</v>
      </c>
      <c r="Q4" t="n">
        <v>1310.62</v>
      </c>
      <c r="R4" t="n">
        <v>120.4</v>
      </c>
      <c r="S4" t="n">
        <v>50.02</v>
      </c>
      <c r="T4" t="n">
        <v>32582.45</v>
      </c>
      <c r="U4" t="n">
        <v>0.42</v>
      </c>
      <c r="V4" t="n">
        <v>0.83</v>
      </c>
      <c r="W4" t="n">
        <v>2.36</v>
      </c>
      <c r="X4" t="n">
        <v>2.01</v>
      </c>
      <c r="Y4" t="n">
        <v>0.5</v>
      </c>
      <c r="Z4" t="n">
        <v>10</v>
      </c>
      <c r="AA4" t="n">
        <v>517.5718902229725</v>
      </c>
      <c r="AB4" t="n">
        <v>708.1646938633495</v>
      </c>
      <c r="AC4" t="n">
        <v>640.578449396421</v>
      </c>
      <c r="AD4" t="n">
        <v>517571.8902229725</v>
      </c>
      <c r="AE4" t="n">
        <v>708164.6938633495</v>
      </c>
      <c r="AF4" t="n">
        <v>1.664553947268553e-06</v>
      </c>
      <c r="AG4" t="n">
        <v>20</v>
      </c>
      <c r="AH4" t="n">
        <v>640578.449396421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3.0375</v>
      </c>
      <c r="E5" t="n">
        <v>32.92</v>
      </c>
      <c r="F5" t="n">
        <v>29.49</v>
      </c>
      <c r="G5" t="n">
        <v>34.69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49</v>
      </c>
      <c r="N5" t="n">
        <v>19.59</v>
      </c>
      <c r="O5" t="n">
        <v>16093.6</v>
      </c>
      <c r="P5" t="n">
        <v>277.79</v>
      </c>
      <c r="Q5" t="n">
        <v>1310.55</v>
      </c>
      <c r="R5" t="n">
        <v>101.86</v>
      </c>
      <c r="S5" t="n">
        <v>50.02</v>
      </c>
      <c r="T5" t="n">
        <v>23410.45</v>
      </c>
      <c r="U5" t="n">
        <v>0.49</v>
      </c>
      <c r="V5" t="n">
        <v>0.85</v>
      </c>
      <c r="W5" t="n">
        <v>2.33</v>
      </c>
      <c r="X5" t="n">
        <v>1.44</v>
      </c>
      <c r="Y5" t="n">
        <v>0.5</v>
      </c>
      <c r="Z5" t="n">
        <v>10</v>
      </c>
      <c r="AA5" t="n">
        <v>492.617590539281</v>
      </c>
      <c r="AB5" t="n">
        <v>674.0211201301189</v>
      </c>
      <c r="AC5" t="n">
        <v>609.6934904194831</v>
      </c>
      <c r="AD5" t="n">
        <v>492617.590539281</v>
      </c>
      <c r="AE5" t="n">
        <v>674021.1201301189</v>
      </c>
      <c r="AF5" t="n">
        <v>1.719229696633082e-06</v>
      </c>
      <c r="AG5" t="n">
        <v>20</v>
      </c>
      <c r="AH5" t="n">
        <v>609693.490419483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3.0993</v>
      </c>
      <c r="E6" t="n">
        <v>32.27</v>
      </c>
      <c r="F6" t="n">
        <v>29.14</v>
      </c>
      <c r="G6" t="n">
        <v>44.83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37</v>
      </c>
      <c r="N6" t="n">
        <v>19.92</v>
      </c>
      <c r="O6" t="n">
        <v>16257.24</v>
      </c>
      <c r="P6" t="n">
        <v>264.36</v>
      </c>
      <c r="Q6" t="n">
        <v>1310.49</v>
      </c>
      <c r="R6" t="n">
        <v>90.55</v>
      </c>
      <c r="S6" t="n">
        <v>50.02</v>
      </c>
      <c r="T6" t="n">
        <v>17816.98</v>
      </c>
      <c r="U6" t="n">
        <v>0.55</v>
      </c>
      <c r="V6" t="n">
        <v>0.86</v>
      </c>
      <c r="W6" t="n">
        <v>2.31</v>
      </c>
      <c r="X6" t="n">
        <v>1.09</v>
      </c>
      <c r="Y6" t="n">
        <v>0.5</v>
      </c>
      <c r="Z6" t="n">
        <v>10</v>
      </c>
      <c r="AA6" t="n">
        <v>466.1620834064029</v>
      </c>
      <c r="AB6" t="n">
        <v>637.8235281363126</v>
      </c>
      <c r="AC6" t="n">
        <v>576.9505458019264</v>
      </c>
      <c r="AD6" t="n">
        <v>466162.0834064029</v>
      </c>
      <c r="AE6" t="n">
        <v>637823.5281363126</v>
      </c>
      <c r="AF6" t="n">
        <v>1.754208592189271e-06</v>
      </c>
      <c r="AG6" t="n">
        <v>19</v>
      </c>
      <c r="AH6" t="n">
        <v>576950.5458019264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3.1422</v>
      </c>
      <c r="E7" t="n">
        <v>31.82</v>
      </c>
      <c r="F7" t="n">
        <v>28.9</v>
      </c>
      <c r="G7" t="n">
        <v>55.94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251.45</v>
      </c>
      <c r="Q7" t="n">
        <v>1310.5</v>
      </c>
      <c r="R7" t="n">
        <v>82.81999999999999</v>
      </c>
      <c r="S7" t="n">
        <v>50.02</v>
      </c>
      <c r="T7" t="n">
        <v>13989.74</v>
      </c>
      <c r="U7" t="n">
        <v>0.6</v>
      </c>
      <c r="V7" t="n">
        <v>0.86</v>
      </c>
      <c r="W7" t="n">
        <v>2.29</v>
      </c>
      <c r="X7" t="n">
        <v>0.85</v>
      </c>
      <c r="Y7" t="n">
        <v>0.5</v>
      </c>
      <c r="Z7" t="n">
        <v>10</v>
      </c>
      <c r="AA7" t="n">
        <v>451.195288897425</v>
      </c>
      <c r="AB7" t="n">
        <v>617.3452996007562</v>
      </c>
      <c r="AC7" t="n">
        <v>558.4267306564291</v>
      </c>
      <c r="AD7" t="n">
        <v>451195.288897425</v>
      </c>
      <c r="AE7" t="n">
        <v>617345.2996007563</v>
      </c>
      <c r="AF7" t="n">
        <v>1.778490058521965e-06</v>
      </c>
      <c r="AG7" t="n">
        <v>19</v>
      </c>
      <c r="AH7" t="n">
        <v>558426.7306564291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3.1683</v>
      </c>
      <c r="E8" t="n">
        <v>31.56</v>
      </c>
      <c r="F8" t="n">
        <v>28.77</v>
      </c>
      <c r="G8" t="n">
        <v>66.38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242.29</v>
      </c>
      <c r="Q8" t="n">
        <v>1310.49</v>
      </c>
      <c r="R8" t="n">
        <v>78.26000000000001</v>
      </c>
      <c r="S8" t="n">
        <v>50.02</v>
      </c>
      <c r="T8" t="n">
        <v>11739.17</v>
      </c>
      <c r="U8" t="n">
        <v>0.64</v>
      </c>
      <c r="V8" t="n">
        <v>0.87</v>
      </c>
      <c r="W8" t="n">
        <v>2.29</v>
      </c>
      <c r="X8" t="n">
        <v>0.72</v>
      </c>
      <c r="Y8" t="n">
        <v>0.5</v>
      </c>
      <c r="Z8" t="n">
        <v>10</v>
      </c>
      <c r="AA8" t="n">
        <v>441.3458211470903</v>
      </c>
      <c r="AB8" t="n">
        <v>603.8688232968987</v>
      </c>
      <c r="AC8" t="n">
        <v>546.2364303366583</v>
      </c>
      <c r="AD8" t="n">
        <v>441345.8211470903</v>
      </c>
      <c r="AE8" t="n">
        <v>603868.8232968986</v>
      </c>
      <c r="AF8" t="n">
        <v>1.79326269887822e-06</v>
      </c>
      <c r="AG8" t="n">
        <v>19</v>
      </c>
      <c r="AH8" t="n">
        <v>546236.4303366583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3.1768</v>
      </c>
      <c r="E9" t="n">
        <v>31.48</v>
      </c>
      <c r="F9" t="n">
        <v>28.73</v>
      </c>
      <c r="G9" t="n">
        <v>71.83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235.97</v>
      </c>
      <c r="Q9" t="n">
        <v>1310.48</v>
      </c>
      <c r="R9" t="n">
        <v>76.66</v>
      </c>
      <c r="S9" t="n">
        <v>50.02</v>
      </c>
      <c r="T9" t="n">
        <v>10944.78</v>
      </c>
      <c r="U9" t="n">
        <v>0.65</v>
      </c>
      <c r="V9" t="n">
        <v>0.87</v>
      </c>
      <c r="W9" t="n">
        <v>2.3</v>
      </c>
      <c r="X9" t="n">
        <v>0.6899999999999999</v>
      </c>
      <c r="Y9" t="n">
        <v>0.5</v>
      </c>
      <c r="Z9" t="n">
        <v>10</v>
      </c>
      <c r="AA9" t="n">
        <v>435.6405198914498</v>
      </c>
      <c r="AB9" t="n">
        <v>596.0625784188039</v>
      </c>
      <c r="AC9" t="n">
        <v>539.1752025135954</v>
      </c>
      <c r="AD9" t="n">
        <v>435640.5198914498</v>
      </c>
      <c r="AE9" t="n">
        <v>596062.5784188039</v>
      </c>
      <c r="AF9" t="n">
        <v>1.798073712021062e-06</v>
      </c>
      <c r="AG9" t="n">
        <v>19</v>
      </c>
      <c r="AH9" t="n">
        <v>539175.2025135955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3.1821</v>
      </c>
      <c r="E10" t="n">
        <v>31.43</v>
      </c>
      <c r="F10" t="n">
        <v>28.71</v>
      </c>
      <c r="G10" t="n">
        <v>74.88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236.13</v>
      </c>
      <c r="Q10" t="n">
        <v>1310.49</v>
      </c>
      <c r="R10" t="n">
        <v>75.69</v>
      </c>
      <c r="S10" t="n">
        <v>50.02</v>
      </c>
      <c r="T10" t="n">
        <v>10469.4</v>
      </c>
      <c r="U10" t="n">
        <v>0.66</v>
      </c>
      <c r="V10" t="n">
        <v>0.87</v>
      </c>
      <c r="W10" t="n">
        <v>2.3</v>
      </c>
      <c r="X10" t="n">
        <v>0.66</v>
      </c>
      <c r="Y10" t="n">
        <v>0.5</v>
      </c>
      <c r="Z10" t="n">
        <v>10</v>
      </c>
      <c r="AA10" t="n">
        <v>435.2321691441557</v>
      </c>
      <c r="AB10" t="n">
        <v>595.5038549111925</v>
      </c>
      <c r="AC10" t="n">
        <v>538.6698027933772</v>
      </c>
      <c r="AD10" t="n">
        <v>435232.1691441557</v>
      </c>
      <c r="AE10" t="n">
        <v>595503.8549111926</v>
      </c>
      <c r="AF10" t="n">
        <v>1.80107352021601e-06</v>
      </c>
      <c r="AG10" t="n">
        <v>19</v>
      </c>
      <c r="AH10" t="n">
        <v>538669.8027933772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2024-09-25T21:13:09Z</dcterms:created>
  <dcterms:modified xmlns:dcterms="http://purl.org/dc/terms/" xmlns:xsi="http://www.w3.org/2001/XMLSchema-instance" xsi:type="dcterms:W3CDTF">2024-09-25T21:13:09Z</dcterms:modified>
</cp:coreProperties>
</file>