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gráficos!$A$7:$A$195</f>
              <numCache>
                <formatCode>General</formatCode>
                <ptCount val="18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</numCache>
            </numRef>
          </xVal>
          <yVal>
            <numRef>
              <f>gráficos!$B$7:$B$195</f>
              <numCache>
                <formatCode>General</formatCode>
                <ptCount val="18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1.4115</v>
      </c>
      <c r="E2" t="n">
        <v>70.84999999999999</v>
      </c>
      <c r="F2" t="n">
        <v>49.12</v>
      </c>
      <c r="G2" t="n">
        <v>5.97</v>
      </c>
      <c r="H2" t="n">
        <v>0.09</v>
      </c>
      <c r="I2" t="n">
        <v>494</v>
      </c>
      <c r="J2" t="n">
        <v>194.77</v>
      </c>
      <c r="K2" t="n">
        <v>54.38</v>
      </c>
      <c r="L2" t="n">
        <v>1</v>
      </c>
      <c r="M2" t="n">
        <v>492</v>
      </c>
      <c r="N2" t="n">
        <v>39.4</v>
      </c>
      <c r="O2" t="n">
        <v>24256.19</v>
      </c>
      <c r="P2" t="n">
        <v>680.95</v>
      </c>
      <c r="Q2" t="n">
        <v>1319.4</v>
      </c>
      <c r="R2" t="n">
        <v>543.14</v>
      </c>
      <c r="S2" t="n">
        <v>59.92</v>
      </c>
      <c r="T2" t="n">
        <v>239103.84</v>
      </c>
      <c r="U2" t="n">
        <v>0.11</v>
      </c>
      <c r="V2" t="n">
        <v>0.6899999999999999</v>
      </c>
      <c r="W2" t="n">
        <v>0.95</v>
      </c>
      <c r="X2" t="n">
        <v>14.73</v>
      </c>
      <c r="Y2" t="n">
        <v>0.5</v>
      </c>
      <c r="Z2" t="n">
        <v>10</v>
      </c>
      <c r="AA2" t="n">
        <v>1996.659905872127</v>
      </c>
      <c r="AB2" t="n">
        <v>2731.918169632463</v>
      </c>
      <c r="AC2" t="n">
        <v>2471.187733793973</v>
      </c>
      <c r="AD2" t="n">
        <v>1996659.905872127</v>
      </c>
      <c r="AE2" t="n">
        <v>2731918.169632463</v>
      </c>
      <c r="AF2" t="n">
        <v>7.412971299259077e-07</v>
      </c>
      <c r="AG2" t="n">
        <v>42</v>
      </c>
      <c r="AH2" t="n">
        <v>2471187.733793973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1.9845</v>
      </c>
      <c r="E3" t="n">
        <v>50.39</v>
      </c>
      <c r="F3" t="n">
        <v>40.13</v>
      </c>
      <c r="G3" t="n">
        <v>12.1</v>
      </c>
      <c r="H3" t="n">
        <v>0.18</v>
      </c>
      <c r="I3" t="n">
        <v>199</v>
      </c>
      <c r="J3" t="n">
        <v>196.32</v>
      </c>
      <c r="K3" t="n">
        <v>54.38</v>
      </c>
      <c r="L3" t="n">
        <v>2</v>
      </c>
      <c r="M3" t="n">
        <v>197</v>
      </c>
      <c r="N3" t="n">
        <v>39.95</v>
      </c>
      <c r="O3" t="n">
        <v>24447.22</v>
      </c>
      <c r="P3" t="n">
        <v>550.77</v>
      </c>
      <c r="Q3" t="n">
        <v>1319.14</v>
      </c>
      <c r="R3" t="n">
        <v>248.07</v>
      </c>
      <c r="S3" t="n">
        <v>59.92</v>
      </c>
      <c r="T3" t="n">
        <v>93045.17</v>
      </c>
      <c r="U3" t="n">
        <v>0.24</v>
      </c>
      <c r="V3" t="n">
        <v>0.85</v>
      </c>
      <c r="W3" t="n">
        <v>0.48</v>
      </c>
      <c r="X3" t="n">
        <v>5.74</v>
      </c>
      <c r="Y3" t="n">
        <v>0.5</v>
      </c>
      <c r="Z3" t="n">
        <v>10</v>
      </c>
      <c r="AA3" t="n">
        <v>1202.852584441011</v>
      </c>
      <c r="AB3" t="n">
        <v>1645.795972143</v>
      </c>
      <c r="AC3" t="n">
        <v>1488.723514450825</v>
      </c>
      <c r="AD3" t="n">
        <v>1202852.584441011</v>
      </c>
      <c r="AE3" t="n">
        <v>1645795.972143</v>
      </c>
      <c r="AF3" t="n">
        <v>1.042227526984034e-06</v>
      </c>
      <c r="AG3" t="n">
        <v>30</v>
      </c>
      <c r="AH3" t="n">
        <v>1488723.514450825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2.2056</v>
      </c>
      <c r="E4" t="n">
        <v>45.34</v>
      </c>
      <c r="F4" t="n">
        <v>37.96</v>
      </c>
      <c r="G4" t="n">
        <v>18.22</v>
      </c>
      <c r="H4" t="n">
        <v>0.27</v>
      </c>
      <c r="I4" t="n">
        <v>125</v>
      </c>
      <c r="J4" t="n">
        <v>197.88</v>
      </c>
      <c r="K4" t="n">
        <v>54.38</v>
      </c>
      <c r="L4" t="n">
        <v>3</v>
      </c>
      <c r="M4" t="n">
        <v>123</v>
      </c>
      <c r="N4" t="n">
        <v>40.5</v>
      </c>
      <c r="O4" t="n">
        <v>24639</v>
      </c>
      <c r="P4" t="n">
        <v>516.01</v>
      </c>
      <c r="Q4" t="n">
        <v>1319.12</v>
      </c>
      <c r="R4" t="n">
        <v>176.94</v>
      </c>
      <c r="S4" t="n">
        <v>59.92</v>
      </c>
      <c r="T4" t="n">
        <v>57848.88</v>
      </c>
      <c r="U4" t="n">
        <v>0.34</v>
      </c>
      <c r="V4" t="n">
        <v>0.89</v>
      </c>
      <c r="W4" t="n">
        <v>0.37</v>
      </c>
      <c r="X4" t="n">
        <v>3.57</v>
      </c>
      <c r="Y4" t="n">
        <v>0.5</v>
      </c>
      <c r="Z4" t="n">
        <v>10</v>
      </c>
      <c r="AA4" t="n">
        <v>1031.298801796895</v>
      </c>
      <c r="AB4" t="n">
        <v>1411.068518310582</v>
      </c>
      <c r="AC4" t="n">
        <v>1276.398119370123</v>
      </c>
      <c r="AD4" t="n">
        <v>1031298.801796895</v>
      </c>
      <c r="AE4" t="n">
        <v>1411068.518310582</v>
      </c>
      <c r="AF4" t="n">
        <v>1.158345695901227e-06</v>
      </c>
      <c r="AG4" t="n">
        <v>27</v>
      </c>
      <c r="AH4" t="n">
        <v>1276398.119370123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2.3246</v>
      </c>
      <c r="E5" t="n">
        <v>43.02</v>
      </c>
      <c r="F5" t="n">
        <v>36.96</v>
      </c>
      <c r="G5" t="n">
        <v>24.37</v>
      </c>
      <c r="H5" t="n">
        <v>0.36</v>
      </c>
      <c r="I5" t="n">
        <v>91</v>
      </c>
      <c r="J5" t="n">
        <v>199.44</v>
      </c>
      <c r="K5" t="n">
        <v>54.38</v>
      </c>
      <c r="L5" t="n">
        <v>4</v>
      </c>
      <c r="M5" t="n">
        <v>89</v>
      </c>
      <c r="N5" t="n">
        <v>41.06</v>
      </c>
      <c r="O5" t="n">
        <v>24831.54</v>
      </c>
      <c r="P5" t="n">
        <v>497.87</v>
      </c>
      <c r="Q5" t="n">
        <v>1319.12</v>
      </c>
      <c r="R5" t="n">
        <v>144.68</v>
      </c>
      <c r="S5" t="n">
        <v>59.92</v>
      </c>
      <c r="T5" t="n">
        <v>41891</v>
      </c>
      <c r="U5" t="n">
        <v>0.41</v>
      </c>
      <c r="V5" t="n">
        <v>0.92</v>
      </c>
      <c r="W5" t="n">
        <v>0.31</v>
      </c>
      <c r="X5" t="n">
        <v>2.57</v>
      </c>
      <c r="Y5" t="n">
        <v>0.5</v>
      </c>
      <c r="Z5" t="n">
        <v>10</v>
      </c>
      <c r="AA5" t="n">
        <v>948.6059574829958</v>
      </c>
      <c r="AB5" t="n">
        <v>1297.924520569487</v>
      </c>
      <c r="AC5" t="n">
        <v>1174.05242597484</v>
      </c>
      <c r="AD5" t="n">
        <v>948605.9574829958</v>
      </c>
      <c r="AE5" t="n">
        <v>1297924.520569487</v>
      </c>
      <c r="AF5" t="n">
        <v>1.220842584644538e-06</v>
      </c>
      <c r="AG5" t="n">
        <v>25</v>
      </c>
      <c r="AH5" t="n">
        <v>1174052.42597484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2.4009</v>
      </c>
      <c r="E6" t="n">
        <v>41.65</v>
      </c>
      <c r="F6" t="n">
        <v>36.37</v>
      </c>
      <c r="G6" t="n">
        <v>30.74</v>
      </c>
      <c r="H6" t="n">
        <v>0.44</v>
      </c>
      <c r="I6" t="n">
        <v>71</v>
      </c>
      <c r="J6" t="n">
        <v>201.01</v>
      </c>
      <c r="K6" t="n">
        <v>54.38</v>
      </c>
      <c r="L6" t="n">
        <v>5</v>
      </c>
      <c r="M6" t="n">
        <v>69</v>
      </c>
      <c r="N6" t="n">
        <v>41.63</v>
      </c>
      <c r="O6" t="n">
        <v>25024.84</v>
      </c>
      <c r="P6" t="n">
        <v>485.02</v>
      </c>
      <c r="Q6" t="n">
        <v>1319.09</v>
      </c>
      <c r="R6" t="n">
        <v>125.39</v>
      </c>
      <c r="S6" t="n">
        <v>59.92</v>
      </c>
      <c r="T6" t="n">
        <v>32345.25</v>
      </c>
      <c r="U6" t="n">
        <v>0.48</v>
      </c>
      <c r="V6" t="n">
        <v>0.93</v>
      </c>
      <c r="W6" t="n">
        <v>0.27</v>
      </c>
      <c r="X6" t="n">
        <v>1.99</v>
      </c>
      <c r="Y6" t="n">
        <v>0.5</v>
      </c>
      <c r="Z6" t="n">
        <v>10</v>
      </c>
      <c r="AA6" t="n">
        <v>909.2240054675086</v>
      </c>
      <c r="AB6" t="n">
        <v>1244.040396412795</v>
      </c>
      <c r="AC6" t="n">
        <v>1125.310927000819</v>
      </c>
      <c r="AD6" t="n">
        <v>909224.0054675086</v>
      </c>
      <c r="AE6" t="n">
        <v>1244040.396412795</v>
      </c>
      <c r="AF6" t="n">
        <v>1.260914119191719e-06</v>
      </c>
      <c r="AG6" t="n">
        <v>25</v>
      </c>
      <c r="AH6" t="n">
        <v>1125310.927000819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2.4536</v>
      </c>
      <c r="E7" t="n">
        <v>40.76</v>
      </c>
      <c r="F7" t="n">
        <v>35.98</v>
      </c>
      <c r="G7" t="n">
        <v>37.23</v>
      </c>
      <c r="H7" t="n">
        <v>0.53</v>
      </c>
      <c r="I7" t="n">
        <v>58</v>
      </c>
      <c r="J7" t="n">
        <v>202.58</v>
      </c>
      <c r="K7" t="n">
        <v>54.38</v>
      </c>
      <c r="L7" t="n">
        <v>6</v>
      </c>
      <c r="M7" t="n">
        <v>56</v>
      </c>
      <c r="N7" t="n">
        <v>42.2</v>
      </c>
      <c r="O7" t="n">
        <v>25218.93</v>
      </c>
      <c r="P7" t="n">
        <v>475.4</v>
      </c>
      <c r="Q7" t="n">
        <v>1319.11</v>
      </c>
      <c r="R7" t="n">
        <v>112.54</v>
      </c>
      <c r="S7" t="n">
        <v>59.92</v>
      </c>
      <c r="T7" t="n">
        <v>25986.12</v>
      </c>
      <c r="U7" t="n">
        <v>0.53</v>
      </c>
      <c r="V7" t="n">
        <v>0.9399999999999999</v>
      </c>
      <c r="W7" t="n">
        <v>0.26</v>
      </c>
      <c r="X7" t="n">
        <v>1.6</v>
      </c>
      <c r="Y7" t="n">
        <v>0.5</v>
      </c>
      <c r="Z7" t="n">
        <v>10</v>
      </c>
      <c r="AA7" t="n">
        <v>874.0954962428357</v>
      </c>
      <c r="AB7" t="n">
        <v>1195.976020331147</v>
      </c>
      <c r="AC7" t="n">
        <v>1081.833747513629</v>
      </c>
      <c r="AD7" t="n">
        <v>874095.4962428357</v>
      </c>
      <c r="AE7" t="n">
        <v>1195976.020331147</v>
      </c>
      <c r="AF7" t="n">
        <v>1.288591312778043e-06</v>
      </c>
      <c r="AG7" t="n">
        <v>24</v>
      </c>
      <c r="AH7" t="n">
        <v>1081833.747513629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2.483</v>
      </c>
      <c r="E8" t="n">
        <v>40.27</v>
      </c>
      <c r="F8" t="n">
        <v>35.85</v>
      </c>
      <c r="G8" t="n">
        <v>43.9</v>
      </c>
      <c r="H8" t="n">
        <v>0.61</v>
      </c>
      <c r="I8" t="n">
        <v>49</v>
      </c>
      <c r="J8" t="n">
        <v>204.16</v>
      </c>
      <c r="K8" t="n">
        <v>54.38</v>
      </c>
      <c r="L8" t="n">
        <v>7</v>
      </c>
      <c r="M8" t="n">
        <v>47</v>
      </c>
      <c r="N8" t="n">
        <v>42.78</v>
      </c>
      <c r="O8" t="n">
        <v>25413.94</v>
      </c>
      <c r="P8" t="n">
        <v>469.2</v>
      </c>
      <c r="Q8" t="n">
        <v>1319.07</v>
      </c>
      <c r="R8" t="n">
        <v>108.53</v>
      </c>
      <c r="S8" t="n">
        <v>59.92</v>
      </c>
      <c r="T8" t="n">
        <v>24025.87</v>
      </c>
      <c r="U8" t="n">
        <v>0.55</v>
      </c>
      <c r="V8" t="n">
        <v>0.95</v>
      </c>
      <c r="W8" t="n">
        <v>0.25</v>
      </c>
      <c r="X8" t="n">
        <v>1.46</v>
      </c>
      <c r="Y8" t="n">
        <v>0.5</v>
      </c>
      <c r="Z8" t="n">
        <v>10</v>
      </c>
      <c r="AA8" t="n">
        <v>859.5059573242842</v>
      </c>
      <c r="AB8" t="n">
        <v>1176.013969537754</v>
      </c>
      <c r="AC8" t="n">
        <v>1063.776846831043</v>
      </c>
      <c r="AD8" t="n">
        <v>859505.9573242841</v>
      </c>
      <c r="AE8" t="n">
        <v>1176013.969537754</v>
      </c>
      <c r="AF8" t="n">
        <v>1.304031720585214e-06</v>
      </c>
      <c r="AG8" t="n">
        <v>24</v>
      </c>
      <c r="AH8" t="n">
        <v>1063776.846831043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2.5128</v>
      </c>
      <c r="E9" t="n">
        <v>39.8</v>
      </c>
      <c r="F9" t="n">
        <v>35.61</v>
      </c>
      <c r="G9" t="n">
        <v>49.68</v>
      </c>
      <c r="H9" t="n">
        <v>0.6899999999999999</v>
      </c>
      <c r="I9" t="n">
        <v>43</v>
      </c>
      <c r="J9" t="n">
        <v>205.75</v>
      </c>
      <c r="K9" t="n">
        <v>54.38</v>
      </c>
      <c r="L9" t="n">
        <v>8</v>
      </c>
      <c r="M9" t="n">
        <v>41</v>
      </c>
      <c r="N9" t="n">
        <v>43.37</v>
      </c>
      <c r="O9" t="n">
        <v>25609.61</v>
      </c>
      <c r="P9" t="n">
        <v>460.67</v>
      </c>
      <c r="Q9" t="n">
        <v>1319.07</v>
      </c>
      <c r="R9" t="n">
        <v>100.54</v>
      </c>
      <c r="S9" t="n">
        <v>59.92</v>
      </c>
      <c r="T9" t="n">
        <v>20060.31</v>
      </c>
      <c r="U9" t="n">
        <v>0.6</v>
      </c>
      <c r="V9" t="n">
        <v>0.95</v>
      </c>
      <c r="W9" t="n">
        <v>0.23</v>
      </c>
      <c r="X9" t="n">
        <v>1.22</v>
      </c>
      <c r="Y9" t="n">
        <v>0.5</v>
      </c>
      <c r="Z9" t="n">
        <v>10</v>
      </c>
      <c r="AA9" t="n">
        <v>842.3327573737821</v>
      </c>
      <c r="AB9" t="n">
        <v>1152.516839737366</v>
      </c>
      <c r="AC9" t="n">
        <v>1042.522250120375</v>
      </c>
      <c r="AD9" t="n">
        <v>842332.7573737821</v>
      </c>
      <c r="AE9" t="n">
        <v>1152516.839737366</v>
      </c>
      <c r="AF9" t="n">
        <v>1.319682201967992e-06</v>
      </c>
      <c r="AG9" t="n">
        <v>24</v>
      </c>
      <c r="AH9" t="n">
        <v>1042522.250120375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2.5348</v>
      </c>
      <c r="E10" t="n">
        <v>39.45</v>
      </c>
      <c r="F10" t="n">
        <v>35.46</v>
      </c>
      <c r="G10" t="n">
        <v>55.98</v>
      </c>
      <c r="H10" t="n">
        <v>0.77</v>
      </c>
      <c r="I10" t="n">
        <v>38</v>
      </c>
      <c r="J10" t="n">
        <v>207.34</v>
      </c>
      <c r="K10" t="n">
        <v>54.38</v>
      </c>
      <c r="L10" t="n">
        <v>9</v>
      </c>
      <c r="M10" t="n">
        <v>36</v>
      </c>
      <c r="N10" t="n">
        <v>43.96</v>
      </c>
      <c r="O10" t="n">
        <v>25806.1</v>
      </c>
      <c r="P10" t="n">
        <v>454.06</v>
      </c>
      <c r="Q10" t="n">
        <v>1319.11</v>
      </c>
      <c r="R10" t="n">
        <v>95.38</v>
      </c>
      <c r="S10" t="n">
        <v>59.92</v>
      </c>
      <c r="T10" t="n">
        <v>17506.38</v>
      </c>
      <c r="U10" t="n">
        <v>0.63</v>
      </c>
      <c r="V10" t="n">
        <v>0.96</v>
      </c>
      <c r="W10" t="n">
        <v>0.23</v>
      </c>
      <c r="X10" t="n">
        <v>1.07</v>
      </c>
      <c r="Y10" t="n">
        <v>0.5</v>
      </c>
      <c r="Z10" t="n">
        <v>10</v>
      </c>
      <c r="AA10" t="n">
        <v>821.0391751557675</v>
      </c>
      <c r="AB10" t="n">
        <v>1123.382021140131</v>
      </c>
      <c r="AC10" t="n">
        <v>1016.168017719085</v>
      </c>
      <c r="AD10" t="n">
        <v>821039.1751557675</v>
      </c>
      <c r="AE10" t="n">
        <v>1123382.021140131</v>
      </c>
      <c r="AF10" t="n">
        <v>1.331236248626419e-06</v>
      </c>
      <c r="AG10" t="n">
        <v>23</v>
      </c>
      <c r="AH10" t="n">
        <v>1016168.017719085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2.5579</v>
      </c>
      <c r="E11" t="n">
        <v>39.09</v>
      </c>
      <c r="F11" t="n">
        <v>35.29</v>
      </c>
      <c r="G11" t="n">
        <v>64.17</v>
      </c>
      <c r="H11" t="n">
        <v>0.85</v>
      </c>
      <c r="I11" t="n">
        <v>33</v>
      </c>
      <c r="J11" t="n">
        <v>208.94</v>
      </c>
      <c r="K11" t="n">
        <v>54.38</v>
      </c>
      <c r="L11" t="n">
        <v>10</v>
      </c>
      <c r="M11" t="n">
        <v>31</v>
      </c>
      <c r="N11" t="n">
        <v>44.56</v>
      </c>
      <c r="O11" t="n">
        <v>26003.41</v>
      </c>
      <c r="P11" t="n">
        <v>446.87</v>
      </c>
      <c r="Q11" t="n">
        <v>1319.08</v>
      </c>
      <c r="R11" t="n">
        <v>90.2</v>
      </c>
      <c r="S11" t="n">
        <v>59.92</v>
      </c>
      <c r="T11" t="n">
        <v>14942.14</v>
      </c>
      <c r="U11" t="n">
        <v>0.66</v>
      </c>
      <c r="V11" t="n">
        <v>0.96</v>
      </c>
      <c r="W11" t="n">
        <v>0.22</v>
      </c>
      <c r="X11" t="n">
        <v>0.91</v>
      </c>
      <c r="Y11" t="n">
        <v>0.5</v>
      </c>
      <c r="Z11" t="n">
        <v>10</v>
      </c>
      <c r="AA11" t="n">
        <v>807.7673537422787</v>
      </c>
      <c r="AB11" t="n">
        <v>1105.222929570758</v>
      </c>
      <c r="AC11" t="n">
        <v>999.7420043626483</v>
      </c>
      <c r="AD11" t="n">
        <v>807767.3537422788</v>
      </c>
      <c r="AE11" t="n">
        <v>1105222.929570758</v>
      </c>
      <c r="AF11" t="n">
        <v>1.343367997617768e-06</v>
      </c>
      <c r="AG11" t="n">
        <v>23</v>
      </c>
      <c r="AH11" t="n">
        <v>999742.0043626484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2.5716</v>
      </c>
      <c r="E12" t="n">
        <v>38.89</v>
      </c>
      <c r="F12" t="n">
        <v>35.2</v>
      </c>
      <c r="G12" t="n">
        <v>70.41</v>
      </c>
      <c r="H12" t="n">
        <v>0.93</v>
      </c>
      <c r="I12" t="n">
        <v>30</v>
      </c>
      <c r="J12" t="n">
        <v>210.55</v>
      </c>
      <c r="K12" t="n">
        <v>54.38</v>
      </c>
      <c r="L12" t="n">
        <v>11</v>
      </c>
      <c r="M12" t="n">
        <v>28</v>
      </c>
      <c r="N12" t="n">
        <v>45.17</v>
      </c>
      <c r="O12" t="n">
        <v>26201.54</v>
      </c>
      <c r="P12" t="n">
        <v>440.7</v>
      </c>
      <c r="Q12" t="n">
        <v>1319.1</v>
      </c>
      <c r="R12" t="n">
        <v>87.15000000000001</v>
      </c>
      <c r="S12" t="n">
        <v>59.92</v>
      </c>
      <c r="T12" t="n">
        <v>13428.55</v>
      </c>
      <c r="U12" t="n">
        <v>0.6899999999999999</v>
      </c>
      <c r="V12" t="n">
        <v>0.96</v>
      </c>
      <c r="W12" t="n">
        <v>0.21</v>
      </c>
      <c r="X12" t="n">
        <v>0.82</v>
      </c>
      <c r="Y12" t="n">
        <v>0.5</v>
      </c>
      <c r="Z12" t="n">
        <v>10</v>
      </c>
      <c r="AA12" t="n">
        <v>798.2722699567693</v>
      </c>
      <c r="AB12" t="n">
        <v>1092.231337041891</v>
      </c>
      <c r="AC12" t="n">
        <v>987.9903111909221</v>
      </c>
      <c r="AD12" t="n">
        <v>798272.2699567693</v>
      </c>
      <c r="AE12" t="n">
        <v>1092231.337041891</v>
      </c>
      <c r="AF12" t="n">
        <v>1.350563017582334e-06</v>
      </c>
      <c r="AG12" t="n">
        <v>23</v>
      </c>
      <c r="AH12" t="n">
        <v>987990.311190922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2.5864</v>
      </c>
      <c r="E13" t="n">
        <v>38.66</v>
      </c>
      <c r="F13" t="n">
        <v>35.1</v>
      </c>
      <c r="G13" t="n">
        <v>77.98999999999999</v>
      </c>
      <c r="H13" t="n">
        <v>1</v>
      </c>
      <c r="I13" t="n">
        <v>27</v>
      </c>
      <c r="J13" t="n">
        <v>212.16</v>
      </c>
      <c r="K13" t="n">
        <v>54.38</v>
      </c>
      <c r="L13" t="n">
        <v>12</v>
      </c>
      <c r="M13" t="n">
        <v>25</v>
      </c>
      <c r="N13" t="n">
        <v>45.78</v>
      </c>
      <c r="O13" t="n">
        <v>26400.51</v>
      </c>
      <c r="P13" t="n">
        <v>434.85</v>
      </c>
      <c r="Q13" t="n">
        <v>1319.1</v>
      </c>
      <c r="R13" t="n">
        <v>83.56999999999999</v>
      </c>
      <c r="S13" t="n">
        <v>59.92</v>
      </c>
      <c r="T13" t="n">
        <v>11657.46</v>
      </c>
      <c r="U13" t="n">
        <v>0.72</v>
      </c>
      <c r="V13" t="n">
        <v>0.97</v>
      </c>
      <c r="W13" t="n">
        <v>0.21</v>
      </c>
      <c r="X13" t="n">
        <v>0.71</v>
      </c>
      <c r="Y13" t="n">
        <v>0.5</v>
      </c>
      <c r="Z13" t="n">
        <v>10</v>
      </c>
      <c r="AA13" t="n">
        <v>788.8761078625297</v>
      </c>
      <c r="AB13" t="n">
        <v>1079.375093535137</v>
      </c>
      <c r="AC13" t="n">
        <v>976.3610495206016</v>
      </c>
      <c r="AD13" t="n">
        <v>788876.1078625297</v>
      </c>
      <c r="AE13" t="n">
        <v>1079375.093535137</v>
      </c>
      <c r="AF13" t="n">
        <v>1.358335739879821e-06</v>
      </c>
      <c r="AG13" t="n">
        <v>23</v>
      </c>
      <c r="AH13" t="n">
        <v>976361.0495206015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2.5917</v>
      </c>
      <c r="E14" t="n">
        <v>38.58</v>
      </c>
      <c r="F14" t="n">
        <v>35.1</v>
      </c>
      <c r="G14" t="n">
        <v>84.23</v>
      </c>
      <c r="H14" t="n">
        <v>1.08</v>
      </c>
      <c r="I14" t="n">
        <v>25</v>
      </c>
      <c r="J14" t="n">
        <v>213.78</v>
      </c>
      <c r="K14" t="n">
        <v>54.38</v>
      </c>
      <c r="L14" t="n">
        <v>13</v>
      </c>
      <c r="M14" t="n">
        <v>23</v>
      </c>
      <c r="N14" t="n">
        <v>46.4</v>
      </c>
      <c r="O14" t="n">
        <v>26600.32</v>
      </c>
      <c r="P14" t="n">
        <v>430.66</v>
      </c>
      <c r="Q14" t="n">
        <v>1319.07</v>
      </c>
      <c r="R14" t="n">
        <v>83.83</v>
      </c>
      <c r="S14" t="n">
        <v>59.92</v>
      </c>
      <c r="T14" t="n">
        <v>11794.33</v>
      </c>
      <c r="U14" t="n">
        <v>0.71</v>
      </c>
      <c r="V14" t="n">
        <v>0.97</v>
      </c>
      <c r="W14" t="n">
        <v>0.2</v>
      </c>
      <c r="X14" t="n">
        <v>0.71</v>
      </c>
      <c r="Y14" t="n">
        <v>0.5</v>
      </c>
      <c r="Z14" t="n">
        <v>10</v>
      </c>
      <c r="AA14" t="n">
        <v>783.7657011699156</v>
      </c>
      <c r="AB14" t="n">
        <v>1072.382809643071</v>
      </c>
      <c r="AC14" t="n">
        <v>970.036099389462</v>
      </c>
      <c r="AD14" t="n">
        <v>783765.7011699156</v>
      </c>
      <c r="AE14" t="n">
        <v>1072382.809643071</v>
      </c>
      <c r="AF14" t="n">
        <v>1.361119214756624e-06</v>
      </c>
      <c r="AG14" t="n">
        <v>23</v>
      </c>
      <c r="AH14" t="n">
        <v>970036.099389462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2.6022</v>
      </c>
      <c r="E15" t="n">
        <v>38.43</v>
      </c>
      <c r="F15" t="n">
        <v>35.02</v>
      </c>
      <c r="G15" t="n">
        <v>91.34999999999999</v>
      </c>
      <c r="H15" t="n">
        <v>1.15</v>
      </c>
      <c r="I15" t="n">
        <v>23</v>
      </c>
      <c r="J15" t="n">
        <v>215.41</v>
      </c>
      <c r="K15" t="n">
        <v>54.38</v>
      </c>
      <c r="L15" t="n">
        <v>14</v>
      </c>
      <c r="M15" t="n">
        <v>21</v>
      </c>
      <c r="N15" t="n">
        <v>47.03</v>
      </c>
      <c r="O15" t="n">
        <v>26801</v>
      </c>
      <c r="P15" t="n">
        <v>423.09</v>
      </c>
      <c r="Q15" t="n">
        <v>1319.07</v>
      </c>
      <c r="R15" t="n">
        <v>81.09999999999999</v>
      </c>
      <c r="S15" t="n">
        <v>59.92</v>
      </c>
      <c r="T15" t="n">
        <v>10441.61</v>
      </c>
      <c r="U15" t="n">
        <v>0.74</v>
      </c>
      <c r="V15" t="n">
        <v>0.97</v>
      </c>
      <c r="W15" t="n">
        <v>0.2</v>
      </c>
      <c r="X15" t="n">
        <v>0.63</v>
      </c>
      <c r="Y15" t="n">
        <v>0.5</v>
      </c>
      <c r="Z15" t="n">
        <v>10</v>
      </c>
      <c r="AA15" t="n">
        <v>773.9738554227715</v>
      </c>
      <c r="AB15" t="n">
        <v>1058.985174306082</v>
      </c>
      <c r="AC15" t="n">
        <v>957.9171155653361</v>
      </c>
      <c r="AD15" t="n">
        <v>773973.8554227715</v>
      </c>
      <c r="AE15" t="n">
        <v>1058985.174306082</v>
      </c>
      <c r="AF15" t="n">
        <v>1.366633646116328e-06</v>
      </c>
      <c r="AG15" t="n">
        <v>23</v>
      </c>
      <c r="AH15" t="n">
        <v>957917.1155653361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2.6126</v>
      </c>
      <c r="E16" t="n">
        <v>38.28</v>
      </c>
      <c r="F16" t="n">
        <v>34.94</v>
      </c>
      <c r="G16" t="n">
        <v>99.84</v>
      </c>
      <c r="H16" t="n">
        <v>1.23</v>
      </c>
      <c r="I16" t="n">
        <v>21</v>
      </c>
      <c r="J16" t="n">
        <v>217.04</v>
      </c>
      <c r="K16" t="n">
        <v>54.38</v>
      </c>
      <c r="L16" t="n">
        <v>15</v>
      </c>
      <c r="M16" t="n">
        <v>19</v>
      </c>
      <c r="N16" t="n">
        <v>47.66</v>
      </c>
      <c r="O16" t="n">
        <v>27002.55</v>
      </c>
      <c r="P16" t="n">
        <v>417.56</v>
      </c>
      <c r="Q16" t="n">
        <v>1319.09</v>
      </c>
      <c r="R16" t="n">
        <v>78.72</v>
      </c>
      <c r="S16" t="n">
        <v>59.92</v>
      </c>
      <c r="T16" t="n">
        <v>9258.530000000001</v>
      </c>
      <c r="U16" t="n">
        <v>0.76</v>
      </c>
      <c r="V16" t="n">
        <v>0.97</v>
      </c>
      <c r="W16" t="n">
        <v>0.2</v>
      </c>
      <c r="X16" t="n">
        <v>0.5600000000000001</v>
      </c>
      <c r="Y16" t="n">
        <v>0.5</v>
      </c>
      <c r="Z16" t="n">
        <v>10</v>
      </c>
      <c r="AA16" t="n">
        <v>766.1707911789791</v>
      </c>
      <c r="AB16" t="n">
        <v>1048.308677560827</v>
      </c>
      <c r="AC16" t="n">
        <v>948.2595686848906</v>
      </c>
      <c r="AD16" t="n">
        <v>766170.7911789791</v>
      </c>
      <c r="AE16" t="n">
        <v>1048308.677560827</v>
      </c>
      <c r="AF16" t="n">
        <v>1.37209555908213e-06</v>
      </c>
      <c r="AG16" t="n">
        <v>23</v>
      </c>
      <c r="AH16" t="n">
        <v>948259.5686848906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2.6162</v>
      </c>
      <c r="E17" t="n">
        <v>38.22</v>
      </c>
      <c r="F17" t="n">
        <v>34.93</v>
      </c>
      <c r="G17" t="n">
        <v>104.79</v>
      </c>
      <c r="H17" t="n">
        <v>1.3</v>
      </c>
      <c r="I17" t="n">
        <v>20</v>
      </c>
      <c r="J17" t="n">
        <v>218.68</v>
      </c>
      <c r="K17" t="n">
        <v>54.38</v>
      </c>
      <c r="L17" t="n">
        <v>16</v>
      </c>
      <c r="M17" t="n">
        <v>18</v>
      </c>
      <c r="N17" t="n">
        <v>48.31</v>
      </c>
      <c r="O17" t="n">
        <v>27204.98</v>
      </c>
      <c r="P17" t="n">
        <v>410.32</v>
      </c>
      <c r="Q17" t="n">
        <v>1319.08</v>
      </c>
      <c r="R17" t="n">
        <v>78.3</v>
      </c>
      <c r="S17" t="n">
        <v>59.92</v>
      </c>
      <c r="T17" t="n">
        <v>9054.34</v>
      </c>
      <c r="U17" t="n">
        <v>0.77</v>
      </c>
      <c r="V17" t="n">
        <v>0.97</v>
      </c>
      <c r="W17" t="n">
        <v>0.2</v>
      </c>
      <c r="X17" t="n">
        <v>0.54</v>
      </c>
      <c r="Y17" t="n">
        <v>0.5</v>
      </c>
      <c r="Z17" t="n">
        <v>10</v>
      </c>
      <c r="AA17" t="n">
        <v>758.6503860261586</v>
      </c>
      <c r="AB17" t="n">
        <v>1038.018927453878</v>
      </c>
      <c r="AC17" t="n">
        <v>938.951857886394</v>
      </c>
      <c r="AD17" t="n">
        <v>758650.3860261586</v>
      </c>
      <c r="AE17" t="n">
        <v>1038018.927453878</v>
      </c>
      <c r="AF17" t="n">
        <v>1.3739862212626e-06</v>
      </c>
      <c r="AG17" t="n">
        <v>23</v>
      </c>
      <c r="AH17" t="n">
        <v>938951.857886394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2.6274</v>
      </c>
      <c r="E18" t="n">
        <v>38.06</v>
      </c>
      <c r="F18" t="n">
        <v>34.84</v>
      </c>
      <c r="G18" t="n">
        <v>116.14</v>
      </c>
      <c r="H18" t="n">
        <v>1.37</v>
      </c>
      <c r="I18" t="n">
        <v>18</v>
      </c>
      <c r="J18" t="n">
        <v>220.33</v>
      </c>
      <c r="K18" t="n">
        <v>54.38</v>
      </c>
      <c r="L18" t="n">
        <v>17</v>
      </c>
      <c r="M18" t="n">
        <v>16</v>
      </c>
      <c r="N18" t="n">
        <v>48.95</v>
      </c>
      <c r="O18" t="n">
        <v>27408.3</v>
      </c>
      <c r="P18" t="n">
        <v>404.01</v>
      </c>
      <c r="Q18" t="n">
        <v>1319.07</v>
      </c>
      <c r="R18" t="n">
        <v>75.17</v>
      </c>
      <c r="S18" t="n">
        <v>59.92</v>
      </c>
      <c r="T18" t="n">
        <v>7499.53</v>
      </c>
      <c r="U18" t="n">
        <v>0.8</v>
      </c>
      <c r="V18" t="n">
        <v>0.97</v>
      </c>
      <c r="W18" t="n">
        <v>0.2</v>
      </c>
      <c r="X18" t="n">
        <v>0.46</v>
      </c>
      <c r="Y18" t="n">
        <v>0.5</v>
      </c>
      <c r="Z18" t="n">
        <v>10</v>
      </c>
      <c r="AA18" t="n">
        <v>750.01385911881</v>
      </c>
      <c r="AB18" t="n">
        <v>1026.202050322568</v>
      </c>
      <c r="AC18" t="n">
        <v>928.2627669234046</v>
      </c>
      <c r="AD18" t="n">
        <v>750013.85911881</v>
      </c>
      <c r="AE18" t="n">
        <v>1026202.050322568</v>
      </c>
      <c r="AF18" t="n">
        <v>1.379868281379617e-06</v>
      </c>
      <c r="AG18" t="n">
        <v>23</v>
      </c>
      <c r="AH18" t="n">
        <v>928262.7669234045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2.6296</v>
      </c>
      <c r="E19" t="n">
        <v>38.03</v>
      </c>
      <c r="F19" t="n">
        <v>34.85</v>
      </c>
      <c r="G19" t="n">
        <v>123</v>
      </c>
      <c r="H19" t="n">
        <v>1.44</v>
      </c>
      <c r="I19" t="n">
        <v>17</v>
      </c>
      <c r="J19" t="n">
        <v>221.99</v>
      </c>
      <c r="K19" t="n">
        <v>54.38</v>
      </c>
      <c r="L19" t="n">
        <v>18</v>
      </c>
      <c r="M19" t="n">
        <v>15</v>
      </c>
      <c r="N19" t="n">
        <v>49.61</v>
      </c>
      <c r="O19" t="n">
        <v>27612.53</v>
      </c>
      <c r="P19" t="n">
        <v>399.38</v>
      </c>
      <c r="Q19" t="n">
        <v>1319.11</v>
      </c>
      <c r="R19" t="n">
        <v>75.73999999999999</v>
      </c>
      <c r="S19" t="n">
        <v>59.92</v>
      </c>
      <c r="T19" t="n">
        <v>7788.69</v>
      </c>
      <c r="U19" t="n">
        <v>0.79</v>
      </c>
      <c r="V19" t="n">
        <v>0.97</v>
      </c>
      <c r="W19" t="n">
        <v>0.19</v>
      </c>
      <c r="X19" t="n">
        <v>0.46</v>
      </c>
      <c r="Y19" t="n">
        <v>0.5</v>
      </c>
      <c r="Z19" t="n">
        <v>10</v>
      </c>
      <c r="AA19" t="n">
        <v>745.3473001721713</v>
      </c>
      <c r="AB19" t="n">
        <v>1019.817058497726</v>
      </c>
      <c r="AC19" t="n">
        <v>922.4871497569334</v>
      </c>
      <c r="AD19" t="n">
        <v>745347.3001721713</v>
      </c>
      <c r="AE19" t="n">
        <v>1019817.058497726</v>
      </c>
      <c r="AF19" t="n">
        <v>1.38102368604546e-06</v>
      </c>
      <c r="AG19" t="n">
        <v>23</v>
      </c>
      <c r="AH19" t="n">
        <v>922487.1497569333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2.6347</v>
      </c>
      <c r="E20" t="n">
        <v>37.96</v>
      </c>
      <c r="F20" t="n">
        <v>34.82</v>
      </c>
      <c r="G20" t="n">
        <v>130.56</v>
      </c>
      <c r="H20" t="n">
        <v>1.51</v>
      </c>
      <c r="I20" t="n">
        <v>16</v>
      </c>
      <c r="J20" t="n">
        <v>223.65</v>
      </c>
      <c r="K20" t="n">
        <v>54.38</v>
      </c>
      <c r="L20" t="n">
        <v>19</v>
      </c>
      <c r="M20" t="n">
        <v>14</v>
      </c>
      <c r="N20" t="n">
        <v>50.27</v>
      </c>
      <c r="O20" t="n">
        <v>27817.81</v>
      </c>
      <c r="P20" t="n">
        <v>393.4</v>
      </c>
      <c r="Q20" t="n">
        <v>1319.07</v>
      </c>
      <c r="R20" t="n">
        <v>74.59</v>
      </c>
      <c r="S20" t="n">
        <v>59.92</v>
      </c>
      <c r="T20" t="n">
        <v>7220.7</v>
      </c>
      <c r="U20" t="n">
        <v>0.8</v>
      </c>
      <c r="V20" t="n">
        <v>0.97</v>
      </c>
      <c r="W20" t="n">
        <v>0.19</v>
      </c>
      <c r="X20" t="n">
        <v>0.43</v>
      </c>
      <c r="Y20" t="n">
        <v>0.5</v>
      </c>
      <c r="Z20" t="n">
        <v>10</v>
      </c>
      <c r="AA20" t="n">
        <v>729.936134199302</v>
      </c>
      <c r="AB20" t="n">
        <v>998.7308213209875</v>
      </c>
      <c r="AC20" t="n">
        <v>903.4133534616234</v>
      </c>
      <c r="AD20" t="n">
        <v>729936.1341993021</v>
      </c>
      <c r="AE20" t="n">
        <v>998730.8213209875</v>
      </c>
      <c r="AF20" t="n">
        <v>1.383702124134459e-06</v>
      </c>
      <c r="AG20" t="n">
        <v>22</v>
      </c>
      <c r="AH20" t="n">
        <v>903413.3534616234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2.6396</v>
      </c>
      <c r="E21" t="n">
        <v>37.88</v>
      </c>
      <c r="F21" t="n">
        <v>34.78</v>
      </c>
      <c r="G21" t="n">
        <v>139.14</v>
      </c>
      <c r="H21" t="n">
        <v>1.58</v>
      </c>
      <c r="I21" t="n">
        <v>15</v>
      </c>
      <c r="J21" t="n">
        <v>225.32</v>
      </c>
      <c r="K21" t="n">
        <v>54.38</v>
      </c>
      <c r="L21" t="n">
        <v>20</v>
      </c>
      <c r="M21" t="n">
        <v>10</v>
      </c>
      <c r="N21" t="n">
        <v>50.95</v>
      </c>
      <c r="O21" t="n">
        <v>28023.89</v>
      </c>
      <c r="P21" t="n">
        <v>386.25</v>
      </c>
      <c r="Q21" t="n">
        <v>1319.08</v>
      </c>
      <c r="R21" t="n">
        <v>73.37</v>
      </c>
      <c r="S21" t="n">
        <v>59.92</v>
      </c>
      <c r="T21" t="n">
        <v>6613.82</v>
      </c>
      <c r="U21" t="n">
        <v>0.82</v>
      </c>
      <c r="V21" t="n">
        <v>0.97</v>
      </c>
      <c r="W21" t="n">
        <v>0.19</v>
      </c>
      <c r="X21" t="n">
        <v>0.4</v>
      </c>
      <c r="Y21" t="n">
        <v>0.5</v>
      </c>
      <c r="Z21" t="n">
        <v>10</v>
      </c>
      <c r="AA21" t="n">
        <v>722.1871359680131</v>
      </c>
      <c r="AB21" t="n">
        <v>988.1283000792632</v>
      </c>
      <c r="AC21" t="n">
        <v>893.8227219664772</v>
      </c>
      <c r="AD21" t="n">
        <v>722187.1359680131</v>
      </c>
      <c r="AE21" t="n">
        <v>988128.3000792633</v>
      </c>
      <c r="AF21" t="n">
        <v>1.386275525435654e-06</v>
      </c>
      <c r="AG21" t="n">
        <v>22</v>
      </c>
      <c r="AH21" t="n">
        <v>893822.7219664771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2.6389</v>
      </c>
      <c r="E22" t="n">
        <v>37.89</v>
      </c>
      <c r="F22" t="n">
        <v>34.79</v>
      </c>
      <c r="G22" t="n">
        <v>139.18</v>
      </c>
      <c r="H22" t="n">
        <v>1.64</v>
      </c>
      <c r="I22" t="n">
        <v>15</v>
      </c>
      <c r="J22" t="n">
        <v>227</v>
      </c>
      <c r="K22" t="n">
        <v>54.38</v>
      </c>
      <c r="L22" t="n">
        <v>21</v>
      </c>
      <c r="M22" t="n">
        <v>3</v>
      </c>
      <c r="N22" t="n">
        <v>51.62</v>
      </c>
      <c r="O22" t="n">
        <v>28230.92</v>
      </c>
      <c r="P22" t="n">
        <v>382.63</v>
      </c>
      <c r="Q22" t="n">
        <v>1319.08</v>
      </c>
      <c r="R22" t="n">
        <v>73.40000000000001</v>
      </c>
      <c r="S22" t="n">
        <v>59.92</v>
      </c>
      <c r="T22" t="n">
        <v>6628.61</v>
      </c>
      <c r="U22" t="n">
        <v>0.82</v>
      </c>
      <c r="V22" t="n">
        <v>0.97</v>
      </c>
      <c r="W22" t="n">
        <v>0.2</v>
      </c>
      <c r="X22" t="n">
        <v>0.41</v>
      </c>
      <c r="Y22" t="n">
        <v>0.5</v>
      </c>
      <c r="Z22" t="n">
        <v>10</v>
      </c>
      <c r="AA22" t="n">
        <v>719.0599047061933</v>
      </c>
      <c r="AB22" t="n">
        <v>983.8494843031355</v>
      </c>
      <c r="AC22" t="n">
        <v>889.9522703626673</v>
      </c>
      <c r="AD22" t="n">
        <v>719059.9047061933</v>
      </c>
      <c r="AE22" t="n">
        <v>983849.4843031354</v>
      </c>
      <c r="AF22" t="n">
        <v>1.385907896678341e-06</v>
      </c>
      <c r="AG22" t="n">
        <v>22</v>
      </c>
      <c r="AH22" t="n">
        <v>889952.2703626673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2.6389</v>
      </c>
      <c r="E23" t="n">
        <v>37.9</v>
      </c>
      <c r="F23" t="n">
        <v>34.8</v>
      </c>
      <c r="G23" t="n">
        <v>139.18</v>
      </c>
      <c r="H23" t="n">
        <v>1.71</v>
      </c>
      <c r="I23" t="n">
        <v>15</v>
      </c>
      <c r="J23" t="n">
        <v>228.69</v>
      </c>
      <c r="K23" t="n">
        <v>54.38</v>
      </c>
      <c r="L23" t="n">
        <v>22</v>
      </c>
      <c r="M23" t="n">
        <v>0</v>
      </c>
      <c r="N23" t="n">
        <v>52.31</v>
      </c>
      <c r="O23" t="n">
        <v>28438.91</v>
      </c>
      <c r="P23" t="n">
        <v>383.78</v>
      </c>
      <c r="Q23" t="n">
        <v>1319.09</v>
      </c>
      <c r="R23" t="n">
        <v>73.37</v>
      </c>
      <c r="S23" t="n">
        <v>59.92</v>
      </c>
      <c r="T23" t="n">
        <v>6615.84</v>
      </c>
      <c r="U23" t="n">
        <v>0.82</v>
      </c>
      <c r="V23" t="n">
        <v>0.97</v>
      </c>
      <c r="W23" t="n">
        <v>0.2</v>
      </c>
      <c r="X23" t="n">
        <v>0.41</v>
      </c>
      <c r="Y23" t="n">
        <v>0.5</v>
      </c>
      <c r="Z23" t="n">
        <v>10</v>
      </c>
      <c r="AA23" t="n">
        <v>720.1642510245492</v>
      </c>
      <c r="AB23" t="n">
        <v>985.3604996562309</v>
      </c>
      <c r="AC23" t="n">
        <v>891.3190765311867</v>
      </c>
      <c r="AD23" t="n">
        <v>720164.2510245492</v>
      </c>
      <c r="AE23" t="n">
        <v>985360.4996562309</v>
      </c>
      <c r="AF23" t="n">
        <v>1.385907896678341e-06</v>
      </c>
      <c r="AG23" t="n">
        <v>22</v>
      </c>
      <c r="AH23" t="n">
        <v>891319.0765311867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1.6129</v>
      </c>
      <c r="E2" t="n">
        <v>62</v>
      </c>
      <c r="F2" t="n">
        <v>46.5</v>
      </c>
      <c r="G2" t="n">
        <v>6.82</v>
      </c>
      <c r="H2" t="n">
        <v>0.11</v>
      </c>
      <c r="I2" t="n">
        <v>409</v>
      </c>
      <c r="J2" t="n">
        <v>159.12</v>
      </c>
      <c r="K2" t="n">
        <v>50.28</v>
      </c>
      <c r="L2" t="n">
        <v>1</v>
      </c>
      <c r="M2" t="n">
        <v>407</v>
      </c>
      <c r="N2" t="n">
        <v>27.84</v>
      </c>
      <c r="O2" t="n">
        <v>19859.16</v>
      </c>
      <c r="P2" t="n">
        <v>564.42</v>
      </c>
      <c r="Q2" t="n">
        <v>1319.33</v>
      </c>
      <c r="R2" t="n">
        <v>456.37</v>
      </c>
      <c r="S2" t="n">
        <v>59.92</v>
      </c>
      <c r="T2" t="n">
        <v>196146.1</v>
      </c>
      <c r="U2" t="n">
        <v>0.13</v>
      </c>
      <c r="V2" t="n">
        <v>0.73</v>
      </c>
      <c r="W2" t="n">
        <v>0.82</v>
      </c>
      <c r="X2" t="n">
        <v>12.1</v>
      </c>
      <c r="Y2" t="n">
        <v>0.5</v>
      </c>
      <c r="Z2" t="n">
        <v>10</v>
      </c>
      <c r="AA2" t="n">
        <v>1503.884084032907</v>
      </c>
      <c r="AB2" t="n">
        <v>2057.680550457097</v>
      </c>
      <c r="AC2" t="n">
        <v>1861.298406694261</v>
      </c>
      <c r="AD2" t="n">
        <v>1503884.084032907</v>
      </c>
      <c r="AE2" t="n">
        <v>2057680.550457096</v>
      </c>
      <c r="AF2" t="n">
        <v>8.762812105934822e-07</v>
      </c>
      <c r="AG2" t="n">
        <v>36</v>
      </c>
      <c r="AH2" t="n">
        <v>1861298.406694261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2.1241</v>
      </c>
      <c r="E3" t="n">
        <v>47.08</v>
      </c>
      <c r="F3" t="n">
        <v>39.28</v>
      </c>
      <c r="G3" t="n">
        <v>13.86</v>
      </c>
      <c r="H3" t="n">
        <v>0.22</v>
      </c>
      <c r="I3" t="n">
        <v>170</v>
      </c>
      <c r="J3" t="n">
        <v>160.54</v>
      </c>
      <c r="K3" t="n">
        <v>50.28</v>
      </c>
      <c r="L3" t="n">
        <v>2</v>
      </c>
      <c r="M3" t="n">
        <v>168</v>
      </c>
      <c r="N3" t="n">
        <v>28.26</v>
      </c>
      <c r="O3" t="n">
        <v>20034.4</v>
      </c>
      <c r="P3" t="n">
        <v>469.9</v>
      </c>
      <c r="Q3" t="n">
        <v>1319.17</v>
      </c>
      <c r="R3" t="n">
        <v>220.02</v>
      </c>
      <c r="S3" t="n">
        <v>59.92</v>
      </c>
      <c r="T3" t="n">
        <v>79166.03</v>
      </c>
      <c r="U3" t="n">
        <v>0.27</v>
      </c>
      <c r="V3" t="n">
        <v>0.86</v>
      </c>
      <c r="W3" t="n">
        <v>0.44</v>
      </c>
      <c r="X3" t="n">
        <v>4.89</v>
      </c>
      <c r="Y3" t="n">
        <v>0.5</v>
      </c>
      <c r="Z3" t="n">
        <v>10</v>
      </c>
      <c r="AA3" t="n">
        <v>999.0612007212849</v>
      </c>
      <c r="AB3" t="n">
        <v>1366.959610296348</v>
      </c>
      <c r="AC3" t="n">
        <v>1236.498903629526</v>
      </c>
      <c r="AD3" t="n">
        <v>999061.2007212848</v>
      </c>
      <c r="AE3" t="n">
        <v>1366959.610296348</v>
      </c>
      <c r="AF3" t="n">
        <v>1.154013838069078e-06</v>
      </c>
      <c r="AG3" t="n">
        <v>28</v>
      </c>
      <c r="AH3" t="n">
        <v>1236498.903629526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2.3155</v>
      </c>
      <c r="E4" t="n">
        <v>43.19</v>
      </c>
      <c r="F4" t="n">
        <v>37.42</v>
      </c>
      <c r="G4" t="n">
        <v>20.98</v>
      </c>
      <c r="H4" t="n">
        <v>0.33</v>
      </c>
      <c r="I4" t="n">
        <v>107</v>
      </c>
      <c r="J4" t="n">
        <v>161.97</v>
      </c>
      <c r="K4" t="n">
        <v>50.28</v>
      </c>
      <c r="L4" t="n">
        <v>3</v>
      </c>
      <c r="M4" t="n">
        <v>105</v>
      </c>
      <c r="N4" t="n">
        <v>28.69</v>
      </c>
      <c r="O4" t="n">
        <v>20210.21</v>
      </c>
      <c r="P4" t="n">
        <v>441.47</v>
      </c>
      <c r="Q4" t="n">
        <v>1319.09</v>
      </c>
      <c r="R4" t="n">
        <v>159.57</v>
      </c>
      <c r="S4" t="n">
        <v>59.92</v>
      </c>
      <c r="T4" t="n">
        <v>49254.96</v>
      </c>
      <c r="U4" t="n">
        <v>0.38</v>
      </c>
      <c r="V4" t="n">
        <v>0.91</v>
      </c>
      <c r="W4" t="n">
        <v>0.33</v>
      </c>
      <c r="X4" t="n">
        <v>3.03</v>
      </c>
      <c r="Y4" t="n">
        <v>0.5</v>
      </c>
      <c r="Z4" t="n">
        <v>10</v>
      </c>
      <c r="AA4" t="n">
        <v>871.3238743759425</v>
      </c>
      <c r="AB4" t="n">
        <v>1192.183765017537</v>
      </c>
      <c r="AC4" t="n">
        <v>1078.403419724685</v>
      </c>
      <c r="AD4" t="n">
        <v>871323.8743759425</v>
      </c>
      <c r="AE4" t="n">
        <v>1192183.765017537</v>
      </c>
      <c r="AF4" t="n">
        <v>1.258000584741279e-06</v>
      </c>
      <c r="AG4" t="n">
        <v>25</v>
      </c>
      <c r="AH4" t="n">
        <v>1078403.419724685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2.4152</v>
      </c>
      <c r="E5" t="n">
        <v>41.4</v>
      </c>
      <c r="F5" t="n">
        <v>36.57</v>
      </c>
      <c r="G5" t="n">
        <v>28.13</v>
      </c>
      <c r="H5" t="n">
        <v>0.43</v>
      </c>
      <c r="I5" t="n">
        <v>78</v>
      </c>
      <c r="J5" t="n">
        <v>163.4</v>
      </c>
      <c r="K5" t="n">
        <v>50.28</v>
      </c>
      <c r="L5" t="n">
        <v>4</v>
      </c>
      <c r="M5" t="n">
        <v>76</v>
      </c>
      <c r="N5" t="n">
        <v>29.12</v>
      </c>
      <c r="O5" t="n">
        <v>20386.62</v>
      </c>
      <c r="P5" t="n">
        <v>424.77</v>
      </c>
      <c r="Q5" t="n">
        <v>1319.08</v>
      </c>
      <c r="R5" t="n">
        <v>131.84</v>
      </c>
      <c r="S5" t="n">
        <v>59.92</v>
      </c>
      <c r="T5" t="n">
        <v>35534.88</v>
      </c>
      <c r="U5" t="n">
        <v>0.45</v>
      </c>
      <c r="V5" t="n">
        <v>0.93</v>
      </c>
      <c r="W5" t="n">
        <v>0.28</v>
      </c>
      <c r="X5" t="n">
        <v>2.18</v>
      </c>
      <c r="Y5" t="n">
        <v>0.5</v>
      </c>
      <c r="Z5" t="n">
        <v>10</v>
      </c>
      <c r="AA5" t="n">
        <v>814.6921941781162</v>
      </c>
      <c r="AB5" t="n">
        <v>1114.69780175747</v>
      </c>
      <c r="AC5" t="n">
        <v>1008.312608045927</v>
      </c>
      <c r="AD5" t="n">
        <v>814692.1941781162</v>
      </c>
      <c r="AE5" t="n">
        <v>1114697.80175747</v>
      </c>
      <c r="AF5" t="n">
        <v>1.312167139826014e-06</v>
      </c>
      <c r="AG5" t="n">
        <v>24</v>
      </c>
      <c r="AH5" t="n">
        <v>1008312.608045927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2.4772</v>
      </c>
      <c r="E6" t="n">
        <v>40.37</v>
      </c>
      <c r="F6" t="n">
        <v>36.08</v>
      </c>
      <c r="G6" t="n">
        <v>35.49</v>
      </c>
      <c r="H6" t="n">
        <v>0.54</v>
      </c>
      <c r="I6" t="n">
        <v>61</v>
      </c>
      <c r="J6" t="n">
        <v>164.83</v>
      </c>
      <c r="K6" t="n">
        <v>50.28</v>
      </c>
      <c r="L6" t="n">
        <v>5</v>
      </c>
      <c r="M6" t="n">
        <v>59</v>
      </c>
      <c r="N6" t="n">
        <v>29.55</v>
      </c>
      <c r="O6" t="n">
        <v>20563.61</v>
      </c>
      <c r="P6" t="n">
        <v>413.04</v>
      </c>
      <c r="Q6" t="n">
        <v>1319.14</v>
      </c>
      <c r="R6" t="n">
        <v>115.66</v>
      </c>
      <c r="S6" t="n">
        <v>59.92</v>
      </c>
      <c r="T6" t="n">
        <v>27531.72</v>
      </c>
      <c r="U6" t="n">
        <v>0.52</v>
      </c>
      <c r="V6" t="n">
        <v>0.9399999999999999</v>
      </c>
      <c r="W6" t="n">
        <v>0.26</v>
      </c>
      <c r="X6" t="n">
        <v>1.69</v>
      </c>
      <c r="Y6" t="n">
        <v>0.5</v>
      </c>
      <c r="Z6" t="n">
        <v>10</v>
      </c>
      <c r="AA6" t="n">
        <v>785.5920559375876</v>
      </c>
      <c r="AB6" t="n">
        <v>1074.881708809286</v>
      </c>
      <c r="AC6" t="n">
        <v>972.2965071264802</v>
      </c>
      <c r="AD6" t="n">
        <v>785592.0559375876</v>
      </c>
      <c r="AE6" t="n">
        <v>1074881.708809286</v>
      </c>
      <c r="AF6" t="n">
        <v>1.345851456929862e-06</v>
      </c>
      <c r="AG6" t="n">
        <v>24</v>
      </c>
      <c r="AH6" t="n">
        <v>972296.5071264801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2.5058</v>
      </c>
      <c r="E7" t="n">
        <v>39.91</v>
      </c>
      <c r="F7" t="n">
        <v>35.97</v>
      </c>
      <c r="G7" t="n">
        <v>43.17</v>
      </c>
      <c r="H7" t="n">
        <v>0.64</v>
      </c>
      <c r="I7" t="n">
        <v>50</v>
      </c>
      <c r="J7" t="n">
        <v>166.27</v>
      </c>
      <c r="K7" t="n">
        <v>50.28</v>
      </c>
      <c r="L7" t="n">
        <v>6</v>
      </c>
      <c r="M7" t="n">
        <v>48</v>
      </c>
      <c r="N7" t="n">
        <v>29.99</v>
      </c>
      <c r="O7" t="n">
        <v>20741.2</v>
      </c>
      <c r="P7" t="n">
        <v>405.94</v>
      </c>
      <c r="Q7" t="n">
        <v>1319.13</v>
      </c>
      <c r="R7" t="n">
        <v>113</v>
      </c>
      <c r="S7" t="n">
        <v>59.92</v>
      </c>
      <c r="T7" t="n">
        <v>26255.95</v>
      </c>
      <c r="U7" t="n">
        <v>0.53</v>
      </c>
      <c r="V7" t="n">
        <v>0.9399999999999999</v>
      </c>
      <c r="W7" t="n">
        <v>0.24</v>
      </c>
      <c r="X7" t="n">
        <v>1.58</v>
      </c>
      <c r="Y7" t="n">
        <v>0.5</v>
      </c>
      <c r="Z7" t="n">
        <v>10</v>
      </c>
      <c r="AA7" t="n">
        <v>771.5855347238264</v>
      </c>
      <c r="AB7" t="n">
        <v>1055.717368560513</v>
      </c>
      <c r="AC7" t="n">
        <v>954.9611846137295</v>
      </c>
      <c r="AD7" t="n">
        <v>771585.5347238265</v>
      </c>
      <c r="AE7" t="n">
        <v>1055717.368560513</v>
      </c>
      <c r="AF7" t="n">
        <v>1.361389706432604e-06</v>
      </c>
      <c r="AG7" t="n">
        <v>24</v>
      </c>
      <c r="AH7" t="n">
        <v>954961.1846137295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2.5472</v>
      </c>
      <c r="E8" t="n">
        <v>39.26</v>
      </c>
      <c r="F8" t="n">
        <v>35.58</v>
      </c>
      <c r="G8" t="n">
        <v>50.83</v>
      </c>
      <c r="H8" t="n">
        <v>0.74</v>
      </c>
      <c r="I8" t="n">
        <v>42</v>
      </c>
      <c r="J8" t="n">
        <v>167.72</v>
      </c>
      <c r="K8" t="n">
        <v>50.28</v>
      </c>
      <c r="L8" t="n">
        <v>7</v>
      </c>
      <c r="M8" t="n">
        <v>40</v>
      </c>
      <c r="N8" t="n">
        <v>30.44</v>
      </c>
      <c r="O8" t="n">
        <v>20919.39</v>
      </c>
      <c r="P8" t="n">
        <v>395.14</v>
      </c>
      <c r="Q8" t="n">
        <v>1319.08</v>
      </c>
      <c r="R8" t="n">
        <v>99.7</v>
      </c>
      <c r="S8" t="n">
        <v>59.92</v>
      </c>
      <c r="T8" t="n">
        <v>19643.72</v>
      </c>
      <c r="U8" t="n">
        <v>0.6</v>
      </c>
      <c r="V8" t="n">
        <v>0.95</v>
      </c>
      <c r="W8" t="n">
        <v>0.23</v>
      </c>
      <c r="X8" t="n">
        <v>1.19</v>
      </c>
      <c r="Y8" t="n">
        <v>0.5</v>
      </c>
      <c r="Z8" t="n">
        <v>10</v>
      </c>
      <c r="AA8" t="n">
        <v>741.7692610323203</v>
      </c>
      <c r="AB8" t="n">
        <v>1014.921427494635</v>
      </c>
      <c r="AC8" t="n">
        <v>918.0587509057165</v>
      </c>
      <c r="AD8" t="n">
        <v>741769.2610323203</v>
      </c>
      <c r="AE8" t="n">
        <v>1014921.427494635</v>
      </c>
      <c r="AF8" t="n">
        <v>1.38388213753098e-06</v>
      </c>
      <c r="AG8" t="n">
        <v>23</v>
      </c>
      <c r="AH8" t="n">
        <v>918058.7509057164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2.5725</v>
      </c>
      <c r="E9" t="n">
        <v>38.87</v>
      </c>
      <c r="F9" t="n">
        <v>35.39</v>
      </c>
      <c r="G9" t="n">
        <v>58.98</v>
      </c>
      <c r="H9" t="n">
        <v>0.84</v>
      </c>
      <c r="I9" t="n">
        <v>36</v>
      </c>
      <c r="J9" t="n">
        <v>169.17</v>
      </c>
      <c r="K9" t="n">
        <v>50.28</v>
      </c>
      <c r="L9" t="n">
        <v>8</v>
      </c>
      <c r="M9" t="n">
        <v>34</v>
      </c>
      <c r="N9" t="n">
        <v>30.89</v>
      </c>
      <c r="O9" t="n">
        <v>21098.19</v>
      </c>
      <c r="P9" t="n">
        <v>386.42</v>
      </c>
      <c r="Q9" t="n">
        <v>1319.09</v>
      </c>
      <c r="R9" t="n">
        <v>93.31</v>
      </c>
      <c r="S9" t="n">
        <v>59.92</v>
      </c>
      <c r="T9" t="n">
        <v>16478.19</v>
      </c>
      <c r="U9" t="n">
        <v>0.64</v>
      </c>
      <c r="V9" t="n">
        <v>0.96</v>
      </c>
      <c r="W9" t="n">
        <v>0.22</v>
      </c>
      <c r="X9" t="n">
        <v>1</v>
      </c>
      <c r="Y9" t="n">
        <v>0.5</v>
      </c>
      <c r="Z9" t="n">
        <v>10</v>
      </c>
      <c r="AA9" t="n">
        <v>727.3167905803667</v>
      </c>
      <c r="AB9" t="n">
        <v>995.1469198242754</v>
      </c>
      <c r="AC9" t="n">
        <v>900.17149449372</v>
      </c>
      <c r="AD9" t="n">
        <v>727316.7905803667</v>
      </c>
      <c r="AE9" t="n">
        <v>995146.9198242754</v>
      </c>
      <c r="AF9" t="n">
        <v>1.397627512091099e-06</v>
      </c>
      <c r="AG9" t="n">
        <v>23</v>
      </c>
      <c r="AH9" t="n">
        <v>900171.49449372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2.5891</v>
      </c>
      <c r="E10" t="n">
        <v>38.62</v>
      </c>
      <c r="F10" t="n">
        <v>35.27</v>
      </c>
      <c r="G10" t="n">
        <v>66.13</v>
      </c>
      <c r="H10" t="n">
        <v>0.9399999999999999</v>
      </c>
      <c r="I10" t="n">
        <v>32</v>
      </c>
      <c r="J10" t="n">
        <v>170.62</v>
      </c>
      <c r="K10" t="n">
        <v>50.28</v>
      </c>
      <c r="L10" t="n">
        <v>9</v>
      </c>
      <c r="M10" t="n">
        <v>30</v>
      </c>
      <c r="N10" t="n">
        <v>31.34</v>
      </c>
      <c r="O10" t="n">
        <v>21277.6</v>
      </c>
      <c r="P10" t="n">
        <v>378.61</v>
      </c>
      <c r="Q10" t="n">
        <v>1319.11</v>
      </c>
      <c r="R10" t="n">
        <v>89.39</v>
      </c>
      <c r="S10" t="n">
        <v>59.92</v>
      </c>
      <c r="T10" t="n">
        <v>14539.23</v>
      </c>
      <c r="U10" t="n">
        <v>0.67</v>
      </c>
      <c r="V10" t="n">
        <v>0.96</v>
      </c>
      <c r="W10" t="n">
        <v>0.21</v>
      </c>
      <c r="X10" t="n">
        <v>0.88</v>
      </c>
      <c r="Y10" t="n">
        <v>0.5</v>
      </c>
      <c r="Z10" t="n">
        <v>10</v>
      </c>
      <c r="AA10" t="n">
        <v>716.0583907682486</v>
      </c>
      <c r="AB10" t="n">
        <v>979.74268051579</v>
      </c>
      <c r="AC10" t="n">
        <v>886.2374141648507</v>
      </c>
      <c r="AD10" t="n">
        <v>716058.3907682486</v>
      </c>
      <c r="AE10" t="n">
        <v>979742.68051579</v>
      </c>
      <c r="AF10" t="n">
        <v>1.406646216347935e-06</v>
      </c>
      <c r="AG10" t="n">
        <v>23</v>
      </c>
      <c r="AH10" t="n">
        <v>886237.4141648507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2.6053</v>
      </c>
      <c r="E11" t="n">
        <v>38.38</v>
      </c>
      <c r="F11" t="n">
        <v>35.16</v>
      </c>
      <c r="G11" t="n">
        <v>75.34</v>
      </c>
      <c r="H11" t="n">
        <v>1.03</v>
      </c>
      <c r="I11" t="n">
        <v>28</v>
      </c>
      <c r="J11" t="n">
        <v>172.08</v>
      </c>
      <c r="K11" t="n">
        <v>50.28</v>
      </c>
      <c r="L11" t="n">
        <v>10</v>
      </c>
      <c r="M11" t="n">
        <v>26</v>
      </c>
      <c r="N11" t="n">
        <v>31.8</v>
      </c>
      <c r="O11" t="n">
        <v>21457.64</v>
      </c>
      <c r="P11" t="n">
        <v>368.48</v>
      </c>
      <c r="Q11" t="n">
        <v>1319.11</v>
      </c>
      <c r="R11" t="n">
        <v>85.56999999999999</v>
      </c>
      <c r="S11" t="n">
        <v>59.92</v>
      </c>
      <c r="T11" t="n">
        <v>12648.46</v>
      </c>
      <c r="U11" t="n">
        <v>0.7</v>
      </c>
      <c r="V11" t="n">
        <v>0.96</v>
      </c>
      <c r="W11" t="n">
        <v>0.21</v>
      </c>
      <c r="X11" t="n">
        <v>0.77</v>
      </c>
      <c r="Y11" t="n">
        <v>0.5</v>
      </c>
      <c r="Z11" t="n">
        <v>10</v>
      </c>
      <c r="AA11" t="n">
        <v>702.9142227255558</v>
      </c>
      <c r="AB11" t="n">
        <v>961.7582499200093</v>
      </c>
      <c r="AC11" t="n">
        <v>869.9693923838247</v>
      </c>
      <c r="AD11" t="n">
        <v>702914.2227255558</v>
      </c>
      <c r="AE11" t="n">
        <v>961758.2499200094</v>
      </c>
      <c r="AF11" t="n">
        <v>1.415447602429909e-06</v>
      </c>
      <c r="AG11" t="n">
        <v>23</v>
      </c>
      <c r="AH11" t="n">
        <v>869969.3923838247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2.6167</v>
      </c>
      <c r="E12" t="n">
        <v>38.22</v>
      </c>
      <c r="F12" t="n">
        <v>35.09</v>
      </c>
      <c r="G12" t="n">
        <v>84.20999999999999</v>
      </c>
      <c r="H12" t="n">
        <v>1.12</v>
      </c>
      <c r="I12" t="n">
        <v>25</v>
      </c>
      <c r="J12" t="n">
        <v>173.55</v>
      </c>
      <c r="K12" t="n">
        <v>50.28</v>
      </c>
      <c r="L12" t="n">
        <v>11</v>
      </c>
      <c r="M12" t="n">
        <v>23</v>
      </c>
      <c r="N12" t="n">
        <v>32.27</v>
      </c>
      <c r="O12" t="n">
        <v>21638.31</v>
      </c>
      <c r="P12" t="n">
        <v>362.3</v>
      </c>
      <c r="Q12" t="n">
        <v>1319.07</v>
      </c>
      <c r="R12" t="n">
        <v>83.42</v>
      </c>
      <c r="S12" t="n">
        <v>59.92</v>
      </c>
      <c r="T12" t="n">
        <v>11592.5</v>
      </c>
      <c r="U12" t="n">
        <v>0.72</v>
      </c>
      <c r="V12" t="n">
        <v>0.97</v>
      </c>
      <c r="W12" t="n">
        <v>0.2</v>
      </c>
      <c r="X12" t="n">
        <v>0.7</v>
      </c>
      <c r="Y12" t="n">
        <v>0.5</v>
      </c>
      <c r="Z12" t="n">
        <v>10</v>
      </c>
      <c r="AA12" t="n">
        <v>694.6732728318632</v>
      </c>
      <c r="AB12" t="n">
        <v>950.4826187104092</v>
      </c>
      <c r="AC12" t="n">
        <v>859.7698915914207</v>
      </c>
      <c r="AD12" t="n">
        <v>694673.2728318631</v>
      </c>
      <c r="AE12" t="n">
        <v>950482.6187104092</v>
      </c>
      <c r="AF12" t="n">
        <v>1.421641170413519e-06</v>
      </c>
      <c r="AG12" t="n">
        <v>23</v>
      </c>
      <c r="AH12" t="n">
        <v>859769.8915914206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2.6305</v>
      </c>
      <c r="E13" t="n">
        <v>38.02</v>
      </c>
      <c r="F13" t="n">
        <v>34.98</v>
      </c>
      <c r="G13" t="n">
        <v>95.40000000000001</v>
      </c>
      <c r="H13" t="n">
        <v>1.22</v>
      </c>
      <c r="I13" t="n">
        <v>22</v>
      </c>
      <c r="J13" t="n">
        <v>175.02</v>
      </c>
      <c r="K13" t="n">
        <v>50.28</v>
      </c>
      <c r="L13" t="n">
        <v>12</v>
      </c>
      <c r="M13" t="n">
        <v>20</v>
      </c>
      <c r="N13" t="n">
        <v>32.74</v>
      </c>
      <c r="O13" t="n">
        <v>21819.6</v>
      </c>
      <c r="P13" t="n">
        <v>351.48</v>
      </c>
      <c r="Q13" t="n">
        <v>1319.08</v>
      </c>
      <c r="R13" t="n">
        <v>79.92</v>
      </c>
      <c r="S13" t="n">
        <v>59.92</v>
      </c>
      <c r="T13" t="n">
        <v>9853.57</v>
      </c>
      <c r="U13" t="n">
        <v>0.75</v>
      </c>
      <c r="V13" t="n">
        <v>0.97</v>
      </c>
      <c r="W13" t="n">
        <v>0.2</v>
      </c>
      <c r="X13" t="n">
        <v>0.59</v>
      </c>
      <c r="Y13" t="n">
        <v>0.5</v>
      </c>
      <c r="Z13" t="n">
        <v>10</v>
      </c>
      <c r="AA13" t="n">
        <v>681.6063404733521</v>
      </c>
      <c r="AB13" t="n">
        <v>932.6038653851242</v>
      </c>
      <c r="AC13" t="n">
        <v>843.597461390513</v>
      </c>
      <c r="AD13" t="n">
        <v>681606.3404733521</v>
      </c>
      <c r="AE13" t="n">
        <v>932603.8653851242</v>
      </c>
      <c r="AF13" t="n">
        <v>1.429138647446311e-06</v>
      </c>
      <c r="AG13" t="n">
        <v>23</v>
      </c>
      <c r="AH13" t="n">
        <v>843597.461390513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2.6395</v>
      </c>
      <c r="E14" t="n">
        <v>37.89</v>
      </c>
      <c r="F14" t="n">
        <v>34.92</v>
      </c>
      <c r="G14" t="n">
        <v>104.75</v>
      </c>
      <c r="H14" t="n">
        <v>1.31</v>
      </c>
      <c r="I14" t="n">
        <v>20</v>
      </c>
      <c r="J14" t="n">
        <v>176.49</v>
      </c>
      <c r="K14" t="n">
        <v>50.28</v>
      </c>
      <c r="L14" t="n">
        <v>13</v>
      </c>
      <c r="M14" t="n">
        <v>17</v>
      </c>
      <c r="N14" t="n">
        <v>33.21</v>
      </c>
      <c r="O14" t="n">
        <v>22001.54</v>
      </c>
      <c r="P14" t="n">
        <v>341.96</v>
      </c>
      <c r="Q14" t="n">
        <v>1319.08</v>
      </c>
      <c r="R14" t="n">
        <v>77.81999999999999</v>
      </c>
      <c r="S14" t="n">
        <v>59.92</v>
      </c>
      <c r="T14" t="n">
        <v>8815</v>
      </c>
      <c r="U14" t="n">
        <v>0.77</v>
      </c>
      <c r="V14" t="n">
        <v>0.97</v>
      </c>
      <c r="W14" t="n">
        <v>0.2</v>
      </c>
      <c r="X14" t="n">
        <v>0.53</v>
      </c>
      <c r="Y14" t="n">
        <v>0.5</v>
      </c>
      <c r="Z14" t="n">
        <v>10</v>
      </c>
      <c r="AA14" t="n">
        <v>662.4520847129787</v>
      </c>
      <c r="AB14" t="n">
        <v>906.3961676276558</v>
      </c>
      <c r="AC14" t="n">
        <v>819.8909895242828</v>
      </c>
      <c r="AD14" t="n">
        <v>662452.0847129787</v>
      </c>
      <c r="AE14" t="n">
        <v>906396.1676276558</v>
      </c>
      <c r="AF14" t="n">
        <v>1.43402830638074e-06</v>
      </c>
      <c r="AG14" t="n">
        <v>22</v>
      </c>
      <c r="AH14" t="n">
        <v>819890.9895242827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2.6449</v>
      </c>
      <c r="E15" t="n">
        <v>37.81</v>
      </c>
      <c r="F15" t="n">
        <v>34.87</v>
      </c>
      <c r="G15" t="n">
        <v>110.12</v>
      </c>
      <c r="H15" t="n">
        <v>1.4</v>
      </c>
      <c r="I15" t="n">
        <v>19</v>
      </c>
      <c r="J15" t="n">
        <v>177.97</v>
      </c>
      <c r="K15" t="n">
        <v>50.28</v>
      </c>
      <c r="L15" t="n">
        <v>14</v>
      </c>
      <c r="M15" t="n">
        <v>14</v>
      </c>
      <c r="N15" t="n">
        <v>33.69</v>
      </c>
      <c r="O15" t="n">
        <v>22184.13</v>
      </c>
      <c r="P15" t="n">
        <v>335.12</v>
      </c>
      <c r="Q15" t="n">
        <v>1319.1</v>
      </c>
      <c r="R15" t="n">
        <v>76.03</v>
      </c>
      <c r="S15" t="n">
        <v>59.92</v>
      </c>
      <c r="T15" t="n">
        <v>7924.22</v>
      </c>
      <c r="U15" t="n">
        <v>0.79</v>
      </c>
      <c r="V15" t="n">
        <v>0.97</v>
      </c>
      <c r="W15" t="n">
        <v>0.2</v>
      </c>
      <c r="X15" t="n">
        <v>0.48</v>
      </c>
      <c r="Y15" t="n">
        <v>0.5</v>
      </c>
      <c r="Z15" t="n">
        <v>10</v>
      </c>
      <c r="AA15" t="n">
        <v>655.0001201559132</v>
      </c>
      <c r="AB15" t="n">
        <v>896.2000609632053</v>
      </c>
      <c r="AC15" t="n">
        <v>810.6679849695616</v>
      </c>
      <c r="AD15" t="n">
        <v>655000.1201559133</v>
      </c>
      <c r="AE15" t="n">
        <v>896200.0609632053</v>
      </c>
      <c r="AF15" t="n">
        <v>1.436962101741398e-06</v>
      </c>
      <c r="AG15" t="n">
        <v>22</v>
      </c>
      <c r="AH15" t="n">
        <v>810667.9849695617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2.6424</v>
      </c>
      <c r="E16" t="n">
        <v>37.84</v>
      </c>
      <c r="F16" t="n">
        <v>34.94</v>
      </c>
      <c r="G16" t="n">
        <v>116.47</v>
      </c>
      <c r="H16" t="n">
        <v>1.48</v>
      </c>
      <c r="I16" t="n">
        <v>18</v>
      </c>
      <c r="J16" t="n">
        <v>179.46</v>
      </c>
      <c r="K16" t="n">
        <v>50.28</v>
      </c>
      <c r="L16" t="n">
        <v>15</v>
      </c>
      <c r="M16" t="n">
        <v>0</v>
      </c>
      <c r="N16" t="n">
        <v>34.18</v>
      </c>
      <c r="O16" t="n">
        <v>22367.38</v>
      </c>
      <c r="P16" t="n">
        <v>333.73</v>
      </c>
      <c r="Q16" t="n">
        <v>1319.1</v>
      </c>
      <c r="R16" t="n">
        <v>78.31</v>
      </c>
      <c r="S16" t="n">
        <v>59.92</v>
      </c>
      <c r="T16" t="n">
        <v>9072.209999999999</v>
      </c>
      <c r="U16" t="n">
        <v>0.77</v>
      </c>
      <c r="V16" t="n">
        <v>0.97</v>
      </c>
      <c r="W16" t="n">
        <v>0.21</v>
      </c>
      <c r="X16" t="n">
        <v>0.55</v>
      </c>
      <c r="Y16" t="n">
        <v>0.5</v>
      </c>
      <c r="Z16" t="n">
        <v>10</v>
      </c>
      <c r="AA16" t="n">
        <v>654.4907173107111</v>
      </c>
      <c r="AB16" t="n">
        <v>895.5030735171322</v>
      </c>
      <c r="AC16" t="n">
        <v>810.0375170271138</v>
      </c>
      <c r="AD16" t="n">
        <v>654490.7173107112</v>
      </c>
      <c r="AE16" t="n">
        <v>895503.0735171322</v>
      </c>
      <c r="AF16" t="n">
        <v>1.435603863148501e-06</v>
      </c>
      <c r="AG16" t="n">
        <v>22</v>
      </c>
      <c r="AH16" t="n">
        <v>810037.5170271138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2.147</v>
      </c>
      <c r="E2" t="n">
        <v>46.58</v>
      </c>
      <c r="F2" t="n">
        <v>40.84</v>
      </c>
      <c r="G2" t="n">
        <v>10.99</v>
      </c>
      <c r="H2" t="n">
        <v>0.22</v>
      </c>
      <c r="I2" t="n">
        <v>223</v>
      </c>
      <c r="J2" t="n">
        <v>80.84</v>
      </c>
      <c r="K2" t="n">
        <v>35.1</v>
      </c>
      <c r="L2" t="n">
        <v>1</v>
      </c>
      <c r="M2" t="n">
        <v>221</v>
      </c>
      <c r="N2" t="n">
        <v>9.74</v>
      </c>
      <c r="O2" t="n">
        <v>10204.21</v>
      </c>
      <c r="P2" t="n">
        <v>308.36</v>
      </c>
      <c r="Q2" t="n">
        <v>1319.18</v>
      </c>
      <c r="R2" t="n">
        <v>271.43</v>
      </c>
      <c r="S2" t="n">
        <v>59.92</v>
      </c>
      <c r="T2" t="n">
        <v>104605.81</v>
      </c>
      <c r="U2" t="n">
        <v>0.22</v>
      </c>
      <c r="V2" t="n">
        <v>0.83</v>
      </c>
      <c r="W2" t="n">
        <v>0.52</v>
      </c>
      <c r="X2" t="n">
        <v>6.46</v>
      </c>
      <c r="Y2" t="n">
        <v>0.5</v>
      </c>
      <c r="Z2" t="n">
        <v>10</v>
      </c>
      <c r="AA2" t="n">
        <v>726.2739559414897</v>
      </c>
      <c r="AB2" t="n">
        <v>993.7200674647465</v>
      </c>
      <c r="AC2" t="n">
        <v>898.8808189207846</v>
      </c>
      <c r="AD2" t="n">
        <v>726273.9559414897</v>
      </c>
      <c r="AE2" t="n">
        <v>993720.0674647465</v>
      </c>
      <c r="AF2" t="n">
        <v>1.301594192323039e-06</v>
      </c>
      <c r="AG2" t="n">
        <v>27</v>
      </c>
      <c r="AH2" t="n">
        <v>898880.8189207846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2.4572</v>
      </c>
      <c r="E3" t="n">
        <v>40.7</v>
      </c>
      <c r="F3" t="n">
        <v>37.13</v>
      </c>
      <c r="G3" t="n">
        <v>22.97</v>
      </c>
      <c r="H3" t="n">
        <v>0.43</v>
      </c>
      <c r="I3" t="n">
        <v>97</v>
      </c>
      <c r="J3" t="n">
        <v>82.04000000000001</v>
      </c>
      <c r="K3" t="n">
        <v>35.1</v>
      </c>
      <c r="L3" t="n">
        <v>2</v>
      </c>
      <c r="M3" t="n">
        <v>95</v>
      </c>
      <c r="N3" t="n">
        <v>9.94</v>
      </c>
      <c r="O3" t="n">
        <v>10352.53</v>
      </c>
      <c r="P3" t="n">
        <v>266.14</v>
      </c>
      <c r="Q3" t="n">
        <v>1319.13</v>
      </c>
      <c r="R3" t="n">
        <v>149.94</v>
      </c>
      <c r="S3" t="n">
        <v>59.92</v>
      </c>
      <c r="T3" t="n">
        <v>44488.48</v>
      </c>
      <c r="U3" t="n">
        <v>0.4</v>
      </c>
      <c r="V3" t="n">
        <v>0.91</v>
      </c>
      <c r="W3" t="n">
        <v>0.32</v>
      </c>
      <c r="X3" t="n">
        <v>2.75</v>
      </c>
      <c r="Y3" t="n">
        <v>0.5</v>
      </c>
      <c r="Z3" t="n">
        <v>10</v>
      </c>
      <c r="AA3" t="n">
        <v>583.292925446509</v>
      </c>
      <c r="AB3" t="n">
        <v>798.0871136636363</v>
      </c>
      <c r="AC3" t="n">
        <v>721.9187996578772</v>
      </c>
      <c r="AD3" t="n">
        <v>583292.925446509</v>
      </c>
      <c r="AE3" t="n">
        <v>798087.1136636363</v>
      </c>
      <c r="AF3" t="n">
        <v>1.4896493942134e-06</v>
      </c>
      <c r="AG3" t="n">
        <v>24</v>
      </c>
      <c r="AH3" t="n">
        <v>721918.7996578772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2.5697</v>
      </c>
      <c r="E4" t="n">
        <v>38.92</v>
      </c>
      <c r="F4" t="n">
        <v>36.01</v>
      </c>
      <c r="G4" t="n">
        <v>36.62</v>
      </c>
      <c r="H4" t="n">
        <v>0.63</v>
      </c>
      <c r="I4" t="n">
        <v>59</v>
      </c>
      <c r="J4" t="n">
        <v>83.25</v>
      </c>
      <c r="K4" t="n">
        <v>35.1</v>
      </c>
      <c r="L4" t="n">
        <v>3</v>
      </c>
      <c r="M4" t="n">
        <v>57</v>
      </c>
      <c r="N4" t="n">
        <v>10.15</v>
      </c>
      <c r="O4" t="n">
        <v>10501.19</v>
      </c>
      <c r="P4" t="n">
        <v>242.73</v>
      </c>
      <c r="Q4" t="n">
        <v>1319.09</v>
      </c>
      <c r="R4" t="n">
        <v>113.39</v>
      </c>
      <c r="S4" t="n">
        <v>59.92</v>
      </c>
      <c r="T4" t="n">
        <v>26406.71</v>
      </c>
      <c r="U4" t="n">
        <v>0.53</v>
      </c>
      <c r="V4" t="n">
        <v>0.9399999999999999</v>
      </c>
      <c r="W4" t="n">
        <v>0.26</v>
      </c>
      <c r="X4" t="n">
        <v>1.62</v>
      </c>
      <c r="Y4" t="n">
        <v>0.5</v>
      </c>
      <c r="Z4" t="n">
        <v>10</v>
      </c>
      <c r="AA4" t="n">
        <v>532.3946826966782</v>
      </c>
      <c r="AB4" t="n">
        <v>728.4458924613252</v>
      </c>
      <c r="AC4" t="n">
        <v>658.9240388650469</v>
      </c>
      <c r="AD4" t="n">
        <v>532394.6826966782</v>
      </c>
      <c r="AE4" t="n">
        <v>728445.8924613253</v>
      </c>
      <c r="AF4" t="n">
        <v>1.557851232423154e-06</v>
      </c>
      <c r="AG4" t="n">
        <v>23</v>
      </c>
      <c r="AH4" t="n">
        <v>658924.0388650469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2.6173</v>
      </c>
      <c r="E5" t="n">
        <v>38.21</v>
      </c>
      <c r="F5" t="n">
        <v>35.59</v>
      </c>
      <c r="G5" t="n">
        <v>50.85</v>
      </c>
      <c r="H5" t="n">
        <v>0.83</v>
      </c>
      <c r="I5" t="n">
        <v>42</v>
      </c>
      <c r="J5" t="n">
        <v>84.45999999999999</v>
      </c>
      <c r="K5" t="n">
        <v>35.1</v>
      </c>
      <c r="L5" t="n">
        <v>4</v>
      </c>
      <c r="M5" t="n">
        <v>33</v>
      </c>
      <c r="N5" t="n">
        <v>10.36</v>
      </c>
      <c r="O5" t="n">
        <v>10650.22</v>
      </c>
      <c r="P5" t="n">
        <v>223.9</v>
      </c>
      <c r="Q5" t="n">
        <v>1319.09</v>
      </c>
      <c r="R5" t="n">
        <v>99.64</v>
      </c>
      <c r="S5" t="n">
        <v>59.92</v>
      </c>
      <c r="T5" t="n">
        <v>19616.61</v>
      </c>
      <c r="U5" t="n">
        <v>0.6</v>
      </c>
      <c r="V5" t="n">
        <v>0.95</v>
      </c>
      <c r="W5" t="n">
        <v>0.24</v>
      </c>
      <c r="X5" t="n">
        <v>1.21</v>
      </c>
      <c r="Y5" t="n">
        <v>0.5</v>
      </c>
      <c r="Z5" t="n">
        <v>10</v>
      </c>
      <c r="AA5" t="n">
        <v>507.2270964569586</v>
      </c>
      <c r="AB5" t="n">
        <v>694.010490652598</v>
      </c>
      <c r="AC5" t="n">
        <v>627.7751034745547</v>
      </c>
      <c r="AD5" t="n">
        <v>507227.0964569586</v>
      </c>
      <c r="AE5" t="n">
        <v>694010.4906525981</v>
      </c>
      <c r="AF5" t="n">
        <v>1.586708187967904e-06</v>
      </c>
      <c r="AG5" t="n">
        <v>23</v>
      </c>
      <c r="AH5" t="n">
        <v>627775.1034745547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2.625</v>
      </c>
      <c r="E6" t="n">
        <v>38.1</v>
      </c>
      <c r="F6" t="n">
        <v>35.53</v>
      </c>
      <c r="G6" t="n">
        <v>54.66</v>
      </c>
      <c r="H6" t="n">
        <v>1.02</v>
      </c>
      <c r="I6" t="n">
        <v>39</v>
      </c>
      <c r="J6" t="n">
        <v>85.67</v>
      </c>
      <c r="K6" t="n">
        <v>35.1</v>
      </c>
      <c r="L6" t="n">
        <v>5</v>
      </c>
      <c r="M6" t="n">
        <v>0</v>
      </c>
      <c r="N6" t="n">
        <v>10.57</v>
      </c>
      <c r="O6" t="n">
        <v>10799.59</v>
      </c>
      <c r="P6" t="n">
        <v>222.16</v>
      </c>
      <c r="Q6" t="n">
        <v>1319.13</v>
      </c>
      <c r="R6" t="n">
        <v>96.3</v>
      </c>
      <c r="S6" t="n">
        <v>59.92</v>
      </c>
      <c r="T6" t="n">
        <v>17962.06</v>
      </c>
      <c r="U6" t="n">
        <v>0.62</v>
      </c>
      <c r="V6" t="n">
        <v>0.95</v>
      </c>
      <c r="W6" t="n">
        <v>0.28</v>
      </c>
      <c r="X6" t="n">
        <v>1.14</v>
      </c>
      <c r="Y6" t="n">
        <v>0.5</v>
      </c>
      <c r="Z6" t="n">
        <v>10</v>
      </c>
      <c r="AA6" t="n">
        <v>504.4713068446845</v>
      </c>
      <c r="AB6" t="n">
        <v>690.2398977282276</v>
      </c>
      <c r="AC6" t="n">
        <v>624.3643706468255</v>
      </c>
      <c r="AD6" t="n">
        <v>504471.3068446845</v>
      </c>
      <c r="AE6" t="n">
        <v>690239.8977282275</v>
      </c>
      <c r="AF6" t="n">
        <v>1.59137622489426e-06</v>
      </c>
      <c r="AG6" t="n">
        <v>23</v>
      </c>
      <c r="AH6" t="n">
        <v>624364.3706468255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1.954</v>
      </c>
      <c r="E2" t="n">
        <v>51.18</v>
      </c>
      <c r="F2" t="n">
        <v>42.76</v>
      </c>
      <c r="G2" t="n">
        <v>8.94</v>
      </c>
      <c r="H2" t="n">
        <v>0.16</v>
      </c>
      <c r="I2" t="n">
        <v>287</v>
      </c>
      <c r="J2" t="n">
        <v>107.41</v>
      </c>
      <c r="K2" t="n">
        <v>41.65</v>
      </c>
      <c r="L2" t="n">
        <v>1</v>
      </c>
      <c r="M2" t="n">
        <v>285</v>
      </c>
      <c r="N2" t="n">
        <v>14.77</v>
      </c>
      <c r="O2" t="n">
        <v>13481.73</v>
      </c>
      <c r="P2" t="n">
        <v>397.01</v>
      </c>
      <c r="Q2" t="n">
        <v>1319.12</v>
      </c>
      <c r="R2" t="n">
        <v>334.19</v>
      </c>
      <c r="S2" t="n">
        <v>59.92</v>
      </c>
      <c r="T2" t="n">
        <v>135664.32</v>
      </c>
      <c r="U2" t="n">
        <v>0.18</v>
      </c>
      <c r="V2" t="n">
        <v>0.79</v>
      </c>
      <c r="W2" t="n">
        <v>0.62</v>
      </c>
      <c r="X2" t="n">
        <v>8.369999999999999</v>
      </c>
      <c r="Y2" t="n">
        <v>0.5</v>
      </c>
      <c r="Z2" t="n">
        <v>10</v>
      </c>
      <c r="AA2" t="n">
        <v>955.8285359263672</v>
      </c>
      <c r="AB2" t="n">
        <v>1307.80677103338</v>
      </c>
      <c r="AC2" t="n">
        <v>1182.991528324285</v>
      </c>
      <c r="AD2" t="n">
        <v>955828.5359263672</v>
      </c>
      <c r="AE2" t="n">
        <v>1307806.77103338</v>
      </c>
      <c r="AF2" t="n">
        <v>1.133259806528334e-06</v>
      </c>
      <c r="AG2" t="n">
        <v>30</v>
      </c>
      <c r="AH2" t="n">
        <v>1182991.528324285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2.3406</v>
      </c>
      <c r="E3" t="n">
        <v>42.72</v>
      </c>
      <c r="F3" t="n">
        <v>37.93</v>
      </c>
      <c r="G3" t="n">
        <v>18.35</v>
      </c>
      <c r="H3" t="n">
        <v>0.32</v>
      </c>
      <c r="I3" t="n">
        <v>124</v>
      </c>
      <c r="J3" t="n">
        <v>108.68</v>
      </c>
      <c r="K3" t="n">
        <v>41.65</v>
      </c>
      <c r="L3" t="n">
        <v>2</v>
      </c>
      <c r="M3" t="n">
        <v>122</v>
      </c>
      <c r="N3" t="n">
        <v>15.03</v>
      </c>
      <c r="O3" t="n">
        <v>13638.32</v>
      </c>
      <c r="P3" t="n">
        <v>341.97</v>
      </c>
      <c r="Q3" t="n">
        <v>1319.16</v>
      </c>
      <c r="R3" t="n">
        <v>175.86</v>
      </c>
      <c r="S3" t="n">
        <v>59.92</v>
      </c>
      <c r="T3" t="n">
        <v>57315.95</v>
      </c>
      <c r="U3" t="n">
        <v>0.34</v>
      </c>
      <c r="V3" t="n">
        <v>0.89</v>
      </c>
      <c r="W3" t="n">
        <v>0.37</v>
      </c>
      <c r="X3" t="n">
        <v>3.54</v>
      </c>
      <c r="Y3" t="n">
        <v>0.5</v>
      </c>
      <c r="Z3" t="n">
        <v>10</v>
      </c>
      <c r="AA3" t="n">
        <v>720.2332918649229</v>
      </c>
      <c r="AB3" t="n">
        <v>985.4549643798971</v>
      </c>
      <c r="AC3" t="n">
        <v>891.4045256742083</v>
      </c>
      <c r="AD3" t="n">
        <v>720233.2918649229</v>
      </c>
      <c r="AE3" t="n">
        <v>985454.9643798971</v>
      </c>
      <c r="AF3" t="n">
        <v>1.357475897216079e-06</v>
      </c>
      <c r="AG3" t="n">
        <v>25</v>
      </c>
      <c r="AH3" t="n">
        <v>891404.5256742083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2.4794</v>
      </c>
      <c r="E4" t="n">
        <v>40.33</v>
      </c>
      <c r="F4" t="n">
        <v>36.56</v>
      </c>
      <c r="G4" t="n">
        <v>28.12</v>
      </c>
      <c r="H4" t="n">
        <v>0.48</v>
      </c>
      <c r="I4" t="n">
        <v>78</v>
      </c>
      <c r="J4" t="n">
        <v>109.96</v>
      </c>
      <c r="K4" t="n">
        <v>41.65</v>
      </c>
      <c r="L4" t="n">
        <v>3</v>
      </c>
      <c r="M4" t="n">
        <v>76</v>
      </c>
      <c r="N4" t="n">
        <v>15.31</v>
      </c>
      <c r="O4" t="n">
        <v>13795.21</v>
      </c>
      <c r="P4" t="n">
        <v>318.86</v>
      </c>
      <c r="Q4" t="n">
        <v>1319.1</v>
      </c>
      <c r="R4" t="n">
        <v>131.68</v>
      </c>
      <c r="S4" t="n">
        <v>59.92</v>
      </c>
      <c r="T4" t="n">
        <v>35453.58</v>
      </c>
      <c r="U4" t="n">
        <v>0.46</v>
      </c>
      <c r="V4" t="n">
        <v>0.93</v>
      </c>
      <c r="W4" t="n">
        <v>0.28</v>
      </c>
      <c r="X4" t="n">
        <v>2.17</v>
      </c>
      <c r="Y4" t="n">
        <v>0.5</v>
      </c>
      <c r="Z4" t="n">
        <v>10</v>
      </c>
      <c r="AA4" t="n">
        <v>655.1419668167099</v>
      </c>
      <c r="AB4" t="n">
        <v>896.3941418223402</v>
      </c>
      <c r="AC4" t="n">
        <v>810.8435430238951</v>
      </c>
      <c r="AD4" t="n">
        <v>655141.9668167098</v>
      </c>
      <c r="AE4" t="n">
        <v>896394.1418223402</v>
      </c>
      <c r="AF4" t="n">
        <v>1.437975621446443e-06</v>
      </c>
      <c r="AG4" t="n">
        <v>24</v>
      </c>
      <c r="AH4" t="n">
        <v>810843.5430238951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2.552</v>
      </c>
      <c r="E5" t="n">
        <v>39.19</v>
      </c>
      <c r="F5" t="n">
        <v>35.91</v>
      </c>
      <c r="G5" t="n">
        <v>38.47</v>
      </c>
      <c r="H5" t="n">
        <v>0.63</v>
      </c>
      <c r="I5" t="n">
        <v>56</v>
      </c>
      <c r="J5" t="n">
        <v>111.23</v>
      </c>
      <c r="K5" t="n">
        <v>41.65</v>
      </c>
      <c r="L5" t="n">
        <v>4</v>
      </c>
      <c r="M5" t="n">
        <v>54</v>
      </c>
      <c r="N5" t="n">
        <v>15.58</v>
      </c>
      <c r="O5" t="n">
        <v>13952.52</v>
      </c>
      <c r="P5" t="n">
        <v>302.25</v>
      </c>
      <c r="Q5" t="n">
        <v>1319.12</v>
      </c>
      <c r="R5" t="n">
        <v>109.89</v>
      </c>
      <c r="S5" t="n">
        <v>59.92</v>
      </c>
      <c r="T5" t="n">
        <v>24668.74</v>
      </c>
      <c r="U5" t="n">
        <v>0.55</v>
      </c>
      <c r="V5" t="n">
        <v>0.9399999999999999</v>
      </c>
      <c r="W5" t="n">
        <v>0.25</v>
      </c>
      <c r="X5" t="n">
        <v>1.52</v>
      </c>
      <c r="Y5" t="n">
        <v>0.5</v>
      </c>
      <c r="Z5" t="n">
        <v>10</v>
      </c>
      <c r="AA5" t="n">
        <v>615.674376840709</v>
      </c>
      <c r="AB5" t="n">
        <v>842.3928440299931</v>
      </c>
      <c r="AC5" t="n">
        <v>761.9960533015519</v>
      </c>
      <c r="AD5" t="n">
        <v>615674.376840709</v>
      </c>
      <c r="AE5" t="n">
        <v>842392.8440299931</v>
      </c>
      <c r="AF5" t="n">
        <v>1.480081384984804e-06</v>
      </c>
      <c r="AG5" t="n">
        <v>23</v>
      </c>
      <c r="AH5" t="n">
        <v>761996.053301552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2.5901</v>
      </c>
      <c r="E6" t="n">
        <v>38.61</v>
      </c>
      <c r="F6" t="n">
        <v>35.62</v>
      </c>
      <c r="G6" t="n">
        <v>49.7</v>
      </c>
      <c r="H6" t="n">
        <v>0.78</v>
      </c>
      <c r="I6" t="n">
        <v>43</v>
      </c>
      <c r="J6" t="n">
        <v>112.51</v>
      </c>
      <c r="K6" t="n">
        <v>41.65</v>
      </c>
      <c r="L6" t="n">
        <v>5</v>
      </c>
      <c r="M6" t="n">
        <v>41</v>
      </c>
      <c r="N6" t="n">
        <v>15.86</v>
      </c>
      <c r="O6" t="n">
        <v>14110.24</v>
      </c>
      <c r="P6" t="n">
        <v>288.37</v>
      </c>
      <c r="Q6" t="n">
        <v>1319.09</v>
      </c>
      <c r="R6" t="n">
        <v>100.65</v>
      </c>
      <c r="S6" t="n">
        <v>59.92</v>
      </c>
      <c r="T6" t="n">
        <v>20113.97</v>
      </c>
      <c r="U6" t="n">
        <v>0.6</v>
      </c>
      <c r="V6" t="n">
        <v>0.95</v>
      </c>
      <c r="W6" t="n">
        <v>0.24</v>
      </c>
      <c r="X6" t="n">
        <v>1.23</v>
      </c>
      <c r="Y6" t="n">
        <v>0.5</v>
      </c>
      <c r="Z6" t="n">
        <v>10</v>
      </c>
      <c r="AA6" t="n">
        <v>595.2965348018117</v>
      </c>
      <c r="AB6" t="n">
        <v>814.5109815454315</v>
      </c>
      <c r="AC6" t="n">
        <v>736.7751966400773</v>
      </c>
      <c r="AD6" t="n">
        <v>595296.5348018117</v>
      </c>
      <c r="AE6" t="n">
        <v>814510.9815454315</v>
      </c>
      <c r="AF6" t="n">
        <v>1.502178211304523e-06</v>
      </c>
      <c r="AG6" t="n">
        <v>23</v>
      </c>
      <c r="AH6" t="n">
        <v>736775.1966400773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2.6227</v>
      </c>
      <c r="E7" t="n">
        <v>38.13</v>
      </c>
      <c r="F7" t="n">
        <v>35.34</v>
      </c>
      <c r="G7" t="n">
        <v>62.36</v>
      </c>
      <c r="H7" t="n">
        <v>0.93</v>
      </c>
      <c r="I7" t="n">
        <v>34</v>
      </c>
      <c r="J7" t="n">
        <v>113.79</v>
      </c>
      <c r="K7" t="n">
        <v>41.65</v>
      </c>
      <c r="L7" t="n">
        <v>6</v>
      </c>
      <c r="M7" t="n">
        <v>32</v>
      </c>
      <c r="N7" t="n">
        <v>16.14</v>
      </c>
      <c r="O7" t="n">
        <v>14268.39</v>
      </c>
      <c r="P7" t="n">
        <v>273.73</v>
      </c>
      <c r="Q7" t="n">
        <v>1319.1</v>
      </c>
      <c r="R7" t="n">
        <v>91.54000000000001</v>
      </c>
      <c r="S7" t="n">
        <v>59.92</v>
      </c>
      <c r="T7" t="n">
        <v>15604.93</v>
      </c>
      <c r="U7" t="n">
        <v>0.65</v>
      </c>
      <c r="V7" t="n">
        <v>0.96</v>
      </c>
      <c r="W7" t="n">
        <v>0.22</v>
      </c>
      <c r="X7" t="n">
        <v>0.95</v>
      </c>
      <c r="Y7" t="n">
        <v>0.5</v>
      </c>
      <c r="Z7" t="n">
        <v>10</v>
      </c>
      <c r="AA7" t="n">
        <v>575.6597461163947</v>
      </c>
      <c r="AB7" t="n">
        <v>787.6430609520688</v>
      </c>
      <c r="AC7" t="n">
        <v>712.4715126787817</v>
      </c>
      <c r="AD7" t="n">
        <v>575659.7461163946</v>
      </c>
      <c r="AE7" t="n">
        <v>787643.0609520688</v>
      </c>
      <c r="AF7" t="n">
        <v>1.521085207053153e-06</v>
      </c>
      <c r="AG7" t="n">
        <v>23</v>
      </c>
      <c r="AH7" t="n">
        <v>712471.5126787816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2.644</v>
      </c>
      <c r="E8" t="n">
        <v>37.82</v>
      </c>
      <c r="F8" t="n">
        <v>35.16</v>
      </c>
      <c r="G8" t="n">
        <v>75.34999999999999</v>
      </c>
      <c r="H8" t="n">
        <v>1.07</v>
      </c>
      <c r="I8" t="n">
        <v>28</v>
      </c>
      <c r="J8" t="n">
        <v>115.08</v>
      </c>
      <c r="K8" t="n">
        <v>41.65</v>
      </c>
      <c r="L8" t="n">
        <v>7</v>
      </c>
      <c r="M8" t="n">
        <v>13</v>
      </c>
      <c r="N8" t="n">
        <v>16.43</v>
      </c>
      <c r="O8" t="n">
        <v>14426.96</v>
      </c>
      <c r="P8" t="n">
        <v>260.58</v>
      </c>
      <c r="Q8" t="n">
        <v>1319.07</v>
      </c>
      <c r="R8" t="n">
        <v>85.34999999999999</v>
      </c>
      <c r="S8" t="n">
        <v>59.92</v>
      </c>
      <c r="T8" t="n">
        <v>12537.73</v>
      </c>
      <c r="U8" t="n">
        <v>0.7</v>
      </c>
      <c r="V8" t="n">
        <v>0.96</v>
      </c>
      <c r="W8" t="n">
        <v>0.23</v>
      </c>
      <c r="X8" t="n">
        <v>0.78</v>
      </c>
      <c r="Y8" t="n">
        <v>0.5</v>
      </c>
      <c r="Z8" t="n">
        <v>10</v>
      </c>
      <c r="AA8" t="n">
        <v>551.7166036562268</v>
      </c>
      <c r="AB8" t="n">
        <v>754.8829971411712</v>
      </c>
      <c r="AC8" t="n">
        <v>682.8380233789578</v>
      </c>
      <c r="AD8" t="n">
        <v>551716.6036562268</v>
      </c>
      <c r="AE8" t="n">
        <v>754882.9971411712</v>
      </c>
      <c r="AF8" t="n">
        <v>1.533438550901184e-06</v>
      </c>
      <c r="AG8" t="n">
        <v>22</v>
      </c>
      <c r="AH8" t="n">
        <v>682838.0233789578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2.6436</v>
      </c>
      <c r="E9" t="n">
        <v>37.83</v>
      </c>
      <c r="F9" t="n">
        <v>35.17</v>
      </c>
      <c r="G9" t="n">
        <v>75.36</v>
      </c>
      <c r="H9" t="n">
        <v>1.21</v>
      </c>
      <c r="I9" t="n">
        <v>28</v>
      </c>
      <c r="J9" t="n">
        <v>116.37</v>
      </c>
      <c r="K9" t="n">
        <v>41.65</v>
      </c>
      <c r="L9" t="n">
        <v>8</v>
      </c>
      <c r="M9" t="n">
        <v>0</v>
      </c>
      <c r="N9" t="n">
        <v>16.72</v>
      </c>
      <c r="O9" t="n">
        <v>14585.96</v>
      </c>
      <c r="P9" t="n">
        <v>260.98</v>
      </c>
      <c r="Q9" t="n">
        <v>1319.1</v>
      </c>
      <c r="R9" t="n">
        <v>84.91</v>
      </c>
      <c r="S9" t="n">
        <v>59.92</v>
      </c>
      <c r="T9" t="n">
        <v>12322.31</v>
      </c>
      <c r="U9" t="n">
        <v>0.71</v>
      </c>
      <c r="V9" t="n">
        <v>0.96</v>
      </c>
      <c r="W9" t="n">
        <v>0.24</v>
      </c>
      <c r="X9" t="n">
        <v>0.78</v>
      </c>
      <c r="Y9" t="n">
        <v>0.5</v>
      </c>
      <c r="Z9" t="n">
        <v>10</v>
      </c>
      <c r="AA9" t="n">
        <v>552.1768254089785</v>
      </c>
      <c r="AB9" t="n">
        <v>755.5126928468371</v>
      </c>
      <c r="AC9" t="n">
        <v>683.4076218102583</v>
      </c>
      <c r="AD9" t="n">
        <v>552176.8254089785</v>
      </c>
      <c r="AE9" t="n">
        <v>755512.6928468371</v>
      </c>
      <c r="AF9" t="n">
        <v>1.533206563223287e-06</v>
      </c>
      <c r="AG9" t="n">
        <v>22</v>
      </c>
      <c r="AH9" t="n">
        <v>683407.6218102584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2.2908</v>
      </c>
      <c r="E2" t="n">
        <v>43.65</v>
      </c>
      <c r="F2" t="n">
        <v>39.43</v>
      </c>
      <c r="G2" t="n">
        <v>13.52</v>
      </c>
      <c r="H2" t="n">
        <v>0.28</v>
      </c>
      <c r="I2" t="n">
        <v>175</v>
      </c>
      <c r="J2" t="n">
        <v>61.76</v>
      </c>
      <c r="K2" t="n">
        <v>28.92</v>
      </c>
      <c r="L2" t="n">
        <v>1</v>
      </c>
      <c r="M2" t="n">
        <v>173</v>
      </c>
      <c r="N2" t="n">
        <v>6.84</v>
      </c>
      <c r="O2" t="n">
        <v>7851.41</v>
      </c>
      <c r="P2" t="n">
        <v>241.2</v>
      </c>
      <c r="Q2" t="n">
        <v>1319.17</v>
      </c>
      <c r="R2" t="n">
        <v>225</v>
      </c>
      <c r="S2" t="n">
        <v>59.92</v>
      </c>
      <c r="T2" t="n">
        <v>81631.62</v>
      </c>
      <c r="U2" t="n">
        <v>0.27</v>
      </c>
      <c r="V2" t="n">
        <v>0.86</v>
      </c>
      <c r="W2" t="n">
        <v>0.44</v>
      </c>
      <c r="X2" t="n">
        <v>5.04</v>
      </c>
      <c r="Y2" t="n">
        <v>0.5</v>
      </c>
      <c r="Z2" t="n">
        <v>10</v>
      </c>
      <c r="AA2" t="n">
        <v>585.5535726497045</v>
      </c>
      <c r="AB2" t="n">
        <v>801.1802308997643</v>
      </c>
      <c r="AC2" t="n">
        <v>724.7167141262065</v>
      </c>
      <c r="AD2" t="n">
        <v>585553.5726497045</v>
      </c>
      <c r="AE2" t="n">
        <v>801180.2308997643</v>
      </c>
      <c r="AF2" t="n">
        <v>1.442355847129549e-06</v>
      </c>
      <c r="AG2" t="n">
        <v>26</v>
      </c>
      <c r="AH2" t="n">
        <v>724716.7141262065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2.5451</v>
      </c>
      <c r="E3" t="n">
        <v>39.29</v>
      </c>
      <c r="F3" t="n">
        <v>36.47</v>
      </c>
      <c r="G3" t="n">
        <v>29.57</v>
      </c>
      <c r="H3" t="n">
        <v>0.55</v>
      </c>
      <c r="I3" t="n">
        <v>74</v>
      </c>
      <c r="J3" t="n">
        <v>62.92</v>
      </c>
      <c r="K3" t="n">
        <v>28.92</v>
      </c>
      <c r="L3" t="n">
        <v>2</v>
      </c>
      <c r="M3" t="n">
        <v>72</v>
      </c>
      <c r="N3" t="n">
        <v>7</v>
      </c>
      <c r="O3" t="n">
        <v>7994.37</v>
      </c>
      <c r="P3" t="n">
        <v>203.17</v>
      </c>
      <c r="Q3" t="n">
        <v>1319.14</v>
      </c>
      <c r="R3" t="n">
        <v>128.52</v>
      </c>
      <c r="S3" t="n">
        <v>59.92</v>
      </c>
      <c r="T3" t="n">
        <v>33894.24</v>
      </c>
      <c r="U3" t="n">
        <v>0.47</v>
      </c>
      <c r="V3" t="n">
        <v>0.93</v>
      </c>
      <c r="W3" t="n">
        <v>0.28</v>
      </c>
      <c r="X3" t="n">
        <v>2.08</v>
      </c>
      <c r="Y3" t="n">
        <v>0.5</v>
      </c>
      <c r="Z3" t="n">
        <v>10</v>
      </c>
      <c r="AA3" t="n">
        <v>479.147768816107</v>
      </c>
      <c r="AB3" t="n">
        <v>655.5911158018774</v>
      </c>
      <c r="AC3" t="n">
        <v>593.0224198376557</v>
      </c>
      <c r="AD3" t="n">
        <v>479147.768816107</v>
      </c>
      <c r="AE3" t="n">
        <v>655591.1158018775</v>
      </c>
      <c r="AF3" t="n">
        <v>1.602470694311775e-06</v>
      </c>
      <c r="AG3" t="n">
        <v>23</v>
      </c>
      <c r="AH3" t="n">
        <v>593022.4198376556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2.599</v>
      </c>
      <c r="E4" t="n">
        <v>38.48</v>
      </c>
      <c r="F4" t="n">
        <v>35.93</v>
      </c>
      <c r="G4" t="n">
        <v>39.92</v>
      </c>
      <c r="H4" t="n">
        <v>0.8100000000000001</v>
      </c>
      <c r="I4" t="n">
        <v>54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188.33</v>
      </c>
      <c r="Q4" t="n">
        <v>1319.08</v>
      </c>
      <c r="R4" t="n">
        <v>108.45</v>
      </c>
      <c r="S4" t="n">
        <v>59.92</v>
      </c>
      <c r="T4" t="n">
        <v>23959.56</v>
      </c>
      <c r="U4" t="n">
        <v>0.55</v>
      </c>
      <c r="V4" t="n">
        <v>0.9399999999999999</v>
      </c>
      <c r="W4" t="n">
        <v>0.32</v>
      </c>
      <c r="X4" t="n">
        <v>1.54</v>
      </c>
      <c r="Y4" t="n">
        <v>0.5</v>
      </c>
      <c r="Z4" t="n">
        <v>10</v>
      </c>
      <c r="AA4" t="n">
        <v>457.4995284754861</v>
      </c>
      <c r="AB4" t="n">
        <v>625.9710383148806</v>
      </c>
      <c r="AC4" t="n">
        <v>566.2292409739778</v>
      </c>
      <c r="AD4" t="n">
        <v>457499.5284754861</v>
      </c>
      <c r="AE4" t="n">
        <v>625971.0383148806</v>
      </c>
      <c r="AF4" t="n">
        <v>1.636407738209227e-06</v>
      </c>
      <c r="AG4" t="n">
        <v>23</v>
      </c>
      <c r="AH4" t="n">
        <v>566229.2409739777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1.5601</v>
      </c>
      <c r="E2" t="n">
        <v>64.09999999999999</v>
      </c>
      <c r="F2" t="n">
        <v>47.16</v>
      </c>
      <c r="G2" t="n">
        <v>6.58</v>
      </c>
      <c r="H2" t="n">
        <v>0.11</v>
      </c>
      <c r="I2" t="n">
        <v>430</v>
      </c>
      <c r="J2" t="n">
        <v>167.88</v>
      </c>
      <c r="K2" t="n">
        <v>51.39</v>
      </c>
      <c r="L2" t="n">
        <v>1</v>
      </c>
      <c r="M2" t="n">
        <v>428</v>
      </c>
      <c r="N2" t="n">
        <v>30.49</v>
      </c>
      <c r="O2" t="n">
        <v>20939.59</v>
      </c>
      <c r="P2" t="n">
        <v>593.1</v>
      </c>
      <c r="Q2" t="n">
        <v>1319.3</v>
      </c>
      <c r="R2" t="n">
        <v>478</v>
      </c>
      <c r="S2" t="n">
        <v>59.92</v>
      </c>
      <c r="T2" t="n">
        <v>206853.43</v>
      </c>
      <c r="U2" t="n">
        <v>0.13</v>
      </c>
      <c r="V2" t="n">
        <v>0.72</v>
      </c>
      <c r="W2" t="n">
        <v>0.86</v>
      </c>
      <c r="X2" t="n">
        <v>12.76</v>
      </c>
      <c r="Y2" t="n">
        <v>0.5</v>
      </c>
      <c r="Z2" t="n">
        <v>10</v>
      </c>
      <c r="AA2" t="n">
        <v>1622.216109836335</v>
      </c>
      <c r="AB2" t="n">
        <v>2219.587648601886</v>
      </c>
      <c r="AC2" t="n">
        <v>2007.753318630151</v>
      </c>
      <c r="AD2" t="n">
        <v>1622216.109836335</v>
      </c>
      <c r="AE2" t="n">
        <v>2219587.648601886</v>
      </c>
      <c r="AF2" t="n">
        <v>8.399813245410884e-07</v>
      </c>
      <c r="AG2" t="n">
        <v>38</v>
      </c>
      <c r="AH2" t="n">
        <v>2007753.318630151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2.0896</v>
      </c>
      <c r="E3" t="n">
        <v>47.86</v>
      </c>
      <c r="F3" t="n">
        <v>39.48</v>
      </c>
      <c r="G3" t="n">
        <v>13.38</v>
      </c>
      <c r="H3" t="n">
        <v>0.21</v>
      </c>
      <c r="I3" t="n">
        <v>177</v>
      </c>
      <c r="J3" t="n">
        <v>169.33</v>
      </c>
      <c r="K3" t="n">
        <v>51.39</v>
      </c>
      <c r="L3" t="n">
        <v>2</v>
      </c>
      <c r="M3" t="n">
        <v>175</v>
      </c>
      <c r="N3" t="n">
        <v>30.94</v>
      </c>
      <c r="O3" t="n">
        <v>21118.46</v>
      </c>
      <c r="P3" t="n">
        <v>490.07</v>
      </c>
      <c r="Q3" t="n">
        <v>1319.19</v>
      </c>
      <c r="R3" t="n">
        <v>226.8</v>
      </c>
      <c r="S3" t="n">
        <v>59.92</v>
      </c>
      <c r="T3" t="n">
        <v>82519.48</v>
      </c>
      <c r="U3" t="n">
        <v>0.26</v>
      </c>
      <c r="V3" t="n">
        <v>0.86</v>
      </c>
      <c r="W3" t="n">
        <v>0.45</v>
      </c>
      <c r="X3" t="n">
        <v>5.1</v>
      </c>
      <c r="Y3" t="n">
        <v>0.5</v>
      </c>
      <c r="Z3" t="n">
        <v>10</v>
      </c>
      <c r="AA3" t="n">
        <v>1043.375687200094</v>
      </c>
      <c r="AB3" t="n">
        <v>1427.592645713819</v>
      </c>
      <c r="AC3" t="n">
        <v>1291.345207245753</v>
      </c>
      <c r="AD3" t="n">
        <v>1043375.687200094</v>
      </c>
      <c r="AE3" t="n">
        <v>1427592.645713819</v>
      </c>
      <c r="AF3" t="n">
        <v>1.125072095225343e-06</v>
      </c>
      <c r="AG3" t="n">
        <v>28</v>
      </c>
      <c r="AH3" t="n">
        <v>1291345.207245754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2.2857</v>
      </c>
      <c r="E4" t="n">
        <v>43.75</v>
      </c>
      <c r="F4" t="n">
        <v>37.58</v>
      </c>
      <c r="G4" t="n">
        <v>20.13</v>
      </c>
      <c r="H4" t="n">
        <v>0.31</v>
      </c>
      <c r="I4" t="n">
        <v>112</v>
      </c>
      <c r="J4" t="n">
        <v>170.79</v>
      </c>
      <c r="K4" t="n">
        <v>51.39</v>
      </c>
      <c r="L4" t="n">
        <v>3</v>
      </c>
      <c r="M4" t="n">
        <v>110</v>
      </c>
      <c r="N4" t="n">
        <v>31.4</v>
      </c>
      <c r="O4" t="n">
        <v>21297.94</v>
      </c>
      <c r="P4" t="n">
        <v>460.73</v>
      </c>
      <c r="Q4" t="n">
        <v>1319.12</v>
      </c>
      <c r="R4" t="n">
        <v>164.64</v>
      </c>
      <c r="S4" t="n">
        <v>59.92</v>
      </c>
      <c r="T4" t="n">
        <v>51766.47</v>
      </c>
      <c r="U4" t="n">
        <v>0.36</v>
      </c>
      <c r="V4" t="n">
        <v>0.9</v>
      </c>
      <c r="W4" t="n">
        <v>0.34</v>
      </c>
      <c r="X4" t="n">
        <v>3.19</v>
      </c>
      <c r="Y4" t="n">
        <v>0.5</v>
      </c>
      <c r="Z4" t="n">
        <v>10</v>
      </c>
      <c r="AA4" t="n">
        <v>916.042103890915</v>
      </c>
      <c r="AB4" t="n">
        <v>1253.369219468973</v>
      </c>
      <c r="AC4" t="n">
        <v>1133.749420277601</v>
      </c>
      <c r="AD4" t="n">
        <v>916042.1038909149</v>
      </c>
      <c r="AE4" t="n">
        <v>1253369.219468973</v>
      </c>
      <c r="AF4" t="n">
        <v>1.230655287163365e-06</v>
      </c>
      <c r="AG4" t="n">
        <v>26</v>
      </c>
      <c r="AH4" t="n">
        <v>1133749.420277601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2.393</v>
      </c>
      <c r="E5" t="n">
        <v>41.79</v>
      </c>
      <c r="F5" t="n">
        <v>36.67</v>
      </c>
      <c r="G5" t="n">
        <v>27.16</v>
      </c>
      <c r="H5" t="n">
        <v>0.41</v>
      </c>
      <c r="I5" t="n">
        <v>81</v>
      </c>
      <c r="J5" t="n">
        <v>172.25</v>
      </c>
      <c r="K5" t="n">
        <v>51.39</v>
      </c>
      <c r="L5" t="n">
        <v>4</v>
      </c>
      <c r="M5" t="n">
        <v>79</v>
      </c>
      <c r="N5" t="n">
        <v>31.86</v>
      </c>
      <c r="O5" t="n">
        <v>21478.05</v>
      </c>
      <c r="P5" t="n">
        <v>443.51</v>
      </c>
      <c r="Q5" t="n">
        <v>1319.13</v>
      </c>
      <c r="R5" t="n">
        <v>134.99</v>
      </c>
      <c r="S5" t="n">
        <v>59.92</v>
      </c>
      <c r="T5" t="n">
        <v>37096.96</v>
      </c>
      <c r="U5" t="n">
        <v>0.44</v>
      </c>
      <c r="V5" t="n">
        <v>0.92</v>
      </c>
      <c r="W5" t="n">
        <v>0.29</v>
      </c>
      <c r="X5" t="n">
        <v>2.28</v>
      </c>
      <c r="Y5" t="n">
        <v>0.5</v>
      </c>
      <c r="Z5" t="n">
        <v>10</v>
      </c>
      <c r="AA5" t="n">
        <v>854.3177490961513</v>
      </c>
      <c r="AB5" t="n">
        <v>1168.91523415243</v>
      </c>
      <c r="AC5" t="n">
        <v>1057.355604787756</v>
      </c>
      <c r="AD5" t="n">
        <v>854317.7490961512</v>
      </c>
      <c r="AE5" t="n">
        <v>1168915.23415243</v>
      </c>
      <c r="AF5" t="n">
        <v>1.288427222374735e-06</v>
      </c>
      <c r="AG5" t="n">
        <v>25</v>
      </c>
      <c r="AH5" t="n">
        <v>1057355.604787756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2.46</v>
      </c>
      <c r="E6" t="n">
        <v>40.65</v>
      </c>
      <c r="F6" t="n">
        <v>36.14</v>
      </c>
      <c r="G6" t="n">
        <v>34.42</v>
      </c>
      <c r="H6" t="n">
        <v>0.51</v>
      </c>
      <c r="I6" t="n">
        <v>63</v>
      </c>
      <c r="J6" t="n">
        <v>173.71</v>
      </c>
      <c r="K6" t="n">
        <v>51.39</v>
      </c>
      <c r="L6" t="n">
        <v>5</v>
      </c>
      <c r="M6" t="n">
        <v>61</v>
      </c>
      <c r="N6" t="n">
        <v>32.32</v>
      </c>
      <c r="O6" t="n">
        <v>21658.78</v>
      </c>
      <c r="P6" t="n">
        <v>431.34</v>
      </c>
      <c r="Q6" t="n">
        <v>1319.09</v>
      </c>
      <c r="R6" t="n">
        <v>117.8</v>
      </c>
      <c r="S6" t="n">
        <v>59.92</v>
      </c>
      <c r="T6" t="n">
        <v>28590.63</v>
      </c>
      <c r="U6" t="n">
        <v>0.51</v>
      </c>
      <c r="V6" t="n">
        <v>0.9399999999999999</v>
      </c>
      <c r="W6" t="n">
        <v>0.26</v>
      </c>
      <c r="X6" t="n">
        <v>1.76</v>
      </c>
      <c r="Y6" t="n">
        <v>0.5</v>
      </c>
      <c r="Z6" t="n">
        <v>10</v>
      </c>
      <c r="AA6" t="n">
        <v>813.7129331759444</v>
      </c>
      <c r="AB6" t="n">
        <v>1113.357933652352</v>
      </c>
      <c r="AC6" t="n">
        <v>1007.100615072245</v>
      </c>
      <c r="AD6" t="n">
        <v>813712.9331759444</v>
      </c>
      <c r="AE6" t="n">
        <v>1113357.933652352</v>
      </c>
      <c r="AF6" t="n">
        <v>1.324501030941015e-06</v>
      </c>
      <c r="AG6" t="n">
        <v>24</v>
      </c>
      <c r="AH6" t="n">
        <v>1007100.615072245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2.5126</v>
      </c>
      <c r="E7" t="n">
        <v>39.8</v>
      </c>
      <c r="F7" t="n">
        <v>35.67</v>
      </c>
      <c r="G7" t="n">
        <v>41.15</v>
      </c>
      <c r="H7" t="n">
        <v>0.61</v>
      </c>
      <c r="I7" t="n">
        <v>52</v>
      </c>
      <c r="J7" t="n">
        <v>175.18</v>
      </c>
      <c r="K7" t="n">
        <v>51.39</v>
      </c>
      <c r="L7" t="n">
        <v>6</v>
      </c>
      <c r="M7" t="n">
        <v>50</v>
      </c>
      <c r="N7" t="n">
        <v>32.79</v>
      </c>
      <c r="O7" t="n">
        <v>21840.16</v>
      </c>
      <c r="P7" t="n">
        <v>419.61</v>
      </c>
      <c r="Q7" t="n">
        <v>1319.1</v>
      </c>
      <c r="R7" t="n">
        <v>102.76</v>
      </c>
      <c r="S7" t="n">
        <v>59.92</v>
      </c>
      <c r="T7" t="n">
        <v>21127.15</v>
      </c>
      <c r="U7" t="n">
        <v>0.58</v>
      </c>
      <c r="V7" t="n">
        <v>0.95</v>
      </c>
      <c r="W7" t="n">
        <v>0.22</v>
      </c>
      <c r="X7" t="n">
        <v>1.28</v>
      </c>
      <c r="Y7" t="n">
        <v>0.5</v>
      </c>
      <c r="Z7" t="n">
        <v>10</v>
      </c>
      <c r="AA7" t="n">
        <v>787.3911998225029</v>
      </c>
      <c r="AB7" t="n">
        <v>1077.343376845254</v>
      </c>
      <c r="AC7" t="n">
        <v>974.5232370200679</v>
      </c>
      <c r="AD7" t="n">
        <v>787391.1998225029</v>
      </c>
      <c r="AE7" t="n">
        <v>1077343.376845254</v>
      </c>
      <c r="AF7" t="n">
        <v>1.35282166274081e-06</v>
      </c>
      <c r="AG7" t="n">
        <v>24</v>
      </c>
      <c r="AH7" t="n">
        <v>974523.2370200679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2.5315</v>
      </c>
      <c r="E8" t="n">
        <v>39.5</v>
      </c>
      <c r="F8" t="n">
        <v>35.64</v>
      </c>
      <c r="G8" t="n">
        <v>48.6</v>
      </c>
      <c r="H8" t="n">
        <v>0.7</v>
      </c>
      <c r="I8" t="n">
        <v>44</v>
      </c>
      <c r="J8" t="n">
        <v>176.66</v>
      </c>
      <c r="K8" t="n">
        <v>51.39</v>
      </c>
      <c r="L8" t="n">
        <v>7</v>
      </c>
      <c r="M8" t="n">
        <v>42</v>
      </c>
      <c r="N8" t="n">
        <v>33.27</v>
      </c>
      <c r="O8" t="n">
        <v>22022.17</v>
      </c>
      <c r="P8" t="n">
        <v>413.68</v>
      </c>
      <c r="Q8" t="n">
        <v>1319.07</v>
      </c>
      <c r="R8" t="n">
        <v>101.54</v>
      </c>
      <c r="S8" t="n">
        <v>59.92</v>
      </c>
      <c r="T8" t="n">
        <v>20552.96</v>
      </c>
      <c r="U8" t="n">
        <v>0.59</v>
      </c>
      <c r="V8" t="n">
        <v>0.95</v>
      </c>
      <c r="W8" t="n">
        <v>0.23</v>
      </c>
      <c r="X8" t="n">
        <v>1.25</v>
      </c>
      <c r="Y8" t="n">
        <v>0.5</v>
      </c>
      <c r="Z8" t="n">
        <v>10</v>
      </c>
      <c r="AA8" t="n">
        <v>768.6847950372897</v>
      </c>
      <c r="AB8" t="n">
        <v>1051.74844854979</v>
      </c>
      <c r="AC8" t="n">
        <v>951.371052758416</v>
      </c>
      <c r="AD8" t="n">
        <v>768684.7950372897</v>
      </c>
      <c r="AE8" t="n">
        <v>1051748.44854979</v>
      </c>
      <c r="AF8" t="n">
        <v>1.362997707246821e-06</v>
      </c>
      <c r="AG8" t="n">
        <v>23</v>
      </c>
      <c r="AH8" t="n">
        <v>951371.052758416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2.5565</v>
      </c>
      <c r="E9" t="n">
        <v>39.12</v>
      </c>
      <c r="F9" t="n">
        <v>35.45</v>
      </c>
      <c r="G9" t="n">
        <v>55.98</v>
      </c>
      <c r="H9" t="n">
        <v>0.8</v>
      </c>
      <c r="I9" t="n">
        <v>38</v>
      </c>
      <c r="J9" t="n">
        <v>178.14</v>
      </c>
      <c r="K9" t="n">
        <v>51.39</v>
      </c>
      <c r="L9" t="n">
        <v>8</v>
      </c>
      <c r="M9" t="n">
        <v>36</v>
      </c>
      <c r="N9" t="n">
        <v>33.75</v>
      </c>
      <c r="O9" t="n">
        <v>22204.83</v>
      </c>
      <c r="P9" t="n">
        <v>405.58</v>
      </c>
      <c r="Q9" t="n">
        <v>1319.09</v>
      </c>
      <c r="R9" t="n">
        <v>95.48</v>
      </c>
      <c r="S9" t="n">
        <v>59.92</v>
      </c>
      <c r="T9" t="n">
        <v>17555.72</v>
      </c>
      <c r="U9" t="n">
        <v>0.63</v>
      </c>
      <c r="V9" t="n">
        <v>0.96</v>
      </c>
      <c r="W9" t="n">
        <v>0.23</v>
      </c>
      <c r="X9" t="n">
        <v>1.07</v>
      </c>
      <c r="Y9" t="n">
        <v>0.5</v>
      </c>
      <c r="Z9" t="n">
        <v>10</v>
      </c>
      <c r="AA9" t="n">
        <v>754.5195932584157</v>
      </c>
      <c r="AB9" t="n">
        <v>1032.366994551337</v>
      </c>
      <c r="AC9" t="n">
        <v>933.8393375275339</v>
      </c>
      <c r="AD9" t="n">
        <v>754519.5932584157</v>
      </c>
      <c r="AE9" t="n">
        <v>1032366.994551337</v>
      </c>
      <c r="AF9" t="n">
        <v>1.376458083577522e-06</v>
      </c>
      <c r="AG9" t="n">
        <v>23</v>
      </c>
      <c r="AH9" t="n">
        <v>933839.3375275339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2.5782</v>
      </c>
      <c r="E10" t="n">
        <v>38.79</v>
      </c>
      <c r="F10" t="n">
        <v>35.3</v>
      </c>
      <c r="G10" t="n">
        <v>64.18000000000001</v>
      </c>
      <c r="H10" t="n">
        <v>0.89</v>
      </c>
      <c r="I10" t="n">
        <v>33</v>
      </c>
      <c r="J10" t="n">
        <v>179.63</v>
      </c>
      <c r="K10" t="n">
        <v>51.39</v>
      </c>
      <c r="L10" t="n">
        <v>9</v>
      </c>
      <c r="M10" t="n">
        <v>31</v>
      </c>
      <c r="N10" t="n">
        <v>34.24</v>
      </c>
      <c r="O10" t="n">
        <v>22388.15</v>
      </c>
      <c r="P10" t="n">
        <v>397.5</v>
      </c>
      <c r="Q10" t="n">
        <v>1319.07</v>
      </c>
      <c r="R10" t="n">
        <v>90.16</v>
      </c>
      <c r="S10" t="n">
        <v>59.92</v>
      </c>
      <c r="T10" t="n">
        <v>14920.45</v>
      </c>
      <c r="U10" t="n">
        <v>0.66</v>
      </c>
      <c r="V10" t="n">
        <v>0.96</v>
      </c>
      <c r="W10" t="n">
        <v>0.22</v>
      </c>
      <c r="X10" t="n">
        <v>0.91</v>
      </c>
      <c r="Y10" t="n">
        <v>0.5</v>
      </c>
      <c r="Z10" t="n">
        <v>10</v>
      </c>
      <c r="AA10" t="n">
        <v>741.5346216951501</v>
      </c>
      <c r="AB10" t="n">
        <v>1014.600383601962</v>
      </c>
      <c r="AC10" t="n">
        <v>917.7683469915721</v>
      </c>
      <c r="AD10" t="n">
        <v>741534.6216951502</v>
      </c>
      <c r="AE10" t="n">
        <v>1014600.383601962</v>
      </c>
      <c r="AF10" t="n">
        <v>1.388141690232571e-06</v>
      </c>
      <c r="AG10" t="n">
        <v>23</v>
      </c>
      <c r="AH10" t="n">
        <v>917768.3469915721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2.5954</v>
      </c>
      <c r="E11" t="n">
        <v>38.53</v>
      </c>
      <c r="F11" t="n">
        <v>35.17</v>
      </c>
      <c r="G11" t="n">
        <v>72.77</v>
      </c>
      <c r="H11" t="n">
        <v>0.98</v>
      </c>
      <c r="I11" t="n">
        <v>29</v>
      </c>
      <c r="J11" t="n">
        <v>181.12</v>
      </c>
      <c r="K11" t="n">
        <v>51.39</v>
      </c>
      <c r="L11" t="n">
        <v>10</v>
      </c>
      <c r="M11" t="n">
        <v>27</v>
      </c>
      <c r="N11" t="n">
        <v>34.73</v>
      </c>
      <c r="O11" t="n">
        <v>22572.13</v>
      </c>
      <c r="P11" t="n">
        <v>389.31</v>
      </c>
      <c r="Q11" t="n">
        <v>1319.08</v>
      </c>
      <c r="R11" t="n">
        <v>86.14</v>
      </c>
      <c r="S11" t="n">
        <v>59.92</v>
      </c>
      <c r="T11" t="n">
        <v>12927.81</v>
      </c>
      <c r="U11" t="n">
        <v>0.7</v>
      </c>
      <c r="V11" t="n">
        <v>0.96</v>
      </c>
      <c r="W11" t="n">
        <v>0.21</v>
      </c>
      <c r="X11" t="n">
        <v>0.79</v>
      </c>
      <c r="Y11" t="n">
        <v>0.5</v>
      </c>
      <c r="Z11" t="n">
        <v>10</v>
      </c>
      <c r="AA11" t="n">
        <v>729.6794455494145</v>
      </c>
      <c r="AB11" t="n">
        <v>998.3796085859076</v>
      </c>
      <c r="AC11" t="n">
        <v>903.0956599770491</v>
      </c>
      <c r="AD11" t="n">
        <v>729679.4455494145</v>
      </c>
      <c r="AE11" t="n">
        <v>998379.6085859076</v>
      </c>
      <c r="AF11" t="n">
        <v>1.397402429148094e-06</v>
      </c>
      <c r="AG11" t="n">
        <v>23</v>
      </c>
      <c r="AH11" t="n">
        <v>903095.6599770491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2.6056</v>
      </c>
      <c r="E12" t="n">
        <v>38.38</v>
      </c>
      <c r="F12" t="n">
        <v>35.13</v>
      </c>
      <c r="G12" t="n">
        <v>81.06</v>
      </c>
      <c r="H12" t="n">
        <v>1.07</v>
      </c>
      <c r="I12" t="n">
        <v>26</v>
      </c>
      <c r="J12" t="n">
        <v>182.62</v>
      </c>
      <c r="K12" t="n">
        <v>51.39</v>
      </c>
      <c r="L12" t="n">
        <v>11</v>
      </c>
      <c r="M12" t="n">
        <v>24</v>
      </c>
      <c r="N12" t="n">
        <v>35.22</v>
      </c>
      <c r="O12" t="n">
        <v>22756.91</v>
      </c>
      <c r="P12" t="n">
        <v>382.21</v>
      </c>
      <c r="Q12" t="n">
        <v>1319.07</v>
      </c>
      <c r="R12" t="n">
        <v>85.31999999999999</v>
      </c>
      <c r="S12" t="n">
        <v>59.92</v>
      </c>
      <c r="T12" t="n">
        <v>12533.27</v>
      </c>
      <c r="U12" t="n">
        <v>0.7</v>
      </c>
      <c r="V12" t="n">
        <v>0.97</v>
      </c>
      <c r="W12" t="n">
        <v>0.19</v>
      </c>
      <c r="X12" t="n">
        <v>0.74</v>
      </c>
      <c r="Y12" t="n">
        <v>0.5</v>
      </c>
      <c r="Z12" t="n">
        <v>10</v>
      </c>
      <c r="AA12" t="n">
        <v>720.8178617879047</v>
      </c>
      <c r="AB12" t="n">
        <v>986.2547987379257</v>
      </c>
      <c r="AC12" t="n">
        <v>892.1280249636811</v>
      </c>
      <c r="AD12" t="n">
        <v>720817.8617879046</v>
      </c>
      <c r="AE12" t="n">
        <v>986254.7987379257</v>
      </c>
      <c r="AF12" t="n">
        <v>1.40289426269102e-06</v>
      </c>
      <c r="AG12" t="n">
        <v>23</v>
      </c>
      <c r="AH12" t="n">
        <v>892128.0249636811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2.6152</v>
      </c>
      <c r="E13" t="n">
        <v>38.24</v>
      </c>
      <c r="F13" t="n">
        <v>35.05</v>
      </c>
      <c r="G13" t="n">
        <v>87.63</v>
      </c>
      <c r="H13" t="n">
        <v>1.16</v>
      </c>
      <c r="I13" t="n">
        <v>24</v>
      </c>
      <c r="J13" t="n">
        <v>184.12</v>
      </c>
      <c r="K13" t="n">
        <v>51.39</v>
      </c>
      <c r="L13" t="n">
        <v>12</v>
      </c>
      <c r="M13" t="n">
        <v>22</v>
      </c>
      <c r="N13" t="n">
        <v>35.73</v>
      </c>
      <c r="O13" t="n">
        <v>22942.24</v>
      </c>
      <c r="P13" t="n">
        <v>375.42</v>
      </c>
      <c r="Q13" t="n">
        <v>1319.1</v>
      </c>
      <c r="R13" t="n">
        <v>82.36</v>
      </c>
      <c r="S13" t="n">
        <v>59.92</v>
      </c>
      <c r="T13" t="n">
        <v>11065.63</v>
      </c>
      <c r="U13" t="n">
        <v>0.73</v>
      </c>
      <c r="V13" t="n">
        <v>0.97</v>
      </c>
      <c r="W13" t="n">
        <v>0.2</v>
      </c>
      <c r="X13" t="n">
        <v>0.66</v>
      </c>
      <c r="Y13" t="n">
        <v>0.5</v>
      </c>
      <c r="Z13" t="n">
        <v>10</v>
      </c>
      <c r="AA13" t="n">
        <v>712.2396935140598</v>
      </c>
      <c r="AB13" t="n">
        <v>974.5177704635761</v>
      </c>
      <c r="AC13" t="n">
        <v>881.5111621948128</v>
      </c>
      <c r="AD13" t="n">
        <v>712239.6935140598</v>
      </c>
      <c r="AE13" t="n">
        <v>974517.7704635761</v>
      </c>
      <c r="AF13" t="n">
        <v>1.408063047202009e-06</v>
      </c>
      <c r="AG13" t="n">
        <v>23</v>
      </c>
      <c r="AH13" t="n">
        <v>881511.1621948128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2.6236</v>
      </c>
      <c r="E14" t="n">
        <v>38.12</v>
      </c>
      <c r="F14" t="n">
        <v>35</v>
      </c>
      <c r="G14" t="n">
        <v>95.45</v>
      </c>
      <c r="H14" t="n">
        <v>1.24</v>
      </c>
      <c r="I14" t="n">
        <v>22</v>
      </c>
      <c r="J14" t="n">
        <v>185.63</v>
      </c>
      <c r="K14" t="n">
        <v>51.39</v>
      </c>
      <c r="L14" t="n">
        <v>13</v>
      </c>
      <c r="M14" t="n">
        <v>20</v>
      </c>
      <c r="N14" t="n">
        <v>36.24</v>
      </c>
      <c r="O14" t="n">
        <v>23128.27</v>
      </c>
      <c r="P14" t="n">
        <v>366.87</v>
      </c>
      <c r="Q14" t="n">
        <v>1319.08</v>
      </c>
      <c r="R14" t="n">
        <v>80.53</v>
      </c>
      <c r="S14" t="n">
        <v>59.92</v>
      </c>
      <c r="T14" t="n">
        <v>10159.44</v>
      </c>
      <c r="U14" t="n">
        <v>0.74</v>
      </c>
      <c r="V14" t="n">
        <v>0.97</v>
      </c>
      <c r="W14" t="n">
        <v>0.2</v>
      </c>
      <c r="X14" t="n">
        <v>0.61</v>
      </c>
      <c r="Y14" t="n">
        <v>0.5</v>
      </c>
      <c r="Z14" t="n">
        <v>10</v>
      </c>
      <c r="AA14" t="n">
        <v>702.4751557825562</v>
      </c>
      <c r="AB14" t="n">
        <v>961.157499158331</v>
      </c>
      <c r="AC14" t="n">
        <v>869.4259764316819</v>
      </c>
      <c r="AD14" t="n">
        <v>702475.1557825562</v>
      </c>
      <c r="AE14" t="n">
        <v>961157.499158331</v>
      </c>
      <c r="AF14" t="n">
        <v>1.412585733649125e-06</v>
      </c>
      <c r="AG14" t="n">
        <v>23</v>
      </c>
      <c r="AH14" t="n">
        <v>869425.9764316819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2.6334</v>
      </c>
      <c r="E15" t="n">
        <v>37.97</v>
      </c>
      <c r="F15" t="n">
        <v>34.92</v>
      </c>
      <c r="G15" t="n">
        <v>104.77</v>
      </c>
      <c r="H15" t="n">
        <v>1.33</v>
      </c>
      <c r="I15" t="n">
        <v>20</v>
      </c>
      <c r="J15" t="n">
        <v>187.14</v>
      </c>
      <c r="K15" t="n">
        <v>51.39</v>
      </c>
      <c r="L15" t="n">
        <v>14</v>
      </c>
      <c r="M15" t="n">
        <v>18</v>
      </c>
      <c r="N15" t="n">
        <v>36.75</v>
      </c>
      <c r="O15" t="n">
        <v>23314.98</v>
      </c>
      <c r="P15" t="n">
        <v>357.5</v>
      </c>
      <c r="Q15" t="n">
        <v>1319.07</v>
      </c>
      <c r="R15" t="n">
        <v>78.12</v>
      </c>
      <c r="S15" t="n">
        <v>59.92</v>
      </c>
      <c r="T15" t="n">
        <v>8966.68</v>
      </c>
      <c r="U15" t="n">
        <v>0.77</v>
      </c>
      <c r="V15" t="n">
        <v>0.97</v>
      </c>
      <c r="W15" t="n">
        <v>0.2</v>
      </c>
      <c r="X15" t="n">
        <v>0.54</v>
      </c>
      <c r="Y15" t="n">
        <v>0.5</v>
      </c>
      <c r="Z15" t="n">
        <v>10</v>
      </c>
      <c r="AA15" t="n">
        <v>683.0559047896654</v>
      </c>
      <c r="AB15" t="n">
        <v>934.587223232968</v>
      </c>
      <c r="AC15" t="n">
        <v>845.3915303490191</v>
      </c>
      <c r="AD15" t="n">
        <v>683055.9047896654</v>
      </c>
      <c r="AE15" t="n">
        <v>934587.223232968</v>
      </c>
      <c r="AF15" t="n">
        <v>1.41786220117076e-06</v>
      </c>
      <c r="AG15" t="n">
        <v>22</v>
      </c>
      <c r="AH15" t="n">
        <v>845391.5303490191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2.6462</v>
      </c>
      <c r="E16" t="n">
        <v>37.79</v>
      </c>
      <c r="F16" t="n">
        <v>34.81</v>
      </c>
      <c r="G16" t="n">
        <v>116.03</v>
      </c>
      <c r="H16" t="n">
        <v>1.41</v>
      </c>
      <c r="I16" t="n">
        <v>18</v>
      </c>
      <c r="J16" t="n">
        <v>188.66</v>
      </c>
      <c r="K16" t="n">
        <v>51.39</v>
      </c>
      <c r="L16" t="n">
        <v>15</v>
      </c>
      <c r="M16" t="n">
        <v>15</v>
      </c>
      <c r="N16" t="n">
        <v>37.27</v>
      </c>
      <c r="O16" t="n">
        <v>23502.4</v>
      </c>
      <c r="P16" t="n">
        <v>349.03</v>
      </c>
      <c r="Q16" t="n">
        <v>1319.11</v>
      </c>
      <c r="R16" t="n">
        <v>74.37</v>
      </c>
      <c r="S16" t="n">
        <v>59.92</v>
      </c>
      <c r="T16" t="n">
        <v>7100.09</v>
      </c>
      <c r="U16" t="n">
        <v>0.8100000000000001</v>
      </c>
      <c r="V16" t="n">
        <v>0.97</v>
      </c>
      <c r="W16" t="n">
        <v>0.19</v>
      </c>
      <c r="X16" t="n">
        <v>0.42</v>
      </c>
      <c r="Y16" t="n">
        <v>0.5</v>
      </c>
      <c r="Z16" t="n">
        <v>10</v>
      </c>
      <c r="AA16" t="n">
        <v>672.411096566678</v>
      </c>
      <c r="AB16" t="n">
        <v>920.0225270064818</v>
      </c>
      <c r="AC16" t="n">
        <v>832.216868288709</v>
      </c>
      <c r="AD16" t="n">
        <v>672411.096566678</v>
      </c>
      <c r="AE16" t="n">
        <v>920022.5270064818</v>
      </c>
      <c r="AF16" t="n">
        <v>1.424753913852079e-06</v>
      </c>
      <c r="AG16" t="n">
        <v>22</v>
      </c>
      <c r="AH16" t="n">
        <v>832216.868288709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2.6448</v>
      </c>
      <c r="E17" t="n">
        <v>37.81</v>
      </c>
      <c r="F17" t="n">
        <v>34.86</v>
      </c>
      <c r="G17" t="n">
        <v>123.04</v>
      </c>
      <c r="H17" t="n">
        <v>1.49</v>
      </c>
      <c r="I17" t="n">
        <v>17</v>
      </c>
      <c r="J17" t="n">
        <v>190.19</v>
      </c>
      <c r="K17" t="n">
        <v>51.39</v>
      </c>
      <c r="L17" t="n">
        <v>16</v>
      </c>
      <c r="M17" t="n">
        <v>6</v>
      </c>
      <c r="N17" t="n">
        <v>37.79</v>
      </c>
      <c r="O17" t="n">
        <v>23690.52</v>
      </c>
      <c r="P17" t="n">
        <v>346.11</v>
      </c>
      <c r="Q17" t="n">
        <v>1319.09</v>
      </c>
      <c r="R17" t="n">
        <v>75.65000000000001</v>
      </c>
      <c r="S17" t="n">
        <v>59.92</v>
      </c>
      <c r="T17" t="n">
        <v>7745.47</v>
      </c>
      <c r="U17" t="n">
        <v>0.79</v>
      </c>
      <c r="V17" t="n">
        <v>0.97</v>
      </c>
      <c r="W17" t="n">
        <v>0.2</v>
      </c>
      <c r="X17" t="n">
        <v>0.47</v>
      </c>
      <c r="Y17" t="n">
        <v>0.5</v>
      </c>
      <c r="Z17" t="n">
        <v>10</v>
      </c>
      <c r="AA17" t="n">
        <v>670.231416034697</v>
      </c>
      <c r="AB17" t="n">
        <v>917.040191941907</v>
      </c>
      <c r="AC17" t="n">
        <v>829.5191630969637</v>
      </c>
      <c r="AD17" t="n">
        <v>670231.416034697</v>
      </c>
      <c r="AE17" t="n">
        <v>917040.1919419069</v>
      </c>
      <c r="AF17" t="n">
        <v>1.424000132777559e-06</v>
      </c>
      <c r="AG17" t="n">
        <v>22</v>
      </c>
      <c r="AH17" t="n">
        <v>829519.1630969637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2.6433</v>
      </c>
      <c r="E18" t="n">
        <v>37.83</v>
      </c>
      <c r="F18" t="n">
        <v>34.88</v>
      </c>
      <c r="G18" t="n">
        <v>123.12</v>
      </c>
      <c r="H18" t="n">
        <v>1.57</v>
      </c>
      <c r="I18" t="n">
        <v>17</v>
      </c>
      <c r="J18" t="n">
        <v>191.72</v>
      </c>
      <c r="K18" t="n">
        <v>51.39</v>
      </c>
      <c r="L18" t="n">
        <v>17</v>
      </c>
      <c r="M18" t="n">
        <v>0</v>
      </c>
      <c r="N18" t="n">
        <v>38.33</v>
      </c>
      <c r="O18" t="n">
        <v>23879.37</v>
      </c>
      <c r="P18" t="n">
        <v>346.72</v>
      </c>
      <c r="Q18" t="n">
        <v>1319.09</v>
      </c>
      <c r="R18" t="n">
        <v>76.15000000000001</v>
      </c>
      <c r="S18" t="n">
        <v>59.92</v>
      </c>
      <c r="T18" t="n">
        <v>7995.95</v>
      </c>
      <c r="U18" t="n">
        <v>0.79</v>
      </c>
      <c r="V18" t="n">
        <v>0.97</v>
      </c>
      <c r="W18" t="n">
        <v>0.21</v>
      </c>
      <c r="X18" t="n">
        <v>0.5</v>
      </c>
      <c r="Y18" t="n">
        <v>0.5</v>
      </c>
      <c r="Z18" t="n">
        <v>10</v>
      </c>
      <c r="AA18" t="n">
        <v>671.1563372104329</v>
      </c>
      <c r="AB18" t="n">
        <v>918.305709899191</v>
      </c>
      <c r="AC18" t="n">
        <v>830.6639017965703</v>
      </c>
      <c r="AD18" t="n">
        <v>671156.3372104329</v>
      </c>
      <c r="AE18" t="n">
        <v>918305.709899191</v>
      </c>
      <c r="AF18" t="n">
        <v>1.423192510197717e-06</v>
      </c>
      <c r="AG18" t="n">
        <v>22</v>
      </c>
      <c r="AH18" t="n">
        <v>830663.9017965703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2.3749</v>
      </c>
      <c r="E2" t="n">
        <v>42.11</v>
      </c>
      <c r="F2" t="n">
        <v>38.57</v>
      </c>
      <c r="G2" t="n">
        <v>15.85</v>
      </c>
      <c r="H2" t="n">
        <v>0.34</v>
      </c>
      <c r="I2" t="n">
        <v>146</v>
      </c>
      <c r="J2" t="n">
        <v>51.33</v>
      </c>
      <c r="K2" t="n">
        <v>24.83</v>
      </c>
      <c r="L2" t="n">
        <v>1</v>
      </c>
      <c r="M2" t="n">
        <v>144</v>
      </c>
      <c r="N2" t="n">
        <v>5.51</v>
      </c>
      <c r="O2" t="n">
        <v>6564.78</v>
      </c>
      <c r="P2" t="n">
        <v>201.17</v>
      </c>
      <c r="Q2" t="n">
        <v>1319.12</v>
      </c>
      <c r="R2" t="n">
        <v>196.82</v>
      </c>
      <c r="S2" t="n">
        <v>59.92</v>
      </c>
      <c r="T2" t="n">
        <v>67683.87</v>
      </c>
      <c r="U2" t="n">
        <v>0.3</v>
      </c>
      <c r="V2" t="n">
        <v>0.88</v>
      </c>
      <c r="W2" t="n">
        <v>0.4</v>
      </c>
      <c r="X2" t="n">
        <v>4.19</v>
      </c>
      <c r="Y2" t="n">
        <v>0.5</v>
      </c>
      <c r="Z2" t="n">
        <v>10</v>
      </c>
      <c r="AA2" t="n">
        <v>507.0464518333834</v>
      </c>
      <c r="AB2" t="n">
        <v>693.7633247091442</v>
      </c>
      <c r="AC2" t="n">
        <v>627.5515267018444</v>
      </c>
      <c r="AD2" t="n">
        <v>507046.4518333834</v>
      </c>
      <c r="AE2" t="n">
        <v>693763.3247091442</v>
      </c>
      <c r="AF2" t="n">
        <v>1.530270706500411e-06</v>
      </c>
      <c r="AG2" t="n">
        <v>25</v>
      </c>
      <c r="AH2" t="n">
        <v>627551.5267018444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2.5666</v>
      </c>
      <c r="E3" t="n">
        <v>38.96</v>
      </c>
      <c r="F3" t="n">
        <v>36.38</v>
      </c>
      <c r="G3" t="n">
        <v>32.1</v>
      </c>
      <c r="H3" t="n">
        <v>0.66</v>
      </c>
      <c r="I3" t="n">
        <v>68</v>
      </c>
      <c r="J3" t="n">
        <v>52.47</v>
      </c>
      <c r="K3" t="n">
        <v>24.83</v>
      </c>
      <c r="L3" t="n">
        <v>2</v>
      </c>
      <c r="M3" t="n">
        <v>9</v>
      </c>
      <c r="N3" t="n">
        <v>5.64</v>
      </c>
      <c r="O3" t="n">
        <v>6705.1</v>
      </c>
      <c r="P3" t="n">
        <v>168.84</v>
      </c>
      <c r="Q3" t="n">
        <v>1319.12</v>
      </c>
      <c r="R3" t="n">
        <v>123.01</v>
      </c>
      <c r="S3" t="n">
        <v>59.92</v>
      </c>
      <c r="T3" t="n">
        <v>31170.01</v>
      </c>
      <c r="U3" t="n">
        <v>0.49</v>
      </c>
      <c r="V3" t="n">
        <v>0.93</v>
      </c>
      <c r="W3" t="n">
        <v>0.35</v>
      </c>
      <c r="X3" t="n">
        <v>1.99</v>
      </c>
      <c r="Y3" t="n">
        <v>0.5</v>
      </c>
      <c r="Z3" t="n">
        <v>10</v>
      </c>
      <c r="AA3" t="n">
        <v>431.8987007218338</v>
      </c>
      <c r="AB3" t="n">
        <v>590.9428563535241</v>
      </c>
      <c r="AC3" t="n">
        <v>534.5440995366511</v>
      </c>
      <c r="AD3" t="n">
        <v>431898.7007218339</v>
      </c>
      <c r="AE3" t="n">
        <v>590942.8563535241</v>
      </c>
      <c r="AF3" t="n">
        <v>1.653792915619165e-06</v>
      </c>
      <c r="AG3" t="n">
        <v>23</v>
      </c>
      <c r="AH3" t="n">
        <v>534544.099536651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2.5692</v>
      </c>
      <c r="E4" t="n">
        <v>38.92</v>
      </c>
      <c r="F4" t="n">
        <v>36.36</v>
      </c>
      <c r="G4" t="n">
        <v>32.56</v>
      </c>
      <c r="H4" t="n">
        <v>0.97</v>
      </c>
      <c r="I4" t="n">
        <v>67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171.96</v>
      </c>
      <c r="Q4" t="n">
        <v>1319.16</v>
      </c>
      <c r="R4" t="n">
        <v>121.93</v>
      </c>
      <c r="S4" t="n">
        <v>59.92</v>
      </c>
      <c r="T4" t="n">
        <v>30634.2</v>
      </c>
      <c r="U4" t="n">
        <v>0.49</v>
      </c>
      <c r="V4" t="n">
        <v>0.93</v>
      </c>
      <c r="W4" t="n">
        <v>0.36</v>
      </c>
      <c r="X4" t="n">
        <v>1.97</v>
      </c>
      <c r="Y4" t="n">
        <v>0.5</v>
      </c>
      <c r="Z4" t="n">
        <v>10</v>
      </c>
      <c r="AA4" t="n">
        <v>434.5213044367466</v>
      </c>
      <c r="AB4" t="n">
        <v>594.531218457378</v>
      </c>
      <c r="AC4" t="n">
        <v>537.7899933976109</v>
      </c>
      <c r="AD4" t="n">
        <v>434521.3044367466</v>
      </c>
      <c r="AE4" t="n">
        <v>594531.218457378</v>
      </c>
      <c r="AF4" t="n">
        <v>1.655468229879513e-06</v>
      </c>
      <c r="AG4" t="n">
        <v>23</v>
      </c>
      <c r="AH4" t="n">
        <v>537789.993397611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1.7772</v>
      </c>
      <c r="E2" t="n">
        <v>56.27</v>
      </c>
      <c r="F2" t="n">
        <v>44.62</v>
      </c>
      <c r="G2" t="n">
        <v>7.69</v>
      </c>
      <c r="H2" t="n">
        <v>0.13</v>
      </c>
      <c r="I2" t="n">
        <v>348</v>
      </c>
      <c r="J2" t="n">
        <v>133.21</v>
      </c>
      <c r="K2" t="n">
        <v>46.47</v>
      </c>
      <c r="L2" t="n">
        <v>1</v>
      </c>
      <c r="M2" t="n">
        <v>346</v>
      </c>
      <c r="N2" t="n">
        <v>20.75</v>
      </c>
      <c r="O2" t="n">
        <v>16663.42</v>
      </c>
      <c r="P2" t="n">
        <v>480.63</v>
      </c>
      <c r="Q2" t="n">
        <v>1319.18</v>
      </c>
      <c r="R2" t="n">
        <v>394.96</v>
      </c>
      <c r="S2" t="n">
        <v>59.92</v>
      </c>
      <c r="T2" t="n">
        <v>165744.19</v>
      </c>
      <c r="U2" t="n">
        <v>0.15</v>
      </c>
      <c r="V2" t="n">
        <v>0.76</v>
      </c>
      <c r="W2" t="n">
        <v>0.72</v>
      </c>
      <c r="X2" t="n">
        <v>10.23</v>
      </c>
      <c r="Y2" t="n">
        <v>0.5</v>
      </c>
      <c r="Z2" t="n">
        <v>10</v>
      </c>
      <c r="AA2" t="n">
        <v>1210.3405728712</v>
      </c>
      <c r="AB2" t="n">
        <v>1656.041368259918</v>
      </c>
      <c r="AC2" t="n">
        <v>1497.991104341849</v>
      </c>
      <c r="AD2" t="n">
        <v>1210340.5728712</v>
      </c>
      <c r="AE2" t="n">
        <v>1656041.368259918</v>
      </c>
      <c r="AF2" t="n">
        <v>9.948101859462703e-07</v>
      </c>
      <c r="AG2" t="n">
        <v>33</v>
      </c>
      <c r="AH2" t="n">
        <v>1497991.104341849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2.2302</v>
      </c>
      <c r="E3" t="n">
        <v>44.84</v>
      </c>
      <c r="F3" t="n">
        <v>38.63</v>
      </c>
      <c r="G3" t="n">
        <v>15.66</v>
      </c>
      <c r="H3" t="n">
        <v>0.26</v>
      </c>
      <c r="I3" t="n">
        <v>148</v>
      </c>
      <c r="J3" t="n">
        <v>134.55</v>
      </c>
      <c r="K3" t="n">
        <v>46.47</v>
      </c>
      <c r="L3" t="n">
        <v>2</v>
      </c>
      <c r="M3" t="n">
        <v>146</v>
      </c>
      <c r="N3" t="n">
        <v>21.09</v>
      </c>
      <c r="O3" t="n">
        <v>16828.84</v>
      </c>
      <c r="P3" t="n">
        <v>407.98</v>
      </c>
      <c r="Q3" t="n">
        <v>1319.09</v>
      </c>
      <c r="R3" t="n">
        <v>199.08</v>
      </c>
      <c r="S3" t="n">
        <v>59.92</v>
      </c>
      <c r="T3" t="n">
        <v>68803.31</v>
      </c>
      <c r="U3" t="n">
        <v>0.3</v>
      </c>
      <c r="V3" t="n">
        <v>0.88</v>
      </c>
      <c r="W3" t="n">
        <v>0.39</v>
      </c>
      <c r="X3" t="n">
        <v>4.24</v>
      </c>
      <c r="Y3" t="n">
        <v>0.5</v>
      </c>
      <c r="Z3" t="n">
        <v>10</v>
      </c>
      <c r="AA3" t="n">
        <v>853.5506555584277</v>
      </c>
      <c r="AB3" t="n">
        <v>1167.865662932338</v>
      </c>
      <c r="AC3" t="n">
        <v>1056.406203171827</v>
      </c>
      <c r="AD3" t="n">
        <v>853550.6555584277</v>
      </c>
      <c r="AE3" t="n">
        <v>1167865.662932338</v>
      </c>
      <c r="AF3" t="n">
        <v>1.248382667509212e-06</v>
      </c>
      <c r="AG3" t="n">
        <v>26</v>
      </c>
      <c r="AH3" t="n">
        <v>1056406.203171827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2.396</v>
      </c>
      <c r="E4" t="n">
        <v>41.74</v>
      </c>
      <c r="F4" t="n">
        <v>37.02</v>
      </c>
      <c r="G4" t="n">
        <v>23.89</v>
      </c>
      <c r="H4" t="n">
        <v>0.39</v>
      </c>
      <c r="I4" t="n">
        <v>93</v>
      </c>
      <c r="J4" t="n">
        <v>135.9</v>
      </c>
      <c r="K4" t="n">
        <v>46.47</v>
      </c>
      <c r="L4" t="n">
        <v>3</v>
      </c>
      <c r="M4" t="n">
        <v>91</v>
      </c>
      <c r="N4" t="n">
        <v>21.43</v>
      </c>
      <c r="O4" t="n">
        <v>16994.64</v>
      </c>
      <c r="P4" t="n">
        <v>383.27</v>
      </c>
      <c r="Q4" t="n">
        <v>1319.11</v>
      </c>
      <c r="R4" t="n">
        <v>146.54</v>
      </c>
      <c r="S4" t="n">
        <v>59.92</v>
      </c>
      <c r="T4" t="n">
        <v>42808.02</v>
      </c>
      <c r="U4" t="n">
        <v>0.41</v>
      </c>
      <c r="V4" t="n">
        <v>0.92</v>
      </c>
      <c r="W4" t="n">
        <v>0.31</v>
      </c>
      <c r="X4" t="n">
        <v>2.64</v>
      </c>
      <c r="Y4" t="n">
        <v>0.5</v>
      </c>
      <c r="Z4" t="n">
        <v>10</v>
      </c>
      <c r="AA4" t="n">
        <v>768.7904749724285</v>
      </c>
      <c r="AB4" t="n">
        <v>1051.893044499316</v>
      </c>
      <c r="AC4" t="n">
        <v>951.5018486734613</v>
      </c>
      <c r="AD4" t="n">
        <v>768790.4749724284</v>
      </c>
      <c r="AE4" t="n">
        <v>1051893.044499316</v>
      </c>
      <c r="AF4" t="n">
        <v>1.341191315286554e-06</v>
      </c>
      <c r="AG4" t="n">
        <v>25</v>
      </c>
      <c r="AH4" t="n">
        <v>951501.8486734612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2.483</v>
      </c>
      <c r="E5" t="n">
        <v>40.27</v>
      </c>
      <c r="F5" t="n">
        <v>36.27</v>
      </c>
      <c r="G5" t="n">
        <v>32.48</v>
      </c>
      <c r="H5" t="n">
        <v>0.52</v>
      </c>
      <c r="I5" t="n">
        <v>67</v>
      </c>
      <c r="J5" t="n">
        <v>137.25</v>
      </c>
      <c r="K5" t="n">
        <v>46.47</v>
      </c>
      <c r="L5" t="n">
        <v>4</v>
      </c>
      <c r="M5" t="n">
        <v>65</v>
      </c>
      <c r="N5" t="n">
        <v>21.78</v>
      </c>
      <c r="O5" t="n">
        <v>17160.92</v>
      </c>
      <c r="P5" t="n">
        <v>367.13</v>
      </c>
      <c r="Q5" t="n">
        <v>1319.07</v>
      </c>
      <c r="R5" t="n">
        <v>121.9</v>
      </c>
      <c r="S5" t="n">
        <v>59.92</v>
      </c>
      <c r="T5" t="n">
        <v>30619.16</v>
      </c>
      <c r="U5" t="n">
        <v>0.49</v>
      </c>
      <c r="V5" t="n">
        <v>0.93</v>
      </c>
      <c r="W5" t="n">
        <v>0.27</v>
      </c>
      <c r="X5" t="n">
        <v>1.88</v>
      </c>
      <c r="Y5" t="n">
        <v>0.5</v>
      </c>
      <c r="Z5" t="n">
        <v>10</v>
      </c>
      <c r="AA5" t="n">
        <v>721.7792725162312</v>
      </c>
      <c r="AB5" t="n">
        <v>987.57024331087</v>
      </c>
      <c r="AC5" t="n">
        <v>893.3179253528216</v>
      </c>
      <c r="AD5" t="n">
        <v>721779.2725162313</v>
      </c>
      <c r="AE5" t="n">
        <v>987570.2433108699</v>
      </c>
      <c r="AF5" t="n">
        <v>1.389890666050298e-06</v>
      </c>
      <c r="AG5" t="n">
        <v>24</v>
      </c>
      <c r="AH5" t="n">
        <v>893317.9253528216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2.554</v>
      </c>
      <c r="E6" t="n">
        <v>39.15</v>
      </c>
      <c r="F6" t="n">
        <v>35.56</v>
      </c>
      <c r="G6" t="n">
        <v>41.03</v>
      </c>
      <c r="H6" t="n">
        <v>0.64</v>
      </c>
      <c r="I6" t="n">
        <v>52</v>
      </c>
      <c r="J6" t="n">
        <v>138.6</v>
      </c>
      <c r="K6" t="n">
        <v>46.47</v>
      </c>
      <c r="L6" t="n">
        <v>5</v>
      </c>
      <c r="M6" t="n">
        <v>50</v>
      </c>
      <c r="N6" t="n">
        <v>22.13</v>
      </c>
      <c r="O6" t="n">
        <v>17327.69</v>
      </c>
      <c r="P6" t="n">
        <v>351.81</v>
      </c>
      <c r="Q6" t="n">
        <v>1319.12</v>
      </c>
      <c r="R6" t="n">
        <v>98.48</v>
      </c>
      <c r="S6" t="n">
        <v>59.92</v>
      </c>
      <c r="T6" t="n">
        <v>18987.15</v>
      </c>
      <c r="U6" t="n">
        <v>0.61</v>
      </c>
      <c r="V6" t="n">
        <v>0.95</v>
      </c>
      <c r="W6" t="n">
        <v>0.23</v>
      </c>
      <c r="X6" t="n">
        <v>1.17</v>
      </c>
      <c r="Y6" t="n">
        <v>0.5</v>
      </c>
      <c r="Z6" t="n">
        <v>10</v>
      </c>
      <c r="AA6" t="n">
        <v>681.374997817912</v>
      </c>
      <c r="AB6" t="n">
        <v>932.2873321578331</v>
      </c>
      <c r="AC6" t="n">
        <v>843.3111376501776</v>
      </c>
      <c r="AD6" t="n">
        <v>681374.997817912</v>
      </c>
      <c r="AE6" t="n">
        <v>932287.3321578332</v>
      </c>
      <c r="AF6" t="n">
        <v>1.429633814374733e-06</v>
      </c>
      <c r="AG6" t="n">
        <v>23</v>
      </c>
      <c r="AH6" t="n">
        <v>843311.1376501776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2.571</v>
      </c>
      <c r="E7" t="n">
        <v>38.9</v>
      </c>
      <c r="F7" t="n">
        <v>35.57</v>
      </c>
      <c r="G7" t="n">
        <v>50.82</v>
      </c>
      <c r="H7" t="n">
        <v>0.76</v>
      </c>
      <c r="I7" t="n">
        <v>42</v>
      </c>
      <c r="J7" t="n">
        <v>139.95</v>
      </c>
      <c r="K7" t="n">
        <v>46.47</v>
      </c>
      <c r="L7" t="n">
        <v>6</v>
      </c>
      <c r="M7" t="n">
        <v>40</v>
      </c>
      <c r="N7" t="n">
        <v>22.49</v>
      </c>
      <c r="O7" t="n">
        <v>17494.97</v>
      </c>
      <c r="P7" t="n">
        <v>343.28</v>
      </c>
      <c r="Q7" t="n">
        <v>1319.07</v>
      </c>
      <c r="R7" t="n">
        <v>99.26000000000001</v>
      </c>
      <c r="S7" t="n">
        <v>59.92</v>
      </c>
      <c r="T7" t="n">
        <v>19423.1</v>
      </c>
      <c r="U7" t="n">
        <v>0.6</v>
      </c>
      <c r="V7" t="n">
        <v>0.95</v>
      </c>
      <c r="W7" t="n">
        <v>0.23</v>
      </c>
      <c r="X7" t="n">
        <v>1.18</v>
      </c>
      <c r="Y7" t="n">
        <v>0.5</v>
      </c>
      <c r="Z7" t="n">
        <v>10</v>
      </c>
      <c r="AA7" t="n">
        <v>670.163223098604</v>
      </c>
      <c r="AB7" t="n">
        <v>916.9468873582847</v>
      </c>
      <c r="AC7" t="n">
        <v>829.4347633718484</v>
      </c>
      <c r="AD7" t="n">
        <v>670163.223098604</v>
      </c>
      <c r="AE7" t="n">
        <v>916946.8873582847</v>
      </c>
      <c r="AF7" t="n">
        <v>1.439149779466499e-06</v>
      </c>
      <c r="AG7" t="n">
        <v>23</v>
      </c>
      <c r="AH7" t="n">
        <v>829434.7633718484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2.5937</v>
      </c>
      <c r="E8" t="n">
        <v>38.56</v>
      </c>
      <c r="F8" t="n">
        <v>35.39</v>
      </c>
      <c r="G8" t="n">
        <v>58.99</v>
      </c>
      <c r="H8" t="n">
        <v>0.88</v>
      </c>
      <c r="I8" t="n">
        <v>36</v>
      </c>
      <c r="J8" t="n">
        <v>141.31</v>
      </c>
      <c r="K8" t="n">
        <v>46.47</v>
      </c>
      <c r="L8" t="n">
        <v>7</v>
      </c>
      <c r="M8" t="n">
        <v>34</v>
      </c>
      <c r="N8" t="n">
        <v>22.85</v>
      </c>
      <c r="O8" t="n">
        <v>17662.75</v>
      </c>
      <c r="P8" t="n">
        <v>333.2</v>
      </c>
      <c r="Q8" t="n">
        <v>1319.07</v>
      </c>
      <c r="R8" t="n">
        <v>93.37</v>
      </c>
      <c r="S8" t="n">
        <v>59.92</v>
      </c>
      <c r="T8" t="n">
        <v>16511.88</v>
      </c>
      <c r="U8" t="n">
        <v>0.64</v>
      </c>
      <c r="V8" t="n">
        <v>0.96</v>
      </c>
      <c r="W8" t="n">
        <v>0.22</v>
      </c>
      <c r="X8" t="n">
        <v>1.01</v>
      </c>
      <c r="Y8" t="n">
        <v>0.5</v>
      </c>
      <c r="Z8" t="n">
        <v>10</v>
      </c>
      <c r="AA8" t="n">
        <v>655.8108325280449</v>
      </c>
      <c r="AB8" t="n">
        <v>897.3093133968614</v>
      </c>
      <c r="AC8" t="n">
        <v>811.6713719077953</v>
      </c>
      <c r="AD8" t="n">
        <v>655810.8325280449</v>
      </c>
      <c r="AE8" t="n">
        <v>897309.3133968614</v>
      </c>
      <c r="AF8" t="n">
        <v>1.451856391677269e-06</v>
      </c>
      <c r="AG8" t="n">
        <v>23</v>
      </c>
      <c r="AH8" t="n">
        <v>811671.3719077953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2.6181</v>
      </c>
      <c r="E9" t="n">
        <v>38.2</v>
      </c>
      <c r="F9" t="n">
        <v>35.2</v>
      </c>
      <c r="G9" t="n">
        <v>70.40000000000001</v>
      </c>
      <c r="H9" t="n">
        <v>0.99</v>
      </c>
      <c r="I9" t="n">
        <v>30</v>
      </c>
      <c r="J9" t="n">
        <v>142.68</v>
      </c>
      <c r="K9" t="n">
        <v>46.47</v>
      </c>
      <c r="L9" t="n">
        <v>8</v>
      </c>
      <c r="M9" t="n">
        <v>28</v>
      </c>
      <c r="N9" t="n">
        <v>23.21</v>
      </c>
      <c r="O9" t="n">
        <v>17831.04</v>
      </c>
      <c r="P9" t="n">
        <v>321</v>
      </c>
      <c r="Q9" t="n">
        <v>1319.08</v>
      </c>
      <c r="R9" t="n">
        <v>87.06</v>
      </c>
      <c r="S9" t="n">
        <v>59.92</v>
      </c>
      <c r="T9" t="n">
        <v>13385.45</v>
      </c>
      <c r="U9" t="n">
        <v>0.6899999999999999</v>
      </c>
      <c r="V9" t="n">
        <v>0.96</v>
      </c>
      <c r="W9" t="n">
        <v>0.21</v>
      </c>
      <c r="X9" t="n">
        <v>0.8100000000000001</v>
      </c>
      <c r="Y9" t="n">
        <v>0.5</v>
      </c>
      <c r="Z9" t="n">
        <v>10</v>
      </c>
      <c r="AA9" t="n">
        <v>639.4148567510985</v>
      </c>
      <c r="AB9" t="n">
        <v>874.8756159994425</v>
      </c>
      <c r="AC9" t="n">
        <v>791.3787151040941</v>
      </c>
      <c r="AD9" t="n">
        <v>639414.8567510984</v>
      </c>
      <c r="AE9" t="n">
        <v>874875.6159994425</v>
      </c>
      <c r="AF9" t="n">
        <v>1.465514600397215e-06</v>
      </c>
      <c r="AG9" t="n">
        <v>23</v>
      </c>
      <c r="AH9" t="n">
        <v>791378.7151040941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2.6241</v>
      </c>
      <c r="E10" t="n">
        <v>38.11</v>
      </c>
      <c r="F10" t="n">
        <v>35.22</v>
      </c>
      <c r="G10" t="n">
        <v>81.28</v>
      </c>
      <c r="H10" t="n">
        <v>1.11</v>
      </c>
      <c r="I10" t="n">
        <v>26</v>
      </c>
      <c r="J10" t="n">
        <v>144.05</v>
      </c>
      <c r="K10" t="n">
        <v>46.47</v>
      </c>
      <c r="L10" t="n">
        <v>9</v>
      </c>
      <c r="M10" t="n">
        <v>24</v>
      </c>
      <c r="N10" t="n">
        <v>23.58</v>
      </c>
      <c r="O10" t="n">
        <v>17999.83</v>
      </c>
      <c r="P10" t="n">
        <v>312.13</v>
      </c>
      <c r="Q10" t="n">
        <v>1319.08</v>
      </c>
      <c r="R10" t="n">
        <v>88.37</v>
      </c>
      <c r="S10" t="n">
        <v>59.92</v>
      </c>
      <c r="T10" t="n">
        <v>14060.46</v>
      </c>
      <c r="U10" t="n">
        <v>0.68</v>
      </c>
      <c r="V10" t="n">
        <v>0.96</v>
      </c>
      <c r="W10" t="n">
        <v>0.2</v>
      </c>
      <c r="X10" t="n">
        <v>0.83</v>
      </c>
      <c r="Y10" t="n">
        <v>0.5</v>
      </c>
      <c r="Z10" t="n">
        <v>10</v>
      </c>
      <c r="AA10" t="n">
        <v>630.3031875896821</v>
      </c>
      <c r="AB10" t="n">
        <v>862.4086282743199</v>
      </c>
      <c r="AC10" t="n">
        <v>780.1015591899298</v>
      </c>
      <c r="AD10" t="n">
        <v>630303.1875896822</v>
      </c>
      <c r="AE10" t="n">
        <v>862408.6282743199</v>
      </c>
      <c r="AF10" t="n">
        <v>1.468873176311956e-06</v>
      </c>
      <c r="AG10" t="n">
        <v>23</v>
      </c>
      <c r="AH10" t="n">
        <v>780101.5591899299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2.6431</v>
      </c>
      <c r="E11" t="n">
        <v>37.84</v>
      </c>
      <c r="F11" t="n">
        <v>35.03</v>
      </c>
      <c r="G11" t="n">
        <v>91.38</v>
      </c>
      <c r="H11" t="n">
        <v>1.22</v>
      </c>
      <c r="I11" t="n">
        <v>23</v>
      </c>
      <c r="J11" t="n">
        <v>145.42</v>
      </c>
      <c r="K11" t="n">
        <v>46.47</v>
      </c>
      <c r="L11" t="n">
        <v>10</v>
      </c>
      <c r="M11" t="n">
        <v>18</v>
      </c>
      <c r="N11" t="n">
        <v>23.95</v>
      </c>
      <c r="O11" t="n">
        <v>18169.15</v>
      </c>
      <c r="P11" t="n">
        <v>299.14</v>
      </c>
      <c r="Q11" t="n">
        <v>1319.12</v>
      </c>
      <c r="R11" t="n">
        <v>81.44</v>
      </c>
      <c r="S11" t="n">
        <v>59.92</v>
      </c>
      <c r="T11" t="n">
        <v>10611.36</v>
      </c>
      <c r="U11" t="n">
        <v>0.74</v>
      </c>
      <c r="V11" t="n">
        <v>0.97</v>
      </c>
      <c r="W11" t="n">
        <v>0.2</v>
      </c>
      <c r="X11" t="n">
        <v>0.64</v>
      </c>
      <c r="Y11" t="n">
        <v>0.5</v>
      </c>
      <c r="Z11" t="n">
        <v>10</v>
      </c>
      <c r="AA11" t="n">
        <v>606.1503569256363</v>
      </c>
      <c r="AB11" t="n">
        <v>829.3616598120858</v>
      </c>
      <c r="AC11" t="n">
        <v>750.2085470160199</v>
      </c>
      <c r="AD11" t="n">
        <v>606150.3569256363</v>
      </c>
      <c r="AE11" t="n">
        <v>829361.6598120858</v>
      </c>
      <c r="AF11" t="n">
        <v>1.479508666708636e-06</v>
      </c>
      <c r="AG11" t="n">
        <v>22</v>
      </c>
      <c r="AH11" t="n">
        <v>750208.5470160199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2.6454</v>
      </c>
      <c r="E12" t="n">
        <v>37.8</v>
      </c>
      <c r="F12" t="n">
        <v>35.02</v>
      </c>
      <c r="G12" t="n">
        <v>95.52</v>
      </c>
      <c r="H12" t="n">
        <v>1.33</v>
      </c>
      <c r="I12" t="n">
        <v>22</v>
      </c>
      <c r="J12" t="n">
        <v>146.8</v>
      </c>
      <c r="K12" t="n">
        <v>46.47</v>
      </c>
      <c r="L12" t="n">
        <v>11</v>
      </c>
      <c r="M12" t="n">
        <v>1</v>
      </c>
      <c r="N12" t="n">
        <v>24.33</v>
      </c>
      <c r="O12" t="n">
        <v>18338.99</v>
      </c>
      <c r="P12" t="n">
        <v>297.35</v>
      </c>
      <c r="Q12" t="n">
        <v>1319.09</v>
      </c>
      <c r="R12" t="n">
        <v>80.47</v>
      </c>
      <c r="S12" t="n">
        <v>59.92</v>
      </c>
      <c r="T12" t="n">
        <v>10128.13</v>
      </c>
      <c r="U12" t="n">
        <v>0.74</v>
      </c>
      <c r="V12" t="n">
        <v>0.97</v>
      </c>
      <c r="W12" t="n">
        <v>0.23</v>
      </c>
      <c r="X12" t="n">
        <v>0.64</v>
      </c>
      <c r="Y12" t="n">
        <v>0.5</v>
      </c>
      <c r="Z12" t="n">
        <v>10</v>
      </c>
      <c r="AA12" t="n">
        <v>604.1049638405481</v>
      </c>
      <c r="AB12" t="n">
        <v>826.563062756694</v>
      </c>
      <c r="AC12" t="n">
        <v>747.6770441357389</v>
      </c>
      <c r="AD12" t="n">
        <v>604104.9638405481</v>
      </c>
      <c r="AE12" t="n">
        <v>826563.0627566939</v>
      </c>
      <c r="AF12" t="n">
        <v>1.480796120809286e-06</v>
      </c>
      <c r="AG12" t="n">
        <v>22</v>
      </c>
      <c r="AH12" t="n">
        <v>747677.044135739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2.6453</v>
      </c>
      <c r="E13" t="n">
        <v>37.8</v>
      </c>
      <c r="F13" t="n">
        <v>35.02</v>
      </c>
      <c r="G13" t="n">
        <v>95.52</v>
      </c>
      <c r="H13" t="n">
        <v>1.43</v>
      </c>
      <c r="I13" t="n">
        <v>22</v>
      </c>
      <c r="J13" t="n">
        <v>148.18</v>
      </c>
      <c r="K13" t="n">
        <v>46.47</v>
      </c>
      <c r="L13" t="n">
        <v>12</v>
      </c>
      <c r="M13" t="n">
        <v>0</v>
      </c>
      <c r="N13" t="n">
        <v>24.71</v>
      </c>
      <c r="O13" t="n">
        <v>18509.36</v>
      </c>
      <c r="P13" t="n">
        <v>300</v>
      </c>
      <c r="Q13" t="n">
        <v>1319.1</v>
      </c>
      <c r="R13" t="n">
        <v>80.44</v>
      </c>
      <c r="S13" t="n">
        <v>59.92</v>
      </c>
      <c r="T13" t="n">
        <v>10113.92</v>
      </c>
      <c r="U13" t="n">
        <v>0.74</v>
      </c>
      <c r="V13" t="n">
        <v>0.97</v>
      </c>
      <c r="W13" t="n">
        <v>0.23</v>
      </c>
      <c r="X13" t="n">
        <v>0.64</v>
      </c>
      <c r="Y13" t="n">
        <v>0.5</v>
      </c>
      <c r="Z13" t="n">
        <v>10</v>
      </c>
      <c r="AA13" t="n">
        <v>606.5437729427287</v>
      </c>
      <c r="AB13" t="n">
        <v>829.8999489629613</v>
      </c>
      <c r="AC13" t="n">
        <v>750.6954626058294</v>
      </c>
      <c r="AD13" t="n">
        <v>606543.7729427286</v>
      </c>
      <c r="AE13" t="n">
        <v>829899.9489629613</v>
      </c>
      <c r="AF13" t="n">
        <v>1.480740144544041e-06</v>
      </c>
      <c r="AG13" t="n">
        <v>22</v>
      </c>
      <c r="AH13" t="n">
        <v>750695.4626058295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1.6675</v>
      </c>
      <c r="E2" t="n">
        <v>59.97</v>
      </c>
      <c r="F2" t="n">
        <v>45.84</v>
      </c>
      <c r="G2" t="n">
        <v>7.09</v>
      </c>
      <c r="H2" t="n">
        <v>0.12</v>
      </c>
      <c r="I2" t="n">
        <v>388</v>
      </c>
      <c r="J2" t="n">
        <v>150.44</v>
      </c>
      <c r="K2" t="n">
        <v>49.1</v>
      </c>
      <c r="L2" t="n">
        <v>1</v>
      </c>
      <c r="M2" t="n">
        <v>386</v>
      </c>
      <c r="N2" t="n">
        <v>25.34</v>
      </c>
      <c r="O2" t="n">
        <v>18787.76</v>
      </c>
      <c r="P2" t="n">
        <v>536.03</v>
      </c>
      <c r="Q2" t="n">
        <v>1319.26</v>
      </c>
      <c r="R2" t="n">
        <v>434.82</v>
      </c>
      <c r="S2" t="n">
        <v>59.92</v>
      </c>
      <c r="T2" t="n">
        <v>185473.17</v>
      </c>
      <c r="U2" t="n">
        <v>0.14</v>
      </c>
      <c r="V2" t="n">
        <v>0.74</v>
      </c>
      <c r="W2" t="n">
        <v>0.78</v>
      </c>
      <c r="X2" t="n">
        <v>11.45</v>
      </c>
      <c r="Y2" t="n">
        <v>0.5</v>
      </c>
      <c r="Z2" t="n">
        <v>10</v>
      </c>
      <c r="AA2" t="n">
        <v>1399.589698359258</v>
      </c>
      <c r="AB2" t="n">
        <v>1914.980370834847</v>
      </c>
      <c r="AC2" t="n">
        <v>1732.217331934199</v>
      </c>
      <c r="AD2" t="n">
        <v>1399589.698359258</v>
      </c>
      <c r="AE2" t="n">
        <v>1914980.370834847</v>
      </c>
      <c r="AF2" t="n">
        <v>9.145501770639946e-07</v>
      </c>
      <c r="AG2" t="n">
        <v>35</v>
      </c>
      <c r="AH2" t="n">
        <v>1732217.331934199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2.1585</v>
      </c>
      <c r="E3" t="n">
        <v>46.33</v>
      </c>
      <c r="F3" t="n">
        <v>39.07</v>
      </c>
      <c r="G3" t="n">
        <v>14.38</v>
      </c>
      <c r="H3" t="n">
        <v>0.23</v>
      </c>
      <c r="I3" t="n">
        <v>163</v>
      </c>
      <c r="J3" t="n">
        <v>151.83</v>
      </c>
      <c r="K3" t="n">
        <v>49.1</v>
      </c>
      <c r="L3" t="n">
        <v>2</v>
      </c>
      <c r="M3" t="n">
        <v>161</v>
      </c>
      <c r="N3" t="n">
        <v>25.73</v>
      </c>
      <c r="O3" t="n">
        <v>18959.54</v>
      </c>
      <c r="P3" t="n">
        <v>449.6</v>
      </c>
      <c r="Q3" t="n">
        <v>1319.22</v>
      </c>
      <c r="R3" t="n">
        <v>213.28</v>
      </c>
      <c r="S3" t="n">
        <v>59.92</v>
      </c>
      <c r="T3" t="n">
        <v>75829.25</v>
      </c>
      <c r="U3" t="n">
        <v>0.28</v>
      </c>
      <c r="V3" t="n">
        <v>0.87</v>
      </c>
      <c r="W3" t="n">
        <v>0.42</v>
      </c>
      <c r="X3" t="n">
        <v>4.68</v>
      </c>
      <c r="Y3" t="n">
        <v>0.5</v>
      </c>
      <c r="Z3" t="n">
        <v>10</v>
      </c>
      <c r="AA3" t="n">
        <v>947.2899541076432</v>
      </c>
      <c r="AB3" t="n">
        <v>1296.123906693359</v>
      </c>
      <c r="AC3" t="n">
        <v>1172.423660159872</v>
      </c>
      <c r="AD3" t="n">
        <v>947289.9541076432</v>
      </c>
      <c r="AE3" t="n">
        <v>1296123.906693358</v>
      </c>
      <c r="AF3" t="n">
        <v>1.183842013308925e-06</v>
      </c>
      <c r="AG3" t="n">
        <v>27</v>
      </c>
      <c r="AH3" t="n">
        <v>1172423.660159872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2.346</v>
      </c>
      <c r="E4" t="n">
        <v>42.63</v>
      </c>
      <c r="F4" t="n">
        <v>37.23</v>
      </c>
      <c r="G4" t="n">
        <v>21.9</v>
      </c>
      <c r="H4" t="n">
        <v>0.35</v>
      </c>
      <c r="I4" t="n">
        <v>102</v>
      </c>
      <c r="J4" t="n">
        <v>153.23</v>
      </c>
      <c r="K4" t="n">
        <v>49.1</v>
      </c>
      <c r="L4" t="n">
        <v>3</v>
      </c>
      <c r="M4" t="n">
        <v>100</v>
      </c>
      <c r="N4" t="n">
        <v>26.13</v>
      </c>
      <c r="O4" t="n">
        <v>19131.85</v>
      </c>
      <c r="P4" t="n">
        <v>421.68</v>
      </c>
      <c r="Q4" t="n">
        <v>1319.1</v>
      </c>
      <c r="R4" t="n">
        <v>153.09</v>
      </c>
      <c r="S4" t="n">
        <v>59.92</v>
      </c>
      <c r="T4" t="n">
        <v>46040.61</v>
      </c>
      <c r="U4" t="n">
        <v>0.39</v>
      </c>
      <c r="V4" t="n">
        <v>0.91</v>
      </c>
      <c r="W4" t="n">
        <v>0.33</v>
      </c>
      <c r="X4" t="n">
        <v>2.85</v>
      </c>
      <c r="Y4" t="n">
        <v>0.5</v>
      </c>
      <c r="Z4" t="n">
        <v>10</v>
      </c>
      <c r="AA4" t="n">
        <v>834.9697035529977</v>
      </c>
      <c r="AB4" t="n">
        <v>1142.44238466476</v>
      </c>
      <c r="AC4" t="n">
        <v>1033.409286900312</v>
      </c>
      <c r="AD4" t="n">
        <v>834969.7035529977</v>
      </c>
      <c r="AE4" t="n">
        <v>1142442.38466476</v>
      </c>
      <c r="AF4" t="n">
        <v>1.286677490490034e-06</v>
      </c>
      <c r="AG4" t="n">
        <v>25</v>
      </c>
      <c r="AH4" t="n">
        <v>1033409.286900312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2.4388</v>
      </c>
      <c r="E5" t="n">
        <v>41</v>
      </c>
      <c r="F5" t="n">
        <v>36.47</v>
      </c>
      <c r="G5" t="n">
        <v>29.57</v>
      </c>
      <c r="H5" t="n">
        <v>0.46</v>
      </c>
      <c r="I5" t="n">
        <v>74</v>
      </c>
      <c r="J5" t="n">
        <v>154.63</v>
      </c>
      <c r="K5" t="n">
        <v>49.1</v>
      </c>
      <c r="L5" t="n">
        <v>4</v>
      </c>
      <c r="M5" t="n">
        <v>72</v>
      </c>
      <c r="N5" t="n">
        <v>26.53</v>
      </c>
      <c r="O5" t="n">
        <v>19304.72</v>
      </c>
      <c r="P5" t="n">
        <v>406.65</v>
      </c>
      <c r="Q5" t="n">
        <v>1319.08</v>
      </c>
      <c r="R5" t="n">
        <v>128.37</v>
      </c>
      <c r="S5" t="n">
        <v>59.92</v>
      </c>
      <c r="T5" t="n">
        <v>33822.33</v>
      </c>
      <c r="U5" t="n">
        <v>0.47</v>
      </c>
      <c r="V5" t="n">
        <v>0.93</v>
      </c>
      <c r="W5" t="n">
        <v>0.28</v>
      </c>
      <c r="X5" t="n">
        <v>2.08</v>
      </c>
      <c r="Y5" t="n">
        <v>0.5</v>
      </c>
      <c r="Z5" t="n">
        <v>10</v>
      </c>
      <c r="AA5" t="n">
        <v>784.2509702391802</v>
      </c>
      <c r="AB5" t="n">
        <v>1073.046776192199</v>
      </c>
      <c r="AC5" t="n">
        <v>970.6366979030244</v>
      </c>
      <c r="AD5" t="n">
        <v>784250.9702391803</v>
      </c>
      <c r="AE5" t="n">
        <v>1073046.776192199</v>
      </c>
      <c r="AF5" t="n">
        <v>1.337574195996204e-06</v>
      </c>
      <c r="AG5" t="n">
        <v>24</v>
      </c>
      <c r="AH5" t="n">
        <v>970636.6979030244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2.4985</v>
      </c>
      <c r="E6" t="n">
        <v>40.02</v>
      </c>
      <c r="F6" t="n">
        <v>35.98</v>
      </c>
      <c r="G6" t="n">
        <v>37.22</v>
      </c>
      <c r="H6" t="n">
        <v>0.57</v>
      </c>
      <c r="I6" t="n">
        <v>58</v>
      </c>
      <c r="J6" t="n">
        <v>156.03</v>
      </c>
      <c r="K6" t="n">
        <v>49.1</v>
      </c>
      <c r="L6" t="n">
        <v>5</v>
      </c>
      <c r="M6" t="n">
        <v>56</v>
      </c>
      <c r="N6" t="n">
        <v>26.94</v>
      </c>
      <c r="O6" t="n">
        <v>19478.15</v>
      </c>
      <c r="P6" t="n">
        <v>393.79</v>
      </c>
      <c r="Q6" t="n">
        <v>1319.09</v>
      </c>
      <c r="R6" t="n">
        <v>112.14</v>
      </c>
      <c r="S6" t="n">
        <v>59.92</v>
      </c>
      <c r="T6" t="n">
        <v>25784.7</v>
      </c>
      <c r="U6" t="n">
        <v>0.53</v>
      </c>
      <c r="V6" t="n">
        <v>0.9399999999999999</v>
      </c>
      <c r="W6" t="n">
        <v>0.26</v>
      </c>
      <c r="X6" t="n">
        <v>1.59</v>
      </c>
      <c r="Y6" t="n">
        <v>0.5</v>
      </c>
      <c r="Z6" t="n">
        <v>10</v>
      </c>
      <c r="AA6" t="n">
        <v>755.6205570807558</v>
      </c>
      <c r="AB6" t="n">
        <v>1033.873381824159</v>
      </c>
      <c r="AC6" t="n">
        <v>935.2019573132652</v>
      </c>
      <c r="AD6" t="n">
        <v>755620.5570807558</v>
      </c>
      <c r="AE6" t="n">
        <v>1033873.381824159</v>
      </c>
      <c r="AF6" t="n">
        <v>1.370317011930669e-06</v>
      </c>
      <c r="AG6" t="n">
        <v>24</v>
      </c>
      <c r="AH6" t="n">
        <v>935201.9573132652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2.5346</v>
      </c>
      <c r="E7" t="n">
        <v>39.45</v>
      </c>
      <c r="F7" t="n">
        <v>35.74</v>
      </c>
      <c r="G7" t="n">
        <v>45.63</v>
      </c>
      <c r="H7" t="n">
        <v>0.67</v>
      </c>
      <c r="I7" t="n">
        <v>47</v>
      </c>
      <c r="J7" t="n">
        <v>157.44</v>
      </c>
      <c r="K7" t="n">
        <v>49.1</v>
      </c>
      <c r="L7" t="n">
        <v>6</v>
      </c>
      <c r="M7" t="n">
        <v>45</v>
      </c>
      <c r="N7" t="n">
        <v>27.35</v>
      </c>
      <c r="O7" t="n">
        <v>19652.13</v>
      </c>
      <c r="P7" t="n">
        <v>384.52</v>
      </c>
      <c r="Q7" t="n">
        <v>1319.16</v>
      </c>
      <c r="R7" t="n">
        <v>104.9</v>
      </c>
      <c r="S7" t="n">
        <v>59.92</v>
      </c>
      <c r="T7" t="n">
        <v>22220.46</v>
      </c>
      <c r="U7" t="n">
        <v>0.57</v>
      </c>
      <c r="V7" t="n">
        <v>0.95</v>
      </c>
      <c r="W7" t="n">
        <v>0.24</v>
      </c>
      <c r="X7" t="n">
        <v>1.35</v>
      </c>
      <c r="Y7" t="n">
        <v>0.5</v>
      </c>
      <c r="Z7" t="n">
        <v>10</v>
      </c>
      <c r="AA7" t="n">
        <v>729.3560515389737</v>
      </c>
      <c r="AB7" t="n">
        <v>997.9371266336857</v>
      </c>
      <c r="AC7" t="n">
        <v>902.6954078813199</v>
      </c>
      <c r="AD7" t="n">
        <v>729356.0515389737</v>
      </c>
      <c r="AE7" t="n">
        <v>997937.1266336857</v>
      </c>
      <c r="AF7" t="n">
        <v>1.390116269137272e-06</v>
      </c>
      <c r="AG7" t="n">
        <v>23</v>
      </c>
      <c r="AH7" t="n">
        <v>902695.4078813199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2.5632</v>
      </c>
      <c r="E8" t="n">
        <v>39.01</v>
      </c>
      <c r="F8" t="n">
        <v>35.52</v>
      </c>
      <c r="G8" t="n">
        <v>53.27</v>
      </c>
      <c r="H8" t="n">
        <v>0.78</v>
      </c>
      <c r="I8" t="n">
        <v>40</v>
      </c>
      <c r="J8" t="n">
        <v>158.86</v>
      </c>
      <c r="K8" t="n">
        <v>49.1</v>
      </c>
      <c r="L8" t="n">
        <v>7</v>
      </c>
      <c r="M8" t="n">
        <v>38</v>
      </c>
      <c r="N8" t="n">
        <v>27.77</v>
      </c>
      <c r="O8" t="n">
        <v>19826.68</v>
      </c>
      <c r="P8" t="n">
        <v>375.19</v>
      </c>
      <c r="Q8" t="n">
        <v>1319.08</v>
      </c>
      <c r="R8" t="n">
        <v>97.43000000000001</v>
      </c>
      <c r="S8" t="n">
        <v>59.92</v>
      </c>
      <c r="T8" t="n">
        <v>18518.57</v>
      </c>
      <c r="U8" t="n">
        <v>0.62</v>
      </c>
      <c r="V8" t="n">
        <v>0.95</v>
      </c>
      <c r="W8" t="n">
        <v>0.23</v>
      </c>
      <c r="X8" t="n">
        <v>1.13</v>
      </c>
      <c r="Y8" t="n">
        <v>0.5</v>
      </c>
      <c r="Z8" t="n">
        <v>10</v>
      </c>
      <c r="AA8" t="n">
        <v>713.5822979195356</v>
      </c>
      <c r="AB8" t="n">
        <v>976.3547810426741</v>
      </c>
      <c r="AC8" t="n">
        <v>883.172851062502</v>
      </c>
      <c r="AD8" t="n">
        <v>713582.2979195355</v>
      </c>
      <c r="AE8" t="n">
        <v>976354.7810426741</v>
      </c>
      <c r="AF8" t="n">
        <v>1.40580210725663e-06</v>
      </c>
      <c r="AG8" t="n">
        <v>23</v>
      </c>
      <c r="AH8" t="n">
        <v>883172.851062502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2.5877</v>
      </c>
      <c r="E9" t="n">
        <v>38.64</v>
      </c>
      <c r="F9" t="n">
        <v>35.33</v>
      </c>
      <c r="G9" t="n">
        <v>62.35</v>
      </c>
      <c r="H9" t="n">
        <v>0.88</v>
      </c>
      <c r="I9" t="n">
        <v>34</v>
      </c>
      <c r="J9" t="n">
        <v>160.28</v>
      </c>
      <c r="K9" t="n">
        <v>49.1</v>
      </c>
      <c r="L9" t="n">
        <v>8</v>
      </c>
      <c r="M9" t="n">
        <v>32</v>
      </c>
      <c r="N9" t="n">
        <v>28.19</v>
      </c>
      <c r="O9" t="n">
        <v>20001.93</v>
      </c>
      <c r="P9" t="n">
        <v>365.64</v>
      </c>
      <c r="Q9" t="n">
        <v>1319.07</v>
      </c>
      <c r="R9" t="n">
        <v>91.28</v>
      </c>
      <c r="S9" t="n">
        <v>59.92</v>
      </c>
      <c r="T9" t="n">
        <v>15475.51</v>
      </c>
      <c r="U9" t="n">
        <v>0.66</v>
      </c>
      <c r="V9" t="n">
        <v>0.96</v>
      </c>
      <c r="W9" t="n">
        <v>0.22</v>
      </c>
      <c r="X9" t="n">
        <v>0.9399999999999999</v>
      </c>
      <c r="Y9" t="n">
        <v>0.5</v>
      </c>
      <c r="Z9" t="n">
        <v>10</v>
      </c>
      <c r="AA9" t="n">
        <v>698.8842973167732</v>
      </c>
      <c r="AB9" t="n">
        <v>956.2443281879519</v>
      </c>
      <c r="AC9" t="n">
        <v>864.9817116030368</v>
      </c>
      <c r="AD9" t="n">
        <v>698884.2973167732</v>
      </c>
      <c r="AE9" t="n">
        <v>956244.3281879518</v>
      </c>
      <c r="AF9" t="n">
        <v>1.419239276274962e-06</v>
      </c>
      <c r="AG9" t="n">
        <v>23</v>
      </c>
      <c r="AH9" t="n">
        <v>864981.7116030368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2.6037</v>
      </c>
      <c r="E10" t="n">
        <v>38.41</v>
      </c>
      <c r="F10" t="n">
        <v>35.21</v>
      </c>
      <c r="G10" t="n">
        <v>70.43000000000001</v>
      </c>
      <c r="H10" t="n">
        <v>0.99</v>
      </c>
      <c r="I10" t="n">
        <v>30</v>
      </c>
      <c r="J10" t="n">
        <v>161.71</v>
      </c>
      <c r="K10" t="n">
        <v>49.1</v>
      </c>
      <c r="L10" t="n">
        <v>9</v>
      </c>
      <c r="M10" t="n">
        <v>28</v>
      </c>
      <c r="N10" t="n">
        <v>28.61</v>
      </c>
      <c r="O10" t="n">
        <v>20177.64</v>
      </c>
      <c r="P10" t="n">
        <v>357.13</v>
      </c>
      <c r="Q10" t="n">
        <v>1319.1</v>
      </c>
      <c r="R10" t="n">
        <v>87.59</v>
      </c>
      <c r="S10" t="n">
        <v>59.92</v>
      </c>
      <c r="T10" t="n">
        <v>13648.45</v>
      </c>
      <c r="U10" t="n">
        <v>0.68</v>
      </c>
      <c r="V10" t="n">
        <v>0.96</v>
      </c>
      <c r="W10" t="n">
        <v>0.21</v>
      </c>
      <c r="X10" t="n">
        <v>0.83</v>
      </c>
      <c r="Y10" t="n">
        <v>0.5</v>
      </c>
      <c r="Z10" t="n">
        <v>10</v>
      </c>
      <c r="AA10" t="n">
        <v>687.3417494632171</v>
      </c>
      <c r="AB10" t="n">
        <v>940.4513049934441</v>
      </c>
      <c r="AC10" t="n">
        <v>850.6959523765656</v>
      </c>
      <c r="AD10" t="n">
        <v>687341.7494632171</v>
      </c>
      <c r="AE10" t="n">
        <v>940451.3049934441</v>
      </c>
      <c r="AF10" t="n">
        <v>1.42801457032775e-06</v>
      </c>
      <c r="AG10" t="n">
        <v>23</v>
      </c>
      <c r="AH10" t="n">
        <v>850695.9523765657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2.6179</v>
      </c>
      <c r="E11" t="n">
        <v>38.2</v>
      </c>
      <c r="F11" t="n">
        <v>35.13</v>
      </c>
      <c r="G11" t="n">
        <v>81.06</v>
      </c>
      <c r="H11" t="n">
        <v>1.09</v>
      </c>
      <c r="I11" t="n">
        <v>26</v>
      </c>
      <c r="J11" t="n">
        <v>163.13</v>
      </c>
      <c r="K11" t="n">
        <v>49.1</v>
      </c>
      <c r="L11" t="n">
        <v>10</v>
      </c>
      <c r="M11" t="n">
        <v>24</v>
      </c>
      <c r="N11" t="n">
        <v>29.04</v>
      </c>
      <c r="O11" t="n">
        <v>20353.94</v>
      </c>
      <c r="P11" t="n">
        <v>347.6</v>
      </c>
      <c r="Q11" t="n">
        <v>1319.08</v>
      </c>
      <c r="R11" t="n">
        <v>85.43000000000001</v>
      </c>
      <c r="S11" t="n">
        <v>59.92</v>
      </c>
      <c r="T11" t="n">
        <v>12592.13</v>
      </c>
      <c r="U11" t="n">
        <v>0.7</v>
      </c>
      <c r="V11" t="n">
        <v>0.97</v>
      </c>
      <c r="W11" t="n">
        <v>0.19</v>
      </c>
      <c r="X11" t="n">
        <v>0.74</v>
      </c>
      <c r="Y11" t="n">
        <v>0.5</v>
      </c>
      <c r="Z11" t="n">
        <v>10</v>
      </c>
      <c r="AA11" t="n">
        <v>675.5087511041434</v>
      </c>
      <c r="AB11" t="n">
        <v>924.2608746035152</v>
      </c>
      <c r="AC11" t="n">
        <v>836.0507139396398</v>
      </c>
      <c r="AD11" t="n">
        <v>675508.7511041433</v>
      </c>
      <c r="AE11" t="n">
        <v>924260.8746035151</v>
      </c>
      <c r="AF11" t="n">
        <v>1.435802643799599e-06</v>
      </c>
      <c r="AG11" t="n">
        <v>23</v>
      </c>
      <c r="AH11" t="n">
        <v>836050.7139396397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2.6319</v>
      </c>
      <c r="E12" t="n">
        <v>38</v>
      </c>
      <c r="F12" t="n">
        <v>35.02</v>
      </c>
      <c r="G12" t="n">
        <v>91.34999999999999</v>
      </c>
      <c r="H12" t="n">
        <v>1.18</v>
      </c>
      <c r="I12" t="n">
        <v>23</v>
      </c>
      <c r="J12" t="n">
        <v>164.57</v>
      </c>
      <c r="K12" t="n">
        <v>49.1</v>
      </c>
      <c r="L12" t="n">
        <v>11</v>
      </c>
      <c r="M12" t="n">
        <v>21</v>
      </c>
      <c r="N12" t="n">
        <v>29.47</v>
      </c>
      <c r="O12" t="n">
        <v>20530.82</v>
      </c>
      <c r="P12" t="n">
        <v>336.97</v>
      </c>
      <c r="Q12" t="n">
        <v>1319.07</v>
      </c>
      <c r="R12" t="n">
        <v>81.17</v>
      </c>
      <c r="S12" t="n">
        <v>59.92</v>
      </c>
      <c r="T12" t="n">
        <v>10477.47</v>
      </c>
      <c r="U12" t="n">
        <v>0.74</v>
      </c>
      <c r="V12" t="n">
        <v>0.97</v>
      </c>
      <c r="W12" t="n">
        <v>0.2</v>
      </c>
      <c r="X12" t="n">
        <v>0.63</v>
      </c>
      <c r="Y12" t="n">
        <v>0.5</v>
      </c>
      <c r="Z12" t="n">
        <v>10</v>
      </c>
      <c r="AA12" t="n">
        <v>654.2496606689568</v>
      </c>
      <c r="AB12" t="n">
        <v>895.1732491852156</v>
      </c>
      <c r="AC12" t="n">
        <v>809.7391706665239</v>
      </c>
      <c r="AD12" t="n">
        <v>654249.6606689568</v>
      </c>
      <c r="AE12" t="n">
        <v>895173.2491852156</v>
      </c>
      <c r="AF12" t="n">
        <v>1.443481026095788e-06</v>
      </c>
      <c r="AG12" t="n">
        <v>22</v>
      </c>
      <c r="AH12" t="n">
        <v>809739.170666524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2.64</v>
      </c>
      <c r="E13" t="n">
        <v>37.88</v>
      </c>
      <c r="F13" t="n">
        <v>34.96</v>
      </c>
      <c r="G13" t="n">
        <v>99.89</v>
      </c>
      <c r="H13" t="n">
        <v>1.28</v>
      </c>
      <c r="I13" t="n">
        <v>21</v>
      </c>
      <c r="J13" t="n">
        <v>166.01</v>
      </c>
      <c r="K13" t="n">
        <v>49.1</v>
      </c>
      <c r="L13" t="n">
        <v>12</v>
      </c>
      <c r="M13" t="n">
        <v>18</v>
      </c>
      <c r="N13" t="n">
        <v>29.91</v>
      </c>
      <c r="O13" t="n">
        <v>20708.3</v>
      </c>
      <c r="P13" t="n">
        <v>329.73</v>
      </c>
      <c r="Q13" t="n">
        <v>1319.1</v>
      </c>
      <c r="R13" t="n">
        <v>79.28</v>
      </c>
      <c r="S13" t="n">
        <v>59.92</v>
      </c>
      <c r="T13" t="n">
        <v>9538.91</v>
      </c>
      <c r="U13" t="n">
        <v>0.76</v>
      </c>
      <c r="V13" t="n">
        <v>0.97</v>
      </c>
      <c r="W13" t="n">
        <v>0.2</v>
      </c>
      <c r="X13" t="n">
        <v>0.57</v>
      </c>
      <c r="Y13" t="n">
        <v>0.5</v>
      </c>
      <c r="Z13" t="n">
        <v>10</v>
      </c>
      <c r="AA13" t="n">
        <v>645.9149993505939</v>
      </c>
      <c r="AB13" t="n">
        <v>883.769397870125</v>
      </c>
      <c r="AC13" t="n">
        <v>799.4236869155396</v>
      </c>
      <c r="AD13" t="n">
        <v>645914.9993505939</v>
      </c>
      <c r="AE13" t="n">
        <v>883769.397870125</v>
      </c>
      <c r="AF13" t="n">
        <v>1.447923518710013e-06</v>
      </c>
      <c r="AG13" t="n">
        <v>22</v>
      </c>
      <c r="AH13" t="n">
        <v>799423.6869155397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2.6489</v>
      </c>
      <c r="E14" t="n">
        <v>37.75</v>
      </c>
      <c r="F14" t="n">
        <v>34.89</v>
      </c>
      <c r="G14" t="n">
        <v>110.19</v>
      </c>
      <c r="H14" t="n">
        <v>1.38</v>
      </c>
      <c r="I14" t="n">
        <v>19</v>
      </c>
      <c r="J14" t="n">
        <v>167.45</v>
      </c>
      <c r="K14" t="n">
        <v>49.1</v>
      </c>
      <c r="L14" t="n">
        <v>13</v>
      </c>
      <c r="M14" t="n">
        <v>8</v>
      </c>
      <c r="N14" t="n">
        <v>30.36</v>
      </c>
      <c r="O14" t="n">
        <v>20886.38</v>
      </c>
      <c r="P14" t="n">
        <v>319.74</v>
      </c>
      <c r="Q14" t="n">
        <v>1319.09</v>
      </c>
      <c r="R14" t="n">
        <v>76.70999999999999</v>
      </c>
      <c r="S14" t="n">
        <v>59.92</v>
      </c>
      <c r="T14" t="n">
        <v>8263.9</v>
      </c>
      <c r="U14" t="n">
        <v>0.78</v>
      </c>
      <c r="V14" t="n">
        <v>0.97</v>
      </c>
      <c r="W14" t="n">
        <v>0.21</v>
      </c>
      <c r="X14" t="n">
        <v>0.51</v>
      </c>
      <c r="Y14" t="n">
        <v>0.5</v>
      </c>
      <c r="Z14" t="n">
        <v>10</v>
      </c>
      <c r="AA14" t="n">
        <v>634.9396910592174</v>
      </c>
      <c r="AB14" t="n">
        <v>868.7524968694347</v>
      </c>
      <c r="AC14" t="n">
        <v>785.8399778700024</v>
      </c>
      <c r="AD14" t="n">
        <v>634939.6910592173</v>
      </c>
      <c r="AE14" t="n">
        <v>868752.4968694347</v>
      </c>
      <c r="AF14" t="n">
        <v>1.452804776026876e-06</v>
      </c>
      <c r="AG14" t="n">
        <v>22</v>
      </c>
      <c r="AH14" t="n">
        <v>785839.9778700024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2.6487</v>
      </c>
      <c r="E15" t="n">
        <v>37.75</v>
      </c>
      <c r="F15" t="n">
        <v>34.9</v>
      </c>
      <c r="G15" t="n">
        <v>110.2</v>
      </c>
      <c r="H15" t="n">
        <v>1.47</v>
      </c>
      <c r="I15" t="n">
        <v>19</v>
      </c>
      <c r="J15" t="n">
        <v>168.9</v>
      </c>
      <c r="K15" t="n">
        <v>49.1</v>
      </c>
      <c r="L15" t="n">
        <v>14</v>
      </c>
      <c r="M15" t="n">
        <v>0</v>
      </c>
      <c r="N15" t="n">
        <v>30.81</v>
      </c>
      <c r="O15" t="n">
        <v>21065.06</v>
      </c>
      <c r="P15" t="n">
        <v>321.7</v>
      </c>
      <c r="Q15" t="n">
        <v>1319.08</v>
      </c>
      <c r="R15" t="n">
        <v>76.44</v>
      </c>
      <c r="S15" t="n">
        <v>59.92</v>
      </c>
      <c r="T15" t="n">
        <v>8130.38</v>
      </c>
      <c r="U15" t="n">
        <v>0.78</v>
      </c>
      <c r="V15" t="n">
        <v>0.97</v>
      </c>
      <c r="W15" t="n">
        <v>0.22</v>
      </c>
      <c r="X15" t="n">
        <v>0.51</v>
      </c>
      <c r="Y15" t="n">
        <v>0.5</v>
      </c>
      <c r="Z15" t="n">
        <v>10</v>
      </c>
      <c r="AA15" t="n">
        <v>636.8079119137013</v>
      </c>
      <c r="AB15" t="n">
        <v>871.3086790626269</v>
      </c>
      <c r="AC15" t="n">
        <v>788.1522016223006</v>
      </c>
      <c r="AD15" t="n">
        <v>636807.9119137013</v>
      </c>
      <c r="AE15" t="n">
        <v>871308.6790626269</v>
      </c>
      <c r="AF15" t="n">
        <v>1.452695084851216e-06</v>
      </c>
      <c r="AG15" t="n">
        <v>22</v>
      </c>
      <c r="AH15" t="n">
        <v>788152.2016223005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1.4604</v>
      </c>
      <c r="E2" t="n">
        <v>68.47</v>
      </c>
      <c r="F2" t="n">
        <v>48.44</v>
      </c>
      <c r="G2" t="n">
        <v>6.16</v>
      </c>
      <c r="H2" t="n">
        <v>0.1</v>
      </c>
      <c r="I2" t="n">
        <v>472</v>
      </c>
      <c r="J2" t="n">
        <v>185.69</v>
      </c>
      <c r="K2" t="n">
        <v>53.44</v>
      </c>
      <c r="L2" t="n">
        <v>1</v>
      </c>
      <c r="M2" t="n">
        <v>470</v>
      </c>
      <c r="N2" t="n">
        <v>36.26</v>
      </c>
      <c r="O2" t="n">
        <v>23136.14</v>
      </c>
      <c r="P2" t="n">
        <v>650.9</v>
      </c>
      <c r="Q2" t="n">
        <v>1319.3</v>
      </c>
      <c r="R2" t="n">
        <v>520.42</v>
      </c>
      <c r="S2" t="n">
        <v>59.92</v>
      </c>
      <c r="T2" t="n">
        <v>227853.8</v>
      </c>
      <c r="U2" t="n">
        <v>0.12</v>
      </c>
      <c r="V2" t="n">
        <v>0.7</v>
      </c>
      <c r="W2" t="n">
        <v>0.92</v>
      </c>
      <c r="X2" t="n">
        <v>14.04</v>
      </c>
      <c r="Y2" t="n">
        <v>0.5</v>
      </c>
      <c r="Z2" t="n">
        <v>10</v>
      </c>
      <c r="AA2" t="n">
        <v>1857.649313464087</v>
      </c>
      <c r="AB2" t="n">
        <v>2541.717744385272</v>
      </c>
      <c r="AC2" t="n">
        <v>2299.1397701844</v>
      </c>
      <c r="AD2" t="n">
        <v>1857649.313464087</v>
      </c>
      <c r="AE2" t="n">
        <v>2541717.744385272</v>
      </c>
      <c r="AF2" t="n">
        <v>7.731098791807e-07</v>
      </c>
      <c r="AG2" t="n">
        <v>40</v>
      </c>
      <c r="AH2" t="n">
        <v>2299139.7701844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2.0187</v>
      </c>
      <c r="E3" t="n">
        <v>49.54</v>
      </c>
      <c r="F3" t="n">
        <v>39.92</v>
      </c>
      <c r="G3" t="n">
        <v>12.48</v>
      </c>
      <c r="H3" t="n">
        <v>0.19</v>
      </c>
      <c r="I3" t="n">
        <v>192</v>
      </c>
      <c r="J3" t="n">
        <v>187.21</v>
      </c>
      <c r="K3" t="n">
        <v>53.44</v>
      </c>
      <c r="L3" t="n">
        <v>2</v>
      </c>
      <c r="M3" t="n">
        <v>190</v>
      </c>
      <c r="N3" t="n">
        <v>36.77</v>
      </c>
      <c r="O3" t="n">
        <v>23322.88</v>
      </c>
      <c r="P3" t="n">
        <v>530.72</v>
      </c>
      <c r="Q3" t="n">
        <v>1319.15</v>
      </c>
      <c r="R3" t="n">
        <v>241.32</v>
      </c>
      <c r="S3" t="n">
        <v>59.92</v>
      </c>
      <c r="T3" t="n">
        <v>89706.12</v>
      </c>
      <c r="U3" t="n">
        <v>0.25</v>
      </c>
      <c r="V3" t="n">
        <v>0.85</v>
      </c>
      <c r="W3" t="n">
        <v>0.47</v>
      </c>
      <c r="X3" t="n">
        <v>5.53</v>
      </c>
      <c r="Y3" t="n">
        <v>0.5</v>
      </c>
      <c r="Z3" t="n">
        <v>10</v>
      </c>
      <c r="AA3" t="n">
        <v>1145.939751668685</v>
      </c>
      <c r="AB3" t="n">
        <v>1567.925323526925</v>
      </c>
      <c r="AC3" t="n">
        <v>1418.284731246528</v>
      </c>
      <c r="AD3" t="n">
        <v>1145939.751668685</v>
      </c>
      <c r="AE3" t="n">
        <v>1567925.323526925</v>
      </c>
      <c r="AF3" t="n">
        <v>1.068664005137003e-06</v>
      </c>
      <c r="AG3" t="n">
        <v>29</v>
      </c>
      <c r="AH3" t="n">
        <v>1418284.731246528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2.2352</v>
      </c>
      <c r="E4" t="n">
        <v>44.74</v>
      </c>
      <c r="F4" t="n">
        <v>37.8</v>
      </c>
      <c r="G4" t="n">
        <v>18.9</v>
      </c>
      <c r="H4" t="n">
        <v>0.28</v>
      </c>
      <c r="I4" t="n">
        <v>120</v>
      </c>
      <c r="J4" t="n">
        <v>188.73</v>
      </c>
      <c r="K4" t="n">
        <v>53.44</v>
      </c>
      <c r="L4" t="n">
        <v>3</v>
      </c>
      <c r="M4" t="n">
        <v>118</v>
      </c>
      <c r="N4" t="n">
        <v>37.29</v>
      </c>
      <c r="O4" t="n">
        <v>23510.33</v>
      </c>
      <c r="P4" t="n">
        <v>497.22</v>
      </c>
      <c r="Q4" t="n">
        <v>1319.12</v>
      </c>
      <c r="R4" t="n">
        <v>171.96</v>
      </c>
      <c r="S4" t="n">
        <v>59.92</v>
      </c>
      <c r="T4" t="n">
        <v>55383.73</v>
      </c>
      <c r="U4" t="n">
        <v>0.35</v>
      </c>
      <c r="V4" t="n">
        <v>0.9</v>
      </c>
      <c r="W4" t="n">
        <v>0.35</v>
      </c>
      <c r="X4" t="n">
        <v>3.41</v>
      </c>
      <c r="Y4" t="n">
        <v>0.5</v>
      </c>
      <c r="Z4" t="n">
        <v>10</v>
      </c>
      <c r="AA4" t="n">
        <v>984.8419354192307</v>
      </c>
      <c r="AB4" t="n">
        <v>1347.504184200366</v>
      </c>
      <c r="AC4" t="n">
        <v>1218.900276094283</v>
      </c>
      <c r="AD4" t="n">
        <v>984841.9354192307</v>
      </c>
      <c r="AE4" t="n">
        <v>1347504.184200366</v>
      </c>
      <c r="AF4" t="n">
        <v>1.183275268381745e-06</v>
      </c>
      <c r="AG4" t="n">
        <v>26</v>
      </c>
      <c r="AH4" t="n">
        <v>1218900.276094283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2.35</v>
      </c>
      <c r="E5" t="n">
        <v>42.55</v>
      </c>
      <c r="F5" t="n">
        <v>36.85</v>
      </c>
      <c r="G5" t="n">
        <v>25.41</v>
      </c>
      <c r="H5" t="n">
        <v>0.37</v>
      </c>
      <c r="I5" t="n">
        <v>87</v>
      </c>
      <c r="J5" t="n">
        <v>190.25</v>
      </c>
      <c r="K5" t="n">
        <v>53.44</v>
      </c>
      <c r="L5" t="n">
        <v>4</v>
      </c>
      <c r="M5" t="n">
        <v>85</v>
      </c>
      <c r="N5" t="n">
        <v>37.82</v>
      </c>
      <c r="O5" t="n">
        <v>23698.48</v>
      </c>
      <c r="P5" t="n">
        <v>479.75</v>
      </c>
      <c r="Q5" t="n">
        <v>1319.16</v>
      </c>
      <c r="R5" t="n">
        <v>140.6</v>
      </c>
      <c r="S5" t="n">
        <v>59.92</v>
      </c>
      <c r="T5" t="n">
        <v>39871.3</v>
      </c>
      <c r="U5" t="n">
        <v>0.43</v>
      </c>
      <c r="V5" t="n">
        <v>0.92</v>
      </c>
      <c r="W5" t="n">
        <v>0.3</v>
      </c>
      <c r="X5" t="n">
        <v>2.46</v>
      </c>
      <c r="Y5" t="n">
        <v>0.5</v>
      </c>
      <c r="Z5" t="n">
        <v>10</v>
      </c>
      <c r="AA5" t="n">
        <v>915.9045632398021</v>
      </c>
      <c r="AB5" t="n">
        <v>1253.181030282255</v>
      </c>
      <c r="AC5" t="n">
        <v>1133.579191602739</v>
      </c>
      <c r="AD5" t="n">
        <v>915904.5632398021</v>
      </c>
      <c r="AE5" t="n">
        <v>1253181.030282255</v>
      </c>
      <c r="AF5" t="n">
        <v>1.244048353926763e-06</v>
      </c>
      <c r="AG5" t="n">
        <v>25</v>
      </c>
      <c r="AH5" t="n">
        <v>1133579.191602739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2.4221</v>
      </c>
      <c r="E6" t="n">
        <v>41.29</v>
      </c>
      <c r="F6" t="n">
        <v>36.29</v>
      </c>
      <c r="G6" t="n">
        <v>32.02</v>
      </c>
      <c r="H6" t="n">
        <v>0.46</v>
      </c>
      <c r="I6" t="n">
        <v>68</v>
      </c>
      <c r="J6" t="n">
        <v>191.78</v>
      </c>
      <c r="K6" t="n">
        <v>53.44</v>
      </c>
      <c r="L6" t="n">
        <v>5</v>
      </c>
      <c r="M6" t="n">
        <v>66</v>
      </c>
      <c r="N6" t="n">
        <v>38.35</v>
      </c>
      <c r="O6" t="n">
        <v>23887.36</v>
      </c>
      <c r="P6" t="n">
        <v>467.4</v>
      </c>
      <c r="Q6" t="n">
        <v>1319.08</v>
      </c>
      <c r="R6" t="n">
        <v>122.42</v>
      </c>
      <c r="S6" t="n">
        <v>59.92</v>
      </c>
      <c r="T6" t="n">
        <v>30872.57</v>
      </c>
      <c r="U6" t="n">
        <v>0.49</v>
      </c>
      <c r="V6" t="n">
        <v>0.93</v>
      </c>
      <c r="W6" t="n">
        <v>0.28</v>
      </c>
      <c r="X6" t="n">
        <v>1.9</v>
      </c>
      <c r="Y6" t="n">
        <v>0.5</v>
      </c>
      <c r="Z6" t="n">
        <v>10</v>
      </c>
      <c r="AA6" t="n">
        <v>871.1264571204771</v>
      </c>
      <c r="AB6" t="n">
        <v>1191.913650019174</v>
      </c>
      <c r="AC6" t="n">
        <v>1078.159084122658</v>
      </c>
      <c r="AD6" t="n">
        <v>871126.4571204771</v>
      </c>
      <c r="AE6" t="n">
        <v>1191913.650019174</v>
      </c>
      <c r="AF6" t="n">
        <v>1.282216816189793e-06</v>
      </c>
      <c r="AG6" t="n">
        <v>24</v>
      </c>
      <c r="AH6" t="n">
        <v>1078159.084122658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2.4713</v>
      </c>
      <c r="E7" t="n">
        <v>40.46</v>
      </c>
      <c r="F7" t="n">
        <v>35.91</v>
      </c>
      <c r="G7" t="n">
        <v>38.48</v>
      </c>
      <c r="H7" t="n">
        <v>0.55</v>
      </c>
      <c r="I7" t="n">
        <v>56</v>
      </c>
      <c r="J7" t="n">
        <v>193.32</v>
      </c>
      <c r="K7" t="n">
        <v>53.44</v>
      </c>
      <c r="L7" t="n">
        <v>6</v>
      </c>
      <c r="M7" t="n">
        <v>54</v>
      </c>
      <c r="N7" t="n">
        <v>38.89</v>
      </c>
      <c r="O7" t="n">
        <v>24076.95</v>
      </c>
      <c r="P7" t="n">
        <v>457.45</v>
      </c>
      <c r="Q7" t="n">
        <v>1319.08</v>
      </c>
      <c r="R7" t="n">
        <v>109.94</v>
      </c>
      <c r="S7" t="n">
        <v>59.92</v>
      </c>
      <c r="T7" t="n">
        <v>24693.64</v>
      </c>
      <c r="U7" t="n">
        <v>0.55</v>
      </c>
      <c r="V7" t="n">
        <v>0.9399999999999999</v>
      </c>
      <c r="W7" t="n">
        <v>0.26</v>
      </c>
      <c r="X7" t="n">
        <v>1.52</v>
      </c>
      <c r="Y7" t="n">
        <v>0.5</v>
      </c>
      <c r="Z7" t="n">
        <v>10</v>
      </c>
      <c r="AA7" t="n">
        <v>846.2155052382975</v>
      </c>
      <c r="AB7" t="n">
        <v>1157.829386660342</v>
      </c>
      <c r="AC7" t="n">
        <v>1047.327775021229</v>
      </c>
      <c r="AD7" t="n">
        <v>846215.5052382975</v>
      </c>
      <c r="AE7" t="n">
        <v>1157829.386660342</v>
      </c>
      <c r="AF7" t="n">
        <v>1.308262424280515e-06</v>
      </c>
      <c r="AG7" t="n">
        <v>24</v>
      </c>
      <c r="AH7" t="n">
        <v>1047327.775021229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2.4972</v>
      </c>
      <c r="E8" t="n">
        <v>40.04</v>
      </c>
      <c r="F8" t="n">
        <v>35.79</v>
      </c>
      <c r="G8" t="n">
        <v>44.74</v>
      </c>
      <c r="H8" t="n">
        <v>0.64</v>
      </c>
      <c r="I8" t="n">
        <v>48</v>
      </c>
      <c r="J8" t="n">
        <v>194.86</v>
      </c>
      <c r="K8" t="n">
        <v>53.44</v>
      </c>
      <c r="L8" t="n">
        <v>7</v>
      </c>
      <c r="M8" t="n">
        <v>46</v>
      </c>
      <c r="N8" t="n">
        <v>39.43</v>
      </c>
      <c r="O8" t="n">
        <v>24267.28</v>
      </c>
      <c r="P8" t="n">
        <v>451.24</v>
      </c>
      <c r="Q8" t="n">
        <v>1319.1</v>
      </c>
      <c r="R8" t="n">
        <v>106.48</v>
      </c>
      <c r="S8" t="n">
        <v>59.92</v>
      </c>
      <c r="T8" t="n">
        <v>23004.22</v>
      </c>
      <c r="U8" t="n">
        <v>0.5600000000000001</v>
      </c>
      <c r="V8" t="n">
        <v>0.95</v>
      </c>
      <c r="W8" t="n">
        <v>0.24</v>
      </c>
      <c r="X8" t="n">
        <v>1.4</v>
      </c>
      <c r="Y8" t="n">
        <v>0.5</v>
      </c>
      <c r="Z8" t="n">
        <v>10</v>
      </c>
      <c r="AA8" t="n">
        <v>832.9716550590905</v>
      </c>
      <c r="AB8" t="n">
        <v>1139.708566567718</v>
      </c>
      <c r="AC8" t="n">
        <v>1030.936380565514</v>
      </c>
      <c r="AD8" t="n">
        <v>832971.6550590905</v>
      </c>
      <c r="AE8" t="n">
        <v>1139708.566567718</v>
      </c>
      <c r="AF8" t="n">
        <v>1.321973425287622e-06</v>
      </c>
      <c r="AG8" t="n">
        <v>24</v>
      </c>
      <c r="AH8" t="n">
        <v>1030936.380565514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2.5294</v>
      </c>
      <c r="E9" t="n">
        <v>39.53</v>
      </c>
      <c r="F9" t="n">
        <v>35.54</v>
      </c>
      <c r="G9" t="n">
        <v>52.01</v>
      </c>
      <c r="H9" t="n">
        <v>0.72</v>
      </c>
      <c r="I9" t="n">
        <v>41</v>
      </c>
      <c r="J9" t="n">
        <v>196.41</v>
      </c>
      <c r="K9" t="n">
        <v>53.44</v>
      </c>
      <c r="L9" t="n">
        <v>8</v>
      </c>
      <c r="M9" t="n">
        <v>39</v>
      </c>
      <c r="N9" t="n">
        <v>39.98</v>
      </c>
      <c r="O9" t="n">
        <v>24458.36</v>
      </c>
      <c r="P9" t="n">
        <v>442.98</v>
      </c>
      <c r="Q9" t="n">
        <v>1319.07</v>
      </c>
      <c r="R9" t="n">
        <v>98.3</v>
      </c>
      <c r="S9" t="n">
        <v>59.92</v>
      </c>
      <c r="T9" t="n">
        <v>18951.52</v>
      </c>
      <c r="U9" t="n">
        <v>0.61</v>
      </c>
      <c r="V9" t="n">
        <v>0.95</v>
      </c>
      <c r="W9" t="n">
        <v>0.23</v>
      </c>
      <c r="X9" t="n">
        <v>1.15</v>
      </c>
      <c r="Y9" t="n">
        <v>0.5</v>
      </c>
      <c r="Z9" t="n">
        <v>10</v>
      </c>
      <c r="AA9" t="n">
        <v>807.1830394844603</v>
      </c>
      <c r="AB9" t="n">
        <v>1104.423445025086</v>
      </c>
      <c r="AC9" t="n">
        <v>999.0188214999309</v>
      </c>
      <c r="AD9" t="n">
        <v>807183.0394844604</v>
      </c>
      <c r="AE9" t="n">
        <v>1104423.445025085</v>
      </c>
      <c r="AF9" t="n">
        <v>1.339019534647811e-06</v>
      </c>
      <c r="AG9" t="n">
        <v>23</v>
      </c>
      <c r="AH9" t="n">
        <v>999018.8214999309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2.5513</v>
      </c>
      <c r="E10" t="n">
        <v>39.2</v>
      </c>
      <c r="F10" t="n">
        <v>35.39</v>
      </c>
      <c r="G10" t="n">
        <v>58.98</v>
      </c>
      <c r="H10" t="n">
        <v>0.8100000000000001</v>
      </c>
      <c r="I10" t="n">
        <v>36</v>
      </c>
      <c r="J10" t="n">
        <v>197.97</v>
      </c>
      <c r="K10" t="n">
        <v>53.44</v>
      </c>
      <c r="L10" t="n">
        <v>9</v>
      </c>
      <c r="M10" t="n">
        <v>34</v>
      </c>
      <c r="N10" t="n">
        <v>40.53</v>
      </c>
      <c r="O10" t="n">
        <v>24650.18</v>
      </c>
      <c r="P10" t="n">
        <v>435.63</v>
      </c>
      <c r="Q10" t="n">
        <v>1319.09</v>
      </c>
      <c r="R10" t="n">
        <v>93.14</v>
      </c>
      <c r="S10" t="n">
        <v>59.92</v>
      </c>
      <c r="T10" t="n">
        <v>16395.61</v>
      </c>
      <c r="U10" t="n">
        <v>0.64</v>
      </c>
      <c r="V10" t="n">
        <v>0.96</v>
      </c>
      <c r="W10" t="n">
        <v>0.22</v>
      </c>
      <c r="X10" t="n">
        <v>1</v>
      </c>
      <c r="Y10" t="n">
        <v>0.5</v>
      </c>
      <c r="Z10" t="n">
        <v>10</v>
      </c>
      <c r="AA10" t="n">
        <v>794.245275099139</v>
      </c>
      <c r="AB10" t="n">
        <v>1086.721425019207</v>
      </c>
      <c r="AC10" t="n">
        <v>983.0062574384726</v>
      </c>
      <c r="AD10" t="n">
        <v>794245.275099139</v>
      </c>
      <c r="AE10" t="n">
        <v>1086721.425019207</v>
      </c>
      <c r="AF10" t="n">
        <v>1.350613006541851e-06</v>
      </c>
      <c r="AG10" t="n">
        <v>23</v>
      </c>
      <c r="AH10" t="n">
        <v>983006.2574384726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2.5688</v>
      </c>
      <c r="E11" t="n">
        <v>38.93</v>
      </c>
      <c r="F11" t="n">
        <v>35.27</v>
      </c>
      <c r="G11" t="n">
        <v>66.13</v>
      </c>
      <c r="H11" t="n">
        <v>0.89</v>
      </c>
      <c r="I11" t="n">
        <v>32</v>
      </c>
      <c r="J11" t="n">
        <v>199.53</v>
      </c>
      <c r="K11" t="n">
        <v>53.44</v>
      </c>
      <c r="L11" t="n">
        <v>10</v>
      </c>
      <c r="M11" t="n">
        <v>30</v>
      </c>
      <c r="N11" t="n">
        <v>41.1</v>
      </c>
      <c r="O11" t="n">
        <v>24842.77</v>
      </c>
      <c r="P11" t="n">
        <v>428.23</v>
      </c>
      <c r="Q11" t="n">
        <v>1319.08</v>
      </c>
      <c r="R11" t="n">
        <v>89.33</v>
      </c>
      <c r="S11" t="n">
        <v>59.92</v>
      </c>
      <c r="T11" t="n">
        <v>14509.04</v>
      </c>
      <c r="U11" t="n">
        <v>0.67</v>
      </c>
      <c r="V11" t="n">
        <v>0.96</v>
      </c>
      <c r="W11" t="n">
        <v>0.22</v>
      </c>
      <c r="X11" t="n">
        <v>0.88</v>
      </c>
      <c r="Y11" t="n">
        <v>0.5</v>
      </c>
      <c r="Z11" t="n">
        <v>10</v>
      </c>
      <c r="AA11" t="n">
        <v>782.627281653517</v>
      </c>
      <c r="AB11" t="n">
        <v>1070.82517383721</v>
      </c>
      <c r="AC11" t="n">
        <v>968.6271221587569</v>
      </c>
      <c r="AD11" t="n">
        <v>782627.281653517</v>
      </c>
      <c r="AE11" t="n">
        <v>1070825.17383721</v>
      </c>
      <c r="AF11" t="n">
        <v>1.359877196411519e-06</v>
      </c>
      <c r="AG11" t="n">
        <v>23</v>
      </c>
      <c r="AH11" t="n">
        <v>968627.1221587569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2.5824</v>
      </c>
      <c r="E12" t="n">
        <v>38.72</v>
      </c>
      <c r="F12" t="n">
        <v>35.18</v>
      </c>
      <c r="G12" t="n">
        <v>72.78</v>
      </c>
      <c r="H12" t="n">
        <v>0.97</v>
      </c>
      <c r="I12" t="n">
        <v>29</v>
      </c>
      <c r="J12" t="n">
        <v>201.1</v>
      </c>
      <c r="K12" t="n">
        <v>53.44</v>
      </c>
      <c r="L12" t="n">
        <v>11</v>
      </c>
      <c r="M12" t="n">
        <v>27</v>
      </c>
      <c r="N12" t="n">
        <v>41.66</v>
      </c>
      <c r="O12" t="n">
        <v>25036.12</v>
      </c>
      <c r="P12" t="n">
        <v>422.21</v>
      </c>
      <c r="Q12" t="n">
        <v>1319.09</v>
      </c>
      <c r="R12" t="n">
        <v>86.48</v>
      </c>
      <c r="S12" t="n">
        <v>59.92</v>
      </c>
      <c r="T12" t="n">
        <v>13097.56</v>
      </c>
      <c r="U12" t="n">
        <v>0.6899999999999999</v>
      </c>
      <c r="V12" t="n">
        <v>0.96</v>
      </c>
      <c r="W12" t="n">
        <v>0.21</v>
      </c>
      <c r="X12" t="n">
        <v>0.79</v>
      </c>
      <c r="Y12" t="n">
        <v>0.5</v>
      </c>
      <c r="Z12" t="n">
        <v>10</v>
      </c>
      <c r="AA12" t="n">
        <v>773.4715081866284</v>
      </c>
      <c r="AB12" t="n">
        <v>1058.297840655596</v>
      </c>
      <c r="AC12" t="n">
        <v>957.2953800737727</v>
      </c>
      <c r="AD12" t="n">
        <v>773471.5081866283</v>
      </c>
      <c r="AE12" t="n">
        <v>1058297.840655596</v>
      </c>
      <c r="AF12" t="n">
        <v>1.367076795395946e-06</v>
      </c>
      <c r="AG12" t="n">
        <v>23</v>
      </c>
      <c r="AH12" t="n">
        <v>957295.3800737726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2.5898</v>
      </c>
      <c r="E13" t="n">
        <v>38.61</v>
      </c>
      <c r="F13" t="n">
        <v>35.18</v>
      </c>
      <c r="G13" t="n">
        <v>81.18000000000001</v>
      </c>
      <c r="H13" t="n">
        <v>1.05</v>
      </c>
      <c r="I13" t="n">
        <v>26</v>
      </c>
      <c r="J13" t="n">
        <v>202.67</v>
      </c>
      <c r="K13" t="n">
        <v>53.44</v>
      </c>
      <c r="L13" t="n">
        <v>12</v>
      </c>
      <c r="M13" t="n">
        <v>24</v>
      </c>
      <c r="N13" t="n">
        <v>42.24</v>
      </c>
      <c r="O13" t="n">
        <v>25230.25</v>
      </c>
      <c r="P13" t="n">
        <v>416.4</v>
      </c>
      <c r="Q13" t="n">
        <v>1319.09</v>
      </c>
      <c r="R13" t="n">
        <v>87.09999999999999</v>
      </c>
      <c r="S13" t="n">
        <v>59.92</v>
      </c>
      <c r="T13" t="n">
        <v>13425.13</v>
      </c>
      <c r="U13" t="n">
        <v>0.6899999999999999</v>
      </c>
      <c r="V13" t="n">
        <v>0.96</v>
      </c>
      <c r="W13" t="n">
        <v>0.19</v>
      </c>
      <c r="X13" t="n">
        <v>0.79</v>
      </c>
      <c r="Y13" t="n">
        <v>0.5</v>
      </c>
      <c r="Z13" t="n">
        <v>10</v>
      </c>
      <c r="AA13" t="n">
        <v>766.4091616904437</v>
      </c>
      <c r="AB13" t="n">
        <v>1048.634826610778</v>
      </c>
      <c r="AC13" t="n">
        <v>948.5545905272671</v>
      </c>
      <c r="AD13" t="n">
        <v>766409.1616904438</v>
      </c>
      <c r="AE13" t="n">
        <v>1048634.826610778</v>
      </c>
      <c r="AF13" t="n">
        <v>1.37099422425512e-06</v>
      </c>
      <c r="AG13" t="n">
        <v>23</v>
      </c>
      <c r="AH13" t="n">
        <v>948554.5905272671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2.603</v>
      </c>
      <c r="E14" t="n">
        <v>38.42</v>
      </c>
      <c r="F14" t="n">
        <v>35.06</v>
      </c>
      <c r="G14" t="n">
        <v>87.64</v>
      </c>
      <c r="H14" t="n">
        <v>1.13</v>
      </c>
      <c r="I14" t="n">
        <v>24</v>
      </c>
      <c r="J14" t="n">
        <v>204.25</v>
      </c>
      <c r="K14" t="n">
        <v>53.44</v>
      </c>
      <c r="L14" t="n">
        <v>13</v>
      </c>
      <c r="M14" t="n">
        <v>22</v>
      </c>
      <c r="N14" t="n">
        <v>42.82</v>
      </c>
      <c r="O14" t="n">
        <v>25425.3</v>
      </c>
      <c r="P14" t="n">
        <v>409.99</v>
      </c>
      <c r="Q14" t="n">
        <v>1319.09</v>
      </c>
      <c r="R14" t="n">
        <v>82.39</v>
      </c>
      <c r="S14" t="n">
        <v>59.92</v>
      </c>
      <c r="T14" t="n">
        <v>11080</v>
      </c>
      <c r="U14" t="n">
        <v>0.73</v>
      </c>
      <c r="V14" t="n">
        <v>0.97</v>
      </c>
      <c r="W14" t="n">
        <v>0.2</v>
      </c>
      <c r="X14" t="n">
        <v>0.67</v>
      </c>
      <c r="Y14" t="n">
        <v>0.5</v>
      </c>
      <c r="Z14" t="n">
        <v>10</v>
      </c>
      <c r="AA14" t="n">
        <v>756.9851825176938</v>
      </c>
      <c r="AB14" t="n">
        <v>1035.740522550003</v>
      </c>
      <c r="AC14" t="n">
        <v>936.8909007487831</v>
      </c>
      <c r="AD14" t="n">
        <v>756985.1825176938</v>
      </c>
      <c r="AE14" t="n">
        <v>1035740.522550003</v>
      </c>
      <c r="AF14" t="n">
        <v>1.37798207032824e-06</v>
      </c>
      <c r="AG14" t="n">
        <v>23</v>
      </c>
      <c r="AH14" t="n">
        <v>936890.9007487831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2.6125</v>
      </c>
      <c r="E15" t="n">
        <v>38.28</v>
      </c>
      <c r="F15" t="n">
        <v>34.99</v>
      </c>
      <c r="G15" t="n">
        <v>95.43000000000001</v>
      </c>
      <c r="H15" t="n">
        <v>1.21</v>
      </c>
      <c r="I15" t="n">
        <v>22</v>
      </c>
      <c r="J15" t="n">
        <v>205.84</v>
      </c>
      <c r="K15" t="n">
        <v>53.44</v>
      </c>
      <c r="L15" t="n">
        <v>14</v>
      </c>
      <c r="M15" t="n">
        <v>20</v>
      </c>
      <c r="N15" t="n">
        <v>43.4</v>
      </c>
      <c r="O15" t="n">
        <v>25621.03</v>
      </c>
      <c r="P15" t="n">
        <v>402.49</v>
      </c>
      <c r="Q15" t="n">
        <v>1319.07</v>
      </c>
      <c r="R15" t="n">
        <v>80.31</v>
      </c>
      <c r="S15" t="n">
        <v>59.92</v>
      </c>
      <c r="T15" t="n">
        <v>10048.93</v>
      </c>
      <c r="U15" t="n">
        <v>0.75</v>
      </c>
      <c r="V15" t="n">
        <v>0.97</v>
      </c>
      <c r="W15" t="n">
        <v>0.2</v>
      </c>
      <c r="X15" t="n">
        <v>0.6</v>
      </c>
      <c r="Y15" t="n">
        <v>0.5</v>
      </c>
      <c r="Z15" t="n">
        <v>10</v>
      </c>
      <c r="AA15" t="n">
        <v>747.6706499231917</v>
      </c>
      <c r="AB15" t="n">
        <v>1022.995968126029</v>
      </c>
      <c r="AC15" t="n">
        <v>925.3626687119388</v>
      </c>
      <c r="AD15" t="n">
        <v>747670.6499231918</v>
      </c>
      <c r="AE15" t="n">
        <v>1022995.968126029</v>
      </c>
      <c r="AF15" t="n">
        <v>1.383011201971774e-06</v>
      </c>
      <c r="AG15" t="n">
        <v>23</v>
      </c>
      <c r="AH15" t="n">
        <v>925362.6687119388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2.623</v>
      </c>
      <c r="E16" t="n">
        <v>38.12</v>
      </c>
      <c r="F16" t="n">
        <v>34.91</v>
      </c>
      <c r="G16" t="n">
        <v>104.73</v>
      </c>
      <c r="H16" t="n">
        <v>1.28</v>
      </c>
      <c r="I16" t="n">
        <v>20</v>
      </c>
      <c r="J16" t="n">
        <v>207.43</v>
      </c>
      <c r="K16" t="n">
        <v>53.44</v>
      </c>
      <c r="L16" t="n">
        <v>15</v>
      </c>
      <c r="M16" t="n">
        <v>18</v>
      </c>
      <c r="N16" t="n">
        <v>44</v>
      </c>
      <c r="O16" t="n">
        <v>25817.56</v>
      </c>
      <c r="P16" t="n">
        <v>395.63</v>
      </c>
      <c r="Q16" t="n">
        <v>1319.08</v>
      </c>
      <c r="R16" t="n">
        <v>77.64</v>
      </c>
      <c r="S16" t="n">
        <v>59.92</v>
      </c>
      <c r="T16" t="n">
        <v>8726.15</v>
      </c>
      <c r="U16" t="n">
        <v>0.77</v>
      </c>
      <c r="V16" t="n">
        <v>0.97</v>
      </c>
      <c r="W16" t="n">
        <v>0.2</v>
      </c>
      <c r="X16" t="n">
        <v>0.52</v>
      </c>
      <c r="Y16" t="n">
        <v>0.5</v>
      </c>
      <c r="Z16" t="n">
        <v>10</v>
      </c>
      <c r="AA16" t="n">
        <v>738.759192968687</v>
      </c>
      <c r="AB16" t="n">
        <v>1010.802919575141</v>
      </c>
      <c r="AC16" t="n">
        <v>914.3333076016971</v>
      </c>
      <c r="AD16" t="n">
        <v>738759.192968687</v>
      </c>
      <c r="AE16" t="n">
        <v>1010802.919575142</v>
      </c>
      <c r="AF16" t="n">
        <v>1.388569715893574e-06</v>
      </c>
      <c r="AG16" t="n">
        <v>23</v>
      </c>
      <c r="AH16" t="n">
        <v>914333.3076016972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2.6267</v>
      </c>
      <c r="E17" t="n">
        <v>38.07</v>
      </c>
      <c r="F17" t="n">
        <v>34.9</v>
      </c>
      <c r="G17" t="n">
        <v>110.19</v>
      </c>
      <c r="H17" t="n">
        <v>1.36</v>
      </c>
      <c r="I17" t="n">
        <v>19</v>
      </c>
      <c r="J17" t="n">
        <v>209.03</v>
      </c>
      <c r="K17" t="n">
        <v>53.44</v>
      </c>
      <c r="L17" t="n">
        <v>16</v>
      </c>
      <c r="M17" t="n">
        <v>17</v>
      </c>
      <c r="N17" t="n">
        <v>44.6</v>
      </c>
      <c r="O17" t="n">
        <v>26014.91</v>
      </c>
      <c r="P17" t="n">
        <v>388.72</v>
      </c>
      <c r="Q17" t="n">
        <v>1319.09</v>
      </c>
      <c r="R17" t="n">
        <v>77.16</v>
      </c>
      <c r="S17" t="n">
        <v>59.92</v>
      </c>
      <c r="T17" t="n">
        <v>8492.5</v>
      </c>
      <c r="U17" t="n">
        <v>0.78</v>
      </c>
      <c r="V17" t="n">
        <v>0.97</v>
      </c>
      <c r="W17" t="n">
        <v>0.19</v>
      </c>
      <c r="X17" t="n">
        <v>0.51</v>
      </c>
      <c r="Y17" t="n">
        <v>0.5</v>
      </c>
      <c r="Z17" t="n">
        <v>10</v>
      </c>
      <c r="AA17" t="n">
        <v>731.5892163930499</v>
      </c>
      <c r="AB17" t="n">
        <v>1000.992641307313</v>
      </c>
      <c r="AC17" t="n">
        <v>905.459308522938</v>
      </c>
      <c r="AD17" t="n">
        <v>731589.2163930499</v>
      </c>
      <c r="AE17" t="n">
        <v>1000992.641307313</v>
      </c>
      <c r="AF17" t="n">
        <v>1.390528430323161e-06</v>
      </c>
      <c r="AG17" t="n">
        <v>23</v>
      </c>
      <c r="AH17" t="n">
        <v>905459.3085229381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2.6291</v>
      </c>
      <c r="E18" t="n">
        <v>38.04</v>
      </c>
      <c r="F18" t="n">
        <v>34.9</v>
      </c>
      <c r="G18" t="n">
        <v>116.33</v>
      </c>
      <c r="H18" t="n">
        <v>1.43</v>
      </c>
      <c r="I18" t="n">
        <v>18</v>
      </c>
      <c r="J18" t="n">
        <v>210.64</v>
      </c>
      <c r="K18" t="n">
        <v>53.44</v>
      </c>
      <c r="L18" t="n">
        <v>17</v>
      </c>
      <c r="M18" t="n">
        <v>16</v>
      </c>
      <c r="N18" t="n">
        <v>45.21</v>
      </c>
      <c r="O18" t="n">
        <v>26213.09</v>
      </c>
      <c r="P18" t="n">
        <v>383.02</v>
      </c>
      <c r="Q18" t="n">
        <v>1319.08</v>
      </c>
      <c r="R18" t="n">
        <v>77.42</v>
      </c>
      <c r="S18" t="n">
        <v>59.92</v>
      </c>
      <c r="T18" t="n">
        <v>8624.58</v>
      </c>
      <c r="U18" t="n">
        <v>0.77</v>
      </c>
      <c r="V18" t="n">
        <v>0.97</v>
      </c>
      <c r="W18" t="n">
        <v>0.19</v>
      </c>
      <c r="X18" t="n">
        <v>0.51</v>
      </c>
      <c r="Y18" t="n">
        <v>0.5</v>
      </c>
      <c r="Z18" t="n">
        <v>10</v>
      </c>
      <c r="AA18" t="n">
        <v>725.8609547212075</v>
      </c>
      <c r="AB18" t="n">
        <v>993.1549809748287</v>
      </c>
      <c r="AC18" t="n">
        <v>898.3696634923607</v>
      </c>
      <c r="AD18" t="n">
        <v>725860.9547212075</v>
      </c>
      <c r="AE18" t="n">
        <v>993154.9809748287</v>
      </c>
      <c r="AF18" t="n">
        <v>1.391798947791001e-06</v>
      </c>
      <c r="AG18" t="n">
        <v>23</v>
      </c>
      <c r="AH18" t="n">
        <v>898369.6634923607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2.64</v>
      </c>
      <c r="E19" t="n">
        <v>37.88</v>
      </c>
      <c r="F19" t="n">
        <v>34.81</v>
      </c>
      <c r="G19" t="n">
        <v>130.55</v>
      </c>
      <c r="H19" t="n">
        <v>1.51</v>
      </c>
      <c r="I19" t="n">
        <v>16</v>
      </c>
      <c r="J19" t="n">
        <v>212.25</v>
      </c>
      <c r="K19" t="n">
        <v>53.44</v>
      </c>
      <c r="L19" t="n">
        <v>18</v>
      </c>
      <c r="M19" t="n">
        <v>14</v>
      </c>
      <c r="N19" t="n">
        <v>45.82</v>
      </c>
      <c r="O19" t="n">
        <v>26412.11</v>
      </c>
      <c r="P19" t="n">
        <v>374.69</v>
      </c>
      <c r="Q19" t="n">
        <v>1319.08</v>
      </c>
      <c r="R19" t="n">
        <v>74.56</v>
      </c>
      <c r="S19" t="n">
        <v>59.92</v>
      </c>
      <c r="T19" t="n">
        <v>7205.56</v>
      </c>
      <c r="U19" t="n">
        <v>0.8</v>
      </c>
      <c r="V19" t="n">
        <v>0.97</v>
      </c>
      <c r="W19" t="n">
        <v>0.19</v>
      </c>
      <c r="X19" t="n">
        <v>0.43</v>
      </c>
      <c r="Y19" t="n">
        <v>0.5</v>
      </c>
      <c r="Z19" t="n">
        <v>10</v>
      </c>
      <c r="AA19" t="n">
        <v>706.9508890835847</v>
      </c>
      <c r="AB19" t="n">
        <v>967.2813949162157</v>
      </c>
      <c r="AC19" t="n">
        <v>874.9654161733754</v>
      </c>
      <c r="AD19" t="n">
        <v>706950.8890835847</v>
      </c>
      <c r="AE19" t="n">
        <v>967281.3949162157</v>
      </c>
      <c r="AF19" t="n">
        <v>1.397569214624108e-06</v>
      </c>
      <c r="AG19" t="n">
        <v>22</v>
      </c>
      <c r="AH19" t="n">
        <v>874965.4161733754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2.639</v>
      </c>
      <c r="E20" t="n">
        <v>37.89</v>
      </c>
      <c r="F20" t="n">
        <v>34.83</v>
      </c>
      <c r="G20" t="n">
        <v>130.61</v>
      </c>
      <c r="H20" t="n">
        <v>1.58</v>
      </c>
      <c r="I20" t="n">
        <v>16</v>
      </c>
      <c r="J20" t="n">
        <v>213.87</v>
      </c>
      <c r="K20" t="n">
        <v>53.44</v>
      </c>
      <c r="L20" t="n">
        <v>19</v>
      </c>
      <c r="M20" t="n">
        <v>5</v>
      </c>
      <c r="N20" t="n">
        <v>46.44</v>
      </c>
      <c r="O20" t="n">
        <v>26611.98</v>
      </c>
      <c r="P20" t="n">
        <v>369.18</v>
      </c>
      <c r="Q20" t="n">
        <v>1319.09</v>
      </c>
      <c r="R20" t="n">
        <v>74.66</v>
      </c>
      <c r="S20" t="n">
        <v>59.92</v>
      </c>
      <c r="T20" t="n">
        <v>7255.57</v>
      </c>
      <c r="U20" t="n">
        <v>0.8</v>
      </c>
      <c r="V20" t="n">
        <v>0.97</v>
      </c>
      <c r="W20" t="n">
        <v>0.2</v>
      </c>
      <c r="X20" t="n">
        <v>0.44</v>
      </c>
      <c r="Y20" t="n">
        <v>0.5</v>
      </c>
      <c r="Z20" t="n">
        <v>10</v>
      </c>
      <c r="AA20" t="n">
        <v>702.194635945149</v>
      </c>
      <c r="AB20" t="n">
        <v>960.7736795411287</v>
      </c>
      <c r="AC20" t="n">
        <v>869.0787880200511</v>
      </c>
      <c r="AD20" t="n">
        <v>702194.635945149</v>
      </c>
      <c r="AE20" t="n">
        <v>960773.6795411287</v>
      </c>
      <c r="AF20" t="n">
        <v>1.397039832345841e-06</v>
      </c>
      <c r="AG20" t="n">
        <v>22</v>
      </c>
      <c r="AH20" t="n">
        <v>869078.7880200511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2.6433</v>
      </c>
      <c r="E21" t="n">
        <v>37.83</v>
      </c>
      <c r="F21" t="n">
        <v>34.8</v>
      </c>
      <c r="G21" t="n">
        <v>139.22</v>
      </c>
      <c r="H21" t="n">
        <v>1.65</v>
      </c>
      <c r="I21" t="n">
        <v>15</v>
      </c>
      <c r="J21" t="n">
        <v>215.5</v>
      </c>
      <c r="K21" t="n">
        <v>53.44</v>
      </c>
      <c r="L21" t="n">
        <v>20</v>
      </c>
      <c r="M21" t="n">
        <v>0</v>
      </c>
      <c r="N21" t="n">
        <v>47.07</v>
      </c>
      <c r="O21" t="n">
        <v>26812.71</v>
      </c>
      <c r="P21" t="n">
        <v>370.96</v>
      </c>
      <c r="Q21" t="n">
        <v>1319.07</v>
      </c>
      <c r="R21" t="n">
        <v>73.65000000000001</v>
      </c>
      <c r="S21" t="n">
        <v>59.92</v>
      </c>
      <c r="T21" t="n">
        <v>6757.29</v>
      </c>
      <c r="U21" t="n">
        <v>0.8100000000000001</v>
      </c>
      <c r="V21" t="n">
        <v>0.97</v>
      </c>
      <c r="W21" t="n">
        <v>0.21</v>
      </c>
      <c r="X21" t="n">
        <v>0.42</v>
      </c>
      <c r="Y21" t="n">
        <v>0.5</v>
      </c>
      <c r="Z21" t="n">
        <v>10</v>
      </c>
      <c r="AA21" t="n">
        <v>702.8459712533976</v>
      </c>
      <c r="AB21" t="n">
        <v>961.6648652447602</v>
      </c>
      <c r="AC21" t="n">
        <v>869.8849202109149</v>
      </c>
      <c r="AD21" t="n">
        <v>702845.9712533975</v>
      </c>
      <c r="AE21" t="n">
        <v>961664.8652447602</v>
      </c>
      <c r="AF21" t="n">
        <v>1.399316176142388e-06</v>
      </c>
      <c r="AG21" t="n">
        <v>22</v>
      </c>
      <c r="AH21" t="n">
        <v>869884.9202109148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1.8923</v>
      </c>
      <c r="E2" t="n">
        <v>52.85</v>
      </c>
      <c r="F2" t="n">
        <v>43.4</v>
      </c>
      <c r="G2" t="n">
        <v>8.460000000000001</v>
      </c>
      <c r="H2" t="n">
        <v>0.15</v>
      </c>
      <c r="I2" t="n">
        <v>308</v>
      </c>
      <c r="J2" t="n">
        <v>116.05</v>
      </c>
      <c r="K2" t="n">
        <v>43.4</v>
      </c>
      <c r="L2" t="n">
        <v>1</v>
      </c>
      <c r="M2" t="n">
        <v>306</v>
      </c>
      <c r="N2" t="n">
        <v>16.65</v>
      </c>
      <c r="O2" t="n">
        <v>14546.17</v>
      </c>
      <c r="P2" t="n">
        <v>425.32</v>
      </c>
      <c r="Q2" t="n">
        <v>1319.27</v>
      </c>
      <c r="R2" t="n">
        <v>355.17</v>
      </c>
      <c r="S2" t="n">
        <v>59.92</v>
      </c>
      <c r="T2" t="n">
        <v>146052.13</v>
      </c>
      <c r="U2" t="n">
        <v>0.17</v>
      </c>
      <c r="V2" t="n">
        <v>0.78</v>
      </c>
      <c r="W2" t="n">
        <v>0.66</v>
      </c>
      <c r="X2" t="n">
        <v>9.01</v>
      </c>
      <c r="Y2" t="n">
        <v>0.5</v>
      </c>
      <c r="Z2" t="n">
        <v>10</v>
      </c>
      <c r="AA2" t="n">
        <v>1038.035630397182</v>
      </c>
      <c r="AB2" t="n">
        <v>1420.286144409396</v>
      </c>
      <c r="AC2" t="n">
        <v>1284.736028171086</v>
      </c>
      <c r="AD2" t="n">
        <v>1038035.630397182</v>
      </c>
      <c r="AE2" t="n">
        <v>1420286.144409396</v>
      </c>
      <c r="AF2" t="n">
        <v>1.08374035734708e-06</v>
      </c>
      <c r="AG2" t="n">
        <v>31</v>
      </c>
      <c r="AH2" t="n">
        <v>1284736.028171086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2.3043</v>
      </c>
      <c r="E3" t="n">
        <v>43.4</v>
      </c>
      <c r="F3" t="n">
        <v>38.16</v>
      </c>
      <c r="G3" t="n">
        <v>17.35</v>
      </c>
      <c r="H3" t="n">
        <v>0.3</v>
      </c>
      <c r="I3" t="n">
        <v>132</v>
      </c>
      <c r="J3" t="n">
        <v>117.34</v>
      </c>
      <c r="K3" t="n">
        <v>43.4</v>
      </c>
      <c r="L3" t="n">
        <v>2</v>
      </c>
      <c r="M3" t="n">
        <v>130</v>
      </c>
      <c r="N3" t="n">
        <v>16.94</v>
      </c>
      <c r="O3" t="n">
        <v>14705.49</v>
      </c>
      <c r="P3" t="n">
        <v>364.45</v>
      </c>
      <c r="Q3" t="n">
        <v>1319.21</v>
      </c>
      <c r="R3" t="n">
        <v>183.45</v>
      </c>
      <c r="S3" t="n">
        <v>59.92</v>
      </c>
      <c r="T3" t="n">
        <v>61069.9</v>
      </c>
      <c r="U3" t="n">
        <v>0.33</v>
      </c>
      <c r="V3" t="n">
        <v>0.89</v>
      </c>
      <c r="W3" t="n">
        <v>0.38</v>
      </c>
      <c r="X3" t="n">
        <v>3.77</v>
      </c>
      <c r="Y3" t="n">
        <v>0.5</v>
      </c>
      <c r="Z3" t="n">
        <v>10</v>
      </c>
      <c r="AA3" t="n">
        <v>769.5188415492535</v>
      </c>
      <c r="AB3" t="n">
        <v>1052.889627782994</v>
      </c>
      <c r="AC3" t="n">
        <v>952.4033194472581</v>
      </c>
      <c r="AD3" t="n">
        <v>769518.8415492534</v>
      </c>
      <c r="AE3" t="n">
        <v>1052889.627782994</v>
      </c>
      <c r="AF3" t="n">
        <v>1.31969714391739e-06</v>
      </c>
      <c r="AG3" t="n">
        <v>26</v>
      </c>
      <c r="AH3" t="n">
        <v>952403.3194472581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2.451</v>
      </c>
      <c r="E4" t="n">
        <v>40.8</v>
      </c>
      <c r="F4" t="n">
        <v>36.73</v>
      </c>
      <c r="G4" t="n">
        <v>26.55</v>
      </c>
      <c r="H4" t="n">
        <v>0.45</v>
      </c>
      <c r="I4" t="n">
        <v>83</v>
      </c>
      <c r="J4" t="n">
        <v>118.63</v>
      </c>
      <c r="K4" t="n">
        <v>43.4</v>
      </c>
      <c r="L4" t="n">
        <v>3</v>
      </c>
      <c r="M4" t="n">
        <v>81</v>
      </c>
      <c r="N4" t="n">
        <v>17.23</v>
      </c>
      <c r="O4" t="n">
        <v>14865.24</v>
      </c>
      <c r="P4" t="n">
        <v>341.82</v>
      </c>
      <c r="Q4" t="n">
        <v>1319.15</v>
      </c>
      <c r="R4" t="n">
        <v>137.12</v>
      </c>
      <c r="S4" t="n">
        <v>59.92</v>
      </c>
      <c r="T4" t="n">
        <v>38151.2</v>
      </c>
      <c r="U4" t="n">
        <v>0.44</v>
      </c>
      <c r="V4" t="n">
        <v>0.92</v>
      </c>
      <c r="W4" t="n">
        <v>0.29</v>
      </c>
      <c r="X4" t="n">
        <v>2.34</v>
      </c>
      <c r="Y4" t="n">
        <v>0.5</v>
      </c>
      <c r="Z4" t="n">
        <v>10</v>
      </c>
      <c r="AA4" t="n">
        <v>691.4976320622815</v>
      </c>
      <c r="AB4" t="n">
        <v>946.1375669100844</v>
      </c>
      <c r="AC4" t="n">
        <v>855.8395254366004</v>
      </c>
      <c r="AD4" t="n">
        <v>691497.6320622815</v>
      </c>
      <c r="AE4" t="n">
        <v>946137.5669100843</v>
      </c>
      <c r="AF4" t="n">
        <v>1.403713795834536e-06</v>
      </c>
      <c r="AG4" t="n">
        <v>24</v>
      </c>
      <c r="AH4" t="n">
        <v>855839.5254366004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2.528</v>
      </c>
      <c r="E5" t="n">
        <v>39.56</v>
      </c>
      <c r="F5" t="n">
        <v>36.04</v>
      </c>
      <c r="G5" t="n">
        <v>36.04</v>
      </c>
      <c r="H5" t="n">
        <v>0.59</v>
      </c>
      <c r="I5" t="n">
        <v>60</v>
      </c>
      <c r="J5" t="n">
        <v>119.93</v>
      </c>
      <c r="K5" t="n">
        <v>43.4</v>
      </c>
      <c r="L5" t="n">
        <v>4</v>
      </c>
      <c r="M5" t="n">
        <v>58</v>
      </c>
      <c r="N5" t="n">
        <v>17.53</v>
      </c>
      <c r="O5" t="n">
        <v>15025.44</v>
      </c>
      <c r="P5" t="n">
        <v>325.07</v>
      </c>
      <c r="Q5" t="n">
        <v>1319.07</v>
      </c>
      <c r="R5" t="n">
        <v>114.38</v>
      </c>
      <c r="S5" t="n">
        <v>59.92</v>
      </c>
      <c r="T5" t="n">
        <v>26892.87</v>
      </c>
      <c r="U5" t="n">
        <v>0.52</v>
      </c>
      <c r="V5" t="n">
        <v>0.9399999999999999</v>
      </c>
      <c r="W5" t="n">
        <v>0.26</v>
      </c>
      <c r="X5" t="n">
        <v>1.65</v>
      </c>
      <c r="Y5" t="n">
        <v>0.5</v>
      </c>
      <c r="Z5" t="n">
        <v>10</v>
      </c>
      <c r="AA5" t="n">
        <v>649.4055984643663</v>
      </c>
      <c r="AB5" t="n">
        <v>888.5453895719529</v>
      </c>
      <c r="AC5" t="n">
        <v>803.7438646724916</v>
      </c>
      <c r="AD5" t="n">
        <v>649405.5984643663</v>
      </c>
      <c r="AE5" t="n">
        <v>888545.3895719529</v>
      </c>
      <c r="AF5" t="n">
        <v>1.447812515654716e-06</v>
      </c>
      <c r="AG5" t="n">
        <v>23</v>
      </c>
      <c r="AH5" t="n">
        <v>803743.8646724916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2.5724</v>
      </c>
      <c r="E6" t="n">
        <v>38.87</v>
      </c>
      <c r="F6" t="n">
        <v>35.69</v>
      </c>
      <c r="G6" t="n">
        <v>46.55</v>
      </c>
      <c r="H6" t="n">
        <v>0.73</v>
      </c>
      <c r="I6" t="n">
        <v>46</v>
      </c>
      <c r="J6" t="n">
        <v>121.23</v>
      </c>
      <c r="K6" t="n">
        <v>43.4</v>
      </c>
      <c r="L6" t="n">
        <v>5</v>
      </c>
      <c r="M6" t="n">
        <v>44</v>
      </c>
      <c r="N6" t="n">
        <v>17.83</v>
      </c>
      <c r="O6" t="n">
        <v>15186.08</v>
      </c>
      <c r="P6" t="n">
        <v>312.24</v>
      </c>
      <c r="Q6" t="n">
        <v>1319.09</v>
      </c>
      <c r="R6" t="n">
        <v>103.28</v>
      </c>
      <c r="S6" t="n">
        <v>59.92</v>
      </c>
      <c r="T6" t="n">
        <v>21415.12</v>
      </c>
      <c r="U6" t="n">
        <v>0.58</v>
      </c>
      <c r="V6" t="n">
        <v>0.95</v>
      </c>
      <c r="W6" t="n">
        <v>0.24</v>
      </c>
      <c r="X6" t="n">
        <v>1.3</v>
      </c>
      <c r="Y6" t="n">
        <v>0.5</v>
      </c>
      <c r="Z6" t="n">
        <v>10</v>
      </c>
      <c r="AA6" t="n">
        <v>627.9867013627714</v>
      </c>
      <c r="AB6" t="n">
        <v>859.239109622501</v>
      </c>
      <c r="AC6" t="n">
        <v>777.2345349497932</v>
      </c>
      <c r="AD6" t="n">
        <v>627986.7013627714</v>
      </c>
      <c r="AE6" t="n">
        <v>859239.1096225011</v>
      </c>
      <c r="AF6" t="n">
        <v>1.473240868382195e-06</v>
      </c>
      <c r="AG6" t="n">
        <v>23</v>
      </c>
      <c r="AH6" t="n">
        <v>777234.5349497932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2.6055</v>
      </c>
      <c r="E7" t="n">
        <v>38.38</v>
      </c>
      <c r="F7" t="n">
        <v>35.41</v>
      </c>
      <c r="G7" t="n">
        <v>57.43</v>
      </c>
      <c r="H7" t="n">
        <v>0.86</v>
      </c>
      <c r="I7" t="n">
        <v>37</v>
      </c>
      <c r="J7" t="n">
        <v>122.54</v>
      </c>
      <c r="K7" t="n">
        <v>43.4</v>
      </c>
      <c r="L7" t="n">
        <v>6</v>
      </c>
      <c r="M7" t="n">
        <v>35</v>
      </c>
      <c r="N7" t="n">
        <v>18.14</v>
      </c>
      <c r="O7" t="n">
        <v>15347.16</v>
      </c>
      <c r="P7" t="n">
        <v>299.21</v>
      </c>
      <c r="Q7" t="n">
        <v>1319.07</v>
      </c>
      <c r="R7" t="n">
        <v>94</v>
      </c>
      <c r="S7" t="n">
        <v>59.92</v>
      </c>
      <c r="T7" t="n">
        <v>16817.55</v>
      </c>
      <c r="U7" t="n">
        <v>0.64</v>
      </c>
      <c r="V7" t="n">
        <v>0.96</v>
      </c>
      <c r="W7" t="n">
        <v>0.22</v>
      </c>
      <c r="X7" t="n">
        <v>1.03</v>
      </c>
      <c r="Y7" t="n">
        <v>0.5</v>
      </c>
      <c r="Z7" t="n">
        <v>10</v>
      </c>
      <c r="AA7" t="n">
        <v>609.2007784437968</v>
      </c>
      <c r="AB7" t="n">
        <v>833.5353811083327</v>
      </c>
      <c r="AC7" t="n">
        <v>753.9839342096076</v>
      </c>
      <c r="AD7" t="n">
        <v>609200.7784437968</v>
      </c>
      <c r="AE7" t="n">
        <v>833535.3811083327</v>
      </c>
      <c r="AF7" t="n">
        <v>1.492197590798402e-06</v>
      </c>
      <c r="AG7" t="n">
        <v>23</v>
      </c>
      <c r="AH7" t="n">
        <v>753983.9342096075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2.6269</v>
      </c>
      <c r="E8" t="n">
        <v>38.07</v>
      </c>
      <c r="F8" t="n">
        <v>35.24</v>
      </c>
      <c r="G8" t="n">
        <v>68.20999999999999</v>
      </c>
      <c r="H8" t="n">
        <v>1</v>
      </c>
      <c r="I8" t="n">
        <v>31</v>
      </c>
      <c r="J8" t="n">
        <v>123.85</v>
      </c>
      <c r="K8" t="n">
        <v>43.4</v>
      </c>
      <c r="L8" t="n">
        <v>7</v>
      </c>
      <c r="M8" t="n">
        <v>29</v>
      </c>
      <c r="N8" t="n">
        <v>18.45</v>
      </c>
      <c r="O8" t="n">
        <v>15508.69</v>
      </c>
      <c r="P8" t="n">
        <v>284.71</v>
      </c>
      <c r="Q8" t="n">
        <v>1319.08</v>
      </c>
      <c r="R8" t="n">
        <v>88.43000000000001</v>
      </c>
      <c r="S8" t="n">
        <v>59.92</v>
      </c>
      <c r="T8" t="n">
        <v>14062.8</v>
      </c>
      <c r="U8" t="n">
        <v>0.68</v>
      </c>
      <c r="V8" t="n">
        <v>0.96</v>
      </c>
      <c r="W8" t="n">
        <v>0.21</v>
      </c>
      <c r="X8" t="n">
        <v>0.86</v>
      </c>
      <c r="Y8" t="n">
        <v>0.5</v>
      </c>
      <c r="Z8" t="n">
        <v>10</v>
      </c>
      <c r="AA8" t="n">
        <v>591.756882240721</v>
      </c>
      <c r="AB8" t="n">
        <v>809.6678727528974</v>
      </c>
      <c r="AC8" t="n">
        <v>732.3943073533567</v>
      </c>
      <c r="AD8" t="n">
        <v>591756.882240721</v>
      </c>
      <c r="AE8" t="n">
        <v>809667.8727528974</v>
      </c>
      <c r="AF8" t="n">
        <v>1.50445359864453e-06</v>
      </c>
      <c r="AG8" t="n">
        <v>23</v>
      </c>
      <c r="AH8" t="n">
        <v>732394.3073533567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2.64</v>
      </c>
      <c r="E9" t="n">
        <v>37.88</v>
      </c>
      <c r="F9" t="n">
        <v>35.17</v>
      </c>
      <c r="G9" t="n">
        <v>81.17</v>
      </c>
      <c r="H9" t="n">
        <v>1.13</v>
      </c>
      <c r="I9" t="n">
        <v>26</v>
      </c>
      <c r="J9" t="n">
        <v>125.16</v>
      </c>
      <c r="K9" t="n">
        <v>43.4</v>
      </c>
      <c r="L9" t="n">
        <v>8</v>
      </c>
      <c r="M9" t="n">
        <v>17</v>
      </c>
      <c r="N9" t="n">
        <v>18.76</v>
      </c>
      <c r="O9" t="n">
        <v>15670.68</v>
      </c>
      <c r="P9" t="n">
        <v>274.9</v>
      </c>
      <c r="Q9" t="n">
        <v>1319.08</v>
      </c>
      <c r="R9" t="n">
        <v>86.7</v>
      </c>
      <c r="S9" t="n">
        <v>59.92</v>
      </c>
      <c r="T9" t="n">
        <v>13225.02</v>
      </c>
      <c r="U9" t="n">
        <v>0.6899999999999999</v>
      </c>
      <c r="V9" t="n">
        <v>0.96</v>
      </c>
      <c r="W9" t="n">
        <v>0.2</v>
      </c>
      <c r="X9" t="n">
        <v>0.79</v>
      </c>
      <c r="Y9" t="n">
        <v>0.5</v>
      </c>
      <c r="Z9" t="n">
        <v>10</v>
      </c>
      <c r="AA9" t="n">
        <v>572.3163051301074</v>
      </c>
      <c r="AB9" t="n">
        <v>783.0684174924241</v>
      </c>
      <c r="AC9" t="n">
        <v>708.3334667703732</v>
      </c>
      <c r="AD9" t="n">
        <v>572316.3051301073</v>
      </c>
      <c r="AE9" t="n">
        <v>783068.4174924241</v>
      </c>
      <c r="AF9" t="n">
        <v>1.511956108120431e-06</v>
      </c>
      <c r="AG9" t="n">
        <v>22</v>
      </c>
      <c r="AH9" t="n">
        <v>708333.4667703732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2.6469</v>
      </c>
      <c r="E10" t="n">
        <v>37.78</v>
      </c>
      <c r="F10" t="n">
        <v>35.1</v>
      </c>
      <c r="G10" t="n">
        <v>84.23999999999999</v>
      </c>
      <c r="H10" t="n">
        <v>1.26</v>
      </c>
      <c r="I10" t="n">
        <v>25</v>
      </c>
      <c r="J10" t="n">
        <v>126.48</v>
      </c>
      <c r="K10" t="n">
        <v>43.4</v>
      </c>
      <c r="L10" t="n">
        <v>9</v>
      </c>
      <c r="M10" t="n">
        <v>0</v>
      </c>
      <c r="N10" t="n">
        <v>19.08</v>
      </c>
      <c r="O10" t="n">
        <v>15833.12</v>
      </c>
      <c r="P10" t="n">
        <v>272.94</v>
      </c>
      <c r="Q10" t="n">
        <v>1319.07</v>
      </c>
      <c r="R10" t="n">
        <v>82.7</v>
      </c>
      <c r="S10" t="n">
        <v>59.92</v>
      </c>
      <c r="T10" t="n">
        <v>11232.08</v>
      </c>
      <c r="U10" t="n">
        <v>0.72</v>
      </c>
      <c r="V10" t="n">
        <v>0.97</v>
      </c>
      <c r="W10" t="n">
        <v>0.24</v>
      </c>
      <c r="X10" t="n">
        <v>0.71</v>
      </c>
      <c r="Y10" t="n">
        <v>0.5</v>
      </c>
      <c r="Z10" t="n">
        <v>10</v>
      </c>
      <c r="AA10" t="n">
        <v>569.2304086295011</v>
      </c>
      <c r="AB10" t="n">
        <v>778.8461577601495</v>
      </c>
      <c r="AC10" t="n">
        <v>704.514173580968</v>
      </c>
      <c r="AD10" t="n">
        <v>569230.4086295011</v>
      </c>
      <c r="AE10" t="n">
        <v>778846.1577601495</v>
      </c>
      <c r="AF10" t="n">
        <v>1.515907811584836e-06</v>
      </c>
      <c r="AG10" t="n">
        <v>22</v>
      </c>
      <c r="AH10" t="n">
        <v>704514.1735809679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2.0805</v>
      </c>
      <c r="E2" t="n">
        <v>48.07</v>
      </c>
      <c r="F2" t="n">
        <v>41.5</v>
      </c>
      <c r="G2" t="n">
        <v>10.16</v>
      </c>
      <c r="H2" t="n">
        <v>0.2</v>
      </c>
      <c r="I2" t="n">
        <v>245</v>
      </c>
      <c r="J2" t="n">
        <v>89.87</v>
      </c>
      <c r="K2" t="n">
        <v>37.55</v>
      </c>
      <c r="L2" t="n">
        <v>1</v>
      </c>
      <c r="M2" t="n">
        <v>243</v>
      </c>
      <c r="N2" t="n">
        <v>11.32</v>
      </c>
      <c r="O2" t="n">
        <v>11317.98</v>
      </c>
      <c r="P2" t="n">
        <v>338.98</v>
      </c>
      <c r="Q2" t="n">
        <v>1319.2</v>
      </c>
      <c r="R2" t="n">
        <v>292.9</v>
      </c>
      <c r="S2" t="n">
        <v>59.92</v>
      </c>
      <c r="T2" t="n">
        <v>115229.04</v>
      </c>
      <c r="U2" t="n">
        <v>0.2</v>
      </c>
      <c r="V2" t="n">
        <v>0.82</v>
      </c>
      <c r="W2" t="n">
        <v>0.55</v>
      </c>
      <c r="X2" t="n">
        <v>7.11</v>
      </c>
      <c r="Y2" t="n">
        <v>0.5</v>
      </c>
      <c r="Z2" t="n">
        <v>10</v>
      </c>
      <c r="AA2" t="n">
        <v>801.0174206588115</v>
      </c>
      <c r="AB2" t="n">
        <v>1095.987373339927</v>
      </c>
      <c r="AC2" t="n">
        <v>991.3878766563032</v>
      </c>
      <c r="AD2" t="n">
        <v>801017.4206588115</v>
      </c>
      <c r="AE2" t="n">
        <v>1095987.373339927</v>
      </c>
      <c r="AF2" t="n">
        <v>1.241173554918651e-06</v>
      </c>
      <c r="AG2" t="n">
        <v>28</v>
      </c>
      <c r="AH2" t="n">
        <v>991387.8766563032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2.4197</v>
      </c>
      <c r="E3" t="n">
        <v>41.33</v>
      </c>
      <c r="F3" t="n">
        <v>37.38</v>
      </c>
      <c r="G3" t="n">
        <v>21.16</v>
      </c>
      <c r="H3" t="n">
        <v>0.39</v>
      </c>
      <c r="I3" t="n">
        <v>106</v>
      </c>
      <c r="J3" t="n">
        <v>91.09999999999999</v>
      </c>
      <c r="K3" t="n">
        <v>37.55</v>
      </c>
      <c r="L3" t="n">
        <v>2</v>
      </c>
      <c r="M3" t="n">
        <v>104</v>
      </c>
      <c r="N3" t="n">
        <v>11.54</v>
      </c>
      <c r="O3" t="n">
        <v>11468.97</v>
      </c>
      <c r="P3" t="n">
        <v>292.8</v>
      </c>
      <c r="Q3" t="n">
        <v>1319.13</v>
      </c>
      <c r="R3" t="n">
        <v>158.4</v>
      </c>
      <c r="S3" t="n">
        <v>59.92</v>
      </c>
      <c r="T3" t="n">
        <v>48674.65</v>
      </c>
      <c r="U3" t="n">
        <v>0.38</v>
      </c>
      <c r="V3" t="n">
        <v>0.91</v>
      </c>
      <c r="W3" t="n">
        <v>0.33</v>
      </c>
      <c r="X3" t="n">
        <v>3</v>
      </c>
      <c r="Y3" t="n">
        <v>0.5</v>
      </c>
      <c r="Z3" t="n">
        <v>10</v>
      </c>
      <c r="AA3" t="n">
        <v>626.5523145364434</v>
      </c>
      <c r="AB3" t="n">
        <v>857.2765182860381</v>
      </c>
      <c r="AC3" t="n">
        <v>775.4592505759682</v>
      </c>
      <c r="AD3" t="n">
        <v>626552.3145364434</v>
      </c>
      <c r="AE3" t="n">
        <v>857276.5182860382</v>
      </c>
      <c r="AF3" t="n">
        <v>1.44353167548025e-06</v>
      </c>
      <c r="AG3" t="n">
        <v>24</v>
      </c>
      <c r="AH3" t="n">
        <v>775459.2505759682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2.5367</v>
      </c>
      <c r="E4" t="n">
        <v>39.42</v>
      </c>
      <c r="F4" t="n">
        <v>36.23</v>
      </c>
      <c r="G4" t="n">
        <v>32.94</v>
      </c>
      <c r="H4" t="n">
        <v>0.57</v>
      </c>
      <c r="I4" t="n">
        <v>66</v>
      </c>
      <c r="J4" t="n">
        <v>92.31999999999999</v>
      </c>
      <c r="K4" t="n">
        <v>37.55</v>
      </c>
      <c r="L4" t="n">
        <v>3</v>
      </c>
      <c r="M4" t="n">
        <v>64</v>
      </c>
      <c r="N4" t="n">
        <v>11.77</v>
      </c>
      <c r="O4" t="n">
        <v>11620.34</v>
      </c>
      <c r="P4" t="n">
        <v>270.37</v>
      </c>
      <c r="Q4" t="n">
        <v>1319.1</v>
      </c>
      <c r="R4" t="n">
        <v>120.79</v>
      </c>
      <c r="S4" t="n">
        <v>59.92</v>
      </c>
      <c r="T4" t="n">
        <v>30070.7</v>
      </c>
      <c r="U4" t="n">
        <v>0.5</v>
      </c>
      <c r="V4" t="n">
        <v>0.9399999999999999</v>
      </c>
      <c r="W4" t="n">
        <v>0.27</v>
      </c>
      <c r="X4" t="n">
        <v>1.85</v>
      </c>
      <c r="Y4" t="n">
        <v>0.5</v>
      </c>
      <c r="Z4" t="n">
        <v>10</v>
      </c>
      <c r="AA4" t="n">
        <v>573.0241113658177</v>
      </c>
      <c r="AB4" t="n">
        <v>784.0368692103306</v>
      </c>
      <c r="AC4" t="n">
        <v>709.2094908155528</v>
      </c>
      <c r="AD4" t="n">
        <v>573024.1113658177</v>
      </c>
      <c r="AE4" t="n">
        <v>784036.8692103305</v>
      </c>
      <c r="AF4" t="n">
        <v>1.513330909282452e-06</v>
      </c>
      <c r="AG4" t="n">
        <v>23</v>
      </c>
      <c r="AH4" t="n">
        <v>709209.4908155529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2.5928</v>
      </c>
      <c r="E5" t="n">
        <v>38.57</v>
      </c>
      <c r="F5" t="n">
        <v>35.74</v>
      </c>
      <c r="G5" t="n">
        <v>45.63</v>
      </c>
      <c r="H5" t="n">
        <v>0.75</v>
      </c>
      <c r="I5" t="n">
        <v>47</v>
      </c>
      <c r="J5" t="n">
        <v>93.55</v>
      </c>
      <c r="K5" t="n">
        <v>37.55</v>
      </c>
      <c r="L5" t="n">
        <v>4</v>
      </c>
      <c r="M5" t="n">
        <v>45</v>
      </c>
      <c r="N5" t="n">
        <v>12</v>
      </c>
      <c r="O5" t="n">
        <v>11772.07</v>
      </c>
      <c r="P5" t="n">
        <v>252.55</v>
      </c>
      <c r="Q5" t="n">
        <v>1319.09</v>
      </c>
      <c r="R5" t="n">
        <v>104.92</v>
      </c>
      <c r="S5" t="n">
        <v>59.92</v>
      </c>
      <c r="T5" t="n">
        <v>22229.3</v>
      </c>
      <c r="U5" t="n">
        <v>0.57</v>
      </c>
      <c r="V5" t="n">
        <v>0.95</v>
      </c>
      <c r="W5" t="n">
        <v>0.24</v>
      </c>
      <c r="X5" t="n">
        <v>1.35</v>
      </c>
      <c r="Y5" t="n">
        <v>0.5</v>
      </c>
      <c r="Z5" t="n">
        <v>10</v>
      </c>
      <c r="AA5" t="n">
        <v>546.2528089225518</v>
      </c>
      <c r="AB5" t="n">
        <v>747.4071921409455</v>
      </c>
      <c r="AC5" t="n">
        <v>676.0756987155955</v>
      </c>
      <c r="AD5" t="n">
        <v>546252.8089225518</v>
      </c>
      <c r="AE5" t="n">
        <v>747407.1921409456</v>
      </c>
      <c r="AF5" t="n">
        <v>1.546798747028636e-06</v>
      </c>
      <c r="AG5" t="n">
        <v>23</v>
      </c>
      <c r="AH5" t="n">
        <v>676075.6987155955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2.629</v>
      </c>
      <c r="E6" t="n">
        <v>38.04</v>
      </c>
      <c r="F6" t="n">
        <v>35.42</v>
      </c>
      <c r="G6" t="n">
        <v>59.03</v>
      </c>
      <c r="H6" t="n">
        <v>0.93</v>
      </c>
      <c r="I6" t="n">
        <v>36</v>
      </c>
      <c r="J6" t="n">
        <v>94.79000000000001</v>
      </c>
      <c r="K6" t="n">
        <v>37.55</v>
      </c>
      <c r="L6" t="n">
        <v>5</v>
      </c>
      <c r="M6" t="n">
        <v>20</v>
      </c>
      <c r="N6" t="n">
        <v>12.23</v>
      </c>
      <c r="O6" t="n">
        <v>11924.18</v>
      </c>
      <c r="P6" t="n">
        <v>237.61</v>
      </c>
      <c r="Q6" t="n">
        <v>1319.08</v>
      </c>
      <c r="R6" t="n">
        <v>93.58</v>
      </c>
      <c r="S6" t="n">
        <v>59.92</v>
      </c>
      <c r="T6" t="n">
        <v>16613.43</v>
      </c>
      <c r="U6" t="n">
        <v>0.64</v>
      </c>
      <c r="V6" t="n">
        <v>0.96</v>
      </c>
      <c r="W6" t="n">
        <v>0.24</v>
      </c>
      <c r="X6" t="n">
        <v>1.03</v>
      </c>
      <c r="Y6" t="n">
        <v>0.5</v>
      </c>
      <c r="Z6" t="n">
        <v>10</v>
      </c>
      <c r="AA6" t="n">
        <v>526.4052586526896</v>
      </c>
      <c r="AB6" t="n">
        <v>720.2508982495998</v>
      </c>
      <c r="AC6" t="n">
        <v>651.511163399142</v>
      </c>
      <c r="AD6" t="n">
        <v>526405.2586526895</v>
      </c>
      <c r="AE6" t="n">
        <v>720250.8982495998</v>
      </c>
      <c r="AF6" t="n">
        <v>1.568394749281967e-06</v>
      </c>
      <c r="AG6" t="n">
        <v>23</v>
      </c>
      <c r="AH6" t="n">
        <v>651511.163399142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2.6353</v>
      </c>
      <c r="E7" t="n">
        <v>37.95</v>
      </c>
      <c r="F7" t="n">
        <v>35.36</v>
      </c>
      <c r="G7" t="n">
        <v>62.41</v>
      </c>
      <c r="H7" t="n">
        <v>1.1</v>
      </c>
      <c r="I7" t="n">
        <v>34</v>
      </c>
      <c r="J7" t="n">
        <v>96.02</v>
      </c>
      <c r="K7" t="n">
        <v>37.55</v>
      </c>
      <c r="L7" t="n">
        <v>6</v>
      </c>
      <c r="M7" t="n">
        <v>0</v>
      </c>
      <c r="N7" t="n">
        <v>12.47</v>
      </c>
      <c r="O7" t="n">
        <v>12076.67</v>
      </c>
      <c r="P7" t="n">
        <v>235.67</v>
      </c>
      <c r="Q7" t="n">
        <v>1319.13</v>
      </c>
      <c r="R7" t="n">
        <v>91.08</v>
      </c>
      <c r="S7" t="n">
        <v>59.92</v>
      </c>
      <c r="T7" t="n">
        <v>15376.84</v>
      </c>
      <c r="U7" t="n">
        <v>0.66</v>
      </c>
      <c r="V7" t="n">
        <v>0.96</v>
      </c>
      <c r="W7" t="n">
        <v>0.26</v>
      </c>
      <c r="X7" t="n">
        <v>0.98</v>
      </c>
      <c r="Y7" t="n">
        <v>0.5</v>
      </c>
      <c r="Z7" t="n">
        <v>10</v>
      </c>
      <c r="AA7" t="n">
        <v>515.6542620957117</v>
      </c>
      <c r="AB7" t="n">
        <v>705.5409104598492</v>
      </c>
      <c r="AC7" t="n">
        <v>638.2050761984475</v>
      </c>
      <c r="AD7" t="n">
        <v>515654.2620957117</v>
      </c>
      <c r="AE7" t="n">
        <v>705540.9104598492</v>
      </c>
      <c r="AF7" t="n">
        <v>1.572153169563624e-06</v>
      </c>
      <c r="AG7" t="n">
        <v>22</v>
      </c>
      <c r="AH7" t="n">
        <v>638205.0761984475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9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1.4115</v>
      </c>
      <c r="E2" t="n">
        <v>70.84999999999999</v>
      </c>
      <c r="F2" t="n">
        <v>49.12</v>
      </c>
      <c r="G2" t="n">
        <v>5.97</v>
      </c>
      <c r="H2" t="n">
        <v>0.09</v>
      </c>
      <c r="I2" t="n">
        <v>494</v>
      </c>
      <c r="J2" t="n">
        <v>194.77</v>
      </c>
      <c r="K2" t="n">
        <v>54.38</v>
      </c>
      <c r="L2" t="n">
        <v>1</v>
      </c>
      <c r="M2" t="n">
        <v>492</v>
      </c>
      <c r="N2" t="n">
        <v>39.4</v>
      </c>
      <c r="O2" t="n">
        <v>24256.19</v>
      </c>
      <c r="P2" t="n">
        <v>680.95</v>
      </c>
      <c r="Q2" t="n">
        <v>1319.4</v>
      </c>
      <c r="R2" t="n">
        <v>543.14</v>
      </c>
      <c r="S2" t="n">
        <v>59.92</v>
      </c>
      <c r="T2" t="n">
        <v>239103.84</v>
      </c>
      <c r="U2" t="n">
        <v>0.11</v>
      </c>
      <c r="V2" t="n">
        <v>0.6899999999999999</v>
      </c>
      <c r="W2" t="n">
        <v>0.95</v>
      </c>
      <c r="X2" t="n">
        <v>14.73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1.9845</v>
      </c>
      <c r="E3" t="n">
        <v>50.39</v>
      </c>
      <c r="F3" t="n">
        <v>40.13</v>
      </c>
      <c r="G3" t="n">
        <v>12.1</v>
      </c>
      <c r="H3" t="n">
        <v>0.18</v>
      </c>
      <c r="I3" t="n">
        <v>199</v>
      </c>
      <c r="J3" t="n">
        <v>196.32</v>
      </c>
      <c r="K3" t="n">
        <v>54.38</v>
      </c>
      <c r="L3" t="n">
        <v>2</v>
      </c>
      <c r="M3" t="n">
        <v>197</v>
      </c>
      <c r="N3" t="n">
        <v>39.95</v>
      </c>
      <c r="O3" t="n">
        <v>24447.22</v>
      </c>
      <c r="P3" t="n">
        <v>550.77</v>
      </c>
      <c r="Q3" t="n">
        <v>1319.14</v>
      </c>
      <c r="R3" t="n">
        <v>248.07</v>
      </c>
      <c r="S3" t="n">
        <v>59.92</v>
      </c>
      <c r="T3" t="n">
        <v>93045.17</v>
      </c>
      <c r="U3" t="n">
        <v>0.24</v>
      </c>
      <c r="V3" t="n">
        <v>0.85</v>
      </c>
      <c r="W3" t="n">
        <v>0.48</v>
      </c>
      <c r="X3" t="n">
        <v>5.74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2.2056</v>
      </c>
      <c r="E4" t="n">
        <v>45.34</v>
      </c>
      <c r="F4" t="n">
        <v>37.96</v>
      </c>
      <c r="G4" t="n">
        <v>18.22</v>
      </c>
      <c r="H4" t="n">
        <v>0.27</v>
      </c>
      <c r="I4" t="n">
        <v>125</v>
      </c>
      <c r="J4" t="n">
        <v>197.88</v>
      </c>
      <c r="K4" t="n">
        <v>54.38</v>
      </c>
      <c r="L4" t="n">
        <v>3</v>
      </c>
      <c r="M4" t="n">
        <v>123</v>
      </c>
      <c r="N4" t="n">
        <v>40.5</v>
      </c>
      <c r="O4" t="n">
        <v>24639</v>
      </c>
      <c r="P4" t="n">
        <v>516.01</v>
      </c>
      <c r="Q4" t="n">
        <v>1319.12</v>
      </c>
      <c r="R4" t="n">
        <v>176.94</v>
      </c>
      <c r="S4" t="n">
        <v>59.92</v>
      </c>
      <c r="T4" t="n">
        <v>57848.88</v>
      </c>
      <c r="U4" t="n">
        <v>0.34</v>
      </c>
      <c r="V4" t="n">
        <v>0.89</v>
      </c>
      <c r="W4" t="n">
        <v>0.37</v>
      </c>
      <c r="X4" t="n">
        <v>3.57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2.3246</v>
      </c>
      <c r="E5" t="n">
        <v>43.02</v>
      </c>
      <c r="F5" t="n">
        <v>36.96</v>
      </c>
      <c r="G5" t="n">
        <v>24.37</v>
      </c>
      <c r="H5" t="n">
        <v>0.36</v>
      </c>
      <c r="I5" t="n">
        <v>91</v>
      </c>
      <c r="J5" t="n">
        <v>199.44</v>
      </c>
      <c r="K5" t="n">
        <v>54.38</v>
      </c>
      <c r="L5" t="n">
        <v>4</v>
      </c>
      <c r="M5" t="n">
        <v>89</v>
      </c>
      <c r="N5" t="n">
        <v>41.06</v>
      </c>
      <c r="O5" t="n">
        <v>24831.54</v>
      </c>
      <c r="P5" t="n">
        <v>497.87</v>
      </c>
      <c r="Q5" t="n">
        <v>1319.12</v>
      </c>
      <c r="R5" t="n">
        <v>144.68</v>
      </c>
      <c r="S5" t="n">
        <v>59.92</v>
      </c>
      <c r="T5" t="n">
        <v>41891</v>
      </c>
      <c r="U5" t="n">
        <v>0.41</v>
      </c>
      <c r="V5" t="n">
        <v>0.92</v>
      </c>
      <c r="W5" t="n">
        <v>0.31</v>
      </c>
      <c r="X5" t="n">
        <v>2.57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2.4009</v>
      </c>
      <c r="E6" t="n">
        <v>41.65</v>
      </c>
      <c r="F6" t="n">
        <v>36.37</v>
      </c>
      <c r="G6" t="n">
        <v>30.74</v>
      </c>
      <c r="H6" t="n">
        <v>0.44</v>
      </c>
      <c r="I6" t="n">
        <v>71</v>
      </c>
      <c r="J6" t="n">
        <v>201.01</v>
      </c>
      <c r="K6" t="n">
        <v>54.38</v>
      </c>
      <c r="L6" t="n">
        <v>5</v>
      </c>
      <c r="M6" t="n">
        <v>69</v>
      </c>
      <c r="N6" t="n">
        <v>41.63</v>
      </c>
      <c r="O6" t="n">
        <v>25024.84</v>
      </c>
      <c r="P6" t="n">
        <v>485.02</v>
      </c>
      <c r="Q6" t="n">
        <v>1319.09</v>
      </c>
      <c r="R6" t="n">
        <v>125.39</v>
      </c>
      <c r="S6" t="n">
        <v>59.92</v>
      </c>
      <c r="T6" t="n">
        <v>32345.25</v>
      </c>
      <c r="U6" t="n">
        <v>0.48</v>
      </c>
      <c r="V6" t="n">
        <v>0.93</v>
      </c>
      <c r="W6" t="n">
        <v>0.27</v>
      </c>
      <c r="X6" t="n">
        <v>1.99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2.4536</v>
      </c>
      <c r="E7" t="n">
        <v>40.76</v>
      </c>
      <c r="F7" t="n">
        <v>35.98</v>
      </c>
      <c r="G7" t="n">
        <v>37.23</v>
      </c>
      <c r="H7" t="n">
        <v>0.53</v>
      </c>
      <c r="I7" t="n">
        <v>58</v>
      </c>
      <c r="J7" t="n">
        <v>202.58</v>
      </c>
      <c r="K7" t="n">
        <v>54.38</v>
      </c>
      <c r="L7" t="n">
        <v>6</v>
      </c>
      <c r="M7" t="n">
        <v>56</v>
      </c>
      <c r="N7" t="n">
        <v>42.2</v>
      </c>
      <c r="O7" t="n">
        <v>25218.93</v>
      </c>
      <c r="P7" t="n">
        <v>475.4</v>
      </c>
      <c r="Q7" t="n">
        <v>1319.11</v>
      </c>
      <c r="R7" t="n">
        <v>112.54</v>
      </c>
      <c r="S7" t="n">
        <v>59.92</v>
      </c>
      <c r="T7" t="n">
        <v>25986.12</v>
      </c>
      <c r="U7" t="n">
        <v>0.53</v>
      </c>
      <c r="V7" t="n">
        <v>0.9399999999999999</v>
      </c>
      <c r="W7" t="n">
        <v>0.26</v>
      </c>
      <c r="X7" t="n">
        <v>1.6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2.483</v>
      </c>
      <c r="E8" t="n">
        <v>40.27</v>
      </c>
      <c r="F8" t="n">
        <v>35.85</v>
      </c>
      <c r="G8" t="n">
        <v>43.9</v>
      </c>
      <c r="H8" t="n">
        <v>0.61</v>
      </c>
      <c r="I8" t="n">
        <v>49</v>
      </c>
      <c r="J8" t="n">
        <v>204.16</v>
      </c>
      <c r="K8" t="n">
        <v>54.38</v>
      </c>
      <c r="L8" t="n">
        <v>7</v>
      </c>
      <c r="M8" t="n">
        <v>47</v>
      </c>
      <c r="N8" t="n">
        <v>42.78</v>
      </c>
      <c r="O8" t="n">
        <v>25413.94</v>
      </c>
      <c r="P8" t="n">
        <v>469.2</v>
      </c>
      <c r="Q8" t="n">
        <v>1319.07</v>
      </c>
      <c r="R8" t="n">
        <v>108.53</v>
      </c>
      <c r="S8" t="n">
        <v>59.92</v>
      </c>
      <c r="T8" t="n">
        <v>24025.87</v>
      </c>
      <c r="U8" t="n">
        <v>0.55</v>
      </c>
      <c r="V8" t="n">
        <v>0.95</v>
      </c>
      <c r="W8" t="n">
        <v>0.25</v>
      </c>
      <c r="X8" t="n">
        <v>1.46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2.5128</v>
      </c>
      <c r="E9" t="n">
        <v>39.8</v>
      </c>
      <c r="F9" t="n">
        <v>35.61</v>
      </c>
      <c r="G9" t="n">
        <v>49.68</v>
      </c>
      <c r="H9" t="n">
        <v>0.6899999999999999</v>
      </c>
      <c r="I9" t="n">
        <v>43</v>
      </c>
      <c r="J9" t="n">
        <v>205.75</v>
      </c>
      <c r="K9" t="n">
        <v>54.38</v>
      </c>
      <c r="L9" t="n">
        <v>8</v>
      </c>
      <c r="M9" t="n">
        <v>41</v>
      </c>
      <c r="N9" t="n">
        <v>43.37</v>
      </c>
      <c r="O9" t="n">
        <v>25609.61</v>
      </c>
      <c r="P9" t="n">
        <v>460.67</v>
      </c>
      <c r="Q9" t="n">
        <v>1319.07</v>
      </c>
      <c r="R9" t="n">
        <v>100.54</v>
      </c>
      <c r="S9" t="n">
        <v>59.92</v>
      </c>
      <c r="T9" t="n">
        <v>20060.31</v>
      </c>
      <c r="U9" t="n">
        <v>0.6</v>
      </c>
      <c r="V9" t="n">
        <v>0.95</v>
      </c>
      <c r="W9" t="n">
        <v>0.23</v>
      </c>
      <c r="X9" t="n">
        <v>1.22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2.5348</v>
      </c>
      <c r="E10" t="n">
        <v>39.45</v>
      </c>
      <c r="F10" t="n">
        <v>35.46</v>
      </c>
      <c r="G10" t="n">
        <v>55.98</v>
      </c>
      <c r="H10" t="n">
        <v>0.77</v>
      </c>
      <c r="I10" t="n">
        <v>38</v>
      </c>
      <c r="J10" t="n">
        <v>207.34</v>
      </c>
      <c r="K10" t="n">
        <v>54.38</v>
      </c>
      <c r="L10" t="n">
        <v>9</v>
      </c>
      <c r="M10" t="n">
        <v>36</v>
      </c>
      <c r="N10" t="n">
        <v>43.96</v>
      </c>
      <c r="O10" t="n">
        <v>25806.1</v>
      </c>
      <c r="P10" t="n">
        <v>454.06</v>
      </c>
      <c r="Q10" t="n">
        <v>1319.11</v>
      </c>
      <c r="R10" t="n">
        <v>95.38</v>
      </c>
      <c r="S10" t="n">
        <v>59.92</v>
      </c>
      <c r="T10" t="n">
        <v>17506.38</v>
      </c>
      <c r="U10" t="n">
        <v>0.63</v>
      </c>
      <c r="V10" t="n">
        <v>0.96</v>
      </c>
      <c r="W10" t="n">
        <v>0.23</v>
      </c>
      <c r="X10" t="n">
        <v>1.07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2.5579</v>
      </c>
      <c r="E11" t="n">
        <v>39.09</v>
      </c>
      <c r="F11" t="n">
        <v>35.29</v>
      </c>
      <c r="G11" t="n">
        <v>64.17</v>
      </c>
      <c r="H11" t="n">
        <v>0.85</v>
      </c>
      <c r="I11" t="n">
        <v>33</v>
      </c>
      <c r="J11" t="n">
        <v>208.94</v>
      </c>
      <c r="K11" t="n">
        <v>54.38</v>
      </c>
      <c r="L11" t="n">
        <v>10</v>
      </c>
      <c r="M11" t="n">
        <v>31</v>
      </c>
      <c r="N11" t="n">
        <v>44.56</v>
      </c>
      <c r="O11" t="n">
        <v>26003.41</v>
      </c>
      <c r="P11" t="n">
        <v>446.87</v>
      </c>
      <c r="Q11" t="n">
        <v>1319.08</v>
      </c>
      <c r="R11" t="n">
        <v>90.2</v>
      </c>
      <c r="S11" t="n">
        <v>59.92</v>
      </c>
      <c r="T11" t="n">
        <v>14942.14</v>
      </c>
      <c r="U11" t="n">
        <v>0.66</v>
      </c>
      <c r="V11" t="n">
        <v>0.96</v>
      </c>
      <c r="W11" t="n">
        <v>0.22</v>
      </c>
      <c r="X11" t="n">
        <v>0.91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2.5716</v>
      </c>
      <c r="E12" t="n">
        <v>38.89</v>
      </c>
      <c r="F12" t="n">
        <v>35.2</v>
      </c>
      <c r="G12" t="n">
        <v>70.41</v>
      </c>
      <c r="H12" t="n">
        <v>0.93</v>
      </c>
      <c r="I12" t="n">
        <v>30</v>
      </c>
      <c r="J12" t="n">
        <v>210.55</v>
      </c>
      <c r="K12" t="n">
        <v>54.38</v>
      </c>
      <c r="L12" t="n">
        <v>11</v>
      </c>
      <c r="M12" t="n">
        <v>28</v>
      </c>
      <c r="N12" t="n">
        <v>45.17</v>
      </c>
      <c r="O12" t="n">
        <v>26201.54</v>
      </c>
      <c r="P12" t="n">
        <v>440.7</v>
      </c>
      <c r="Q12" t="n">
        <v>1319.1</v>
      </c>
      <c r="R12" t="n">
        <v>87.15000000000001</v>
      </c>
      <c r="S12" t="n">
        <v>59.92</v>
      </c>
      <c r="T12" t="n">
        <v>13428.55</v>
      </c>
      <c r="U12" t="n">
        <v>0.6899999999999999</v>
      </c>
      <c r="V12" t="n">
        <v>0.96</v>
      </c>
      <c r="W12" t="n">
        <v>0.21</v>
      </c>
      <c r="X12" t="n">
        <v>0.82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2.5864</v>
      </c>
      <c r="E13" t="n">
        <v>38.66</v>
      </c>
      <c r="F13" t="n">
        <v>35.1</v>
      </c>
      <c r="G13" t="n">
        <v>77.98999999999999</v>
      </c>
      <c r="H13" t="n">
        <v>1</v>
      </c>
      <c r="I13" t="n">
        <v>27</v>
      </c>
      <c r="J13" t="n">
        <v>212.16</v>
      </c>
      <c r="K13" t="n">
        <v>54.38</v>
      </c>
      <c r="L13" t="n">
        <v>12</v>
      </c>
      <c r="M13" t="n">
        <v>25</v>
      </c>
      <c r="N13" t="n">
        <v>45.78</v>
      </c>
      <c r="O13" t="n">
        <v>26400.51</v>
      </c>
      <c r="P13" t="n">
        <v>434.85</v>
      </c>
      <c r="Q13" t="n">
        <v>1319.1</v>
      </c>
      <c r="R13" t="n">
        <v>83.56999999999999</v>
      </c>
      <c r="S13" t="n">
        <v>59.92</v>
      </c>
      <c r="T13" t="n">
        <v>11657.46</v>
      </c>
      <c r="U13" t="n">
        <v>0.72</v>
      </c>
      <c r="V13" t="n">
        <v>0.97</v>
      </c>
      <c r="W13" t="n">
        <v>0.21</v>
      </c>
      <c r="X13" t="n">
        <v>0.71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2.5917</v>
      </c>
      <c r="E14" t="n">
        <v>38.58</v>
      </c>
      <c r="F14" t="n">
        <v>35.1</v>
      </c>
      <c r="G14" t="n">
        <v>84.23</v>
      </c>
      <c r="H14" t="n">
        <v>1.08</v>
      </c>
      <c r="I14" t="n">
        <v>25</v>
      </c>
      <c r="J14" t="n">
        <v>213.78</v>
      </c>
      <c r="K14" t="n">
        <v>54.38</v>
      </c>
      <c r="L14" t="n">
        <v>13</v>
      </c>
      <c r="M14" t="n">
        <v>23</v>
      </c>
      <c r="N14" t="n">
        <v>46.4</v>
      </c>
      <c r="O14" t="n">
        <v>26600.32</v>
      </c>
      <c r="P14" t="n">
        <v>430.66</v>
      </c>
      <c r="Q14" t="n">
        <v>1319.07</v>
      </c>
      <c r="R14" t="n">
        <v>83.83</v>
      </c>
      <c r="S14" t="n">
        <v>59.92</v>
      </c>
      <c r="T14" t="n">
        <v>11794.33</v>
      </c>
      <c r="U14" t="n">
        <v>0.71</v>
      </c>
      <c r="V14" t="n">
        <v>0.97</v>
      </c>
      <c r="W14" t="n">
        <v>0.2</v>
      </c>
      <c r="X14" t="n">
        <v>0.71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2.6022</v>
      </c>
      <c r="E15" t="n">
        <v>38.43</v>
      </c>
      <c r="F15" t="n">
        <v>35.02</v>
      </c>
      <c r="G15" t="n">
        <v>91.34999999999999</v>
      </c>
      <c r="H15" t="n">
        <v>1.15</v>
      </c>
      <c r="I15" t="n">
        <v>23</v>
      </c>
      <c r="J15" t="n">
        <v>215.41</v>
      </c>
      <c r="K15" t="n">
        <v>54.38</v>
      </c>
      <c r="L15" t="n">
        <v>14</v>
      </c>
      <c r="M15" t="n">
        <v>21</v>
      </c>
      <c r="N15" t="n">
        <v>47.03</v>
      </c>
      <c r="O15" t="n">
        <v>26801</v>
      </c>
      <c r="P15" t="n">
        <v>423.09</v>
      </c>
      <c r="Q15" t="n">
        <v>1319.07</v>
      </c>
      <c r="R15" t="n">
        <v>81.09999999999999</v>
      </c>
      <c r="S15" t="n">
        <v>59.92</v>
      </c>
      <c r="T15" t="n">
        <v>10441.61</v>
      </c>
      <c r="U15" t="n">
        <v>0.74</v>
      </c>
      <c r="V15" t="n">
        <v>0.97</v>
      </c>
      <c r="W15" t="n">
        <v>0.2</v>
      </c>
      <c r="X15" t="n">
        <v>0.63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2.6126</v>
      </c>
      <c r="E16" t="n">
        <v>38.28</v>
      </c>
      <c r="F16" t="n">
        <v>34.94</v>
      </c>
      <c r="G16" t="n">
        <v>99.84</v>
      </c>
      <c r="H16" t="n">
        <v>1.23</v>
      </c>
      <c r="I16" t="n">
        <v>21</v>
      </c>
      <c r="J16" t="n">
        <v>217.04</v>
      </c>
      <c r="K16" t="n">
        <v>54.38</v>
      </c>
      <c r="L16" t="n">
        <v>15</v>
      </c>
      <c r="M16" t="n">
        <v>19</v>
      </c>
      <c r="N16" t="n">
        <v>47.66</v>
      </c>
      <c r="O16" t="n">
        <v>27002.55</v>
      </c>
      <c r="P16" t="n">
        <v>417.56</v>
      </c>
      <c r="Q16" t="n">
        <v>1319.09</v>
      </c>
      <c r="R16" t="n">
        <v>78.72</v>
      </c>
      <c r="S16" t="n">
        <v>59.92</v>
      </c>
      <c r="T16" t="n">
        <v>9258.530000000001</v>
      </c>
      <c r="U16" t="n">
        <v>0.76</v>
      </c>
      <c r="V16" t="n">
        <v>0.97</v>
      </c>
      <c r="W16" t="n">
        <v>0.2</v>
      </c>
      <c r="X16" t="n">
        <v>0.5600000000000001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2.6162</v>
      </c>
      <c r="E17" t="n">
        <v>38.22</v>
      </c>
      <c r="F17" t="n">
        <v>34.93</v>
      </c>
      <c r="G17" t="n">
        <v>104.79</v>
      </c>
      <c r="H17" t="n">
        <v>1.3</v>
      </c>
      <c r="I17" t="n">
        <v>20</v>
      </c>
      <c r="J17" t="n">
        <v>218.68</v>
      </c>
      <c r="K17" t="n">
        <v>54.38</v>
      </c>
      <c r="L17" t="n">
        <v>16</v>
      </c>
      <c r="M17" t="n">
        <v>18</v>
      </c>
      <c r="N17" t="n">
        <v>48.31</v>
      </c>
      <c r="O17" t="n">
        <v>27204.98</v>
      </c>
      <c r="P17" t="n">
        <v>410.32</v>
      </c>
      <c r="Q17" t="n">
        <v>1319.08</v>
      </c>
      <c r="R17" t="n">
        <v>78.3</v>
      </c>
      <c r="S17" t="n">
        <v>59.92</v>
      </c>
      <c r="T17" t="n">
        <v>9054.34</v>
      </c>
      <c r="U17" t="n">
        <v>0.77</v>
      </c>
      <c r="V17" t="n">
        <v>0.97</v>
      </c>
      <c r="W17" t="n">
        <v>0.2</v>
      </c>
      <c r="X17" t="n">
        <v>0.54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2.6274</v>
      </c>
      <c r="E18" t="n">
        <v>38.06</v>
      </c>
      <c r="F18" t="n">
        <v>34.84</v>
      </c>
      <c r="G18" t="n">
        <v>116.14</v>
      </c>
      <c r="H18" t="n">
        <v>1.37</v>
      </c>
      <c r="I18" t="n">
        <v>18</v>
      </c>
      <c r="J18" t="n">
        <v>220.33</v>
      </c>
      <c r="K18" t="n">
        <v>54.38</v>
      </c>
      <c r="L18" t="n">
        <v>17</v>
      </c>
      <c r="M18" t="n">
        <v>16</v>
      </c>
      <c r="N18" t="n">
        <v>48.95</v>
      </c>
      <c r="O18" t="n">
        <v>27408.3</v>
      </c>
      <c r="P18" t="n">
        <v>404.01</v>
      </c>
      <c r="Q18" t="n">
        <v>1319.07</v>
      </c>
      <c r="R18" t="n">
        <v>75.17</v>
      </c>
      <c r="S18" t="n">
        <v>59.92</v>
      </c>
      <c r="T18" t="n">
        <v>7499.53</v>
      </c>
      <c r="U18" t="n">
        <v>0.8</v>
      </c>
      <c r="V18" t="n">
        <v>0.97</v>
      </c>
      <c r="W18" t="n">
        <v>0.2</v>
      </c>
      <c r="X18" t="n">
        <v>0.46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2.6296</v>
      </c>
      <c r="E19" t="n">
        <v>38.03</v>
      </c>
      <c r="F19" t="n">
        <v>34.85</v>
      </c>
      <c r="G19" t="n">
        <v>123</v>
      </c>
      <c r="H19" t="n">
        <v>1.44</v>
      </c>
      <c r="I19" t="n">
        <v>17</v>
      </c>
      <c r="J19" t="n">
        <v>221.99</v>
      </c>
      <c r="K19" t="n">
        <v>54.38</v>
      </c>
      <c r="L19" t="n">
        <v>18</v>
      </c>
      <c r="M19" t="n">
        <v>15</v>
      </c>
      <c r="N19" t="n">
        <v>49.61</v>
      </c>
      <c r="O19" t="n">
        <v>27612.53</v>
      </c>
      <c r="P19" t="n">
        <v>399.38</v>
      </c>
      <c r="Q19" t="n">
        <v>1319.11</v>
      </c>
      <c r="R19" t="n">
        <v>75.73999999999999</v>
      </c>
      <c r="S19" t="n">
        <v>59.92</v>
      </c>
      <c r="T19" t="n">
        <v>7788.69</v>
      </c>
      <c r="U19" t="n">
        <v>0.79</v>
      </c>
      <c r="V19" t="n">
        <v>0.97</v>
      </c>
      <c r="W19" t="n">
        <v>0.19</v>
      </c>
      <c r="X19" t="n">
        <v>0.46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2.6347</v>
      </c>
      <c r="E20" t="n">
        <v>37.96</v>
      </c>
      <c r="F20" t="n">
        <v>34.82</v>
      </c>
      <c r="G20" t="n">
        <v>130.56</v>
      </c>
      <c r="H20" t="n">
        <v>1.51</v>
      </c>
      <c r="I20" t="n">
        <v>16</v>
      </c>
      <c r="J20" t="n">
        <v>223.65</v>
      </c>
      <c r="K20" t="n">
        <v>54.38</v>
      </c>
      <c r="L20" t="n">
        <v>19</v>
      </c>
      <c r="M20" t="n">
        <v>14</v>
      </c>
      <c r="N20" t="n">
        <v>50.27</v>
      </c>
      <c r="O20" t="n">
        <v>27817.81</v>
      </c>
      <c r="P20" t="n">
        <v>393.4</v>
      </c>
      <c r="Q20" t="n">
        <v>1319.07</v>
      </c>
      <c r="R20" t="n">
        <v>74.59</v>
      </c>
      <c r="S20" t="n">
        <v>59.92</v>
      </c>
      <c r="T20" t="n">
        <v>7220.7</v>
      </c>
      <c r="U20" t="n">
        <v>0.8</v>
      </c>
      <c r="V20" t="n">
        <v>0.97</v>
      </c>
      <c r="W20" t="n">
        <v>0.19</v>
      </c>
      <c r="X20" t="n">
        <v>0.43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2.6396</v>
      </c>
      <c r="E21" t="n">
        <v>37.88</v>
      </c>
      <c r="F21" t="n">
        <v>34.78</v>
      </c>
      <c r="G21" t="n">
        <v>139.14</v>
      </c>
      <c r="H21" t="n">
        <v>1.58</v>
      </c>
      <c r="I21" t="n">
        <v>15</v>
      </c>
      <c r="J21" t="n">
        <v>225.32</v>
      </c>
      <c r="K21" t="n">
        <v>54.38</v>
      </c>
      <c r="L21" t="n">
        <v>20</v>
      </c>
      <c r="M21" t="n">
        <v>10</v>
      </c>
      <c r="N21" t="n">
        <v>50.95</v>
      </c>
      <c r="O21" t="n">
        <v>28023.89</v>
      </c>
      <c r="P21" t="n">
        <v>386.25</v>
      </c>
      <c r="Q21" t="n">
        <v>1319.08</v>
      </c>
      <c r="R21" t="n">
        <v>73.37</v>
      </c>
      <c r="S21" t="n">
        <v>59.92</v>
      </c>
      <c r="T21" t="n">
        <v>6613.82</v>
      </c>
      <c r="U21" t="n">
        <v>0.82</v>
      </c>
      <c r="V21" t="n">
        <v>0.97</v>
      </c>
      <c r="W21" t="n">
        <v>0.19</v>
      </c>
      <c r="X21" t="n">
        <v>0.4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2.6389</v>
      </c>
      <c r="E22" t="n">
        <v>37.89</v>
      </c>
      <c r="F22" t="n">
        <v>34.79</v>
      </c>
      <c r="G22" t="n">
        <v>139.18</v>
      </c>
      <c r="H22" t="n">
        <v>1.64</v>
      </c>
      <c r="I22" t="n">
        <v>15</v>
      </c>
      <c r="J22" t="n">
        <v>227</v>
      </c>
      <c r="K22" t="n">
        <v>54.38</v>
      </c>
      <c r="L22" t="n">
        <v>21</v>
      </c>
      <c r="M22" t="n">
        <v>3</v>
      </c>
      <c r="N22" t="n">
        <v>51.62</v>
      </c>
      <c r="O22" t="n">
        <v>28230.92</v>
      </c>
      <c r="P22" t="n">
        <v>382.63</v>
      </c>
      <c r="Q22" t="n">
        <v>1319.08</v>
      </c>
      <c r="R22" t="n">
        <v>73.40000000000001</v>
      </c>
      <c r="S22" t="n">
        <v>59.92</v>
      </c>
      <c r="T22" t="n">
        <v>6628.61</v>
      </c>
      <c r="U22" t="n">
        <v>0.82</v>
      </c>
      <c r="V22" t="n">
        <v>0.97</v>
      </c>
      <c r="W22" t="n">
        <v>0.2</v>
      </c>
      <c r="X22" t="n">
        <v>0.41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2.6389</v>
      </c>
      <c r="E23" t="n">
        <v>37.9</v>
      </c>
      <c r="F23" t="n">
        <v>34.8</v>
      </c>
      <c r="G23" t="n">
        <v>139.18</v>
      </c>
      <c r="H23" t="n">
        <v>1.71</v>
      </c>
      <c r="I23" t="n">
        <v>15</v>
      </c>
      <c r="J23" t="n">
        <v>228.69</v>
      </c>
      <c r="K23" t="n">
        <v>54.38</v>
      </c>
      <c r="L23" t="n">
        <v>22</v>
      </c>
      <c r="M23" t="n">
        <v>0</v>
      </c>
      <c r="N23" t="n">
        <v>52.31</v>
      </c>
      <c r="O23" t="n">
        <v>28438.91</v>
      </c>
      <c r="P23" t="n">
        <v>383.78</v>
      </c>
      <c r="Q23" t="n">
        <v>1319.09</v>
      </c>
      <c r="R23" t="n">
        <v>73.37</v>
      </c>
      <c r="S23" t="n">
        <v>59.92</v>
      </c>
      <c r="T23" t="n">
        <v>6615.84</v>
      </c>
      <c r="U23" t="n">
        <v>0.82</v>
      </c>
      <c r="V23" t="n">
        <v>0.97</v>
      </c>
      <c r="W23" t="n">
        <v>0.2</v>
      </c>
      <c r="X23" t="n">
        <v>0.41</v>
      </c>
      <c r="Y23" t="n">
        <v>0.5</v>
      </c>
      <c r="Z23" t="n">
        <v>10</v>
      </c>
    </row>
    <row r="24">
      <c r="A24" t="n">
        <v>0</v>
      </c>
      <c r="B24" t="n">
        <v>40</v>
      </c>
      <c r="C24" t="inlineStr">
        <is>
          <t xml:space="preserve">CONCLUIDO	</t>
        </is>
      </c>
      <c r="D24" t="n">
        <v>2.0805</v>
      </c>
      <c r="E24" t="n">
        <v>48.07</v>
      </c>
      <c r="F24" t="n">
        <v>41.5</v>
      </c>
      <c r="G24" t="n">
        <v>10.16</v>
      </c>
      <c r="H24" t="n">
        <v>0.2</v>
      </c>
      <c r="I24" t="n">
        <v>245</v>
      </c>
      <c r="J24" t="n">
        <v>89.87</v>
      </c>
      <c r="K24" t="n">
        <v>37.55</v>
      </c>
      <c r="L24" t="n">
        <v>1</v>
      </c>
      <c r="M24" t="n">
        <v>243</v>
      </c>
      <c r="N24" t="n">
        <v>11.32</v>
      </c>
      <c r="O24" t="n">
        <v>11317.98</v>
      </c>
      <c r="P24" t="n">
        <v>338.98</v>
      </c>
      <c r="Q24" t="n">
        <v>1319.2</v>
      </c>
      <c r="R24" t="n">
        <v>292.9</v>
      </c>
      <c r="S24" t="n">
        <v>59.92</v>
      </c>
      <c r="T24" t="n">
        <v>115229.04</v>
      </c>
      <c r="U24" t="n">
        <v>0.2</v>
      </c>
      <c r="V24" t="n">
        <v>0.82</v>
      </c>
      <c r="W24" t="n">
        <v>0.55</v>
      </c>
      <c r="X24" t="n">
        <v>7.11</v>
      </c>
      <c r="Y24" t="n">
        <v>0.5</v>
      </c>
      <c r="Z24" t="n">
        <v>10</v>
      </c>
    </row>
    <row r="25">
      <c r="A25" t="n">
        <v>1</v>
      </c>
      <c r="B25" t="n">
        <v>40</v>
      </c>
      <c r="C25" t="inlineStr">
        <is>
          <t xml:space="preserve">CONCLUIDO	</t>
        </is>
      </c>
      <c r="D25" t="n">
        <v>2.4197</v>
      </c>
      <c r="E25" t="n">
        <v>41.33</v>
      </c>
      <c r="F25" t="n">
        <v>37.38</v>
      </c>
      <c r="G25" t="n">
        <v>21.16</v>
      </c>
      <c r="H25" t="n">
        <v>0.39</v>
      </c>
      <c r="I25" t="n">
        <v>106</v>
      </c>
      <c r="J25" t="n">
        <v>91.09999999999999</v>
      </c>
      <c r="K25" t="n">
        <v>37.55</v>
      </c>
      <c r="L25" t="n">
        <v>2</v>
      </c>
      <c r="M25" t="n">
        <v>104</v>
      </c>
      <c r="N25" t="n">
        <v>11.54</v>
      </c>
      <c r="O25" t="n">
        <v>11468.97</v>
      </c>
      <c r="P25" t="n">
        <v>292.8</v>
      </c>
      <c r="Q25" t="n">
        <v>1319.13</v>
      </c>
      <c r="R25" t="n">
        <v>158.4</v>
      </c>
      <c r="S25" t="n">
        <v>59.92</v>
      </c>
      <c r="T25" t="n">
        <v>48674.65</v>
      </c>
      <c r="U25" t="n">
        <v>0.38</v>
      </c>
      <c r="V25" t="n">
        <v>0.91</v>
      </c>
      <c r="W25" t="n">
        <v>0.33</v>
      </c>
      <c r="X25" t="n">
        <v>3</v>
      </c>
      <c r="Y25" t="n">
        <v>0.5</v>
      </c>
      <c r="Z25" t="n">
        <v>10</v>
      </c>
    </row>
    <row r="26">
      <c r="A26" t="n">
        <v>2</v>
      </c>
      <c r="B26" t="n">
        <v>40</v>
      </c>
      <c r="C26" t="inlineStr">
        <is>
          <t xml:space="preserve">CONCLUIDO	</t>
        </is>
      </c>
      <c r="D26" t="n">
        <v>2.5367</v>
      </c>
      <c r="E26" t="n">
        <v>39.42</v>
      </c>
      <c r="F26" t="n">
        <v>36.23</v>
      </c>
      <c r="G26" t="n">
        <v>32.94</v>
      </c>
      <c r="H26" t="n">
        <v>0.57</v>
      </c>
      <c r="I26" t="n">
        <v>66</v>
      </c>
      <c r="J26" t="n">
        <v>92.31999999999999</v>
      </c>
      <c r="K26" t="n">
        <v>37.55</v>
      </c>
      <c r="L26" t="n">
        <v>3</v>
      </c>
      <c r="M26" t="n">
        <v>64</v>
      </c>
      <c r="N26" t="n">
        <v>11.77</v>
      </c>
      <c r="O26" t="n">
        <v>11620.34</v>
      </c>
      <c r="P26" t="n">
        <v>270.37</v>
      </c>
      <c r="Q26" t="n">
        <v>1319.1</v>
      </c>
      <c r="R26" t="n">
        <v>120.79</v>
      </c>
      <c r="S26" t="n">
        <v>59.92</v>
      </c>
      <c r="T26" t="n">
        <v>30070.7</v>
      </c>
      <c r="U26" t="n">
        <v>0.5</v>
      </c>
      <c r="V26" t="n">
        <v>0.9399999999999999</v>
      </c>
      <c r="W26" t="n">
        <v>0.27</v>
      </c>
      <c r="X26" t="n">
        <v>1.85</v>
      </c>
      <c r="Y26" t="n">
        <v>0.5</v>
      </c>
      <c r="Z26" t="n">
        <v>10</v>
      </c>
    </row>
    <row r="27">
      <c r="A27" t="n">
        <v>3</v>
      </c>
      <c r="B27" t="n">
        <v>40</v>
      </c>
      <c r="C27" t="inlineStr">
        <is>
          <t xml:space="preserve">CONCLUIDO	</t>
        </is>
      </c>
      <c r="D27" t="n">
        <v>2.5928</v>
      </c>
      <c r="E27" t="n">
        <v>38.57</v>
      </c>
      <c r="F27" t="n">
        <v>35.74</v>
      </c>
      <c r="G27" t="n">
        <v>45.63</v>
      </c>
      <c r="H27" t="n">
        <v>0.75</v>
      </c>
      <c r="I27" t="n">
        <v>47</v>
      </c>
      <c r="J27" t="n">
        <v>93.55</v>
      </c>
      <c r="K27" t="n">
        <v>37.55</v>
      </c>
      <c r="L27" t="n">
        <v>4</v>
      </c>
      <c r="M27" t="n">
        <v>45</v>
      </c>
      <c r="N27" t="n">
        <v>12</v>
      </c>
      <c r="O27" t="n">
        <v>11772.07</v>
      </c>
      <c r="P27" t="n">
        <v>252.55</v>
      </c>
      <c r="Q27" t="n">
        <v>1319.09</v>
      </c>
      <c r="R27" t="n">
        <v>104.92</v>
      </c>
      <c r="S27" t="n">
        <v>59.92</v>
      </c>
      <c r="T27" t="n">
        <v>22229.3</v>
      </c>
      <c r="U27" t="n">
        <v>0.57</v>
      </c>
      <c r="V27" t="n">
        <v>0.95</v>
      </c>
      <c r="W27" t="n">
        <v>0.24</v>
      </c>
      <c r="X27" t="n">
        <v>1.35</v>
      </c>
      <c r="Y27" t="n">
        <v>0.5</v>
      </c>
      <c r="Z27" t="n">
        <v>10</v>
      </c>
    </row>
    <row r="28">
      <c r="A28" t="n">
        <v>4</v>
      </c>
      <c r="B28" t="n">
        <v>40</v>
      </c>
      <c r="C28" t="inlineStr">
        <is>
          <t xml:space="preserve">CONCLUIDO	</t>
        </is>
      </c>
      <c r="D28" t="n">
        <v>2.629</v>
      </c>
      <c r="E28" t="n">
        <v>38.04</v>
      </c>
      <c r="F28" t="n">
        <v>35.42</v>
      </c>
      <c r="G28" t="n">
        <v>59.03</v>
      </c>
      <c r="H28" t="n">
        <v>0.93</v>
      </c>
      <c r="I28" t="n">
        <v>36</v>
      </c>
      <c r="J28" t="n">
        <v>94.79000000000001</v>
      </c>
      <c r="K28" t="n">
        <v>37.55</v>
      </c>
      <c r="L28" t="n">
        <v>5</v>
      </c>
      <c r="M28" t="n">
        <v>20</v>
      </c>
      <c r="N28" t="n">
        <v>12.23</v>
      </c>
      <c r="O28" t="n">
        <v>11924.18</v>
      </c>
      <c r="P28" t="n">
        <v>237.61</v>
      </c>
      <c r="Q28" t="n">
        <v>1319.08</v>
      </c>
      <c r="R28" t="n">
        <v>93.58</v>
      </c>
      <c r="S28" t="n">
        <v>59.92</v>
      </c>
      <c r="T28" t="n">
        <v>16613.43</v>
      </c>
      <c r="U28" t="n">
        <v>0.64</v>
      </c>
      <c r="V28" t="n">
        <v>0.96</v>
      </c>
      <c r="W28" t="n">
        <v>0.24</v>
      </c>
      <c r="X28" t="n">
        <v>1.03</v>
      </c>
      <c r="Y28" t="n">
        <v>0.5</v>
      </c>
      <c r="Z28" t="n">
        <v>10</v>
      </c>
    </row>
    <row r="29">
      <c r="A29" t="n">
        <v>5</v>
      </c>
      <c r="B29" t="n">
        <v>40</v>
      </c>
      <c r="C29" t="inlineStr">
        <is>
          <t xml:space="preserve">CONCLUIDO	</t>
        </is>
      </c>
      <c r="D29" t="n">
        <v>2.6353</v>
      </c>
      <c r="E29" t="n">
        <v>37.95</v>
      </c>
      <c r="F29" t="n">
        <v>35.36</v>
      </c>
      <c r="G29" t="n">
        <v>62.41</v>
      </c>
      <c r="H29" t="n">
        <v>1.1</v>
      </c>
      <c r="I29" t="n">
        <v>34</v>
      </c>
      <c r="J29" t="n">
        <v>96.02</v>
      </c>
      <c r="K29" t="n">
        <v>37.55</v>
      </c>
      <c r="L29" t="n">
        <v>6</v>
      </c>
      <c r="M29" t="n">
        <v>0</v>
      </c>
      <c r="N29" t="n">
        <v>12.47</v>
      </c>
      <c r="O29" t="n">
        <v>12076.67</v>
      </c>
      <c r="P29" t="n">
        <v>235.67</v>
      </c>
      <c r="Q29" t="n">
        <v>1319.13</v>
      </c>
      <c r="R29" t="n">
        <v>91.08</v>
      </c>
      <c r="S29" t="n">
        <v>59.92</v>
      </c>
      <c r="T29" t="n">
        <v>15376.84</v>
      </c>
      <c r="U29" t="n">
        <v>0.66</v>
      </c>
      <c r="V29" t="n">
        <v>0.96</v>
      </c>
      <c r="W29" t="n">
        <v>0.26</v>
      </c>
      <c r="X29" t="n">
        <v>0.98</v>
      </c>
      <c r="Y29" t="n">
        <v>0.5</v>
      </c>
      <c r="Z29" t="n">
        <v>10</v>
      </c>
    </row>
    <row r="30">
      <c r="A30" t="n">
        <v>0</v>
      </c>
      <c r="B30" t="n">
        <v>30</v>
      </c>
      <c r="C30" t="inlineStr">
        <is>
          <t xml:space="preserve">CONCLUIDO	</t>
        </is>
      </c>
      <c r="D30" t="n">
        <v>2.2162</v>
      </c>
      <c r="E30" t="n">
        <v>45.12</v>
      </c>
      <c r="F30" t="n">
        <v>40.17</v>
      </c>
      <c r="G30" t="n">
        <v>12.05</v>
      </c>
      <c r="H30" t="n">
        <v>0.24</v>
      </c>
      <c r="I30" t="n">
        <v>200</v>
      </c>
      <c r="J30" t="n">
        <v>71.52</v>
      </c>
      <c r="K30" t="n">
        <v>32.27</v>
      </c>
      <c r="L30" t="n">
        <v>1</v>
      </c>
      <c r="M30" t="n">
        <v>198</v>
      </c>
      <c r="N30" t="n">
        <v>8.25</v>
      </c>
      <c r="O30" t="n">
        <v>9054.6</v>
      </c>
      <c r="P30" t="n">
        <v>276.25</v>
      </c>
      <c r="Q30" t="n">
        <v>1319.21</v>
      </c>
      <c r="R30" t="n">
        <v>248.9</v>
      </c>
      <c r="S30" t="n">
        <v>59.92</v>
      </c>
      <c r="T30" t="n">
        <v>93456.33</v>
      </c>
      <c r="U30" t="n">
        <v>0.24</v>
      </c>
      <c r="V30" t="n">
        <v>0.84</v>
      </c>
      <c r="W30" t="n">
        <v>0.49</v>
      </c>
      <c r="X30" t="n">
        <v>5.78</v>
      </c>
      <c r="Y30" t="n">
        <v>0.5</v>
      </c>
      <c r="Z30" t="n">
        <v>10</v>
      </c>
    </row>
    <row r="31">
      <c r="A31" t="n">
        <v>1</v>
      </c>
      <c r="B31" t="n">
        <v>30</v>
      </c>
      <c r="C31" t="inlineStr">
        <is>
          <t xml:space="preserve">CONCLUIDO	</t>
        </is>
      </c>
      <c r="D31" t="n">
        <v>2.5004</v>
      </c>
      <c r="E31" t="n">
        <v>39.99</v>
      </c>
      <c r="F31" t="n">
        <v>36.81</v>
      </c>
      <c r="G31" t="n">
        <v>25.68</v>
      </c>
      <c r="H31" t="n">
        <v>0.48</v>
      </c>
      <c r="I31" t="n">
        <v>86</v>
      </c>
      <c r="J31" t="n">
        <v>72.7</v>
      </c>
      <c r="K31" t="n">
        <v>32.27</v>
      </c>
      <c r="L31" t="n">
        <v>2</v>
      </c>
      <c r="M31" t="n">
        <v>84</v>
      </c>
      <c r="N31" t="n">
        <v>8.43</v>
      </c>
      <c r="O31" t="n">
        <v>9200.25</v>
      </c>
      <c r="P31" t="n">
        <v>236.77</v>
      </c>
      <c r="Q31" t="n">
        <v>1319.1</v>
      </c>
      <c r="R31" t="n">
        <v>139.64</v>
      </c>
      <c r="S31" t="n">
        <v>59.92</v>
      </c>
      <c r="T31" t="n">
        <v>39394.69</v>
      </c>
      <c r="U31" t="n">
        <v>0.43</v>
      </c>
      <c r="V31" t="n">
        <v>0.92</v>
      </c>
      <c r="W31" t="n">
        <v>0.3</v>
      </c>
      <c r="X31" t="n">
        <v>2.42</v>
      </c>
      <c r="Y31" t="n">
        <v>0.5</v>
      </c>
      <c r="Z31" t="n">
        <v>10</v>
      </c>
    </row>
    <row r="32">
      <c r="A32" t="n">
        <v>2</v>
      </c>
      <c r="B32" t="n">
        <v>30</v>
      </c>
      <c r="C32" t="inlineStr">
        <is>
          <t xml:space="preserve">CONCLUIDO	</t>
        </is>
      </c>
      <c r="D32" t="n">
        <v>2.6086</v>
      </c>
      <c r="E32" t="n">
        <v>38.33</v>
      </c>
      <c r="F32" t="n">
        <v>35.68</v>
      </c>
      <c r="G32" t="n">
        <v>41.17</v>
      </c>
      <c r="H32" t="n">
        <v>0.71</v>
      </c>
      <c r="I32" t="n">
        <v>52</v>
      </c>
      <c r="J32" t="n">
        <v>73.88</v>
      </c>
      <c r="K32" t="n">
        <v>32.27</v>
      </c>
      <c r="L32" t="n">
        <v>3</v>
      </c>
      <c r="M32" t="n">
        <v>47</v>
      </c>
      <c r="N32" t="n">
        <v>8.609999999999999</v>
      </c>
      <c r="O32" t="n">
        <v>9346.23</v>
      </c>
      <c r="P32" t="n">
        <v>210.54</v>
      </c>
      <c r="Q32" t="n">
        <v>1319.12</v>
      </c>
      <c r="R32" t="n">
        <v>103.03</v>
      </c>
      <c r="S32" t="n">
        <v>59.92</v>
      </c>
      <c r="T32" t="n">
        <v>21259.72</v>
      </c>
      <c r="U32" t="n">
        <v>0.58</v>
      </c>
      <c r="V32" t="n">
        <v>0.95</v>
      </c>
      <c r="W32" t="n">
        <v>0.23</v>
      </c>
      <c r="X32" t="n">
        <v>1.29</v>
      </c>
      <c r="Y32" t="n">
        <v>0.5</v>
      </c>
      <c r="Z32" t="n">
        <v>10</v>
      </c>
    </row>
    <row r="33">
      <c r="A33" t="n">
        <v>3</v>
      </c>
      <c r="B33" t="n">
        <v>30</v>
      </c>
      <c r="C33" t="inlineStr">
        <is>
          <t xml:space="preserve">CONCLUIDO	</t>
        </is>
      </c>
      <c r="D33" t="n">
        <v>2.6147</v>
      </c>
      <c r="E33" t="n">
        <v>38.25</v>
      </c>
      <c r="F33" t="n">
        <v>35.7</v>
      </c>
      <c r="G33" t="n">
        <v>47.6</v>
      </c>
      <c r="H33" t="n">
        <v>0.93</v>
      </c>
      <c r="I33" t="n">
        <v>45</v>
      </c>
      <c r="J33" t="n">
        <v>75.06999999999999</v>
      </c>
      <c r="K33" t="n">
        <v>32.27</v>
      </c>
      <c r="L33" t="n">
        <v>4</v>
      </c>
      <c r="M33" t="n">
        <v>0</v>
      </c>
      <c r="N33" t="n">
        <v>8.800000000000001</v>
      </c>
      <c r="O33" t="n">
        <v>9492.549999999999</v>
      </c>
      <c r="P33" t="n">
        <v>206.71</v>
      </c>
      <c r="Q33" t="n">
        <v>1319.09</v>
      </c>
      <c r="R33" t="n">
        <v>101.5</v>
      </c>
      <c r="S33" t="n">
        <v>59.92</v>
      </c>
      <c r="T33" t="n">
        <v>20530.9</v>
      </c>
      <c r="U33" t="n">
        <v>0.59</v>
      </c>
      <c r="V33" t="n">
        <v>0.95</v>
      </c>
      <c r="W33" t="n">
        <v>0.3</v>
      </c>
      <c r="X33" t="n">
        <v>1.31</v>
      </c>
      <c r="Y33" t="n">
        <v>0.5</v>
      </c>
      <c r="Z33" t="n">
        <v>10</v>
      </c>
    </row>
    <row r="34">
      <c r="A34" t="n">
        <v>0</v>
      </c>
      <c r="B34" t="n">
        <v>15</v>
      </c>
      <c r="C34" t="inlineStr">
        <is>
          <t xml:space="preserve">CONCLUIDO	</t>
        </is>
      </c>
      <c r="D34" t="n">
        <v>2.4695</v>
      </c>
      <c r="E34" t="n">
        <v>40.49</v>
      </c>
      <c r="F34" t="n">
        <v>37.56</v>
      </c>
      <c r="G34" t="n">
        <v>20.3</v>
      </c>
      <c r="H34" t="n">
        <v>0.43</v>
      </c>
      <c r="I34" t="n">
        <v>111</v>
      </c>
      <c r="J34" t="n">
        <v>39.78</v>
      </c>
      <c r="K34" t="n">
        <v>19.54</v>
      </c>
      <c r="L34" t="n">
        <v>1</v>
      </c>
      <c r="M34" t="n">
        <v>104</v>
      </c>
      <c r="N34" t="n">
        <v>4.24</v>
      </c>
      <c r="O34" t="n">
        <v>5140</v>
      </c>
      <c r="P34" t="n">
        <v>151.9</v>
      </c>
      <c r="Q34" t="n">
        <v>1319.08</v>
      </c>
      <c r="R34" t="n">
        <v>163.86</v>
      </c>
      <c r="S34" t="n">
        <v>59.92</v>
      </c>
      <c r="T34" t="n">
        <v>51380.86</v>
      </c>
      <c r="U34" t="n">
        <v>0.37</v>
      </c>
      <c r="V34" t="n">
        <v>0.9</v>
      </c>
      <c r="W34" t="n">
        <v>0.35</v>
      </c>
      <c r="X34" t="n">
        <v>3.17</v>
      </c>
      <c r="Y34" t="n">
        <v>0.5</v>
      </c>
      <c r="Z34" t="n">
        <v>10</v>
      </c>
    </row>
    <row r="35">
      <c r="A35" t="n">
        <v>1</v>
      </c>
      <c r="B35" t="n">
        <v>15</v>
      </c>
      <c r="C35" t="inlineStr">
        <is>
          <t xml:space="preserve">CONCLUIDO	</t>
        </is>
      </c>
      <c r="D35" t="n">
        <v>2.5206</v>
      </c>
      <c r="E35" t="n">
        <v>39.67</v>
      </c>
      <c r="F35" t="n">
        <v>36.99</v>
      </c>
      <c r="G35" t="n">
        <v>24.93</v>
      </c>
      <c r="H35" t="n">
        <v>0.84</v>
      </c>
      <c r="I35" t="n">
        <v>89</v>
      </c>
      <c r="J35" t="n">
        <v>40.89</v>
      </c>
      <c r="K35" t="n">
        <v>19.54</v>
      </c>
      <c r="L35" t="n">
        <v>2</v>
      </c>
      <c r="M35" t="n">
        <v>0</v>
      </c>
      <c r="N35" t="n">
        <v>4.35</v>
      </c>
      <c r="O35" t="n">
        <v>5277.26</v>
      </c>
      <c r="P35" t="n">
        <v>146.88</v>
      </c>
      <c r="Q35" t="n">
        <v>1319.12</v>
      </c>
      <c r="R35" t="n">
        <v>141.44</v>
      </c>
      <c r="S35" t="n">
        <v>59.92</v>
      </c>
      <c r="T35" t="n">
        <v>40278.33</v>
      </c>
      <c r="U35" t="n">
        <v>0.42</v>
      </c>
      <c r="V35" t="n">
        <v>0.92</v>
      </c>
      <c r="W35" t="n">
        <v>0.42</v>
      </c>
      <c r="X35" t="n">
        <v>2.6</v>
      </c>
      <c r="Y35" t="n">
        <v>0.5</v>
      </c>
      <c r="Z35" t="n">
        <v>10</v>
      </c>
    </row>
    <row r="36">
      <c r="A36" t="n">
        <v>0</v>
      </c>
      <c r="B36" t="n">
        <v>70</v>
      </c>
      <c r="C36" t="inlineStr">
        <is>
          <t xml:space="preserve">CONCLUIDO	</t>
        </is>
      </c>
      <c r="D36" t="n">
        <v>1.7213</v>
      </c>
      <c r="E36" t="n">
        <v>58.09</v>
      </c>
      <c r="F36" t="n">
        <v>45.23</v>
      </c>
      <c r="G36" t="n">
        <v>7.38</v>
      </c>
      <c r="H36" t="n">
        <v>0.12</v>
      </c>
      <c r="I36" t="n">
        <v>368</v>
      </c>
      <c r="J36" t="n">
        <v>141.81</v>
      </c>
      <c r="K36" t="n">
        <v>47.83</v>
      </c>
      <c r="L36" t="n">
        <v>1</v>
      </c>
      <c r="M36" t="n">
        <v>366</v>
      </c>
      <c r="N36" t="n">
        <v>22.98</v>
      </c>
      <c r="O36" t="n">
        <v>17723.39</v>
      </c>
      <c r="P36" t="n">
        <v>508.42</v>
      </c>
      <c r="Q36" t="n">
        <v>1319.32</v>
      </c>
      <c r="R36" t="n">
        <v>415.11</v>
      </c>
      <c r="S36" t="n">
        <v>59.92</v>
      </c>
      <c r="T36" t="n">
        <v>175720.83</v>
      </c>
      <c r="U36" t="n">
        <v>0.14</v>
      </c>
      <c r="V36" t="n">
        <v>0.75</v>
      </c>
      <c r="W36" t="n">
        <v>0.75</v>
      </c>
      <c r="X36" t="n">
        <v>10.84</v>
      </c>
      <c r="Y36" t="n">
        <v>0.5</v>
      </c>
      <c r="Z36" t="n">
        <v>10</v>
      </c>
    </row>
    <row r="37">
      <c r="A37" t="n">
        <v>1</v>
      </c>
      <c r="B37" t="n">
        <v>70</v>
      </c>
      <c r="C37" t="inlineStr">
        <is>
          <t xml:space="preserve">CONCLUIDO	</t>
        </is>
      </c>
      <c r="D37" t="n">
        <v>2.1917</v>
      </c>
      <c r="E37" t="n">
        <v>45.63</v>
      </c>
      <c r="F37" t="n">
        <v>38.89</v>
      </c>
      <c r="G37" t="n">
        <v>14.96</v>
      </c>
      <c r="H37" t="n">
        <v>0.25</v>
      </c>
      <c r="I37" t="n">
        <v>156</v>
      </c>
      <c r="J37" t="n">
        <v>143.17</v>
      </c>
      <c r="K37" t="n">
        <v>47.83</v>
      </c>
      <c r="L37" t="n">
        <v>2</v>
      </c>
      <c r="M37" t="n">
        <v>154</v>
      </c>
      <c r="N37" t="n">
        <v>23.34</v>
      </c>
      <c r="O37" t="n">
        <v>17891.86</v>
      </c>
      <c r="P37" t="n">
        <v>429.43</v>
      </c>
      <c r="Q37" t="n">
        <v>1319.17</v>
      </c>
      <c r="R37" t="n">
        <v>207.95</v>
      </c>
      <c r="S37" t="n">
        <v>59.92</v>
      </c>
      <c r="T37" t="n">
        <v>73199.64999999999</v>
      </c>
      <c r="U37" t="n">
        <v>0.29</v>
      </c>
      <c r="V37" t="n">
        <v>0.87</v>
      </c>
      <c r="W37" t="n">
        <v>0.4</v>
      </c>
      <c r="X37" t="n">
        <v>4.5</v>
      </c>
      <c r="Y37" t="n">
        <v>0.5</v>
      </c>
      <c r="Z37" t="n">
        <v>10</v>
      </c>
    </row>
    <row r="38">
      <c r="A38" t="n">
        <v>2</v>
      </c>
      <c r="B38" t="n">
        <v>70</v>
      </c>
      <c r="C38" t="inlineStr">
        <is>
          <t xml:space="preserve">CONCLUIDO	</t>
        </is>
      </c>
      <c r="D38" t="n">
        <v>2.3685</v>
      </c>
      <c r="E38" t="n">
        <v>42.22</v>
      </c>
      <c r="F38" t="n">
        <v>37.16</v>
      </c>
      <c r="G38" t="n">
        <v>22.75</v>
      </c>
      <c r="H38" t="n">
        <v>0.37</v>
      </c>
      <c r="I38" t="n">
        <v>98</v>
      </c>
      <c r="J38" t="n">
        <v>144.54</v>
      </c>
      <c r="K38" t="n">
        <v>47.83</v>
      </c>
      <c r="L38" t="n">
        <v>3</v>
      </c>
      <c r="M38" t="n">
        <v>96</v>
      </c>
      <c r="N38" t="n">
        <v>23.71</v>
      </c>
      <c r="O38" t="n">
        <v>18060.85</v>
      </c>
      <c r="P38" t="n">
        <v>402.92</v>
      </c>
      <c r="Q38" t="n">
        <v>1319.1</v>
      </c>
      <c r="R38" t="n">
        <v>150.97</v>
      </c>
      <c r="S38" t="n">
        <v>59.92</v>
      </c>
      <c r="T38" t="n">
        <v>45000.63</v>
      </c>
      <c r="U38" t="n">
        <v>0.4</v>
      </c>
      <c r="V38" t="n">
        <v>0.91</v>
      </c>
      <c r="W38" t="n">
        <v>0.32</v>
      </c>
      <c r="X38" t="n">
        <v>2.77</v>
      </c>
      <c r="Y38" t="n">
        <v>0.5</v>
      </c>
      <c r="Z38" t="n">
        <v>10</v>
      </c>
    </row>
    <row r="39">
      <c r="A39" t="n">
        <v>3</v>
      </c>
      <c r="B39" t="n">
        <v>70</v>
      </c>
      <c r="C39" t="inlineStr">
        <is>
          <t xml:space="preserve">CONCLUIDO	</t>
        </is>
      </c>
      <c r="D39" t="n">
        <v>2.4594</v>
      </c>
      <c r="E39" t="n">
        <v>40.66</v>
      </c>
      <c r="F39" t="n">
        <v>36.38</v>
      </c>
      <c r="G39" t="n">
        <v>30.74</v>
      </c>
      <c r="H39" t="n">
        <v>0.49</v>
      </c>
      <c r="I39" t="n">
        <v>71</v>
      </c>
      <c r="J39" t="n">
        <v>145.92</v>
      </c>
      <c r="K39" t="n">
        <v>47.83</v>
      </c>
      <c r="L39" t="n">
        <v>4</v>
      </c>
      <c r="M39" t="n">
        <v>69</v>
      </c>
      <c r="N39" t="n">
        <v>24.09</v>
      </c>
      <c r="O39" t="n">
        <v>18230.35</v>
      </c>
      <c r="P39" t="n">
        <v>387.34</v>
      </c>
      <c r="Q39" t="n">
        <v>1319.08</v>
      </c>
      <c r="R39" t="n">
        <v>125.51</v>
      </c>
      <c r="S39" t="n">
        <v>59.92</v>
      </c>
      <c r="T39" t="n">
        <v>32402.9</v>
      </c>
      <c r="U39" t="n">
        <v>0.48</v>
      </c>
      <c r="V39" t="n">
        <v>0.93</v>
      </c>
      <c r="W39" t="n">
        <v>0.28</v>
      </c>
      <c r="X39" t="n">
        <v>1.99</v>
      </c>
      <c r="Y39" t="n">
        <v>0.5</v>
      </c>
      <c r="Z39" t="n">
        <v>10</v>
      </c>
    </row>
    <row r="40">
      <c r="A40" t="n">
        <v>4</v>
      </c>
      <c r="B40" t="n">
        <v>70</v>
      </c>
      <c r="C40" t="inlineStr">
        <is>
          <t xml:space="preserve">CONCLUIDO	</t>
        </is>
      </c>
      <c r="D40" t="n">
        <v>2.5196</v>
      </c>
      <c r="E40" t="n">
        <v>39.69</v>
      </c>
      <c r="F40" t="n">
        <v>35.87</v>
      </c>
      <c r="G40" t="n">
        <v>39.13</v>
      </c>
      <c r="H40" t="n">
        <v>0.6</v>
      </c>
      <c r="I40" t="n">
        <v>55</v>
      </c>
      <c r="J40" t="n">
        <v>147.3</v>
      </c>
      <c r="K40" t="n">
        <v>47.83</v>
      </c>
      <c r="L40" t="n">
        <v>5</v>
      </c>
      <c r="M40" t="n">
        <v>53</v>
      </c>
      <c r="N40" t="n">
        <v>24.47</v>
      </c>
      <c r="O40" t="n">
        <v>18400.38</v>
      </c>
      <c r="P40" t="n">
        <v>374.57</v>
      </c>
      <c r="Q40" t="n">
        <v>1319.12</v>
      </c>
      <c r="R40" t="n">
        <v>108.54</v>
      </c>
      <c r="S40" t="n">
        <v>59.92</v>
      </c>
      <c r="T40" t="n">
        <v>24001.61</v>
      </c>
      <c r="U40" t="n">
        <v>0.55</v>
      </c>
      <c r="V40" t="n">
        <v>0.95</v>
      </c>
      <c r="W40" t="n">
        <v>0.26</v>
      </c>
      <c r="X40" t="n">
        <v>1.48</v>
      </c>
      <c r="Y40" t="n">
        <v>0.5</v>
      </c>
      <c r="Z40" t="n">
        <v>10</v>
      </c>
    </row>
    <row r="41">
      <c r="A41" t="n">
        <v>5</v>
      </c>
      <c r="B41" t="n">
        <v>70</v>
      </c>
      <c r="C41" t="inlineStr">
        <is>
          <t xml:space="preserve">CONCLUIDO	</t>
        </is>
      </c>
      <c r="D41" t="n">
        <v>2.5511</v>
      </c>
      <c r="E41" t="n">
        <v>39.2</v>
      </c>
      <c r="F41" t="n">
        <v>35.67</v>
      </c>
      <c r="G41" t="n">
        <v>47.56</v>
      </c>
      <c r="H41" t="n">
        <v>0.71</v>
      </c>
      <c r="I41" t="n">
        <v>45</v>
      </c>
      <c r="J41" t="n">
        <v>148.68</v>
      </c>
      <c r="K41" t="n">
        <v>47.83</v>
      </c>
      <c r="L41" t="n">
        <v>6</v>
      </c>
      <c r="M41" t="n">
        <v>43</v>
      </c>
      <c r="N41" t="n">
        <v>24.85</v>
      </c>
      <c r="O41" t="n">
        <v>18570.94</v>
      </c>
      <c r="P41" t="n">
        <v>364.79</v>
      </c>
      <c r="Q41" t="n">
        <v>1319.08</v>
      </c>
      <c r="R41" t="n">
        <v>102.59</v>
      </c>
      <c r="S41" t="n">
        <v>59.92</v>
      </c>
      <c r="T41" t="n">
        <v>21077.05</v>
      </c>
      <c r="U41" t="n">
        <v>0.58</v>
      </c>
      <c r="V41" t="n">
        <v>0.95</v>
      </c>
      <c r="W41" t="n">
        <v>0.23</v>
      </c>
      <c r="X41" t="n">
        <v>1.28</v>
      </c>
      <c r="Y41" t="n">
        <v>0.5</v>
      </c>
      <c r="Z41" t="n">
        <v>10</v>
      </c>
    </row>
    <row r="42">
      <c r="A42" t="n">
        <v>6</v>
      </c>
      <c r="B42" t="n">
        <v>70</v>
      </c>
      <c r="C42" t="inlineStr">
        <is>
          <t xml:space="preserve">CONCLUIDO	</t>
        </is>
      </c>
      <c r="D42" t="n">
        <v>2.5786</v>
      </c>
      <c r="E42" t="n">
        <v>38.78</v>
      </c>
      <c r="F42" t="n">
        <v>35.45</v>
      </c>
      <c r="G42" t="n">
        <v>55.98</v>
      </c>
      <c r="H42" t="n">
        <v>0.83</v>
      </c>
      <c r="I42" t="n">
        <v>38</v>
      </c>
      <c r="J42" t="n">
        <v>150.07</v>
      </c>
      <c r="K42" t="n">
        <v>47.83</v>
      </c>
      <c r="L42" t="n">
        <v>7</v>
      </c>
      <c r="M42" t="n">
        <v>36</v>
      </c>
      <c r="N42" t="n">
        <v>25.24</v>
      </c>
      <c r="O42" t="n">
        <v>18742.03</v>
      </c>
      <c r="P42" t="n">
        <v>354.83</v>
      </c>
      <c r="Q42" t="n">
        <v>1319.09</v>
      </c>
      <c r="R42" t="n">
        <v>95.5</v>
      </c>
      <c r="S42" t="n">
        <v>59.92</v>
      </c>
      <c r="T42" t="n">
        <v>17562.52</v>
      </c>
      <c r="U42" t="n">
        <v>0.63</v>
      </c>
      <c r="V42" t="n">
        <v>0.96</v>
      </c>
      <c r="W42" t="n">
        <v>0.22</v>
      </c>
      <c r="X42" t="n">
        <v>1.07</v>
      </c>
      <c r="Y42" t="n">
        <v>0.5</v>
      </c>
      <c r="Z42" t="n">
        <v>10</v>
      </c>
    </row>
    <row r="43">
      <c r="A43" t="n">
        <v>7</v>
      </c>
      <c r="B43" t="n">
        <v>70</v>
      </c>
      <c r="C43" t="inlineStr">
        <is>
          <t xml:space="preserve">CONCLUIDO	</t>
        </is>
      </c>
      <c r="D43" t="n">
        <v>2.6028</v>
      </c>
      <c r="E43" t="n">
        <v>38.42</v>
      </c>
      <c r="F43" t="n">
        <v>35.27</v>
      </c>
      <c r="G43" t="n">
        <v>66.12</v>
      </c>
      <c r="H43" t="n">
        <v>0.9399999999999999</v>
      </c>
      <c r="I43" t="n">
        <v>32</v>
      </c>
      <c r="J43" t="n">
        <v>151.46</v>
      </c>
      <c r="K43" t="n">
        <v>47.83</v>
      </c>
      <c r="L43" t="n">
        <v>8</v>
      </c>
      <c r="M43" t="n">
        <v>30</v>
      </c>
      <c r="N43" t="n">
        <v>25.63</v>
      </c>
      <c r="O43" t="n">
        <v>18913.66</v>
      </c>
      <c r="P43" t="n">
        <v>343.87</v>
      </c>
      <c r="Q43" t="n">
        <v>1319.08</v>
      </c>
      <c r="R43" t="n">
        <v>89.20999999999999</v>
      </c>
      <c r="S43" t="n">
        <v>59.92</v>
      </c>
      <c r="T43" t="n">
        <v>14450.46</v>
      </c>
      <c r="U43" t="n">
        <v>0.67</v>
      </c>
      <c r="V43" t="n">
        <v>0.96</v>
      </c>
      <c r="W43" t="n">
        <v>0.22</v>
      </c>
      <c r="X43" t="n">
        <v>0.88</v>
      </c>
      <c r="Y43" t="n">
        <v>0.5</v>
      </c>
      <c r="Z43" t="n">
        <v>10</v>
      </c>
    </row>
    <row r="44">
      <c r="A44" t="n">
        <v>8</v>
      </c>
      <c r="B44" t="n">
        <v>70</v>
      </c>
      <c r="C44" t="inlineStr">
        <is>
          <t xml:space="preserve">CONCLUIDO	</t>
        </is>
      </c>
      <c r="D44" t="n">
        <v>2.6189</v>
      </c>
      <c r="E44" t="n">
        <v>38.18</v>
      </c>
      <c r="F44" t="n">
        <v>35.15</v>
      </c>
      <c r="G44" t="n">
        <v>75.31</v>
      </c>
      <c r="H44" t="n">
        <v>1.04</v>
      </c>
      <c r="I44" t="n">
        <v>28</v>
      </c>
      <c r="J44" t="n">
        <v>152.85</v>
      </c>
      <c r="K44" t="n">
        <v>47.83</v>
      </c>
      <c r="L44" t="n">
        <v>9</v>
      </c>
      <c r="M44" t="n">
        <v>26</v>
      </c>
      <c r="N44" t="n">
        <v>26.03</v>
      </c>
      <c r="O44" t="n">
        <v>19085.83</v>
      </c>
      <c r="P44" t="n">
        <v>334.4</v>
      </c>
      <c r="Q44" t="n">
        <v>1319.09</v>
      </c>
      <c r="R44" t="n">
        <v>85.27</v>
      </c>
      <c r="S44" t="n">
        <v>59.92</v>
      </c>
      <c r="T44" t="n">
        <v>12498.58</v>
      </c>
      <c r="U44" t="n">
        <v>0.7</v>
      </c>
      <c r="V44" t="n">
        <v>0.96</v>
      </c>
      <c r="W44" t="n">
        <v>0.21</v>
      </c>
      <c r="X44" t="n">
        <v>0.76</v>
      </c>
      <c r="Y44" t="n">
        <v>0.5</v>
      </c>
      <c r="Z44" t="n">
        <v>10</v>
      </c>
    </row>
    <row r="45">
      <c r="A45" t="n">
        <v>9</v>
      </c>
      <c r="B45" t="n">
        <v>70</v>
      </c>
      <c r="C45" t="inlineStr">
        <is>
          <t xml:space="preserve">CONCLUIDO	</t>
        </is>
      </c>
      <c r="D45" t="n">
        <v>2.6287</v>
      </c>
      <c r="E45" t="n">
        <v>38.04</v>
      </c>
      <c r="F45" t="n">
        <v>35.09</v>
      </c>
      <c r="G45" t="n">
        <v>84.22</v>
      </c>
      <c r="H45" t="n">
        <v>1.15</v>
      </c>
      <c r="I45" t="n">
        <v>25</v>
      </c>
      <c r="J45" t="n">
        <v>154.25</v>
      </c>
      <c r="K45" t="n">
        <v>47.83</v>
      </c>
      <c r="L45" t="n">
        <v>10</v>
      </c>
      <c r="M45" t="n">
        <v>23</v>
      </c>
      <c r="N45" t="n">
        <v>26.43</v>
      </c>
      <c r="O45" t="n">
        <v>19258.55</v>
      </c>
      <c r="P45" t="n">
        <v>323.24</v>
      </c>
      <c r="Q45" t="n">
        <v>1319.07</v>
      </c>
      <c r="R45" t="n">
        <v>83.73</v>
      </c>
      <c r="S45" t="n">
        <v>59.92</v>
      </c>
      <c r="T45" t="n">
        <v>11744.23</v>
      </c>
      <c r="U45" t="n">
        <v>0.72</v>
      </c>
      <c r="V45" t="n">
        <v>0.97</v>
      </c>
      <c r="W45" t="n">
        <v>0.2</v>
      </c>
      <c r="X45" t="n">
        <v>0.7</v>
      </c>
      <c r="Y45" t="n">
        <v>0.5</v>
      </c>
      <c r="Z45" t="n">
        <v>10</v>
      </c>
    </row>
    <row r="46">
      <c r="A46" t="n">
        <v>10</v>
      </c>
      <c r="B46" t="n">
        <v>70</v>
      </c>
      <c r="C46" t="inlineStr">
        <is>
          <t xml:space="preserve">CONCLUIDO	</t>
        </is>
      </c>
      <c r="D46" t="n">
        <v>2.6422</v>
      </c>
      <c r="E46" t="n">
        <v>37.85</v>
      </c>
      <c r="F46" t="n">
        <v>34.98</v>
      </c>
      <c r="G46" t="n">
        <v>95.41</v>
      </c>
      <c r="H46" t="n">
        <v>1.25</v>
      </c>
      <c r="I46" t="n">
        <v>22</v>
      </c>
      <c r="J46" t="n">
        <v>155.66</v>
      </c>
      <c r="K46" t="n">
        <v>47.83</v>
      </c>
      <c r="L46" t="n">
        <v>11</v>
      </c>
      <c r="M46" t="n">
        <v>19</v>
      </c>
      <c r="N46" t="n">
        <v>26.83</v>
      </c>
      <c r="O46" t="n">
        <v>19431.82</v>
      </c>
      <c r="P46" t="n">
        <v>313.23</v>
      </c>
      <c r="Q46" t="n">
        <v>1319.07</v>
      </c>
      <c r="R46" t="n">
        <v>80.12</v>
      </c>
      <c r="S46" t="n">
        <v>59.92</v>
      </c>
      <c r="T46" t="n">
        <v>9953.18</v>
      </c>
      <c r="U46" t="n">
        <v>0.75</v>
      </c>
      <c r="V46" t="n">
        <v>0.97</v>
      </c>
      <c r="W46" t="n">
        <v>0.2</v>
      </c>
      <c r="X46" t="n">
        <v>0.6</v>
      </c>
      <c r="Y46" t="n">
        <v>0.5</v>
      </c>
      <c r="Z46" t="n">
        <v>10</v>
      </c>
    </row>
    <row r="47">
      <c r="A47" t="n">
        <v>11</v>
      </c>
      <c r="B47" t="n">
        <v>70</v>
      </c>
      <c r="C47" t="inlineStr">
        <is>
          <t xml:space="preserve">CONCLUIDO	</t>
        </is>
      </c>
      <c r="D47" t="n">
        <v>2.6486</v>
      </c>
      <c r="E47" t="n">
        <v>37.76</v>
      </c>
      <c r="F47" t="n">
        <v>34.95</v>
      </c>
      <c r="G47" t="n">
        <v>104.85</v>
      </c>
      <c r="H47" t="n">
        <v>1.35</v>
      </c>
      <c r="I47" t="n">
        <v>20</v>
      </c>
      <c r="J47" t="n">
        <v>157.07</v>
      </c>
      <c r="K47" t="n">
        <v>47.83</v>
      </c>
      <c r="L47" t="n">
        <v>12</v>
      </c>
      <c r="M47" t="n">
        <v>3</v>
      </c>
      <c r="N47" t="n">
        <v>27.24</v>
      </c>
      <c r="O47" t="n">
        <v>19605.66</v>
      </c>
      <c r="P47" t="n">
        <v>307.9</v>
      </c>
      <c r="Q47" t="n">
        <v>1319.07</v>
      </c>
      <c r="R47" t="n">
        <v>78.38</v>
      </c>
      <c r="S47" t="n">
        <v>59.92</v>
      </c>
      <c r="T47" t="n">
        <v>9097.440000000001</v>
      </c>
      <c r="U47" t="n">
        <v>0.76</v>
      </c>
      <c r="V47" t="n">
        <v>0.97</v>
      </c>
      <c r="W47" t="n">
        <v>0.21</v>
      </c>
      <c r="X47" t="n">
        <v>0.5600000000000001</v>
      </c>
      <c r="Y47" t="n">
        <v>0.5</v>
      </c>
      <c r="Z47" t="n">
        <v>10</v>
      </c>
    </row>
    <row r="48">
      <c r="A48" t="n">
        <v>12</v>
      </c>
      <c r="B48" t="n">
        <v>70</v>
      </c>
      <c r="C48" t="inlineStr">
        <is>
          <t xml:space="preserve">CONCLUIDO	</t>
        </is>
      </c>
      <c r="D48" t="n">
        <v>2.6477</v>
      </c>
      <c r="E48" t="n">
        <v>37.77</v>
      </c>
      <c r="F48" t="n">
        <v>34.96</v>
      </c>
      <c r="G48" t="n">
        <v>104.89</v>
      </c>
      <c r="H48" t="n">
        <v>1.45</v>
      </c>
      <c r="I48" t="n">
        <v>20</v>
      </c>
      <c r="J48" t="n">
        <v>158.48</v>
      </c>
      <c r="K48" t="n">
        <v>47.83</v>
      </c>
      <c r="L48" t="n">
        <v>13</v>
      </c>
      <c r="M48" t="n">
        <v>0</v>
      </c>
      <c r="N48" t="n">
        <v>27.65</v>
      </c>
      <c r="O48" t="n">
        <v>19780.06</v>
      </c>
      <c r="P48" t="n">
        <v>310.21</v>
      </c>
      <c r="Q48" t="n">
        <v>1319.07</v>
      </c>
      <c r="R48" t="n">
        <v>78.51000000000001</v>
      </c>
      <c r="S48" t="n">
        <v>59.92</v>
      </c>
      <c r="T48" t="n">
        <v>9157.82</v>
      </c>
      <c r="U48" t="n">
        <v>0.76</v>
      </c>
      <c r="V48" t="n">
        <v>0.97</v>
      </c>
      <c r="W48" t="n">
        <v>0.22</v>
      </c>
      <c r="X48" t="n">
        <v>0.57</v>
      </c>
      <c r="Y48" t="n">
        <v>0.5</v>
      </c>
      <c r="Z48" t="n">
        <v>10</v>
      </c>
    </row>
    <row r="49">
      <c r="A49" t="n">
        <v>0</v>
      </c>
      <c r="B49" t="n">
        <v>90</v>
      </c>
      <c r="C49" t="inlineStr">
        <is>
          <t xml:space="preserve">CONCLUIDO	</t>
        </is>
      </c>
      <c r="D49" t="n">
        <v>1.5093</v>
      </c>
      <c r="E49" t="n">
        <v>66.26000000000001</v>
      </c>
      <c r="F49" t="n">
        <v>47.8</v>
      </c>
      <c r="G49" t="n">
        <v>6.36</v>
      </c>
      <c r="H49" t="n">
        <v>0.1</v>
      </c>
      <c r="I49" t="n">
        <v>451</v>
      </c>
      <c r="J49" t="n">
        <v>176.73</v>
      </c>
      <c r="K49" t="n">
        <v>52.44</v>
      </c>
      <c r="L49" t="n">
        <v>1</v>
      </c>
      <c r="M49" t="n">
        <v>449</v>
      </c>
      <c r="N49" t="n">
        <v>33.29</v>
      </c>
      <c r="O49" t="n">
        <v>22031.19</v>
      </c>
      <c r="P49" t="n">
        <v>621.9</v>
      </c>
      <c r="Q49" t="n">
        <v>1319.41</v>
      </c>
      <c r="R49" t="n">
        <v>499.21</v>
      </c>
      <c r="S49" t="n">
        <v>59.92</v>
      </c>
      <c r="T49" t="n">
        <v>217357.31</v>
      </c>
      <c r="U49" t="n">
        <v>0.12</v>
      </c>
      <c r="V49" t="n">
        <v>0.71</v>
      </c>
      <c r="W49" t="n">
        <v>0.88</v>
      </c>
      <c r="X49" t="n">
        <v>13.4</v>
      </c>
      <c r="Y49" t="n">
        <v>0.5</v>
      </c>
      <c r="Z49" t="n">
        <v>10</v>
      </c>
    </row>
    <row r="50">
      <c r="A50" t="n">
        <v>1</v>
      </c>
      <c r="B50" t="n">
        <v>90</v>
      </c>
      <c r="C50" t="inlineStr">
        <is>
          <t xml:space="preserve">CONCLUIDO	</t>
        </is>
      </c>
      <c r="D50" t="n">
        <v>2.0529</v>
      </c>
      <c r="E50" t="n">
        <v>48.71</v>
      </c>
      <c r="F50" t="n">
        <v>39.71</v>
      </c>
      <c r="G50" t="n">
        <v>12.88</v>
      </c>
      <c r="H50" t="n">
        <v>0.2</v>
      </c>
      <c r="I50" t="n">
        <v>185</v>
      </c>
      <c r="J50" t="n">
        <v>178.21</v>
      </c>
      <c r="K50" t="n">
        <v>52.44</v>
      </c>
      <c r="L50" t="n">
        <v>2</v>
      </c>
      <c r="M50" t="n">
        <v>183</v>
      </c>
      <c r="N50" t="n">
        <v>33.77</v>
      </c>
      <c r="O50" t="n">
        <v>22213.89</v>
      </c>
      <c r="P50" t="n">
        <v>510.45</v>
      </c>
      <c r="Q50" t="n">
        <v>1319.14</v>
      </c>
      <c r="R50" t="n">
        <v>234.51</v>
      </c>
      <c r="S50" t="n">
        <v>59.92</v>
      </c>
      <c r="T50" t="n">
        <v>86333.77</v>
      </c>
      <c r="U50" t="n">
        <v>0.26</v>
      </c>
      <c r="V50" t="n">
        <v>0.85</v>
      </c>
      <c r="W50" t="n">
        <v>0.46</v>
      </c>
      <c r="X50" t="n">
        <v>5.32</v>
      </c>
      <c r="Y50" t="n">
        <v>0.5</v>
      </c>
      <c r="Z50" t="n">
        <v>10</v>
      </c>
    </row>
    <row r="51">
      <c r="A51" t="n">
        <v>2</v>
      </c>
      <c r="B51" t="n">
        <v>90</v>
      </c>
      <c r="C51" t="inlineStr">
        <is>
          <t xml:space="preserve">CONCLUIDO	</t>
        </is>
      </c>
      <c r="D51" t="n">
        <v>2.2605</v>
      </c>
      <c r="E51" t="n">
        <v>44.24</v>
      </c>
      <c r="F51" t="n">
        <v>37.69</v>
      </c>
      <c r="G51" t="n">
        <v>19.5</v>
      </c>
      <c r="H51" t="n">
        <v>0.3</v>
      </c>
      <c r="I51" t="n">
        <v>116</v>
      </c>
      <c r="J51" t="n">
        <v>179.7</v>
      </c>
      <c r="K51" t="n">
        <v>52.44</v>
      </c>
      <c r="L51" t="n">
        <v>3</v>
      </c>
      <c r="M51" t="n">
        <v>114</v>
      </c>
      <c r="N51" t="n">
        <v>34.26</v>
      </c>
      <c r="O51" t="n">
        <v>22397.24</v>
      </c>
      <c r="P51" t="n">
        <v>478.86</v>
      </c>
      <c r="Q51" t="n">
        <v>1319.08</v>
      </c>
      <c r="R51" t="n">
        <v>168.38</v>
      </c>
      <c r="S51" t="n">
        <v>59.92</v>
      </c>
      <c r="T51" t="n">
        <v>53616.98</v>
      </c>
      <c r="U51" t="n">
        <v>0.36</v>
      </c>
      <c r="V51" t="n">
        <v>0.9</v>
      </c>
      <c r="W51" t="n">
        <v>0.35</v>
      </c>
      <c r="X51" t="n">
        <v>3.31</v>
      </c>
      <c r="Y51" t="n">
        <v>0.5</v>
      </c>
      <c r="Z51" t="n">
        <v>10</v>
      </c>
    </row>
    <row r="52">
      <c r="A52" t="n">
        <v>3</v>
      </c>
      <c r="B52" t="n">
        <v>90</v>
      </c>
      <c r="C52" t="inlineStr">
        <is>
          <t xml:space="preserve">CONCLUIDO	</t>
        </is>
      </c>
      <c r="D52" t="n">
        <v>2.3716</v>
      </c>
      <c r="E52" t="n">
        <v>42.17</v>
      </c>
      <c r="F52" t="n">
        <v>36.76</v>
      </c>
      <c r="G52" t="n">
        <v>26.26</v>
      </c>
      <c r="H52" t="n">
        <v>0.39</v>
      </c>
      <c r="I52" t="n">
        <v>84</v>
      </c>
      <c r="J52" t="n">
        <v>181.19</v>
      </c>
      <c r="K52" t="n">
        <v>52.44</v>
      </c>
      <c r="L52" t="n">
        <v>4</v>
      </c>
      <c r="M52" t="n">
        <v>82</v>
      </c>
      <c r="N52" t="n">
        <v>34.75</v>
      </c>
      <c r="O52" t="n">
        <v>22581.25</v>
      </c>
      <c r="P52" t="n">
        <v>461.77</v>
      </c>
      <c r="Q52" t="n">
        <v>1319.11</v>
      </c>
      <c r="R52" t="n">
        <v>137.83</v>
      </c>
      <c r="S52" t="n">
        <v>59.92</v>
      </c>
      <c r="T52" t="n">
        <v>38497.71</v>
      </c>
      <c r="U52" t="n">
        <v>0.43</v>
      </c>
      <c r="V52" t="n">
        <v>0.92</v>
      </c>
      <c r="W52" t="n">
        <v>0.3</v>
      </c>
      <c r="X52" t="n">
        <v>2.37</v>
      </c>
      <c r="Y52" t="n">
        <v>0.5</v>
      </c>
      <c r="Z52" t="n">
        <v>10</v>
      </c>
    </row>
    <row r="53">
      <c r="A53" t="n">
        <v>4</v>
      </c>
      <c r="B53" t="n">
        <v>90</v>
      </c>
      <c r="C53" t="inlineStr">
        <is>
          <t xml:space="preserve">CONCLUIDO	</t>
        </is>
      </c>
      <c r="D53" t="n">
        <v>2.4389</v>
      </c>
      <c r="E53" t="n">
        <v>41</v>
      </c>
      <c r="F53" t="n">
        <v>36.24</v>
      </c>
      <c r="G53" t="n">
        <v>32.94</v>
      </c>
      <c r="H53" t="n">
        <v>0.49</v>
      </c>
      <c r="I53" t="n">
        <v>66</v>
      </c>
      <c r="J53" t="n">
        <v>182.69</v>
      </c>
      <c r="K53" t="n">
        <v>52.44</v>
      </c>
      <c r="L53" t="n">
        <v>5</v>
      </c>
      <c r="M53" t="n">
        <v>64</v>
      </c>
      <c r="N53" t="n">
        <v>35.25</v>
      </c>
      <c r="O53" t="n">
        <v>22766.06</v>
      </c>
      <c r="P53" t="n">
        <v>449.65</v>
      </c>
      <c r="Q53" t="n">
        <v>1319.12</v>
      </c>
      <c r="R53" t="n">
        <v>120.63</v>
      </c>
      <c r="S53" t="n">
        <v>59.92</v>
      </c>
      <c r="T53" t="n">
        <v>29991.98</v>
      </c>
      <c r="U53" t="n">
        <v>0.5</v>
      </c>
      <c r="V53" t="n">
        <v>0.9399999999999999</v>
      </c>
      <c r="W53" t="n">
        <v>0.27</v>
      </c>
      <c r="X53" t="n">
        <v>1.85</v>
      </c>
      <c r="Y53" t="n">
        <v>0.5</v>
      </c>
      <c r="Z53" t="n">
        <v>10</v>
      </c>
    </row>
    <row r="54">
      <c r="A54" t="n">
        <v>5</v>
      </c>
      <c r="B54" t="n">
        <v>90</v>
      </c>
      <c r="C54" t="inlineStr">
        <is>
          <t xml:space="preserve">CONCLUIDO	</t>
        </is>
      </c>
      <c r="D54" t="n">
        <v>2.4941</v>
      </c>
      <c r="E54" t="n">
        <v>40.09</v>
      </c>
      <c r="F54" t="n">
        <v>35.75</v>
      </c>
      <c r="G54" t="n">
        <v>39.73</v>
      </c>
      <c r="H54" t="n">
        <v>0.58</v>
      </c>
      <c r="I54" t="n">
        <v>54</v>
      </c>
      <c r="J54" t="n">
        <v>184.19</v>
      </c>
      <c r="K54" t="n">
        <v>52.44</v>
      </c>
      <c r="L54" t="n">
        <v>6</v>
      </c>
      <c r="M54" t="n">
        <v>52</v>
      </c>
      <c r="N54" t="n">
        <v>35.75</v>
      </c>
      <c r="O54" t="n">
        <v>22951.43</v>
      </c>
      <c r="P54" t="n">
        <v>438.91</v>
      </c>
      <c r="Q54" t="n">
        <v>1319.12</v>
      </c>
      <c r="R54" t="n">
        <v>104.33</v>
      </c>
      <c r="S54" t="n">
        <v>59.92</v>
      </c>
      <c r="T54" t="n">
        <v>21901.37</v>
      </c>
      <c r="U54" t="n">
        <v>0.57</v>
      </c>
      <c r="V54" t="n">
        <v>0.95</v>
      </c>
      <c r="W54" t="n">
        <v>0.26</v>
      </c>
      <c r="X54" t="n">
        <v>1.36</v>
      </c>
      <c r="Y54" t="n">
        <v>0.5</v>
      </c>
      <c r="Z54" t="n">
        <v>10</v>
      </c>
    </row>
    <row r="55">
      <c r="A55" t="n">
        <v>6</v>
      </c>
      <c r="B55" t="n">
        <v>90</v>
      </c>
      <c r="C55" t="inlineStr">
        <is>
          <t xml:space="preserve">CONCLUIDO	</t>
        </is>
      </c>
      <c r="D55" t="n">
        <v>2.5149</v>
      </c>
      <c r="E55" t="n">
        <v>39.76</v>
      </c>
      <c r="F55" t="n">
        <v>35.71</v>
      </c>
      <c r="G55" t="n">
        <v>46.57</v>
      </c>
      <c r="H55" t="n">
        <v>0.67</v>
      </c>
      <c r="I55" t="n">
        <v>46</v>
      </c>
      <c r="J55" t="n">
        <v>185.7</v>
      </c>
      <c r="K55" t="n">
        <v>52.44</v>
      </c>
      <c r="L55" t="n">
        <v>7</v>
      </c>
      <c r="M55" t="n">
        <v>44</v>
      </c>
      <c r="N55" t="n">
        <v>36.26</v>
      </c>
      <c r="O55" t="n">
        <v>23137.49</v>
      </c>
      <c r="P55" t="n">
        <v>432.64</v>
      </c>
      <c r="Q55" t="n">
        <v>1319.1</v>
      </c>
      <c r="R55" t="n">
        <v>103.78</v>
      </c>
      <c r="S55" t="n">
        <v>59.92</v>
      </c>
      <c r="T55" t="n">
        <v>21667.02</v>
      </c>
      <c r="U55" t="n">
        <v>0.58</v>
      </c>
      <c r="V55" t="n">
        <v>0.95</v>
      </c>
      <c r="W55" t="n">
        <v>0.24</v>
      </c>
      <c r="X55" t="n">
        <v>1.32</v>
      </c>
      <c r="Y55" t="n">
        <v>0.5</v>
      </c>
      <c r="Z55" t="n">
        <v>10</v>
      </c>
    </row>
    <row r="56">
      <c r="A56" t="n">
        <v>7</v>
      </c>
      <c r="B56" t="n">
        <v>90</v>
      </c>
      <c r="C56" t="inlineStr">
        <is>
          <t xml:space="preserve">CONCLUIDO	</t>
        </is>
      </c>
      <c r="D56" t="n">
        <v>2.5461</v>
      </c>
      <c r="E56" t="n">
        <v>39.28</v>
      </c>
      <c r="F56" t="n">
        <v>35.47</v>
      </c>
      <c r="G56" t="n">
        <v>54.57</v>
      </c>
      <c r="H56" t="n">
        <v>0.76</v>
      </c>
      <c r="I56" t="n">
        <v>39</v>
      </c>
      <c r="J56" t="n">
        <v>187.22</v>
      </c>
      <c r="K56" t="n">
        <v>52.44</v>
      </c>
      <c r="L56" t="n">
        <v>8</v>
      </c>
      <c r="M56" t="n">
        <v>37</v>
      </c>
      <c r="N56" t="n">
        <v>36.78</v>
      </c>
      <c r="O56" t="n">
        <v>23324.24</v>
      </c>
      <c r="P56" t="n">
        <v>424.04</v>
      </c>
      <c r="Q56" t="n">
        <v>1319.07</v>
      </c>
      <c r="R56" t="n">
        <v>95.64</v>
      </c>
      <c r="S56" t="n">
        <v>59.92</v>
      </c>
      <c r="T56" t="n">
        <v>17632.09</v>
      </c>
      <c r="U56" t="n">
        <v>0.63</v>
      </c>
      <c r="V56" t="n">
        <v>0.96</v>
      </c>
      <c r="W56" t="n">
        <v>0.23</v>
      </c>
      <c r="X56" t="n">
        <v>1.08</v>
      </c>
      <c r="Y56" t="n">
        <v>0.5</v>
      </c>
      <c r="Z56" t="n">
        <v>10</v>
      </c>
    </row>
    <row r="57">
      <c r="A57" t="n">
        <v>8</v>
      </c>
      <c r="B57" t="n">
        <v>90</v>
      </c>
      <c r="C57" t="inlineStr">
        <is>
          <t xml:space="preserve">CONCLUIDO	</t>
        </is>
      </c>
      <c r="D57" t="n">
        <v>2.5629</v>
      </c>
      <c r="E57" t="n">
        <v>39.02</v>
      </c>
      <c r="F57" t="n">
        <v>35.35</v>
      </c>
      <c r="G57" t="n">
        <v>60.61</v>
      </c>
      <c r="H57" t="n">
        <v>0.85</v>
      </c>
      <c r="I57" t="n">
        <v>35</v>
      </c>
      <c r="J57" t="n">
        <v>188.74</v>
      </c>
      <c r="K57" t="n">
        <v>52.44</v>
      </c>
      <c r="L57" t="n">
        <v>9</v>
      </c>
      <c r="M57" t="n">
        <v>33</v>
      </c>
      <c r="N57" t="n">
        <v>37.3</v>
      </c>
      <c r="O57" t="n">
        <v>23511.69</v>
      </c>
      <c r="P57" t="n">
        <v>416.78</v>
      </c>
      <c r="Q57" t="n">
        <v>1319.08</v>
      </c>
      <c r="R57" t="n">
        <v>92.03</v>
      </c>
      <c r="S57" t="n">
        <v>59.92</v>
      </c>
      <c r="T57" t="n">
        <v>15847.02</v>
      </c>
      <c r="U57" t="n">
        <v>0.65</v>
      </c>
      <c r="V57" t="n">
        <v>0.96</v>
      </c>
      <c r="W57" t="n">
        <v>0.22</v>
      </c>
      <c r="X57" t="n">
        <v>0.97</v>
      </c>
      <c r="Y57" t="n">
        <v>0.5</v>
      </c>
      <c r="Z57" t="n">
        <v>10</v>
      </c>
    </row>
    <row r="58">
      <c r="A58" t="n">
        <v>9</v>
      </c>
      <c r="B58" t="n">
        <v>90</v>
      </c>
      <c r="C58" t="inlineStr">
        <is>
          <t xml:space="preserve">CONCLUIDO	</t>
        </is>
      </c>
      <c r="D58" t="n">
        <v>2.5795</v>
      </c>
      <c r="E58" t="n">
        <v>38.77</v>
      </c>
      <c r="F58" t="n">
        <v>35.24</v>
      </c>
      <c r="G58" t="n">
        <v>68.22</v>
      </c>
      <c r="H58" t="n">
        <v>0.93</v>
      </c>
      <c r="I58" t="n">
        <v>31</v>
      </c>
      <c r="J58" t="n">
        <v>190.26</v>
      </c>
      <c r="K58" t="n">
        <v>52.44</v>
      </c>
      <c r="L58" t="n">
        <v>10</v>
      </c>
      <c r="M58" t="n">
        <v>29</v>
      </c>
      <c r="N58" t="n">
        <v>37.82</v>
      </c>
      <c r="O58" t="n">
        <v>23699.85</v>
      </c>
      <c r="P58" t="n">
        <v>408.31</v>
      </c>
      <c r="Q58" t="n">
        <v>1319.1</v>
      </c>
      <c r="R58" t="n">
        <v>88.52</v>
      </c>
      <c r="S58" t="n">
        <v>59.92</v>
      </c>
      <c r="T58" t="n">
        <v>14110.31</v>
      </c>
      <c r="U58" t="n">
        <v>0.68</v>
      </c>
      <c r="V58" t="n">
        <v>0.96</v>
      </c>
      <c r="W58" t="n">
        <v>0.22</v>
      </c>
      <c r="X58" t="n">
        <v>0.86</v>
      </c>
      <c r="Y58" t="n">
        <v>0.5</v>
      </c>
      <c r="Z58" t="n">
        <v>10</v>
      </c>
    </row>
    <row r="59">
      <c r="A59" t="n">
        <v>10</v>
      </c>
      <c r="B59" t="n">
        <v>90</v>
      </c>
      <c r="C59" t="inlineStr">
        <is>
          <t xml:space="preserve">CONCLUIDO	</t>
        </is>
      </c>
      <c r="D59" t="n">
        <v>2.5938</v>
      </c>
      <c r="E59" t="n">
        <v>38.55</v>
      </c>
      <c r="F59" t="n">
        <v>35.14</v>
      </c>
      <c r="G59" t="n">
        <v>75.29000000000001</v>
      </c>
      <c r="H59" t="n">
        <v>1.02</v>
      </c>
      <c r="I59" t="n">
        <v>28</v>
      </c>
      <c r="J59" t="n">
        <v>191.79</v>
      </c>
      <c r="K59" t="n">
        <v>52.44</v>
      </c>
      <c r="L59" t="n">
        <v>11</v>
      </c>
      <c r="M59" t="n">
        <v>26</v>
      </c>
      <c r="N59" t="n">
        <v>38.35</v>
      </c>
      <c r="O59" t="n">
        <v>23888.73</v>
      </c>
      <c r="P59" t="n">
        <v>402.1</v>
      </c>
      <c r="Q59" t="n">
        <v>1319.09</v>
      </c>
      <c r="R59" t="n">
        <v>84.84999999999999</v>
      </c>
      <c r="S59" t="n">
        <v>59.92</v>
      </c>
      <c r="T59" t="n">
        <v>12290.61</v>
      </c>
      <c r="U59" t="n">
        <v>0.71</v>
      </c>
      <c r="V59" t="n">
        <v>0.97</v>
      </c>
      <c r="W59" t="n">
        <v>0.21</v>
      </c>
      <c r="X59" t="n">
        <v>0.75</v>
      </c>
      <c r="Y59" t="n">
        <v>0.5</v>
      </c>
      <c r="Z59" t="n">
        <v>10</v>
      </c>
    </row>
    <row r="60">
      <c r="A60" t="n">
        <v>11</v>
      </c>
      <c r="B60" t="n">
        <v>90</v>
      </c>
      <c r="C60" t="inlineStr">
        <is>
          <t xml:space="preserve">CONCLUIDO	</t>
        </is>
      </c>
      <c r="D60" t="n">
        <v>2.6037</v>
      </c>
      <c r="E60" t="n">
        <v>38.41</v>
      </c>
      <c r="F60" t="n">
        <v>35.1</v>
      </c>
      <c r="G60" t="n">
        <v>84.23</v>
      </c>
      <c r="H60" t="n">
        <v>1.1</v>
      </c>
      <c r="I60" t="n">
        <v>25</v>
      </c>
      <c r="J60" t="n">
        <v>193.33</v>
      </c>
      <c r="K60" t="n">
        <v>52.44</v>
      </c>
      <c r="L60" t="n">
        <v>12</v>
      </c>
      <c r="M60" t="n">
        <v>23</v>
      </c>
      <c r="N60" t="n">
        <v>38.89</v>
      </c>
      <c r="O60" t="n">
        <v>24078.33</v>
      </c>
      <c r="P60" t="n">
        <v>397.35</v>
      </c>
      <c r="Q60" t="n">
        <v>1319.08</v>
      </c>
      <c r="R60" t="n">
        <v>83.87</v>
      </c>
      <c r="S60" t="n">
        <v>59.92</v>
      </c>
      <c r="T60" t="n">
        <v>11815.14</v>
      </c>
      <c r="U60" t="n">
        <v>0.71</v>
      </c>
      <c r="V60" t="n">
        <v>0.97</v>
      </c>
      <c r="W60" t="n">
        <v>0.2</v>
      </c>
      <c r="X60" t="n">
        <v>0.71</v>
      </c>
      <c r="Y60" t="n">
        <v>0.5</v>
      </c>
      <c r="Z60" t="n">
        <v>10</v>
      </c>
    </row>
    <row r="61">
      <c r="A61" t="n">
        <v>12</v>
      </c>
      <c r="B61" t="n">
        <v>90</v>
      </c>
      <c r="C61" t="inlineStr">
        <is>
          <t xml:space="preserve">CONCLUIDO	</t>
        </is>
      </c>
      <c r="D61" t="n">
        <v>2.6138</v>
      </c>
      <c r="E61" t="n">
        <v>38.26</v>
      </c>
      <c r="F61" t="n">
        <v>35.02</v>
      </c>
      <c r="G61" t="n">
        <v>91.36</v>
      </c>
      <c r="H61" t="n">
        <v>1.18</v>
      </c>
      <c r="I61" t="n">
        <v>23</v>
      </c>
      <c r="J61" t="n">
        <v>194.88</v>
      </c>
      <c r="K61" t="n">
        <v>52.44</v>
      </c>
      <c r="L61" t="n">
        <v>13</v>
      </c>
      <c r="M61" t="n">
        <v>21</v>
      </c>
      <c r="N61" t="n">
        <v>39.43</v>
      </c>
      <c r="O61" t="n">
        <v>24268.67</v>
      </c>
      <c r="P61" t="n">
        <v>388.07</v>
      </c>
      <c r="Q61" t="n">
        <v>1319.1</v>
      </c>
      <c r="R61" t="n">
        <v>81.34</v>
      </c>
      <c r="S61" t="n">
        <v>59.92</v>
      </c>
      <c r="T61" t="n">
        <v>10559.52</v>
      </c>
      <c r="U61" t="n">
        <v>0.74</v>
      </c>
      <c r="V61" t="n">
        <v>0.97</v>
      </c>
      <c r="W61" t="n">
        <v>0.2</v>
      </c>
      <c r="X61" t="n">
        <v>0.63</v>
      </c>
      <c r="Y61" t="n">
        <v>0.5</v>
      </c>
      <c r="Z61" t="n">
        <v>10</v>
      </c>
    </row>
    <row r="62">
      <c r="A62" t="n">
        <v>13</v>
      </c>
      <c r="B62" t="n">
        <v>90</v>
      </c>
      <c r="C62" t="inlineStr">
        <is>
          <t xml:space="preserve">CONCLUIDO	</t>
        </is>
      </c>
      <c r="D62" t="n">
        <v>2.623</v>
      </c>
      <c r="E62" t="n">
        <v>38.12</v>
      </c>
      <c r="F62" t="n">
        <v>34.96</v>
      </c>
      <c r="G62" t="n">
        <v>99.88</v>
      </c>
      <c r="H62" t="n">
        <v>1.27</v>
      </c>
      <c r="I62" t="n">
        <v>21</v>
      </c>
      <c r="J62" t="n">
        <v>196.42</v>
      </c>
      <c r="K62" t="n">
        <v>52.44</v>
      </c>
      <c r="L62" t="n">
        <v>14</v>
      </c>
      <c r="M62" t="n">
        <v>19</v>
      </c>
      <c r="N62" t="n">
        <v>39.98</v>
      </c>
      <c r="O62" t="n">
        <v>24459.75</v>
      </c>
      <c r="P62" t="n">
        <v>381.6</v>
      </c>
      <c r="Q62" t="n">
        <v>1319.09</v>
      </c>
      <c r="R62" t="n">
        <v>79.15000000000001</v>
      </c>
      <c r="S62" t="n">
        <v>59.92</v>
      </c>
      <c r="T62" t="n">
        <v>9477.18</v>
      </c>
      <c r="U62" t="n">
        <v>0.76</v>
      </c>
      <c r="V62" t="n">
        <v>0.97</v>
      </c>
      <c r="W62" t="n">
        <v>0.2</v>
      </c>
      <c r="X62" t="n">
        <v>0.57</v>
      </c>
      <c r="Y62" t="n">
        <v>0.5</v>
      </c>
      <c r="Z62" t="n">
        <v>10</v>
      </c>
    </row>
    <row r="63">
      <c r="A63" t="n">
        <v>14</v>
      </c>
      <c r="B63" t="n">
        <v>90</v>
      </c>
      <c r="C63" t="inlineStr">
        <is>
          <t xml:space="preserve">CONCLUIDO	</t>
        </is>
      </c>
      <c r="D63" t="n">
        <v>2.6328</v>
      </c>
      <c r="E63" t="n">
        <v>37.98</v>
      </c>
      <c r="F63" t="n">
        <v>34.89</v>
      </c>
      <c r="G63" t="n">
        <v>110.17</v>
      </c>
      <c r="H63" t="n">
        <v>1.35</v>
      </c>
      <c r="I63" t="n">
        <v>19</v>
      </c>
      <c r="J63" t="n">
        <v>197.98</v>
      </c>
      <c r="K63" t="n">
        <v>52.44</v>
      </c>
      <c r="L63" t="n">
        <v>15</v>
      </c>
      <c r="M63" t="n">
        <v>17</v>
      </c>
      <c r="N63" t="n">
        <v>40.54</v>
      </c>
      <c r="O63" t="n">
        <v>24651.58</v>
      </c>
      <c r="P63" t="n">
        <v>373.04</v>
      </c>
      <c r="Q63" t="n">
        <v>1319.1</v>
      </c>
      <c r="R63" t="n">
        <v>76.83</v>
      </c>
      <c r="S63" t="n">
        <v>59.92</v>
      </c>
      <c r="T63" t="n">
        <v>8323.57</v>
      </c>
      <c r="U63" t="n">
        <v>0.78</v>
      </c>
      <c r="V63" t="n">
        <v>0.97</v>
      </c>
      <c r="W63" t="n">
        <v>0.19</v>
      </c>
      <c r="X63" t="n">
        <v>0.5</v>
      </c>
      <c r="Y63" t="n">
        <v>0.5</v>
      </c>
      <c r="Z63" t="n">
        <v>10</v>
      </c>
    </row>
    <row r="64">
      <c r="A64" t="n">
        <v>15</v>
      </c>
      <c r="B64" t="n">
        <v>90</v>
      </c>
      <c r="C64" t="inlineStr">
        <is>
          <t xml:space="preserve">CONCLUIDO	</t>
        </is>
      </c>
      <c r="D64" t="n">
        <v>2.6363</v>
      </c>
      <c r="E64" t="n">
        <v>37.93</v>
      </c>
      <c r="F64" t="n">
        <v>34.87</v>
      </c>
      <c r="G64" t="n">
        <v>116.24</v>
      </c>
      <c r="H64" t="n">
        <v>1.42</v>
      </c>
      <c r="I64" t="n">
        <v>18</v>
      </c>
      <c r="J64" t="n">
        <v>199.54</v>
      </c>
      <c r="K64" t="n">
        <v>52.44</v>
      </c>
      <c r="L64" t="n">
        <v>16</v>
      </c>
      <c r="M64" t="n">
        <v>15</v>
      </c>
      <c r="N64" t="n">
        <v>41.1</v>
      </c>
      <c r="O64" t="n">
        <v>24844.17</v>
      </c>
      <c r="P64" t="n">
        <v>365.46</v>
      </c>
      <c r="Q64" t="n">
        <v>1319.08</v>
      </c>
      <c r="R64" t="n">
        <v>76.39</v>
      </c>
      <c r="S64" t="n">
        <v>59.92</v>
      </c>
      <c r="T64" t="n">
        <v>8111.9</v>
      </c>
      <c r="U64" t="n">
        <v>0.78</v>
      </c>
      <c r="V64" t="n">
        <v>0.97</v>
      </c>
      <c r="W64" t="n">
        <v>0.19</v>
      </c>
      <c r="X64" t="n">
        <v>0.48</v>
      </c>
      <c r="Y64" t="n">
        <v>0.5</v>
      </c>
      <c r="Z64" t="n">
        <v>10</v>
      </c>
    </row>
    <row r="65">
      <c r="A65" t="n">
        <v>16</v>
      </c>
      <c r="B65" t="n">
        <v>90</v>
      </c>
      <c r="C65" t="inlineStr">
        <is>
          <t xml:space="preserve">CONCLUIDO	</t>
        </is>
      </c>
      <c r="D65" t="n">
        <v>2.6397</v>
      </c>
      <c r="E65" t="n">
        <v>37.88</v>
      </c>
      <c r="F65" t="n">
        <v>34.86</v>
      </c>
      <c r="G65" t="n">
        <v>123.03</v>
      </c>
      <c r="H65" t="n">
        <v>1.5</v>
      </c>
      <c r="I65" t="n">
        <v>17</v>
      </c>
      <c r="J65" t="n">
        <v>201.11</v>
      </c>
      <c r="K65" t="n">
        <v>52.44</v>
      </c>
      <c r="L65" t="n">
        <v>17</v>
      </c>
      <c r="M65" t="n">
        <v>11</v>
      </c>
      <c r="N65" t="n">
        <v>41.67</v>
      </c>
      <c r="O65" t="n">
        <v>25037.53</v>
      </c>
      <c r="P65" t="n">
        <v>358.44</v>
      </c>
      <c r="Q65" t="n">
        <v>1319.09</v>
      </c>
      <c r="R65" t="n">
        <v>75.86</v>
      </c>
      <c r="S65" t="n">
        <v>59.92</v>
      </c>
      <c r="T65" t="n">
        <v>7848.25</v>
      </c>
      <c r="U65" t="n">
        <v>0.79</v>
      </c>
      <c r="V65" t="n">
        <v>0.97</v>
      </c>
      <c r="W65" t="n">
        <v>0.2</v>
      </c>
      <c r="X65" t="n">
        <v>0.47</v>
      </c>
      <c r="Y65" t="n">
        <v>0.5</v>
      </c>
      <c r="Z65" t="n">
        <v>10</v>
      </c>
    </row>
    <row r="66">
      <c r="A66" t="n">
        <v>17</v>
      </c>
      <c r="B66" t="n">
        <v>90</v>
      </c>
      <c r="C66" t="inlineStr">
        <is>
          <t xml:space="preserve">CONCLUIDO	</t>
        </is>
      </c>
      <c r="D66" t="n">
        <v>2.6441</v>
      </c>
      <c r="E66" t="n">
        <v>37.82</v>
      </c>
      <c r="F66" t="n">
        <v>34.83</v>
      </c>
      <c r="G66" t="n">
        <v>130.61</v>
      </c>
      <c r="H66" t="n">
        <v>1.58</v>
      </c>
      <c r="I66" t="n">
        <v>16</v>
      </c>
      <c r="J66" t="n">
        <v>202.68</v>
      </c>
      <c r="K66" t="n">
        <v>52.44</v>
      </c>
      <c r="L66" t="n">
        <v>18</v>
      </c>
      <c r="M66" t="n">
        <v>0</v>
      </c>
      <c r="N66" t="n">
        <v>42.24</v>
      </c>
      <c r="O66" t="n">
        <v>25231.66</v>
      </c>
      <c r="P66" t="n">
        <v>358.07</v>
      </c>
      <c r="Q66" t="n">
        <v>1319.07</v>
      </c>
      <c r="R66" t="n">
        <v>74.41</v>
      </c>
      <c r="S66" t="n">
        <v>59.92</v>
      </c>
      <c r="T66" t="n">
        <v>7127.72</v>
      </c>
      <c r="U66" t="n">
        <v>0.8100000000000001</v>
      </c>
      <c r="V66" t="n">
        <v>0.97</v>
      </c>
      <c r="W66" t="n">
        <v>0.21</v>
      </c>
      <c r="X66" t="n">
        <v>0.44</v>
      </c>
      <c r="Y66" t="n">
        <v>0.5</v>
      </c>
      <c r="Z66" t="n">
        <v>10</v>
      </c>
    </row>
    <row r="67">
      <c r="A67" t="n">
        <v>0</v>
      </c>
      <c r="B67" t="n">
        <v>10</v>
      </c>
      <c r="C67" t="inlineStr">
        <is>
          <t xml:space="preserve">CONCLUIDO	</t>
        </is>
      </c>
      <c r="D67" t="n">
        <v>2.4119</v>
      </c>
      <c r="E67" t="n">
        <v>41.46</v>
      </c>
      <c r="F67" t="n">
        <v>38.34</v>
      </c>
      <c r="G67" t="n">
        <v>17.29</v>
      </c>
      <c r="H67" t="n">
        <v>0.64</v>
      </c>
      <c r="I67" t="n">
        <v>133</v>
      </c>
      <c r="J67" t="n">
        <v>26.11</v>
      </c>
      <c r="K67" t="n">
        <v>12.1</v>
      </c>
      <c r="L67" t="n">
        <v>1</v>
      </c>
      <c r="M67" t="n">
        <v>0</v>
      </c>
      <c r="N67" t="n">
        <v>3.01</v>
      </c>
      <c r="O67" t="n">
        <v>3454.41</v>
      </c>
      <c r="P67" t="n">
        <v>111.05</v>
      </c>
      <c r="Q67" t="n">
        <v>1319.21</v>
      </c>
      <c r="R67" t="n">
        <v>183.44</v>
      </c>
      <c r="S67" t="n">
        <v>59.92</v>
      </c>
      <c r="T67" t="n">
        <v>61059.63</v>
      </c>
      <c r="U67" t="n">
        <v>0.33</v>
      </c>
      <c r="V67" t="n">
        <v>0.88</v>
      </c>
      <c r="W67" t="n">
        <v>0.55</v>
      </c>
      <c r="X67" t="n">
        <v>3.95</v>
      </c>
      <c r="Y67" t="n">
        <v>0.5</v>
      </c>
      <c r="Z67" t="n">
        <v>10</v>
      </c>
    </row>
    <row r="68">
      <c r="A68" t="n">
        <v>0</v>
      </c>
      <c r="B68" t="n">
        <v>45</v>
      </c>
      <c r="C68" t="inlineStr">
        <is>
          <t xml:space="preserve">CONCLUIDO	</t>
        </is>
      </c>
      <c r="D68" t="n">
        <v>2.0143</v>
      </c>
      <c r="E68" t="n">
        <v>49.64</v>
      </c>
      <c r="F68" t="n">
        <v>42.17</v>
      </c>
      <c r="G68" t="n">
        <v>9.48</v>
      </c>
      <c r="H68" t="n">
        <v>0.18</v>
      </c>
      <c r="I68" t="n">
        <v>267</v>
      </c>
      <c r="J68" t="n">
        <v>98.70999999999999</v>
      </c>
      <c r="K68" t="n">
        <v>39.72</v>
      </c>
      <c r="L68" t="n">
        <v>1</v>
      </c>
      <c r="M68" t="n">
        <v>265</v>
      </c>
      <c r="N68" t="n">
        <v>12.99</v>
      </c>
      <c r="O68" t="n">
        <v>12407.75</v>
      </c>
      <c r="P68" t="n">
        <v>368.68</v>
      </c>
      <c r="Q68" t="n">
        <v>1319.18</v>
      </c>
      <c r="R68" t="n">
        <v>315.18</v>
      </c>
      <c r="S68" t="n">
        <v>59.92</v>
      </c>
      <c r="T68" t="n">
        <v>126258.77</v>
      </c>
      <c r="U68" t="n">
        <v>0.19</v>
      </c>
      <c r="V68" t="n">
        <v>0.8</v>
      </c>
      <c r="W68" t="n">
        <v>0.58</v>
      </c>
      <c r="X68" t="n">
        <v>7.78</v>
      </c>
      <c r="Y68" t="n">
        <v>0.5</v>
      </c>
      <c r="Z68" t="n">
        <v>10</v>
      </c>
    </row>
    <row r="69">
      <c r="A69" t="n">
        <v>1</v>
      </c>
      <c r="B69" t="n">
        <v>45</v>
      </c>
      <c r="C69" t="inlineStr">
        <is>
          <t xml:space="preserve">CONCLUIDO	</t>
        </is>
      </c>
      <c r="D69" t="n">
        <v>2.3771</v>
      </c>
      <c r="E69" t="n">
        <v>42.07</v>
      </c>
      <c r="F69" t="n">
        <v>37.7</v>
      </c>
      <c r="G69" t="n">
        <v>19.5</v>
      </c>
      <c r="H69" t="n">
        <v>0.35</v>
      </c>
      <c r="I69" t="n">
        <v>116</v>
      </c>
      <c r="J69" t="n">
        <v>99.95</v>
      </c>
      <c r="K69" t="n">
        <v>39.72</v>
      </c>
      <c r="L69" t="n">
        <v>2</v>
      </c>
      <c r="M69" t="n">
        <v>114</v>
      </c>
      <c r="N69" t="n">
        <v>13.24</v>
      </c>
      <c r="O69" t="n">
        <v>12561.45</v>
      </c>
      <c r="P69" t="n">
        <v>318.31</v>
      </c>
      <c r="Q69" t="n">
        <v>1319.16</v>
      </c>
      <c r="R69" t="n">
        <v>168.43</v>
      </c>
      <c r="S69" t="n">
        <v>59.92</v>
      </c>
      <c r="T69" t="n">
        <v>53641.42</v>
      </c>
      <c r="U69" t="n">
        <v>0.36</v>
      </c>
      <c r="V69" t="n">
        <v>0.9</v>
      </c>
      <c r="W69" t="n">
        <v>0.35</v>
      </c>
      <c r="X69" t="n">
        <v>3.31</v>
      </c>
      <c r="Y69" t="n">
        <v>0.5</v>
      </c>
      <c r="Z69" t="n">
        <v>10</v>
      </c>
    </row>
    <row r="70">
      <c r="A70" t="n">
        <v>2</v>
      </c>
      <c r="B70" t="n">
        <v>45</v>
      </c>
      <c r="C70" t="inlineStr">
        <is>
          <t xml:space="preserve">CONCLUIDO	</t>
        </is>
      </c>
      <c r="D70" t="n">
        <v>2.5073</v>
      </c>
      <c r="E70" t="n">
        <v>39.88</v>
      </c>
      <c r="F70" t="n">
        <v>36.41</v>
      </c>
      <c r="G70" t="n">
        <v>30.35</v>
      </c>
      <c r="H70" t="n">
        <v>0.52</v>
      </c>
      <c r="I70" t="n">
        <v>72</v>
      </c>
      <c r="J70" t="n">
        <v>101.2</v>
      </c>
      <c r="K70" t="n">
        <v>39.72</v>
      </c>
      <c r="L70" t="n">
        <v>3</v>
      </c>
      <c r="M70" t="n">
        <v>70</v>
      </c>
      <c r="N70" t="n">
        <v>13.49</v>
      </c>
      <c r="O70" t="n">
        <v>12715.54</v>
      </c>
      <c r="P70" t="n">
        <v>296.13</v>
      </c>
      <c r="Q70" t="n">
        <v>1319.1</v>
      </c>
      <c r="R70" t="n">
        <v>126.54</v>
      </c>
      <c r="S70" t="n">
        <v>59.92</v>
      </c>
      <c r="T70" t="n">
        <v>32915.74</v>
      </c>
      <c r="U70" t="n">
        <v>0.47</v>
      </c>
      <c r="V70" t="n">
        <v>0.93</v>
      </c>
      <c r="W70" t="n">
        <v>0.28</v>
      </c>
      <c r="X70" t="n">
        <v>2.03</v>
      </c>
      <c r="Y70" t="n">
        <v>0.5</v>
      </c>
      <c r="Z70" t="n">
        <v>10</v>
      </c>
    </row>
    <row r="71">
      <c r="A71" t="n">
        <v>3</v>
      </c>
      <c r="B71" t="n">
        <v>45</v>
      </c>
      <c r="C71" t="inlineStr">
        <is>
          <t xml:space="preserve">CONCLUIDO	</t>
        </is>
      </c>
      <c r="D71" t="n">
        <v>2.5754</v>
      </c>
      <c r="E71" t="n">
        <v>38.83</v>
      </c>
      <c r="F71" t="n">
        <v>35.79</v>
      </c>
      <c r="G71" t="n">
        <v>42.11</v>
      </c>
      <c r="H71" t="n">
        <v>0.6899999999999999</v>
      </c>
      <c r="I71" t="n">
        <v>51</v>
      </c>
      <c r="J71" t="n">
        <v>102.45</v>
      </c>
      <c r="K71" t="n">
        <v>39.72</v>
      </c>
      <c r="L71" t="n">
        <v>4</v>
      </c>
      <c r="M71" t="n">
        <v>49</v>
      </c>
      <c r="N71" t="n">
        <v>13.74</v>
      </c>
      <c r="O71" t="n">
        <v>12870.03</v>
      </c>
      <c r="P71" t="n">
        <v>278.5</v>
      </c>
      <c r="Q71" t="n">
        <v>1319.1</v>
      </c>
      <c r="R71" t="n">
        <v>107.5</v>
      </c>
      <c r="S71" t="n">
        <v>59.92</v>
      </c>
      <c r="T71" t="n">
        <v>23502.45</v>
      </c>
      <c r="U71" t="n">
        <v>0.5600000000000001</v>
      </c>
      <c r="V71" t="n">
        <v>0.95</v>
      </c>
      <c r="W71" t="n">
        <v>0.21</v>
      </c>
      <c r="X71" t="n">
        <v>1.41</v>
      </c>
      <c r="Y71" t="n">
        <v>0.5</v>
      </c>
      <c r="Z71" t="n">
        <v>10</v>
      </c>
    </row>
    <row r="72">
      <c r="A72" t="n">
        <v>4</v>
      </c>
      <c r="B72" t="n">
        <v>45</v>
      </c>
      <c r="C72" t="inlineStr">
        <is>
          <t xml:space="preserve">CONCLUIDO	</t>
        </is>
      </c>
      <c r="D72" t="n">
        <v>2.6132</v>
      </c>
      <c r="E72" t="n">
        <v>38.27</v>
      </c>
      <c r="F72" t="n">
        <v>35.48</v>
      </c>
      <c r="G72" t="n">
        <v>54.58</v>
      </c>
      <c r="H72" t="n">
        <v>0.85</v>
      </c>
      <c r="I72" t="n">
        <v>39</v>
      </c>
      <c r="J72" t="n">
        <v>103.71</v>
      </c>
      <c r="K72" t="n">
        <v>39.72</v>
      </c>
      <c r="L72" t="n">
        <v>5</v>
      </c>
      <c r="M72" t="n">
        <v>37</v>
      </c>
      <c r="N72" t="n">
        <v>14</v>
      </c>
      <c r="O72" t="n">
        <v>13024.91</v>
      </c>
      <c r="P72" t="n">
        <v>262.98</v>
      </c>
      <c r="Q72" t="n">
        <v>1319.07</v>
      </c>
      <c r="R72" t="n">
        <v>96.3</v>
      </c>
      <c r="S72" t="n">
        <v>59.92</v>
      </c>
      <c r="T72" t="n">
        <v>17961.77</v>
      </c>
      <c r="U72" t="n">
        <v>0.62</v>
      </c>
      <c r="V72" t="n">
        <v>0.96</v>
      </c>
      <c r="W72" t="n">
        <v>0.22</v>
      </c>
      <c r="X72" t="n">
        <v>1.09</v>
      </c>
      <c r="Y72" t="n">
        <v>0.5</v>
      </c>
      <c r="Z72" t="n">
        <v>10</v>
      </c>
    </row>
    <row r="73">
      <c r="A73" t="n">
        <v>5</v>
      </c>
      <c r="B73" t="n">
        <v>45</v>
      </c>
      <c r="C73" t="inlineStr">
        <is>
          <t xml:space="preserve">CONCLUIDO	</t>
        </is>
      </c>
      <c r="D73" t="n">
        <v>2.6355</v>
      </c>
      <c r="E73" t="n">
        <v>37.94</v>
      </c>
      <c r="F73" t="n">
        <v>35.3</v>
      </c>
      <c r="G73" t="n">
        <v>66.18000000000001</v>
      </c>
      <c r="H73" t="n">
        <v>1.01</v>
      </c>
      <c r="I73" t="n">
        <v>32</v>
      </c>
      <c r="J73" t="n">
        <v>104.97</v>
      </c>
      <c r="K73" t="n">
        <v>39.72</v>
      </c>
      <c r="L73" t="n">
        <v>6</v>
      </c>
      <c r="M73" t="n">
        <v>15</v>
      </c>
      <c r="N73" t="n">
        <v>14.25</v>
      </c>
      <c r="O73" t="n">
        <v>13180.19</v>
      </c>
      <c r="P73" t="n">
        <v>248.46</v>
      </c>
      <c r="Q73" t="n">
        <v>1319.07</v>
      </c>
      <c r="R73" t="n">
        <v>89.77</v>
      </c>
      <c r="S73" t="n">
        <v>59.92</v>
      </c>
      <c r="T73" t="n">
        <v>14731.97</v>
      </c>
      <c r="U73" t="n">
        <v>0.67</v>
      </c>
      <c r="V73" t="n">
        <v>0.96</v>
      </c>
      <c r="W73" t="n">
        <v>0.23</v>
      </c>
      <c r="X73" t="n">
        <v>0.91</v>
      </c>
      <c r="Y73" t="n">
        <v>0.5</v>
      </c>
      <c r="Z73" t="n">
        <v>10</v>
      </c>
    </row>
    <row r="74">
      <c r="A74" t="n">
        <v>6</v>
      </c>
      <c r="B74" t="n">
        <v>45</v>
      </c>
      <c r="C74" t="inlineStr">
        <is>
          <t xml:space="preserve">CONCLUIDO	</t>
        </is>
      </c>
      <c r="D74" t="n">
        <v>2.6376</v>
      </c>
      <c r="E74" t="n">
        <v>37.91</v>
      </c>
      <c r="F74" t="n">
        <v>35.29</v>
      </c>
      <c r="G74" t="n">
        <v>68.3</v>
      </c>
      <c r="H74" t="n">
        <v>1.16</v>
      </c>
      <c r="I74" t="n">
        <v>31</v>
      </c>
      <c r="J74" t="n">
        <v>106.23</v>
      </c>
      <c r="K74" t="n">
        <v>39.72</v>
      </c>
      <c r="L74" t="n">
        <v>7</v>
      </c>
      <c r="M74" t="n">
        <v>0</v>
      </c>
      <c r="N74" t="n">
        <v>14.52</v>
      </c>
      <c r="O74" t="n">
        <v>13335.87</v>
      </c>
      <c r="P74" t="n">
        <v>248.93</v>
      </c>
      <c r="Q74" t="n">
        <v>1319.07</v>
      </c>
      <c r="R74" t="n">
        <v>88.7</v>
      </c>
      <c r="S74" t="n">
        <v>59.92</v>
      </c>
      <c r="T74" t="n">
        <v>14200.06</v>
      </c>
      <c r="U74" t="n">
        <v>0.68</v>
      </c>
      <c r="V74" t="n">
        <v>0.96</v>
      </c>
      <c r="W74" t="n">
        <v>0.25</v>
      </c>
      <c r="X74" t="n">
        <v>0.9</v>
      </c>
      <c r="Y74" t="n">
        <v>0.5</v>
      </c>
      <c r="Z74" t="n">
        <v>10</v>
      </c>
    </row>
    <row r="75">
      <c r="A75" t="n">
        <v>0</v>
      </c>
      <c r="B75" t="n">
        <v>60</v>
      </c>
      <c r="C75" t="inlineStr">
        <is>
          <t xml:space="preserve">CONCLUIDO	</t>
        </is>
      </c>
      <c r="D75" t="n">
        <v>1.8336</v>
      </c>
      <c r="E75" t="n">
        <v>54.54</v>
      </c>
      <c r="F75" t="n">
        <v>44.02</v>
      </c>
      <c r="G75" t="n">
        <v>8.050000000000001</v>
      </c>
      <c r="H75" t="n">
        <v>0.14</v>
      </c>
      <c r="I75" t="n">
        <v>328</v>
      </c>
      <c r="J75" t="n">
        <v>124.63</v>
      </c>
      <c r="K75" t="n">
        <v>45</v>
      </c>
      <c r="L75" t="n">
        <v>1</v>
      </c>
      <c r="M75" t="n">
        <v>326</v>
      </c>
      <c r="N75" t="n">
        <v>18.64</v>
      </c>
      <c r="O75" t="n">
        <v>15605.44</v>
      </c>
      <c r="P75" t="n">
        <v>453.14</v>
      </c>
      <c r="Q75" t="n">
        <v>1319.25</v>
      </c>
      <c r="R75" t="n">
        <v>375.33</v>
      </c>
      <c r="S75" t="n">
        <v>59.92</v>
      </c>
      <c r="T75" t="n">
        <v>156030.7</v>
      </c>
      <c r="U75" t="n">
        <v>0.16</v>
      </c>
      <c r="V75" t="n">
        <v>0.77</v>
      </c>
      <c r="W75" t="n">
        <v>0.6899999999999999</v>
      </c>
      <c r="X75" t="n">
        <v>9.630000000000001</v>
      </c>
      <c r="Y75" t="n">
        <v>0.5</v>
      </c>
      <c r="Z75" t="n">
        <v>10</v>
      </c>
    </row>
    <row r="76">
      <c r="A76" t="n">
        <v>1</v>
      </c>
      <c r="B76" t="n">
        <v>60</v>
      </c>
      <c r="C76" t="inlineStr">
        <is>
          <t xml:space="preserve">CONCLUIDO	</t>
        </is>
      </c>
      <c r="D76" t="n">
        <v>2.2672</v>
      </c>
      <c r="E76" t="n">
        <v>44.11</v>
      </c>
      <c r="F76" t="n">
        <v>38.4</v>
      </c>
      <c r="G76" t="n">
        <v>16.46</v>
      </c>
      <c r="H76" t="n">
        <v>0.28</v>
      </c>
      <c r="I76" t="n">
        <v>140</v>
      </c>
      <c r="J76" t="n">
        <v>125.95</v>
      </c>
      <c r="K76" t="n">
        <v>45</v>
      </c>
      <c r="L76" t="n">
        <v>2</v>
      </c>
      <c r="M76" t="n">
        <v>138</v>
      </c>
      <c r="N76" t="n">
        <v>18.95</v>
      </c>
      <c r="O76" t="n">
        <v>15767.7</v>
      </c>
      <c r="P76" t="n">
        <v>386.49</v>
      </c>
      <c r="Q76" t="n">
        <v>1319.12</v>
      </c>
      <c r="R76" t="n">
        <v>191.37</v>
      </c>
      <c r="S76" t="n">
        <v>59.92</v>
      </c>
      <c r="T76" t="n">
        <v>64988.16</v>
      </c>
      <c r="U76" t="n">
        <v>0.31</v>
      </c>
      <c r="V76" t="n">
        <v>0.88</v>
      </c>
      <c r="W76" t="n">
        <v>0.39</v>
      </c>
      <c r="X76" t="n">
        <v>4.01</v>
      </c>
      <c r="Y76" t="n">
        <v>0.5</v>
      </c>
      <c r="Z76" t="n">
        <v>10</v>
      </c>
    </row>
    <row r="77">
      <c r="A77" t="n">
        <v>2</v>
      </c>
      <c r="B77" t="n">
        <v>60</v>
      </c>
      <c r="C77" t="inlineStr">
        <is>
          <t xml:space="preserve">CONCLUIDO	</t>
        </is>
      </c>
      <c r="D77" t="n">
        <v>2.4238</v>
      </c>
      <c r="E77" t="n">
        <v>41.26</v>
      </c>
      <c r="F77" t="n">
        <v>36.88</v>
      </c>
      <c r="G77" t="n">
        <v>25.14</v>
      </c>
      <c r="H77" t="n">
        <v>0.42</v>
      </c>
      <c r="I77" t="n">
        <v>88</v>
      </c>
      <c r="J77" t="n">
        <v>127.27</v>
      </c>
      <c r="K77" t="n">
        <v>45</v>
      </c>
      <c r="L77" t="n">
        <v>3</v>
      </c>
      <c r="M77" t="n">
        <v>86</v>
      </c>
      <c r="N77" t="n">
        <v>19.27</v>
      </c>
      <c r="O77" t="n">
        <v>15930.42</v>
      </c>
      <c r="P77" t="n">
        <v>362.6</v>
      </c>
      <c r="Q77" t="n">
        <v>1319.13</v>
      </c>
      <c r="R77" t="n">
        <v>141.75</v>
      </c>
      <c r="S77" t="n">
        <v>59.92</v>
      </c>
      <c r="T77" t="n">
        <v>40438.99</v>
      </c>
      <c r="U77" t="n">
        <v>0.42</v>
      </c>
      <c r="V77" t="n">
        <v>0.92</v>
      </c>
      <c r="W77" t="n">
        <v>0.3</v>
      </c>
      <c r="X77" t="n">
        <v>2.49</v>
      </c>
      <c r="Y77" t="n">
        <v>0.5</v>
      </c>
      <c r="Z77" t="n">
        <v>10</v>
      </c>
    </row>
    <row r="78">
      <c r="A78" t="n">
        <v>3</v>
      </c>
      <c r="B78" t="n">
        <v>60</v>
      </c>
      <c r="C78" t="inlineStr">
        <is>
          <t xml:space="preserve">CONCLUIDO	</t>
        </is>
      </c>
      <c r="D78" t="n">
        <v>2.5038</v>
      </c>
      <c r="E78" t="n">
        <v>39.94</v>
      </c>
      <c r="F78" t="n">
        <v>36.17</v>
      </c>
      <c r="G78" t="n">
        <v>33.91</v>
      </c>
      <c r="H78" t="n">
        <v>0.55</v>
      </c>
      <c r="I78" t="n">
        <v>64</v>
      </c>
      <c r="J78" t="n">
        <v>128.59</v>
      </c>
      <c r="K78" t="n">
        <v>45</v>
      </c>
      <c r="L78" t="n">
        <v>4</v>
      </c>
      <c r="M78" t="n">
        <v>62</v>
      </c>
      <c r="N78" t="n">
        <v>19.59</v>
      </c>
      <c r="O78" t="n">
        <v>16093.6</v>
      </c>
      <c r="P78" t="n">
        <v>346.9</v>
      </c>
      <c r="Q78" t="n">
        <v>1319.07</v>
      </c>
      <c r="R78" t="n">
        <v>118.65</v>
      </c>
      <c r="S78" t="n">
        <v>59.92</v>
      </c>
      <c r="T78" t="n">
        <v>29008.64</v>
      </c>
      <c r="U78" t="n">
        <v>0.51</v>
      </c>
      <c r="V78" t="n">
        <v>0.9399999999999999</v>
      </c>
      <c r="W78" t="n">
        <v>0.27</v>
      </c>
      <c r="X78" t="n">
        <v>1.78</v>
      </c>
      <c r="Y78" t="n">
        <v>0.5</v>
      </c>
      <c r="Z78" t="n">
        <v>10</v>
      </c>
    </row>
    <row r="79">
      <c r="A79" t="n">
        <v>4</v>
      </c>
      <c r="B79" t="n">
        <v>60</v>
      </c>
      <c r="C79" t="inlineStr">
        <is>
          <t xml:space="preserve">CONCLUIDO	</t>
        </is>
      </c>
      <c r="D79" t="n">
        <v>2.5432</v>
      </c>
      <c r="E79" t="n">
        <v>39.32</v>
      </c>
      <c r="F79" t="n">
        <v>35.91</v>
      </c>
      <c r="G79" t="n">
        <v>43.09</v>
      </c>
      <c r="H79" t="n">
        <v>0.68</v>
      </c>
      <c r="I79" t="n">
        <v>50</v>
      </c>
      <c r="J79" t="n">
        <v>129.92</v>
      </c>
      <c r="K79" t="n">
        <v>45</v>
      </c>
      <c r="L79" t="n">
        <v>5</v>
      </c>
      <c r="M79" t="n">
        <v>48</v>
      </c>
      <c r="N79" t="n">
        <v>19.92</v>
      </c>
      <c r="O79" t="n">
        <v>16257.24</v>
      </c>
      <c r="P79" t="n">
        <v>335.9</v>
      </c>
      <c r="Q79" t="n">
        <v>1319.09</v>
      </c>
      <c r="R79" t="n">
        <v>110.53</v>
      </c>
      <c r="S79" t="n">
        <v>59.92</v>
      </c>
      <c r="T79" t="n">
        <v>25021.85</v>
      </c>
      <c r="U79" t="n">
        <v>0.54</v>
      </c>
      <c r="V79" t="n">
        <v>0.9399999999999999</v>
      </c>
      <c r="W79" t="n">
        <v>0.25</v>
      </c>
      <c r="X79" t="n">
        <v>1.52</v>
      </c>
      <c r="Y79" t="n">
        <v>0.5</v>
      </c>
      <c r="Z79" t="n">
        <v>10</v>
      </c>
    </row>
    <row r="80">
      <c r="A80" t="n">
        <v>5</v>
      </c>
      <c r="B80" t="n">
        <v>60</v>
      </c>
      <c r="C80" t="inlineStr">
        <is>
          <t xml:space="preserve">CONCLUIDO	</t>
        </is>
      </c>
      <c r="D80" t="n">
        <v>2.5858</v>
      </c>
      <c r="E80" t="n">
        <v>38.67</v>
      </c>
      <c r="F80" t="n">
        <v>35.52</v>
      </c>
      <c r="G80" t="n">
        <v>53.28</v>
      </c>
      <c r="H80" t="n">
        <v>0.8100000000000001</v>
      </c>
      <c r="I80" t="n">
        <v>40</v>
      </c>
      <c r="J80" t="n">
        <v>131.25</v>
      </c>
      <c r="K80" t="n">
        <v>45</v>
      </c>
      <c r="L80" t="n">
        <v>6</v>
      </c>
      <c r="M80" t="n">
        <v>38</v>
      </c>
      <c r="N80" t="n">
        <v>20.25</v>
      </c>
      <c r="O80" t="n">
        <v>16421.36</v>
      </c>
      <c r="P80" t="n">
        <v>322.63</v>
      </c>
      <c r="Q80" t="n">
        <v>1319.07</v>
      </c>
      <c r="R80" t="n">
        <v>97.65000000000001</v>
      </c>
      <c r="S80" t="n">
        <v>59.92</v>
      </c>
      <c r="T80" t="n">
        <v>18628.7</v>
      </c>
      <c r="U80" t="n">
        <v>0.61</v>
      </c>
      <c r="V80" t="n">
        <v>0.95</v>
      </c>
      <c r="W80" t="n">
        <v>0.22</v>
      </c>
      <c r="X80" t="n">
        <v>1.13</v>
      </c>
      <c r="Y80" t="n">
        <v>0.5</v>
      </c>
      <c r="Z80" t="n">
        <v>10</v>
      </c>
    </row>
    <row r="81">
      <c r="A81" t="n">
        <v>6</v>
      </c>
      <c r="B81" t="n">
        <v>60</v>
      </c>
      <c r="C81" t="inlineStr">
        <is>
          <t xml:space="preserve">CONCLUIDO	</t>
        </is>
      </c>
      <c r="D81" t="n">
        <v>2.6126</v>
      </c>
      <c r="E81" t="n">
        <v>38.28</v>
      </c>
      <c r="F81" t="n">
        <v>35.3</v>
      </c>
      <c r="G81" t="n">
        <v>64.18000000000001</v>
      </c>
      <c r="H81" t="n">
        <v>0.93</v>
      </c>
      <c r="I81" t="n">
        <v>33</v>
      </c>
      <c r="J81" t="n">
        <v>132.58</v>
      </c>
      <c r="K81" t="n">
        <v>45</v>
      </c>
      <c r="L81" t="n">
        <v>7</v>
      </c>
      <c r="M81" t="n">
        <v>31</v>
      </c>
      <c r="N81" t="n">
        <v>20.59</v>
      </c>
      <c r="O81" t="n">
        <v>16585.95</v>
      </c>
      <c r="P81" t="n">
        <v>310.04</v>
      </c>
      <c r="Q81" t="n">
        <v>1319.08</v>
      </c>
      <c r="R81" t="n">
        <v>90.38</v>
      </c>
      <c r="S81" t="n">
        <v>59.92</v>
      </c>
      <c r="T81" t="n">
        <v>15031.88</v>
      </c>
      <c r="U81" t="n">
        <v>0.66</v>
      </c>
      <c r="V81" t="n">
        <v>0.96</v>
      </c>
      <c r="W81" t="n">
        <v>0.22</v>
      </c>
      <c r="X81" t="n">
        <v>0.91</v>
      </c>
      <c r="Y81" t="n">
        <v>0.5</v>
      </c>
      <c r="Z81" t="n">
        <v>10</v>
      </c>
    </row>
    <row r="82">
      <c r="A82" t="n">
        <v>7</v>
      </c>
      <c r="B82" t="n">
        <v>60</v>
      </c>
      <c r="C82" t="inlineStr">
        <is>
          <t xml:space="preserve">CONCLUIDO	</t>
        </is>
      </c>
      <c r="D82" t="n">
        <v>2.632</v>
      </c>
      <c r="E82" t="n">
        <v>37.99</v>
      </c>
      <c r="F82" t="n">
        <v>35.15</v>
      </c>
      <c r="G82" t="n">
        <v>75.31</v>
      </c>
      <c r="H82" t="n">
        <v>1.06</v>
      </c>
      <c r="I82" t="n">
        <v>28</v>
      </c>
      <c r="J82" t="n">
        <v>133.92</v>
      </c>
      <c r="K82" t="n">
        <v>45</v>
      </c>
      <c r="L82" t="n">
        <v>8</v>
      </c>
      <c r="M82" t="n">
        <v>26</v>
      </c>
      <c r="N82" t="n">
        <v>20.93</v>
      </c>
      <c r="O82" t="n">
        <v>16751.02</v>
      </c>
      <c r="P82" t="n">
        <v>298.61</v>
      </c>
      <c r="Q82" t="n">
        <v>1319.07</v>
      </c>
      <c r="R82" t="n">
        <v>85.33</v>
      </c>
      <c r="S82" t="n">
        <v>59.92</v>
      </c>
      <c r="T82" t="n">
        <v>12527.97</v>
      </c>
      <c r="U82" t="n">
        <v>0.7</v>
      </c>
      <c r="V82" t="n">
        <v>0.96</v>
      </c>
      <c r="W82" t="n">
        <v>0.21</v>
      </c>
      <c r="X82" t="n">
        <v>0.76</v>
      </c>
      <c r="Y82" t="n">
        <v>0.5</v>
      </c>
      <c r="Z82" t="n">
        <v>10</v>
      </c>
    </row>
    <row r="83">
      <c r="A83" t="n">
        <v>8</v>
      </c>
      <c r="B83" t="n">
        <v>60</v>
      </c>
      <c r="C83" t="inlineStr">
        <is>
          <t xml:space="preserve">CONCLUIDO	</t>
        </is>
      </c>
      <c r="D83" t="n">
        <v>2.646</v>
      </c>
      <c r="E83" t="n">
        <v>37.79</v>
      </c>
      <c r="F83" t="n">
        <v>35.05</v>
      </c>
      <c r="G83" t="n">
        <v>87.62</v>
      </c>
      <c r="H83" t="n">
        <v>1.18</v>
      </c>
      <c r="I83" t="n">
        <v>24</v>
      </c>
      <c r="J83" t="n">
        <v>135.27</v>
      </c>
      <c r="K83" t="n">
        <v>45</v>
      </c>
      <c r="L83" t="n">
        <v>9</v>
      </c>
      <c r="M83" t="n">
        <v>14</v>
      </c>
      <c r="N83" t="n">
        <v>21.27</v>
      </c>
      <c r="O83" t="n">
        <v>16916.71</v>
      </c>
      <c r="P83" t="n">
        <v>285.82</v>
      </c>
      <c r="Q83" t="n">
        <v>1319.1</v>
      </c>
      <c r="R83" t="n">
        <v>81.76000000000001</v>
      </c>
      <c r="S83" t="n">
        <v>59.92</v>
      </c>
      <c r="T83" t="n">
        <v>10766.3</v>
      </c>
      <c r="U83" t="n">
        <v>0.73</v>
      </c>
      <c r="V83" t="n">
        <v>0.97</v>
      </c>
      <c r="W83" t="n">
        <v>0.21</v>
      </c>
      <c r="X83" t="n">
        <v>0.66</v>
      </c>
      <c r="Y83" t="n">
        <v>0.5</v>
      </c>
      <c r="Z83" t="n">
        <v>10</v>
      </c>
    </row>
    <row r="84">
      <c r="A84" t="n">
        <v>9</v>
      </c>
      <c r="B84" t="n">
        <v>60</v>
      </c>
      <c r="C84" t="inlineStr">
        <is>
          <t xml:space="preserve">CONCLUIDO	</t>
        </is>
      </c>
      <c r="D84" t="n">
        <v>2.6486</v>
      </c>
      <c r="E84" t="n">
        <v>37.76</v>
      </c>
      <c r="F84" t="n">
        <v>35.04</v>
      </c>
      <c r="G84" t="n">
        <v>91.40000000000001</v>
      </c>
      <c r="H84" t="n">
        <v>1.29</v>
      </c>
      <c r="I84" t="n">
        <v>23</v>
      </c>
      <c r="J84" t="n">
        <v>136.61</v>
      </c>
      <c r="K84" t="n">
        <v>45</v>
      </c>
      <c r="L84" t="n">
        <v>10</v>
      </c>
      <c r="M84" t="n">
        <v>0</v>
      </c>
      <c r="N84" t="n">
        <v>21.61</v>
      </c>
      <c r="O84" t="n">
        <v>17082.76</v>
      </c>
      <c r="P84" t="n">
        <v>284.82</v>
      </c>
      <c r="Q84" t="n">
        <v>1319.07</v>
      </c>
      <c r="R84" t="n">
        <v>80.81</v>
      </c>
      <c r="S84" t="n">
        <v>59.92</v>
      </c>
      <c r="T84" t="n">
        <v>10294.92</v>
      </c>
      <c r="U84" t="n">
        <v>0.74</v>
      </c>
      <c r="V84" t="n">
        <v>0.97</v>
      </c>
      <c r="W84" t="n">
        <v>0.23</v>
      </c>
      <c r="X84" t="n">
        <v>0.65</v>
      </c>
      <c r="Y84" t="n">
        <v>0.5</v>
      </c>
      <c r="Z84" t="n">
        <v>10</v>
      </c>
    </row>
    <row r="85">
      <c r="A85" t="n">
        <v>0</v>
      </c>
      <c r="B85" t="n">
        <v>80</v>
      </c>
      <c r="C85" t="inlineStr">
        <is>
          <t xml:space="preserve">CONCLUIDO	</t>
        </is>
      </c>
      <c r="D85" t="n">
        <v>1.6129</v>
      </c>
      <c r="E85" t="n">
        <v>62</v>
      </c>
      <c r="F85" t="n">
        <v>46.5</v>
      </c>
      <c r="G85" t="n">
        <v>6.82</v>
      </c>
      <c r="H85" t="n">
        <v>0.11</v>
      </c>
      <c r="I85" t="n">
        <v>409</v>
      </c>
      <c r="J85" t="n">
        <v>159.12</v>
      </c>
      <c r="K85" t="n">
        <v>50.28</v>
      </c>
      <c r="L85" t="n">
        <v>1</v>
      </c>
      <c r="M85" t="n">
        <v>407</v>
      </c>
      <c r="N85" t="n">
        <v>27.84</v>
      </c>
      <c r="O85" t="n">
        <v>19859.16</v>
      </c>
      <c r="P85" t="n">
        <v>564.42</v>
      </c>
      <c r="Q85" t="n">
        <v>1319.33</v>
      </c>
      <c r="R85" t="n">
        <v>456.37</v>
      </c>
      <c r="S85" t="n">
        <v>59.92</v>
      </c>
      <c r="T85" t="n">
        <v>196146.1</v>
      </c>
      <c r="U85" t="n">
        <v>0.13</v>
      </c>
      <c r="V85" t="n">
        <v>0.73</v>
      </c>
      <c r="W85" t="n">
        <v>0.82</v>
      </c>
      <c r="X85" t="n">
        <v>12.1</v>
      </c>
      <c r="Y85" t="n">
        <v>0.5</v>
      </c>
      <c r="Z85" t="n">
        <v>10</v>
      </c>
    </row>
    <row r="86">
      <c r="A86" t="n">
        <v>1</v>
      </c>
      <c r="B86" t="n">
        <v>80</v>
      </c>
      <c r="C86" t="inlineStr">
        <is>
          <t xml:space="preserve">CONCLUIDO	</t>
        </is>
      </c>
      <c r="D86" t="n">
        <v>2.1241</v>
      </c>
      <c r="E86" t="n">
        <v>47.08</v>
      </c>
      <c r="F86" t="n">
        <v>39.28</v>
      </c>
      <c r="G86" t="n">
        <v>13.86</v>
      </c>
      <c r="H86" t="n">
        <v>0.22</v>
      </c>
      <c r="I86" t="n">
        <v>170</v>
      </c>
      <c r="J86" t="n">
        <v>160.54</v>
      </c>
      <c r="K86" t="n">
        <v>50.28</v>
      </c>
      <c r="L86" t="n">
        <v>2</v>
      </c>
      <c r="M86" t="n">
        <v>168</v>
      </c>
      <c r="N86" t="n">
        <v>28.26</v>
      </c>
      <c r="O86" t="n">
        <v>20034.4</v>
      </c>
      <c r="P86" t="n">
        <v>469.9</v>
      </c>
      <c r="Q86" t="n">
        <v>1319.17</v>
      </c>
      <c r="R86" t="n">
        <v>220.02</v>
      </c>
      <c r="S86" t="n">
        <v>59.92</v>
      </c>
      <c r="T86" t="n">
        <v>79166.03</v>
      </c>
      <c r="U86" t="n">
        <v>0.27</v>
      </c>
      <c r="V86" t="n">
        <v>0.86</v>
      </c>
      <c r="W86" t="n">
        <v>0.44</v>
      </c>
      <c r="X86" t="n">
        <v>4.89</v>
      </c>
      <c r="Y86" t="n">
        <v>0.5</v>
      </c>
      <c r="Z86" t="n">
        <v>10</v>
      </c>
    </row>
    <row r="87">
      <c r="A87" t="n">
        <v>2</v>
      </c>
      <c r="B87" t="n">
        <v>80</v>
      </c>
      <c r="C87" t="inlineStr">
        <is>
          <t xml:space="preserve">CONCLUIDO	</t>
        </is>
      </c>
      <c r="D87" t="n">
        <v>2.3155</v>
      </c>
      <c r="E87" t="n">
        <v>43.19</v>
      </c>
      <c r="F87" t="n">
        <v>37.42</v>
      </c>
      <c r="G87" t="n">
        <v>20.98</v>
      </c>
      <c r="H87" t="n">
        <v>0.33</v>
      </c>
      <c r="I87" t="n">
        <v>107</v>
      </c>
      <c r="J87" t="n">
        <v>161.97</v>
      </c>
      <c r="K87" t="n">
        <v>50.28</v>
      </c>
      <c r="L87" t="n">
        <v>3</v>
      </c>
      <c r="M87" t="n">
        <v>105</v>
      </c>
      <c r="N87" t="n">
        <v>28.69</v>
      </c>
      <c r="O87" t="n">
        <v>20210.21</v>
      </c>
      <c r="P87" t="n">
        <v>441.47</v>
      </c>
      <c r="Q87" t="n">
        <v>1319.09</v>
      </c>
      <c r="R87" t="n">
        <v>159.57</v>
      </c>
      <c r="S87" t="n">
        <v>59.92</v>
      </c>
      <c r="T87" t="n">
        <v>49254.96</v>
      </c>
      <c r="U87" t="n">
        <v>0.38</v>
      </c>
      <c r="V87" t="n">
        <v>0.91</v>
      </c>
      <c r="W87" t="n">
        <v>0.33</v>
      </c>
      <c r="X87" t="n">
        <v>3.03</v>
      </c>
      <c r="Y87" t="n">
        <v>0.5</v>
      </c>
      <c r="Z87" t="n">
        <v>10</v>
      </c>
    </row>
    <row r="88">
      <c r="A88" t="n">
        <v>3</v>
      </c>
      <c r="B88" t="n">
        <v>80</v>
      </c>
      <c r="C88" t="inlineStr">
        <is>
          <t xml:space="preserve">CONCLUIDO	</t>
        </is>
      </c>
      <c r="D88" t="n">
        <v>2.4152</v>
      </c>
      <c r="E88" t="n">
        <v>41.4</v>
      </c>
      <c r="F88" t="n">
        <v>36.57</v>
      </c>
      <c r="G88" t="n">
        <v>28.13</v>
      </c>
      <c r="H88" t="n">
        <v>0.43</v>
      </c>
      <c r="I88" t="n">
        <v>78</v>
      </c>
      <c r="J88" t="n">
        <v>163.4</v>
      </c>
      <c r="K88" t="n">
        <v>50.28</v>
      </c>
      <c r="L88" t="n">
        <v>4</v>
      </c>
      <c r="M88" t="n">
        <v>76</v>
      </c>
      <c r="N88" t="n">
        <v>29.12</v>
      </c>
      <c r="O88" t="n">
        <v>20386.62</v>
      </c>
      <c r="P88" t="n">
        <v>424.77</v>
      </c>
      <c r="Q88" t="n">
        <v>1319.08</v>
      </c>
      <c r="R88" t="n">
        <v>131.84</v>
      </c>
      <c r="S88" t="n">
        <v>59.92</v>
      </c>
      <c r="T88" t="n">
        <v>35534.88</v>
      </c>
      <c r="U88" t="n">
        <v>0.45</v>
      </c>
      <c r="V88" t="n">
        <v>0.93</v>
      </c>
      <c r="W88" t="n">
        <v>0.28</v>
      </c>
      <c r="X88" t="n">
        <v>2.18</v>
      </c>
      <c r="Y88" t="n">
        <v>0.5</v>
      </c>
      <c r="Z88" t="n">
        <v>10</v>
      </c>
    </row>
    <row r="89">
      <c r="A89" t="n">
        <v>4</v>
      </c>
      <c r="B89" t="n">
        <v>80</v>
      </c>
      <c r="C89" t="inlineStr">
        <is>
          <t xml:space="preserve">CONCLUIDO	</t>
        </is>
      </c>
      <c r="D89" t="n">
        <v>2.4772</v>
      </c>
      <c r="E89" t="n">
        <v>40.37</v>
      </c>
      <c r="F89" t="n">
        <v>36.08</v>
      </c>
      <c r="G89" t="n">
        <v>35.49</v>
      </c>
      <c r="H89" t="n">
        <v>0.54</v>
      </c>
      <c r="I89" t="n">
        <v>61</v>
      </c>
      <c r="J89" t="n">
        <v>164.83</v>
      </c>
      <c r="K89" t="n">
        <v>50.28</v>
      </c>
      <c r="L89" t="n">
        <v>5</v>
      </c>
      <c r="M89" t="n">
        <v>59</v>
      </c>
      <c r="N89" t="n">
        <v>29.55</v>
      </c>
      <c r="O89" t="n">
        <v>20563.61</v>
      </c>
      <c r="P89" t="n">
        <v>413.04</v>
      </c>
      <c r="Q89" t="n">
        <v>1319.14</v>
      </c>
      <c r="R89" t="n">
        <v>115.66</v>
      </c>
      <c r="S89" t="n">
        <v>59.92</v>
      </c>
      <c r="T89" t="n">
        <v>27531.72</v>
      </c>
      <c r="U89" t="n">
        <v>0.52</v>
      </c>
      <c r="V89" t="n">
        <v>0.9399999999999999</v>
      </c>
      <c r="W89" t="n">
        <v>0.26</v>
      </c>
      <c r="X89" t="n">
        <v>1.69</v>
      </c>
      <c r="Y89" t="n">
        <v>0.5</v>
      </c>
      <c r="Z89" t="n">
        <v>10</v>
      </c>
    </row>
    <row r="90">
      <c r="A90" t="n">
        <v>5</v>
      </c>
      <c r="B90" t="n">
        <v>80</v>
      </c>
      <c r="C90" t="inlineStr">
        <is>
          <t xml:space="preserve">CONCLUIDO	</t>
        </is>
      </c>
      <c r="D90" t="n">
        <v>2.5058</v>
      </c>
      <c r="E90" t="n">
        <v>39.91</v>
      </c>
      <c r="F90" t="n">
        <v>35.97</v>
      </c>
      <c r="G90" t="n">
        <v>43.17</v>
      </c>
      <c r="H90" t="n">
        <v>0.64</v>
      </c>
      <c r="I90" t="n">
        <v>50</v>
      </c>
      <c r="J90" t="n">
        <v>166.27</v>
      </c>
      <c r="K90" t="n">
        <v>50.28</v>
      </c>
      <c r="L90" t="n">
        <v>6</v>
      </c>
      <c r="M90" t="n">
        <v>48</v>
      </c>
      <c r="N90" t="n">
        <v>29.99</v>
      </c>
      <c r="O90" t="n">
        <v>20741.2</v>
      </c>
      <c r="P90" t="n">
        <v>405.94</v>
      </c>
      <c r="Q90" t="n">
        <v>1319.13</v>
      </c>
      <c r="R90" t="n">
        <v>113</v>
      </c>
      <c r="S90" t="n">
        <v>59.92</v>
      </c>
      <c r="T90" t="n">
        <v>26255.95</v>
      </c>
      <c r="U90" t="n">
        <v>0.53</v>
      </c>
      <c r="V90" t="n">
        <v>0.9399999999999999</v>
      </c>
      <c r="W90" t="n">
        <v>0.24</v>
      </c>
      <c r="X90" t="n">
        <v>1.58</v>
      </c>
      <c r="Y90" t="n">
        <v>0.5</v>
      </c>
      <c r="Z90" t="n">
        <v>10</v>
      </c>
    </row>
    <row r="91">
      <c r="A91" t="n">
        <v>6</v>
      </c>
      <c r="B91" t="n">
        <v>80</v>
      </c>
      <c r="C91" t="inlineStr">
        <is>
          <t xml:space="preserve">CONCLUIDO	</t>
        </is>
      </c>
      <c r="D91" t="n">
        <v>2.5472</v>
      </c>
      <c r="E91" t="n">
        <v>39.26</v>
      </c>
      <c r="F91" t="n">
        <v>35.58</v>
      </c>
      <c r="G91" t="n">
        <v>50.83</v>
      </c>
      <c r="H91" t="n">
        <v>0.74</v>
      </c>
      <c r="I91" t="n">
        <v>42</v>
      </c>
      <c r="J91" t="n">
        <v>167.72</v>
      </c>
      <c r="K91" t="n">
        <v>50.28</v>
      </c>
      <c r="L91" t="n">
        <v>7</v>
      </c>
      <c r="M91" t="n">
        <v>40</v>
      </c>
      <c r="N91" t="n">
        <v>30.44</v>
      </c>
      <c r="O91" t="n">
        <v>20919.39</v>
      </c>
      <c r="P91" t="n">
        <v>395.14</v>
      </c>
      <c r="Q91" t="n">
        <v>1319.08</v>
      </c>
      <c r="R91" t="n">
        <v>99.7</v>
      </c>
      <c r="S91" t="n">
        <v>59.92</v>
      </c>
      <c r="T91" t="n">
        <v>19643.72</v>
      </c>
      <c r="U91" t="n">
        <v>0.6</v>
      </c>
      <c r="V91" t="n">
        <v>0.95</v>
      </c>
      <c r="W91" t="n">
        <v>0.23</v>
      </c>
      <c r="X91" t="n">
        <v>1.19</v>
      </c>
      <c r="Y91" t="n">
        <v>0.5</v>
      </c>
      <c r="Z91" t="n">
        <v>10</v>
      </c>
    </row>
    <row r="92">
      <c r="A92" t="n">
        <v>7</v>
      </c>
      <c r="B92" t="n">
        <v>80</v>
      </c>
      <c r="C92" t="inlineStr">
        <is>
          <t xml:space="preserve">CONCLUIDO	</t>
        </is>
      </c>
      <c r="D92" t="n">
        <v>2.5725</v>
      </c>
      <c r="E92" t="n">
        <v>38.87</v>
      </c>
      <c r="F92" t="n">
        <v>35.39</v>
      </c>
      <c r="G92" t="n">
        <v>58.98</v>
      </c>
      <c r="H92" t="n">
        <v>0.84</v>
      </c>
      <c r="I92" t="n">
        <v>36</v>
      </c>
      <c r="J92" t="n">
        <v>169.17</v>
      </c>
      <c r="K92" t="n">
        <v>50.28</v>
      </c>
      <c r="L92" t="n">
        <v>8</v>
      </c>
      <c r="M92" t="n">
        <v>34</v>
      </c>
      <c r="N92" t="n">
        <v>30.89</v>
      </c>
      <c r="O92" t="n">
        <v>21098.19</v>
      </c>
      <c r="P92" t="n">
        <v>386.42</v>
      </c>
      <c r="Q92" t="n">
        <v>1319.09</v>
      </c>
      <c r="R92" t="n">
        <v>93.31</v>
      </c>
      <c r="S92" t="n">
        <v>59.92</v>
      </c>
      <c r="T92" t="n">
        <v>16478.19</v>
      </c>
      <c r="U92" t="n">
        <v>0.64</v>
      </c>
      <c r="V92" t="n">
        <v>0.96</v>
      </c>
      <c r="W92" t="n">
        <v>0.22</v>
      </c>
      <c r="X92" t="n">
        <v>1</v>
      </c>
      <c r="Y92" t="n">
        <v>0.5</v>
      </c>
      <c r="Z92" t="n">
        <v>10</v>
      </c>
    </row>
    <row r="93">
      <c r="A93" t="n">
        <v>8</v>
      </c>
      <c r="B93" t="n">
        <v>80</v>
      </c>
      <c r="C93" t="inlineStr">
        <is>
          <t xml:space="preserve">CONCLUIDO	</t>
        </is>
      </c>
      <c r="D93" t="n">
        <v>2.5891</v>
      </c>
      <c r="E93" t="n">
        <v>38.62</v>
      </c>
      <c r="F93" t="n">
        <v>35.27</v>
      </c>
      <c r="G93" t="n">
        <v>66.13</v>
      </c>
      <c r="H93" t="n">
        <v>0.9399999999999999</v>
      </c>
      <c r="I93" t="n">
        <v>32</v>
      </c>
      <c r="J93" t="n">
        <v>170.62</v>
      </c>
      <c r="K93" t="n">
        <v>50.28</v>
      </c>
      <c r="L93" t="n">
        <v>9</v>
      </c>
      <c r="M93" t="n">
        <v>30</v>
      </c>
      <c r="N93" t="n">
        <v>31.34</v>
      </c>
      <c r="O93" t="n">
        <v>21277.6</v>
      </c>
      <c r="P93" t="n">
        <v>378.61</v>
      </c>
      <c r="Q93" t="n">
        <v>1319.11</v>
      </c>
      <c r="R93" t="n">
        <v>89.39</v>
      </c>
      <c r="S93" t="n">
        <v>59.92</v>
      </c>
      <c r="T93" t="n">
        <v>14539.23</v>
      </c>
      <c r="U93" t="n">
        <v>0.67</v>
      </c>
      <c r="V93" t="n">
        <v>0.96</v>
      </c>
      <c r="W93" t="n">
        <v>0.21</v>
      </c>
      <c r="X93" t="n">
        <v>0.88</v>
      </c>
      <c r="Y93" t="n">
        <v>0.5</v>
      </c>
      <c r="Z93" t="n">
        <v>10</v>
      </c>
    </row>
    <row r="94">
      <c r="A94" t="n">
        <v>9</v>
      </c>
      <c r="B94" t="n">
        <v>80</v>
      </c>
      <c r="C94" t="inlineStr">
        <is>
          <t xml:space="preserve">CONCLUIDO	</t>
        </is>
      </c>
      <c r="D94" t="n">
        <v>2.6053</v>
      </c>
      <c r="E94" t="n">
        <v>38.38</v>
      </c>
      <c r="F94" t="n">
        <v>35.16</v>
      </c>
      <c r="G94" t="n">
        <v>75.34</v>
      </c>
      <c r="H94" t="n">
        <v>1.03</v>
      </c>
      <c r="I94" t="n">
        <v>28</v>
      </c>
      <c r="J94" t="n">
        <v>172.08</v>
      </c>
      <c r="K94" t="n">
        <v>50.28</v>
      </c>
      <c r="L94" t="n">
        <v>10</v>
      </c>
      <c r="M94" t="n">
        <v>26</v>
      </c>
      <c r="N94" t="n">
        <v>31.8</v>
      </c>
      <c r="O94" t="n">
        <v>21457.64</v>
      </c>
      <c r="P94" t="n">
        <v>368.48</v>
      </c>
      <c r="Q94" t="n">
        <v>1319.11</v>
      </c>
      <c r="R94" t="n">
        <v>85.56999999999999</v>
      </c>
      <c r="S94" t="n">
        <v>59.92</v>
      </c>
      <c r="T94" t="n">
        <v>12648.46</v>
      </c>
      <c r="U94" t="n">
        <v>0.7</v>
      </c>
      <c r="V94" t="n">
        <v>0.96</v>
      </c>
      <c r="W94" t="n">
        <v>0.21</v>
      </c>
      <c r="X94" t="n">
        <v>0.77</v>
      </c>
      <c r="Y94" t="n">
        <v>0.5</v>
      </c>
      <c r="Z94" t="n">
        <v>10</v>
      </c>
    </row>
    <row r="95">
      <c r="A95" t="n">
        <v>10</v>
      </c>
      <c r="B95" t="n">
        <v>80</v>
      </c>
      <c r="C95" t="inlineStr">
        <is>
          <t xml:space="preserve">CONCLUIDO	</t>
        </is>
      </c>
      <c r="D95" t="n">
        <v>2.6167</v>
      </c>
      <c r="E95" t="n">
        <v>38.22</v>
      </c>
      <c r="F95" t="n">
        <v>35.09</v>
      </c>
      <c r="G95" t="n">
        <v>84.20999999999999</v>
      </c>
      <c r="H95" t="n">
        <v>1.12</v>
      </c>
      <c r="I95" t="n">
        <v>25</v>
      </c>
      <c r="J95" t="n">
        <v>173.55</v>
      </c>
      <c r="K95" t="n">
        <v>50.28</v>
      </c>
      <c r="L95" t="n">
        <v>11</v>
      </c>
      <c r="M95" t="n">
        <v>23</v>
      </c>
      <c r="N95" t="n">
        <v>32.27</v>
      </c>
      <c r="O95" t="n">
        <v>21638.31</v>
      </c>
      <c r="P95" t="n">
        <v>362.3</v>
      </c>
      <c r="Q95" t="n">
        <v>1319.07</v>
      </c>
      <c r="R95" t="n">
        <v>83.42</v>
      </c>
      <c r="S95" t="n">
        <v>59.92</v>
      </c>
      <c r="T95" t="n">
        <v>11592.5</v>
      </c>
      <c r="U95" t="n">
        <v>0.72</v>
      </c>
      <c r="V95" t="n">
        <v>0.97</v>
      </c>
      <c r="W95" t="n">
        <v>0.2</v>
      </c>
      <c r="X95" t="n">
        <v>0.7</v>
      </c>
      <c r="Y95" t="n">
        <v>0.5</v>
      </c>
      <c r="Z95" t="n">
        <v>10</v>
      </c>
    </row>
    <row r="96">
      <c r="A96" t="n">
        <v>11</v>
      </c>
      <c r="B96" t="n">
        <v>80</v>
      </c>
      <c r="C96" t="inlineStr">
        <is>
          <t xml:space="preserve">CONCLUIDO	</t>
        </is>
      </c>
      <c r="D96" t="n">
        <v>2.6305</v>
      </c>
      <c r="E96" t="n">
        <v>38.02</v>
      </c>
      <c r="F96" t="n">
        <v>34.98</v>
      </c>
      <c r="G96" t="n">
        <v>95.40000000000001</v>
      </c>
      <c r="H96" t="n">
        <v>1.22</v>
      </c>
      <c r="I96" t="n">
        <v>22</v>
      </c>
      <c r="J96" t="n">
        <v>175.02</v>
      </c>
      <c r="K96" t="n">
        <v>50.28</v>
      </c>
      <c r="L96" t="n">
        <v>12</v>
      </c>
      <c r="M96" t="n">
        <v>20</v>
      </c>
      <c r="N96" t="n">
        <v>32.74</v>
      </c>
      <c r="O96" t="n">
        <v>21819.6</v>
      </c>
      <c r="P96" t="n">
        <v>351.48</v>
      </c>
      <c r="Q96" t="n">
        <v>1319.08</v>
      </c>
      <c r="R96" t="n">
        <v>79.92</v>
      </c>
      <c r="S96" t="n">
        <v>59.92</v>
      </c>
      <c r="T96" t="n">
        <v>9853.57</v>
      </c>
      <c r="U96" t="n">
        <v>0.75</v>
      </c>
      <c r="V96" t="n">
        <v>0.97</v>
      </c>
      <c r="W96" t="n">
        <v>0.2</v>
      </c>
      <c r="X96" t="n">
        <v>0.59</v>
      </c>
      <c r="Y96" t="n">
        <v>0.5</v>
      </c>
      <c r="Z96" t="n">
        <v>10</v>
      </c>
    </row>
    <row r="97">
      <c r="A97" t="n">
        <v>12</v>
      </c>
      <c r="B97" t="n">
        <v>80</v>
      </c>
      <c r="C97" t="inlineStr">
        <is>
          <t xml:space="preserve">CONCLUIDO	</t>
        </is>
      </c>
      <c r="D97" t="n">
        <v>2.6395</v>
      </c>
      <c r="E97" t="n">
        <v>37.89</v>
      </c>
      <c r="F97" t="n">
        <v>34.92</v>
      </c>
      <c r="G97" t="n">
        <v>104.75</v>
      </c>
      <c r="H97" t="n">
        <v>1.31</v>
      </c>
      <c r="I97" t="n">
        <v>20</v>
      </c>
      <c r="J97" t="n">
        <v>176.49</v>
      </c>
      <c r="K97" t="n">
        <v>50.28</v>
      </c>
      <c r="L97" t="n">
        <v>13</v>
      </c>
      <c r="M97" t="n">
        <v>17</v>
      </c>
      <c r="N97" t="n">
        <v>33.21</v>
      </c>
      <c r="O97" t="n">
        <v>22001.54</v>
      </c>
      <c r="P97" t="n">
        <v>341.96</v>
      </c>
      <c r="Q97" t="n">
        <v>1319.08</v>
      </c>
      <c r="R97" t="n">
        <v>77.81999999999999</v>
      </c>
      <c r="S97" t="n">
        <v>59.92</v>
      </c>
      <c r="T97" t="n">
        <v>8815</v>
      </c>
      <c r="U97" t="n">
        <v>0.77</v>
      </c>
      <c r="V97" t="n">
        <v>0.97</v>
      </c>
      <c r="W97" t="n">
        <v>0.2</v>
      </c>
      <c r="X97" t="n">
        <v>0.53</v>
      </c>
      <c r="Y97" t="n">
        <v>0.5</v>
      </c>
      <c r="Z97" t="n">
        <v>10</v>
      </c>
    </row>
    <row r="98">
      <c r="A98" t="n">
        <v>13</v>
      </c>
      <c r="B98" t="n">
        <v>80</v>
      </c>
      <c r="C98" t="inlineStr">
        <is>
          <t xml:space="preserve">CONCLUIDO	</t>
        </is>
      </c>
      <c r="D98" t="n">
        <v>2.6449</v>
      </c>
      <c r="E98" t="n">
        <v>37.81</v>
      </c>
      <c r="F98" t="n">
        <v>34.87</v>
      </c>
      <c r="G98" t="n">
        <v>110.12</v>
      </c>
      <c r="H98" t="n">
        <v>1.4</v>
      </c>
      <c r="I98" t="n">
        <v>19</v>
      </c>
      <c r="J98" t="n">
        <v>177.97</v>
      </c>
      <c r="K98" t="n">
        <v>50.28</v>
      </c>
      <c r="L98" t="n">
        <v>14</v>
      </c>
      <c r="M98" t="n">
        <v>14</v>
      </c>
      <c r="N98" t="n">
        <v>33.69</v>
      </c>
      <c r="O98" t="n">
        <v>22184.13</v>
      </c>
      <c r="P98" t="n">
        <v>335.12</v>
      </c>
      <c r="Q98" t="n">
        <v>1319.1</v>
      </c>
      <c r="R98" t="n">
        <v>76.03</v>
      </c>
      <c r="S98" t="n">
        <v>59.92</v>
      </c>
      <c r="T98" t="n">
        <v>7924.22</v>
      </c>
      <c r="U98" t="n">
        <v>0.79</v>
      </c>
      <c r="V98" t="n">
        <v>0.97</v>
      </c>
      <c r="W98" t="n">
        <v>0.2</v>
      </c>
      <c r="X98" t="n">
        <v>0.48</v>
      </c>
      <c r="Y98" t="n">
        <v>0.5</v>
      </c>
      <c r="Z98" t="n">
        <v>10</v>
      </c>
    </row>
    <row r="99">
      <c r="A99" t="n">
        <v>14</v>
      </c>
      <c r="B99" t="n">
        <v>80</v>
      </c>
      <c r="C99" t="inlineStr">
        <is>
          <t xml:space="preserve">CONCLUIDO	</t>
        </is>
      </c>
      <c r="D99" t="n">
        <v>2.6424</v>
      </c>
      <c r="E99" t="n">
        <v>37.84</v>
      </c>
      <c r="F99" t="n">
        <v>34.94</v>
      </c>
      <c r="G99" t="n">
        <v>116.47</v>
      </c>
      <c r="H99" t="n">
        <v>1.48</v>
      </c>
      <c r="I99" t="n">
        <v>18</v>
      </c>
      <c r="J99" t="n">
        <v>179.46</v>
      </c>
      <c r="K99" t="n">
        <v>50.28</v>
      </c>
      <c r="L99" t="n">
        <v>15</v>
      </c>
      <c r="M99" t="n">
        <v>0</v>
      </c>
      <c r="N99" t="n">
        <v>34.18</v>
      </c>
      <c r="O99" t="n">
        <v>22367.38</v>
      </c>
      <c r="P99" t="n">
        <v>333.73</v>
      </c>
      <c r="Q99" t="n">
        <v>1319.1</v>
      </c>
      <c r="R99" t="n">
        <v>78.31</v>
      </c>
      <c r="S99" t="n">
        <v>59.92</v>
      </c>
      <c r="T99" t="n">
        <v>9072.209999999999</v>
      </c>
      <c r="U99" t="n">
        <v>0.77</v>
      </c>
      <c r="V99" t="n">
        <v>0.97</v>
      </c>
      <c r="W99" t="n">
        <v>0.21</v>
      </c>
      <c r="X99" t="n">
        <v>0.55</v>
      </c>
      <c r="Y99" t="n">
        <v>0.5</v>
      </c>
      <c r="Z99" t="n">
        <v>10</v>
      </c>
    </row>
    <row r="100">
      <c r="A100" t="n">
        <v>0</v>
      </c>
      <c r="B100" t="n">
        <v>35</v>
      </c>
      <c r="C100" t="inlineStr">
        <is>
          <t xml:space="preserve">CONCLUIDO	</t>
        </is>
      </c>
      <c r="D100" t="n">
        <v>2.147</v>
      </c>
      <c r="E100" t="n">
        <v>46.58</v>
      </c>
      <c r="F100" t="n">
        <v>40.84</v>
      </c>
      <c r="G100" t="n">
        <v>10.99</v>
      </c>
      <c r="H100" t="n">
        <v>0.22</v>
      </c>
      <c r="I100" t="n">
        <v>223</v>
      </c>
      <c r="J100" t="n">
        <v>80.84</v>
      </c>
      <c r="K100" t="n">
        <v>35.1</v>
      </c>
      <c r="L100" t="n">
        <v>1</v>
      </c>
      <c r="M100" t="n">
        <v>221</v>
      </c>
      <c r="N100" t="n">
        <v>9.74</v>
      </c>
      <c r="O100" t="n">
        <v>10204.21</v>
      </c>
      <c r="P100" t="n">
        <v>308.36</v>
      </c>
      <c r="Q100" t="n">
        <v>1319.18</v>
      </c>
      <c r="R100" t="n">
        <v>271.43</v>
      </c>
      <c r="S100" t="n">
        <v>59.92</v>
      </c>
      <c r="T100" t="n">
        <v>104605.81</v>
      </c>
      <c r="U100" t="n">
        <v>0.22</v>
      </c>
      <c r="V100" t="n">
        <v>0.83</v>
      </c>
      <c r="W100" t="n">
        <v>0.52</v>
      </c>
      <c r="X100" t="n">
        <v>6.46</v>
      </c>
      <c r="Y100" t="n">
        <v>0.5</v>
      </c>
      <c r="Z100" t="n">
        <v>10</v>
      </c>
    </row>
    <row r="101">
      <c r="A101" t="n">
        <v>1</v>
      </c>
      <c r="B101" t="n">
        <v>35</v>
      </c>
      <c r="C101" t="inlineStr">
        <is>
          <t xml:space="preserve">CONCLUIDO	</t>
        </is>
      </c>
      <c r="D101" t="n">
        <v>2.4572</v>
      </c>
      <c r="E101" t="n">
        <v>40.7</v>
      </c>
      <c r="F101" t="n">
        <v>37.13</v>
      </c>
      <c r="G101" t="n">
        <v>22.97</v>
      </c>
      <c r="H101" t="n">
        <v>0.43</v>
      </c>
      <c r="I101" t="n">
        <v>97</v>
      </c>
      <c r="J101" t="n">
        <v>82.04000000000001</v>
      </c>
      <c r="K101" t="n">
        <v>35.1</v>
      </c>
      <c r="L101" t="n">
        <v>2</v>
      </c>
      <c r="M101" t="n">
        <v>95</v>
      </c>
      <c r="N101" t="n">
        <v>9.94</v>
      </c>
      <c r="O101" t="n">
        <v>10352.53</v>
      </c>
      <c r="P101" t="n">
        <v>266.14</v>
      </c>
      <c r="Q101" t="n">
        <v>1319.13</v>
      </c>
      <c r="R101" t="n">
        <v>149.94</v>
      </c>
      <c r="S101" t="n">
        <v>59.92</v>
      </c>
      <c r="T101" t="n">
        <v>44488.48</v>
      </c>
      <c r="U101" t="n">
        <v>0.4</v>
      </c>
      <c r="V101" t="n">
        <v>0.91</v>
      </c>
      <c r="W101" t="n">
        <v>0.32</v>
      </c>
      <c r="X101" t="n">
        <v>2.75</v>
      </c>
      <c r="Y101" t="n">
        <v>0.5</v>
      </c>
      <c r="Z101" t="n">
        <v>10</v>
      </c>
    </row>
    <row r="102">
      <c r="A102" t="n">
        <v>2</v>
      </c>
      <c r="B102" t="n">
        <v>35</v>
      </c>
      <c r="C102" t="inlineStr">
        <is>
          <t xml:space="preserve">CONCLUIDO	</t>
        </is>
      </c>
      <c r="D102" t="n">
        <v>2.5697</v>
      </c>
      <c r="E102" t="n">
        <v>38.92</v>
      </c>
      <c r="F102" t="n">
        <v>36.01</v>
      </c>
      <c r="G102" t="n">
        <v>36.62</v>
      </c>
      <c r="H102" t="n">
        <v>0.63</v>
      </c>
      <c r="I102" t="n">
        <v>59</v>
      </c>
      <c r="J102" t="n">
        <v>83.25</v>
      </c>
      <c r="K102" t="n">
        <v>35.1</v>
      </c>
      <c r="L102" t="n">
        <v>3</v>
      </c>
      <c r="M102" t="n">
        <v>57</v>
      </c>
      <c r="N102" t="n">
        <v>10.15</v>
      </c>
      <c r="O102" t="n">
        <v>10501.19</v>
      </c>
      <c r="P102" t="n">
        <v>242.73</v>
      </c>
      <c r="Q102" t="n">
        <v>1319.09</v>
      </c>
      <c r="R102" t="n">
        <v>113.39</v>
      </c>
      <c r="S102" t="n">
        <v>59.92</v>
      </c>
      <c r="T102" t="n">
        <v>26406.71</v>
      </c>
      <c r="U102" t="n">
        <v>0.53</v>
      </c>
      <c r="V102" t="n">
        <v>0.9399999999999999</v>
      </c>
      <c r="W102" t="n">
        <v>0.26</v>
      </c>
      <c r="X102" t="n">
        <v>1.62</v>
      </c>
      <c r="Y102" t="n">
        <v>0.5</v>
      </c>
      <c r="Z102" t="n">
        <v>10</v>
      </c>
    </row>
    <row r="103">
      <c r="A103" t="n">
        <v>3</v>
      </c>
      <c r="B103" t="n">
        <v>35</v>
      </c>
      <c r="C103" t="inlineStr">
        <is>
          <t xml:space="preserve">CONCLUIDO	</t>
        </is>
      </c>
      <c r="D103" t="n">
        <v>2.6173</v>
      </c>
      <c r="E103" t="n">
        <v>38.21</v>
      </c>
      <c r="F103" t="n">
        <v>35.59</v>
      </c>
      <c r="G103" t="n">
        <v>50.85</v>
      </c>
      <c r="H103" t="n">
        <v>0.83</v>
      </c>
      <c r="I103" t="n">
        <v>42</v>
      </c>
      <c r="J103" t="n">
        <v>84.45999999999999</v>
      </c>
      <c r="K103" t="n">
        <v>35.1</v>
      </c>
      <c r="L103" t="n">
        <v>4</v>
      </c>
      <c r="M103" t="n">
        <v>33</v>
      </c>
      <c r="N103" t="n">
        <v>10.36</v>
      </c>
      <c r="O103" t="n">
        <v>10650.22</v>
      </c>
      <c r="P103" t="n">
        <v>223.9</v>
      </c>
      <c r="Q103" t="n">
        <v>1319.09</v>
      </c>
      <c r="R103" t="n">
        <v>99.64</v>
      </c>
      <c r="S103" t="n">
        <v>59.92</v>
      </c>
      <c r="T103" t="n">
        <v>19616.61</v>
      </c>
      <c r="U103" t="n">
        <v>0.6</v>
      </c>
      <c r="V103" t="n">
        <v>0.95</v>
      </c>
      <c r="W103" t="n">
        <v>0.24</v>
      </c>
      <c r="X103" t="n">
        <v>1.21</v>
      </c>
      <c r="Y103" t="n">
        <v>0.5</v>
      </c>
      <c r="Z103" t="n">
        <v>10</v>
      </c>
    </row>
    <row r="104">
      <c r="A104" t="n">
        <v>4</v>
      </c>
      <c r="B104" t="n">
        <v>35</v>
      </c>
      <c r="C104" t="inlineStr">
        <is>
          <t xml:space="preserve">CONCLUIDO	</t>
        </is>
      </c>
      <c r="D104" t="n">
        <v>2.625</v>
      </c>
      <c r="E104" t="n">
        <v>38.1</v>
      </c>
      <c r="F104" t="n">
        <v>35.53</v>
      </c>
      <c r="G104" t="n">
        <v>54.66</v>
      </c>
      <c r="H104" t="n">
        <v>1.02</v>
      </c>
      <c r="I104" t="n">
        <v>39</v>
      </c>
      <c r="J104" t="n">
        <v>85.67</v>
      </c>
      <c r="K104" t="n">
        <v>35.1</v>
      </c>
      <c r="L104" t="n">
        <v>5</v>
      </c>
      <c r="M104" t="n">
        <v>0</v>
      </c>
      <c r="N104" t="n">
        <v>10.57</v>
      </c>
      <c r="O104" t="n">
        <v>10799.59</v>
      </c>
      <c r="P104" t="n">
        <v>222.16</v>
      </c>
      <c r="Q104" t="n">
        <v>1319.13</v>
      </c>
      <c r="R104" t="n">
        <v>96.3</v>
      </c>
      <c r="S104" t="n">
        <v>59.92</v>
      </c>
      <c r="T104" t="n">
        <v>17962.06</v>
      </c>
      <c r="U104" t="n">
        <v>0.62</v>
      </c>
      <c r="V104" t="n">
        <v>0.95</v>
      </c>
      <c r="W104" t="n">
        <v>0.28</v>
      </c>
      <c r="X104" t="n">
        <v>1.14</v>
      </c>
      <c r="Y104" t="n">
        <v>0.5</v>
      </c>
      <c r="Z104" t="n">
        <v>10</v>
      </c>
    </row>
    <row r="105">
      <c r="A105" t="n">
        <v>0</v>
      </c>
      <c r="B105" t="n">
        <v>50</v>
      </c>
      <c r="C105" t="inlineStr">
        <is>
          <t xml:space="preserve">CONCLUIDO	</t>
        </is>
      </c>
      <c r="D105" t="n">
        <v>1.954</v>
      </c>
      <c r="E105" t="n">
        <v>51.18</v>
      </c>
      <c r="F105" t="n">
        <v>42.76</v>
      </c>
      <c r="G105" t="n">
        <v>8.94</v>
      </c>
      <c r="H105" t="n">
        <v>0.16</v>
      </c>
      <c r="I105" t="n">
        <v>287</v>
      </c>
      <c r="J105" t="n">
        <v>107.41</v>
      </c>
      <c r="K105" t="n">
        <v>41.65</v>
      </c>
      <c r="L105" t="n">
        <v>1</v>
      </c>
      <c r="M105" t="n">
        <v>285</v>
      </c>
      <c r="N105" t="n">
        <v>14.77</v>
      </c>
      <c r="O105" t="n">
        <v>13481.73</v>
      </c>
      <c r="P105" t="n">
        <v>397.01</v>
      </c>
      <c r="Q105" t="n">
        <v>1319.12</v>
      </c>
      <c r="R105" t="n">
        <v>334.19</v>
      </c>
      <c r="S105" t="n">
        <v>59.92</v>
      </c>
      <c r="T105" t="n">
        <v>135664.32</v>
      </c>
      <c r="U105" t="n">
        <v>0.18</v>
      </c>
      <c r="V105" t="n">
        <v>0.79</v>
      </c>
      <c r="W105" t="n">
        <v>0.62</v>
      </c>
      <c r="X105" t="n">
        <v>8.369999999999999</v>
      </c>
      <c r="Y105" t="n">
        <v>0.5</v>
      </c>
      <c r="Z105" t="n">
        <v>10</v>
      </c>
    </row>
    <row r="106">
      <c r="A106" t="n">
        <v>1</v>
      </c>
      <c r="B106" t="n">
        <v>50</v>
      </c>
      <c r="C106" t="inlineStr">
        <is>
          <t xml:space="preserve">CONCLUIDO	</t>
        </is>
      </c>
      <c r="D106" t="n">
        <v>2.3406</v>
      </c>
      <c r="E106" t="n">
        <v>42.72</v>
      </c>
      <c r="F106" t="n">
        <v>37.93</v>
      </c>
      <c r="G106" t="n">
        <v>18.35</v>
      </c>
      <c r="H106" t="n">
        <v>0.32</v>
      </c>
      <c r="I106" t="n">
        <v>124</v>
      </c>
      <c r="J106" t="n">
        <v>108.68</v>
      </c>
      <c r="K106" t="n">
        <v>41.65</v>
      </c>
      <c r="L106" t="n">
        <v>2</v>
      </c>
      <c r="M106" t="n">
        <v>122</v>
      </c>
      <c r="N106" t="n">
        <v>15.03</v>
      </c>
      <c r="O106" t="n">
        <v>13638.32</v>
      </c>
      <c r="P106" t="n">
        <v>341.97</v>
      </c>
      <c r="Q106" t="n">
        <v>1319.16</v>
      </c>
      <c r="R106" t="n">
        <v>175.86</v>
      </c>
      <c r="S106" t="n">
        <v>59.92</v>
      </c>
      <c r="T106" t="n">
        <v>57315.95</v>
      </c>
      <c r="U106" t="n">
        <v>0.34</v>
      </c>
      <c r="V106" t="n">
        <v>0.89</v>
      </c>
      <c r="W106" t="n">
        <v>0.37</v>
      </c>
      <c r="X106" t="n">
        <v>3.54</v>
      </c>
      <c r="Y106" t="n">
        <v>0.5</v>
      </c>
      <c r="Z106" t="n">
        <v>10</v>
      </c>
    </row>
    <row r="107">
      <c r="A107" t="n">
        <v>2</v>
      </c>
      <c r="B107" t="n">
        <v>50</v>
      </c>
      <c r="C107" t="inlineStr">
        <is>
          <t xml:space="preserve">CONCLUIDO	</t>
        </is>
      </c>
      <c r="D107" t="n">
        <v>2.4794</v>
      </c>
      <c r="E107" t="n">
        <v>40.33</v>
      </c>
      <c r="F107" t="n">
        <v>36.56</v>
      </c>
      <c r="G107" t="n">
        <v>28.12</v>
      </c>
      <c r="H107" t="n">
        <v>0.48</v>
      </c>
      <c r="I107" t="n">
        <v>78</v>
      </c>
      <c r="J107" t="n">
        <v>109.96</v>
      </c>
      <c r="K107" t="n">
        <v>41.65</v>
      </c>
      <c r="L107" t="n">
        <v>3</v>
      </c>
      <c r="M107" t="n">
        <v>76</v>
      </c>
      <c r="N107" t="n">
        <v>15.31</v>
      </c>
      <c r="O107" t="n">
        <v>13795.21</v>
      </c>
      <c r="P107" t="n">
        <v>318.86</v>
      </c>
      <c r="Q107" t="n">
        <v>1319.1</v>
      </c>
      <c r="R107" t="n">
        <v>131.68</v>
      </c>
      <c r="S107" t="n">
        <v>59.92</v>
      </c>
      <c r="T107" t="n">
        <v>35453.58</v>
      </c>
      <c r="U107" t="n">
        <v>0.46</v>
      </c>
      <c r="V107" t="n">
        <v>0.93</v>
      </c>
      <c r="W107" t="n">
        <v>0.28</v>
      </c>
      <c r="X107" t="n">
        <v>2.17</v>
      </c>
      <c r="Y107" t="n">
        <v>0.5</v>
      </c>
      <c r="Z107" t="n">
        <v>10</v>
      </c>
    </row>
    <row r="108">
      <c r="A108" t="n">
        <v>3</v>
      </c>
      <c r="B108" t="n">
        <v>50</v>
      </c>
      <c r="C108" t="inlineStr">
        <is>
          <t xml:space="preserve">CONCLUIDO	</t>
        </is>
      </c>
      <c r="D108" t="n">
        <v>2.552</v>
      </c>
      <c r="E108" t="n">
        <v>39.19</v>
      </c>
      <c r="F108" t="n">
        <v>35.91</v>
      </c>
      <c r="G108" t="n">
        <v>38.47</v>
      </c>
      <c r="H108" t="n">
        <v>0.63</v>
      </c>
      <c r="I108" t="n">
        <v>56</v>
      </c>
      <c r="J108" t="n">
        <v>111.23</v>
      </c>
      <c r="K108" t="n">
        <v>41.65</v>
      </c>
      <c r="L108" t="n">
        <v>4</v>
      </c>
      <c r="M108" t="n">
        <v>54</v>
      </c>
      <c r="N108" t="n">
        <v>15.58</v>
      </c>
      <c r="O108" t="n">
        <v>13952.52</v>
      </c>
      <c r="P108" t="n">
        <v>302.25</v>
      </c>
      <c r="Q108" t="n">
        <v>1319.12</v>
      </c>
      <c r="R108" t="n">
        <v>109.89</v>
      </c>
      <c r="S108" t="n">
        <v>59.92</v>
      </c>
      <c r="T108" t="n">
        <v>24668.74</v>
      </c>
      <c r="U108" t="n">
        <v>0.55</v>
      </c>
      <c r="V108" t="n">
        <v>0.9399999999999999</v>
      </c>
      <c r="W108" t="n">
        <v>0.25</v>
      </c>
      <c r="X108" t="n">
        <v>1.52</v>
      </c>
      <c r="Y108" t="n">
        <v>0.5</v>
      </c>
      <c r="Z108" t="n">
        <v>10</v>
      </c>
    </row>
    <row r="109">
      <c r="A109" t="n">
        <v>4</v>
      </c>
      <c r="B109" t="n">
        <v>50</v>
      </c>
      <c r="C109" t="inlineStr">
        <is>
          <t xml:space="preserve">CONCLUIDO	</t>
        </is>
      </c>
      <c r="D109" t="n">
        <v>2.5901</v>
      </c>
      <c r="E109" t="n">
        <v>38.61</v>
      </c>
      <c r="F109" t="n">
        <v>35.62</v>
      </c>
      <c r="G109" t="n">
        <v>49.7</v>
      </c>
      <c r="H109" t="n">
        <v>0.78</v>
      </c>
      <c r="I109" t="n">
        <v>43</v>
      </c>
      <c r="J109" t="n">
        <v>112.51</v>
      </c>
      <c r="K109" t="n">
        <v>41.65</v>
      </c>
      <c r="L109" t="n">
        <v>5</v>
      </c>
      <c r="M109" t="n">
        <v>41</v>
      </c>
      <c r="N109" t="n">
        <v>15.86</v>
      </c>
      <c r="O109" t="n">
        <v>14110.24</v>
      </c>
      <c r="P109" t="n">
        <v>288.37</v>
      </c>
      <c r="Q109" t="n">
        <v>1319.09</v>
      </c>
      <c r="R109" t="n">
        <v>100.65</v>
      </c>
      <c r="S109" t="n">
        <v>59.92</v>
      </c>
      <c r="T109" t="n">
        <v>20113.97</v>
      </c>
      <c r="U109" t="n">
        <v>0.6</v>
      </c>
      <c r="V109" t="n">
        <v>0.95</v>
      </c>
      <c r="W109" t="n">
        <v>0.24</v>
      </c>
      <c r="X109" t="n">
        <v>1.23</v>
      </c>
      <c r="Y109" t="n">
        <v>0.5</v>
      </c>
      <c r="Z109" t="n">
        <v>10</v>
      </c>
    </row>
    <row r="110">
      <c r="A110" t="n">
        <v>5</v>
      </c>
      <c r="B110" t="n">
        <v>50</v>
      </c>
      <c r="C110" t="inlineStr">
        <is>
          <t xml:space="preserve">CONCLUIDO	</t>
        </is>
      </c>
      <c r="D110" t="n">
        <v>2.6227</v>
      </c>
      <c r="E110" t="n">
        <v>38.13</v>
      </c>
      <c r="F110" t="n">
        <v>35.34</v>
      </c>
      <c r="G110" t="n">
        <v>62.36</v>
      </c>
      <c r="H110" t="n">
        <v>0.93</v>
      </c>
      <c r="I110" t="n">
        <v>34</v>
      </c>
      <c r="J110" t="n">
        <v>113.79</v>
      </c>
      <c r="K110" t="n">
        <v>41.65</v>
      </c>
      <c r="L110" t="n">
        <v>6</v>
      </c>
      <c r="M110" t="n">
        <v>32</v>
      </c>
      <c r="N110" t="n">
        <v>16.14</v>
      </c>
      <c r="O110" t="n">
        <v>14268.39</v>
      </c>
      <c r="P110" t="n">
        <v>273.73</v>
      </c>
      <c r="Q110" t="n">
        <v>1319.1</v>
      </c>
      <c r="R110" t="n">
        <v>91.54000000000001</v>
      </c>
      <c r="S110" t="n">
        <v>59.92</v>
      </c>
      <c r="T110" t="n">
        <v>15604.93</v>
      </c>
      <c r="U110" t="n">
        <v>0.65</v>
      </c>
      <c r="V110" t="n">
        <v>0.96</v>
      </c>
      <c r="W110" t="n">
        <v>0.22</v>
      </c>
      <c r="X110" t="n">
        <v>0.95</v>
      </c>
      <c r="Y110" t="n">
        <v>0.5</v>
      </c>
      <c r="Z110" t="n">
        <v>10</v>
      </c>
    </row>
    <row r="111">
      <c r="A111" t="n">
        <v>6</v>
      </c>
      <c r="B111" t="n">
        <v>50</v>
      </c>
      <c r="C111" t="inlineStr">
        <is>
          <t xml:space="preserve">CONCLUIDO	</t>
        </is>
      </c>
      <c r="D111" t="n">
        <v>2.644</v>
      </c>
      <c r="E111" t="n">
        <v>37.82</v>
      </c>
      <c r="F111" t="n">
        <v>35.16</v>
      </c>
      <c r="G111" t="n">
        <v>75.34999999999999</v>
      </c>
      <c r="H111" t="n">
        <v>1.07</v>
      </c>
      <c r="I111" t="n">
        <v>28</v>
      </c>
      <c r="J111" t="n">
        <v>115.08</v>
      </c>
      <c r="K111" t="n">
        <v>41.65</v>
      </c>
      <c r="L111" t="n">
        <v>7</v>
      </c>
      <c r="M111" t="n">
        <v>13</v>
      </c>
      <c r="N111" t="n">
        <v>16.43</v>
      </c>
      <c r="O111" t="n">
        <v>14426.96</v>
      </c>
      <c r="P111" t="n">
        <v>260.58</v>
      </c>
      <c r="Q111" t="n">
        <v>1319.07</v>
      </c>
      <c r="R111" t="n">
        <v>85.34999999999999</v>
      </c>
      <c r="S111" t="n">
        <v>59.92</v>
      </c>
      <c r="T111" t="n">
        <v>12537.73</v>
      </c>
      <c r="U111" t="n">
        <v>0.7</v>
      </c>
      <c r="V111" t="n">
        <v>0.96</v>
      </c>
      <c r="W111" t="n">
        <v>0.23</v>
      </c>
      <c r="X111" t="n">
        <v>0.78</v>
      </c>
      <c r="Y111" t="n">
        <v>0.5</v>
      </c>
      <c r="Z111" t="n">
        <v>10</v>
      </c>
    </row>
    <row r="112">
      <c r="A112" t="n">
        <v>7</v>
      </c>
      <c r="B112" t="n">
        <v>50</v>
      </c>
      <c r="C112" t="inlineStr">
        <is>
          <t xml:space="preserve">CONCLUIDO	</t>
        </is>
      </c>
      <c r="D112" t="n">
        <v>2.6436</v>
      </c>
      <c r="E112" t="n">
        <v>37.83</v>
      </c>
      <c r="F112" t="n">
        <v>35.17</v>
      </c>
      <c r="G112" t="n">
        <v>75.36</v>
      </c>
      <c r="H112" t="n">
        <v>1.21</v>
      </c>
      <c r="I112" t="n">
        <v>28</v>
      </c>
      <c r="J112" t="n">
        <v>116.37</v>
      </c>
      <c r="K112" t="n">
        <v>41.65</v>
      </c>
      <c r="L112" t="n">
        <v>8</v>
      </c>
      <c r="M112" t="n">
        <v>0</v>
      </c>
      <c r="N112" t="n">
        <v>16.72</v>
      </c>
      <c r="O112" t="n">
        <v>14585.96</v>
      </c>
      <c r="P112" t="n">
        <v>260.98</v>
      </c>
      <c r="Q112" t="n">
        <v>1319.1</v>
      </c>
      <c r="R112" t="n">
        <v>84.91</v>
      </c>
      <c r="S112" t="n">
        <v>59.92</v>
      </c>
      <c r="T112" t="n">
        <v>12322.31</v>
      </c>
      <c r="U112" t="n">
        <v>0.71</v>
      </c>
      <c r="V112" t="n">
        <v>0.96</v>
      </c>
      <c r="W112" t="n">
        <v>0.24</v>
      </c>
      <c r="X112" t="n">
        <v>0.78</v>
      </c>
      <c r="Y112" t="n">
        <v>0.5</v>
      </c>
      <c r="Z112" t="n">
        <v>10</v>
      </c>
    </row>
    <row r="113">
      <c r="A113" t="n">
        <v>0</v>
      </c>
      <c r="B113" t="n">
        <v>25</v>
      </c>
      <c r="C113" t="inlineStr">
        <is>
          <t xml:space="preserve">CONCLUIDO	</t>
        </is>
      </c>
      <c r="D113" t="n">
        <v>2.2908</v>
      </c>
      <c r="E113" t="n">
        <v>43.65</v>
      </c>
      <c r="F113" t="n">
        <v>39.43</v>
      </c>
      <c r="G113" t="n">
        <v>13.52</v>
      </c>
      <c r="H113" t="n">
        <v>0.28</v>
      </c>
      <c r="I113" t="n">
        <v>175</v>
      </c>
      <c r="J113" t="n">
        <v>61.76</v>
      </c>
      <c r="K113" t="n">
        <v>28.92</v>
      </c>
      <c r="L113" t="n">
        <v>1</v>
      </c>
      <c r="M113" t="n">
        <v>173</v>
      </c>
      <c r="N113" t="n">
        <v>6.84</v>
      </c>
      <c r="O113" t="n">
        <v>7851.41</v>
      </c>
      <c r="P113" t="n">
        <v>241.2</v>
      </c>
      <c r="Q113" t="n">
        <v>1319.17</v>
      </c>
      <c r="R113" t="n">
        <v>225</v>
      </c>
      <c r="S113" t="n">
        <v>59.92</v>
      </c>
      <c r="T113" t="n">
        <v>81631.62</v>
      </c>
      <c r="U113" t="n">
        <v>0.27</v>
      </c>
      <c r="V113" t="n">
        <v>0.86</v>
      </c>
      <c r="W113" t="n">
        <v>0.44</v>
      </c>
      <c r="X113" t="n">
        <v>5.04</v>
      </c>
      <c r="Y113" t="n">
        <v>0.5</v>
      </c>
      <c r="Z113" t="n">
        <v>10</v>
      </c>
    </row>
    <row r="114">
      <c r="A114" t="n">
        <v>1</v>
      </c>
      <c r="B114" t="n">
        <v>25</v>
      </c>
      <c r="C114" t="inlineStr">
        <is>
          <t xml:space="preserve">CONCLUIDO	</t>
        </is>
      </c>
      <c r="D114" t="n">
        <v>2.5451</v>
      </c>
      <c r="E114" t="n">
        <v>39.29</v>
      </c>
      <c r="F114" t="n">
        <v>36.47</v>
      </c>
      <c r="G114" t="n">
        <v>29.57</v>
      </c>
      <c r="H114" t="n">
        <v>0.55</v>
      </c>
      <c r="I114" t="n">
        <v>74</v>
      </c>
      <c r="J114" t="n">
        <v>62.92</v>
      </c>
      <c r="K114" t="n">
        <v>28.92</v>
      </c>
      <c r="L114" t="n">
        <v>2</v>
      </c>
      <c r="M114" t="n">
        <v>72</v>
      </c>
      <c r="N114" t="n">
        <v>7</v>
      </c>
      <c r="O114" t="n">
        <v>7994.37</v>
      </c>
      <c r="P114" t="n">
        <v>203.17</v>
      </c>
      <c r="Q114" t="n">
        <v>1319.14</v>
      </c>
      <c r="R114" t="n">
        <v>128.52</v>
      </c>
      <c r="S114" t="n">
        <v>59.92</v>
      </c>
      <c r="T114" t="n">
        <v>33894.24</v>
      </c>
      <c r="U114" t="n">
        <v>0.47</v>
      </c>
      <c r="V114" t="n">
        <v>0.93</v>
      </c>
      <c r="W114" t="n">
        <v>0.28</v>
      </c>
      <c r="X114" t="n">
        <v>2.08</v>
      </c>
      <c r="Y114" t="n">
        <v>0.5</v>
      </c>
      <c r="Z114" t="n">
        <v>10</v>
      </c>
    </row>
    <row r="115">
      <c r="A115" t="n">
        <v>2</v>
      </c>
      <c r="B115" t="n">
        <v>25</v>
      </c>
      <c r="C115" t="inlineStr">
        <is>
          <t xml:space="preserve">CONCLUIDO	</t>
        </is>
      </c>
      <c r="D115" t="n">
        <v>2.599</v>
      </c>
      <c r="E115" t="n">
        <v>38.48</v>
      </c>
      <c r="F115" t="n">
        <v>35.93</v>
      </c>
      <c r="G115" t="n">
        <v>39.92</v>
      </c>
      <c r="H115" t="n">
        <v>0.8100000000000001</v>
      </c>
      <c r="I115" t="n">
        <v>54</v>
      </c>
      <c r="J115" t="n">
        <v>64.08</v>
      </c>
      <c r="K115" t="n">
        <v>28.92</v>
      </c>
      <c r="L115" t="n">
        <v>3</v>
      </c>
      <c r="M115" t="n">
        <v>0</v>
      </c>
      <c r="N115" t="n">
        <v>7.16</v>
      </c>
      <c r="O115" t="n">
        <v>8137.65</v>
      </c>
      <c r="P115" t="n">
        <v>188.33</v>
      </c>
      <c r="Q115" t="n">
        <v>1319.08</v>
      </c>
      <c r="R115" t="n">
        <v>108.45</v>
      </c>
      <c r="S115" t="n">
        <v>59.92</v>
      </c>
      <c r="T115" t="n">
        <v>23959.56</v>
      </c>
      <c r="U115" t="n">
        <v>0.55</v>
      </c>
      <c r="V115" t="n">
        <v>0.9399999999999999</v>
      </c>
      <c r="W115" t="n">
        <v>0.32</v>
      </c>
      <c r="X115" t="n">
        <v>1.54</v>
      </c>
      <c r="Y115" t="n">
        <v>0.5</v>
      </c>
      <c r="Z115" t="n">
        <v>10</v>
      </c>
    </row>
    <row r="116">
      <c r="A116" t="n">
        <v>0</v>
      </c>
      <c r="B116" t="n">
        <v>85</v>
      </c>
      <c r="C116" t="inlineStr">
        <is>
          <t xml:space="preserve">CONCLUIDO	</t>
        </is>
      </c>
      <c r="D116" t="n">
        <v>1.5601</v>
      </c>
      <c r="E116" t="n">
        <v>64.09999999999999</v>
      </c>
      <c r="F116" t="n">
        <v>47.16</v>
      </c>
      <c r="G116" t="n">
        <v>6.58</v>
      </c>
      <c r="H116" t="n">
        <v>0.11</v>
      </c>
      <c r="I116" t="n">
        <v>430</v>
      </c>
      <c r="J116" t="n">
        <v>167.88</v>
      </c>
      <c r="K116" t="n">
        <v>51.39</v>
      </c>
      <c r="L116" t="n">
        <v>1</v>
      </c>
      <c r="M116" t="n">
        <v>428</v>
      </c>
      <c r="N116" t="n">
        <v>30.49</v>
      </c>
      <c r="O116" t="n">
        <v>20939.59</v>
      </c>
      <c r="P116" t="n">
        <v>593.1</v>
      </c>
      <c r="Q116" t="n">
        <v>1319.3</v>
      </c>
      <c r="R116" t="n">
        <v>478</v>
      </c>
      <c r="S116" t="n">
        <v>59.92</v>
      </c>
      <c r="T116" t="n">
        <v>206853.43</v>
      </c>
      <c r="U116" t="n">
        <v>0.13</v>
      </c>
      <c r="V116" t="n">
        <v>0.72</v>
      </c>
      <c r="W116" t="n">
        <v>0.86</v>
      </c>
      <c r="X116" t="n">
        <v>12.76</v>
      </c>
      <c r="Y116" t="n">
        <v>0.5</v>
      </c>
      <c r="Z116" t="n">
        <v>10</v>
      </c>
    </row>
    <row r="117">
      <c r="A117" t="n">
        <v>1</v>
      </c>
      <c r="B117" t="n">
        <v>85</v>
      </c>
      <c r="C117" t="inlineStr">
        <is>
          <t xml:space="preserve">CONCLUIDO	</t>
        </is>
      </c>
      <c r="D117" t="n">
        <v>2.0896</v>
      </c>
      <c r="E117" t="n">
        <v>47.86</v>
      </c>
      <c r="F117" t="n">
        <v>39.48</v>
      </c>
      <c r="G117" t="n">
        <v>13.38</v>
      </c>
      <c r="H117" t="n">
        <v>0.21</v>
      </c>
      <c r="I117" t="n">
        <v>177</v>
      </c>
      <c r="J117" t="n">
        <v>169.33</v>
      </c>
      <c r="K117" t="n">
        <v>51.39</v>
      </c>
      <c r="L117" t="n">
        <v>2</v>
      </c>
      <c r="M117" t="n">
        <v>175</v>
      </c>
      <c r="N117" t="n">
        <v>30.94</v>
      </c>
      <c r="O117" t="n">
        <v>21118.46</v>
      </c>
      <c r="P117" t="n">
        <v>490.07</v>
      </c>
      <c r="Q117" t="n">
        <v>1319.19</v>
      </c>
      <c r="R117" t="n">
        <v>226.8</v>
      </c>
      <c r="S117" t="n">
        <v>59.92</v>
      </c>
      <c r="T117" t="n">
        <v>82519.48</v>
      </c>
      <c r="U117" t="n">
        <v>0.26</v>
      </c>
      <c r="V117" t="n">
        <v>0.86</v>
      </c>
      <c r="W117" t="n">
        <v>0.45</v>
      </c>
      <c r="X117" t="n">
        <v>5.1</v>
      </c>
      <c r="Y117" t="n">
        <v>0.5</v>
      </c>
      <c r="Z117" t="n">
        <v>10</v>
      </c>
    </row>
    <row r="118">
      <c r="A118" t="n">
        <v>2</v>
      </c>
      <c r="B118" t="n">
        <v>85</v>
      </c>
      <c r="C118" t="inlineStr">
        <is>
          <t xml:space="preserve">CONCLUIDO	</t>
        </is>
      </c>
      <c r="D118" t="n">
        <v>2.2857</v>
      </c>
      <c r="E118" t="n">
        <v>43.75</v>
      </c>
      <c r="F118" t="n">
        <v>37.58</v>
      </c>
      <c r="G118" t="n">
        <v>20.13</v>
      </c>
      <c r="H118" t="n">
        <v>0.31</v>
      </c>
      <c r="I118" t="n">
        <v>112</v>
      </c>
      <c r="J118" t="n">
        <v>170.79</v>
      </c>
      <c r="K118" t="n">
        <v>51.39</v>
      </c>
      <c r="L118" t="n">
        <v>3</v>
      </c>
      <c r="M118" t="n">
        <v>110</v>
      </c>
      <c r="N118" t="n">
        <v>31.4</v>
      </c>
      <c r="O118" t="n">
        <v>21297.94</v>
      </c>
      <c r="P118" t="n">
        <v>460.73</v>
      </c>
      <c r="Q118" t="n">
        <v>1319.12</v>
      </c>
      <c r="R118" t="n">
        <v>164.64</v>
      </c>
      <c r="S118" t="n">
        <v>59.92</v>
      </c>
      <c r="T118" t="n">
        <v>51766.47</v>
      </c>
      <c r="U118" t="n">
        <v>0.36</v>
      </c>
      <c r="V118" t="n">
        <v>0.9</v>
      </c>
      <c r="W118" t="n">
        <v>0.34</v>
      </c>
      <c r="X118" t="n">
        <v>3.19</v>
      </c>
      <c r="Y118" t="n">
        <v>0.5</v>
      </c>
      <c r="Z118" t="n">
        <v>10</v>
      </c>
    </row>
    <row r="119">
      <c r="A119" t="n">
        <v>3</v>
      </c>
      <c r="B119" t="n">
        <v>85</v>
      </c>
      <c r="C119" t="inlineStr">
        <is>
          <t xml:space="preserve">CONCLUIDO	</t>
        </is>
      </c>
      <c r="D119" t="n">
        <v>2.393</v>
      </c>
      <c r="E119" t="n">
        <v>41.79</v>
      </c>
      <c r="F119" t="n">
        <v>36.67</v>
      </c>
      <c r="G119" t="n">
        <v>27.16</v>
      </c>
      <c r="H119" t="n">
        <v>0.41</v>
      </c>
      <c r="I119" t="n">
        <v>81</v>
      </c>
      <c r="J119" t="n">
        <v>172.25</v>
      </c>
      <c r="K119" t="n">
        <v>51.39</v>
      </c>
      <c r="L119" t="n">
        <v>4</v>
      </c>
      <c r="M119" t="n">
        <v>79</v>
      </c>
      <c r="N119" t="n">
        <v>31.86</v>
      </c>
      <c r="O119" t="n">
        <v>21478.05</v>
      </c>
      <c r="P119" t="n">
        <v>443.51</v>
      </c>
      <c r="Q119" t="n">
        <v>1319.13</v>
      </c>
      <c r="R119" t="n">
        <v>134.99</v>
      </c>
      <c r="S119" t="n">
        <v>59.92</v>
      </c>
      <c r="T119" t="n">
        <v>37096.96</v>
      </c>
      <c r="U119" t="n">
        <v>0.44</v>
      </c>
      <c r="V119" t="n">
        <v>0.92</v>
      </c>
      <c r="W119" t="n">
        <v>0.29</v>
      </c>
      <c r="X119" t="n">
        <v>2.28</v>
      </c>
      <c r="Y119" t="n">
        <v>0.5</v>
      </c>
      <c r="Z119" t="n">
        <v>10</v>
      </c>
    </row>
    <row r="120">
      <c r="A120" t="n">
        <v>4</v>
      </c>
      <c r="B120" t="n">
        <v>85</v>
      </c>
      <c r="C120" t="inlineStr">
        <is>
          <t xml:space="preserve">CONCLUIDO	</t>
        </is>
      </c>
      <c r="D120" t="n">
        <v>2.46</v>
      </c>
      <c r="E120" t="n">
        <v>40.65</v>
      </c>
      <c r="F120" t="n">
        <v>36.14</v>
      </c>
      <c r="G120" t="n">
        <v>34.42</v>
      </c>
      <c r="H120" t="n">
        <v>0.51</v>
      </c>
      <c r="I120" t="n">
        <v>63</v>
      </c>
      <c r="J120" t="n">
        <v>173.71</v>
      </c>
      <c r="K120" t="n">
        <v>51.39</v>
      </c>
      <c r="L120" t="n">
        <v>5</v>
      </c>
      <c r="M120" t="n">
        <v>61</v>
      </c>
      <c r="N120" t="n">
        <v>32.32</v>
      </c>
      <c r="O120" t="n">
        <v>21658.78</v>
      </c>
      <c r="P120" t="n">
        <v>431.34</v>
      </c>
      <c r="Q120" t="n">
        <v>1319.09</v>
      </c>
      <c r="R120" t="n">
        <v>117.8</v>
      </c>
      <c r="S120" t="n">
        <v>59.92</v>
      </c>
      <c r="T120" t="n">
        <v>28590.63</v>
      </c>
      <c r="U120" t="n">
        <v>0.51</v>
      </c>
      <c r="V120" t="n">
        <v>0.9399999999999999</v>
      </c>
      <c r="W120" t="n">
        <v>0.26</v>
      </c>
      <c r="X120" t="n">
        <v>1.76</v>
      </c>
      <c r="Y120" t="n">
        <v>0.5</v>
      </c>
      <c r="Z120" t="n">
        <v>10</v>
      </c>
    </row>
    <row r="121">
      <c r="A121" t="n">
        <v>5</v>
      </c>
      <c r="B121" t="n">
        <v>85</v>
      </c>
      <c r="C121" t="inlineStr">
        <is>
          <t xml:space="preserve">CONCLUIDO	</t>
        </is>
      </c>
      <c r="D121" t="n">
        <v>2.5126</v>
      </c>
      <c r="E121" t="n">
        <v>39.8</v>
      </c>
      <c r="F121" t="n">
        <v>35.67</v>
      </c>
      <c r="G121" t="n">
        <v>41.15</v>
      </c>
      <c r="H121" t="n">
        <v>0.61</v>
      </c>
      <c r="I121" t="n">
        <v>52</v>
      </c>
      <c r="J121" t="n">
        <v>175.18</v>
      </c>
      <c r="K121" t="n">
        <v>51.39</v>
      </c>
      <c r="L121" t="n">
        <v>6</v>
      </c>
      <c r="M121" t="n">
        <v>50</v>
      </c>
      <c r="N121" t="n">
        <v>32.79</v>
      </c>
      <c r="O121" t="n">
        <v>21840.16</v>
      </c>
      <c r="P121" t="n">
        <v>419.61</v>
      </c>
      <c r="Q121" t="n">
        <v>1319.1</v>
      </c>
      <c r="R121" t="n">
        <v>102.76</v>
      </c>
      <c r="S121" t="n">
        <v>59.92</v>
      </c>
      <c r="T121" t="n">
        <v>21127.15</v>
      </c>
      <c r="U121" t="n">
        <v>0.58</v>
      </c>
      <c r="V121" t="n">
        <v>0.95</v>
      </c>
      <c r="W121" t="n">
        <v>0.22</v>
      </c>
      <c r="X121" t="n">
        <v>1.28</v>
      </c>
      <c r="Y121" t="n">
        <v>0.5</v>
      </c>
      <c r="Z121" t="n">
        <v>10</v>
      </c>
    </row>
    <row r="122">
      <c r="A122" t="n">
        <v>6</v>
      </c>
      <c r="B122" t="n">
        <v>85</v>
      </c>
      <c r="C122" t="inlineStr">
        <is>
          <t xml:space="preserve">CONCLUIDO	</t>
        </is>
      </c>
      <c r="D122" t="n">
        <v>2.5315</v>
      </c>
      <c r="E122" t="n">
        <v>39.5</v>
      </c>
      <c r="F122" t="n">
        <v>35.64</v>
      </c>
      <c r="G122" t="n">
        <v>48.6</v>
      </c>
      <c r="H122" t="n">
        <v>0.7</v>
      </c>
      <c r="I122" t="n">
        <v>44</v>
      </c>
      <c r="J122" t="n">
        <v>176.66</v>
      </c>
      <c r="K122" t="n">
        <v>51.39</v>
      </c>
      <c r="L122" t="n">
        <v>7</v>
      </c>
      <c r="M122" t="n">
        <v>42</v>
      </c>
      <c r="N122" t="n">
        <v>33.27</v>
      </c>
      <c r="O122" t="n">
        <v>22022.17</v>
      </c>
      <c r="P122" t="n">
        <v>413.68</v>
      </c>
      <c r="Q122" t="n">
        <v>1319.07</v>
      </c>
      <c r="R122" t="n">
        <v>101.54</v>
      </c>
      <c r="S122" t="n">
        <v>59.92</v>
      </c>
      <c r="T122" t="n">
        <v>20552.96</v>
      </c>
      <c r="U122" t="n">
        <v>0.59</v>
      </c>
      <c r="V122" t="n">
        <v>0.95</v>
      </c>
      <c r="W122" t="n">
        <v>0.23</v>
      </c>
      <c r="X122" t="n">
        <v>1.25</v>
      </c>
      <c r="Y122" t="n">
        <v>0.5</v>
      </c>
      <c r="Z122" t="n">
        <v>10</v>
      </c>
    </row>
    <row r="123">
      <c r="A123" t="n">
        <v>7</v>
      </c>
      <c r="B123" t="n">
        <v>85</v>
      </c>
      <c r="C123" t="inlineStr">
        <is>
          <t xml:space="preserve">CONCLUIDO	</t>
        </is>
      </c>
      <c r="D123" t="n">
        <v>2.5565</v>
      </c>
      <c r="E123" t="n">
        <v>39.12</v>
      </c>
      <c r="F123" t="n">
        <v>35.45</v>
      </c>
      <c r="G123" t="n">
        <v>55.98</v>
      </c>
      <c r="H123" t="n">
        <v>0.8</v>
      </c>
      <c r="I123" t="n">
        <v>38</v>
      </c>
      <c r="J123" t="n">
        <v>178.14</v>
      </c>
      <c r="K123" t="n">
        <v>51.39</v>
      </c>
      <c r="L123" t="n">
        <v>8</v>
      </c>
      <c r="M123" t="n">
        <v>36</v>
      </c>
      <c r="N123" t="n">
        <v>33.75</v>
      </c>
      <c r="O123" t="n">
        <v>22204.83</v>
      </c>
      <c r="P123" t="n">
        <v>405.58</v>
      </c>
      <c r="Q123" t="n">
        <v>1319.09</v>
      </c>
      <c r="R123" t="n">
        <v>95.48</v>
      </c>
      <c r="S123" t="n">
        <v>59.92</v>
      </c>
      <c r="T123" t="n">
        <v>17555.72</v>
      </c>
      <c r="U123" t="n">
        <v>0.63</v>
      </c>
      <c r="V123" t="n">
        <v>0.96</v>
      </c>
      <c r="W123" t="n">
        <v>0.23</v>
      </c>
      <c r="X123" t="n">
        <v>1.07</v>
      </c>
      <c r="Y123" t="n">
        <v>0.5</v>
      </c>
      <c r="Z123" t="n">
        <v>10</v>
      </c>
    </row>
    <row r="124">
      <c r="A124" t="n">
        <v>8</v>
      </c>
      <c r="B124" t="n">
        <v>85</v>
      </c>
      <c r="C124" t="inlineStr">
        <is>
          <t xml:space="preserve">CONCLUIDO	</t>
        </is>
      </c>
      <c r="D124" t="n">
        <v>2.5782</v>
      </c>
      <c r="E124" t="n">
        <v>38.79</v>
      </c>
      <c r="F124" t="n">
        <v>35.3</v>
      </c>
      <c r="G124" t="n">
        <v>64.18000000000001</v>
      </c>
      <c r="H124" t="n">
        <v>0.89</v>
      </c>
      <c r="I124" t="n">
        <v>33</v>
      </c>
      <c r="J124" t="n">
        <v>179.63</v>
      </c>
      <c r="K124" t="n">
        <v>51.39</v>
      </c>
      <c r="L124" t="n">
        <v>9</v>
      </c>
      <c r="M124" t="n">
        <v>31</v>
      </c>
      <c r="N124" t="n">
        <v>34.24</v>
      </c>
      <c r="O124" t="n">
        <v>22388.15</v>
      </c>
      <c r="P124" t="n">
        <v>397.5</v>
      </c>
      <c r="Q124" t="n">
        <v>1319.07</v>
      </c>
      <c r="R124" t="n">
        <v>90.16</v>
      </c>
      <c r="S124" t="n">
        <v>59.92</v>
      </c>
      <c r="T124" t="n">
        <v>14920.45</v>
      </c>
      <c r="U124" t="n">
        <v>0.66</v>
      </c>
      <c r="V124" t="n">
        <v>0.96</v>
      </c>
      <c r="W124" t="n">
        <v>0.22</v>
      </c>
      <c r="X124" t="n">
        <v>0.91</v>
      </c>
      <c r="Y124" t="n">
        <v>0.5</v>
      </c>
      <c r="Z124" t="n">
        <v>10</v>
      </c>
    </row>
    <row r="125">
      <c r="A125" t="n">
        <v>9</v>
      </c>
      <c r="B125" t="n">
        <v>85</v>
      </c>
      <c r="C125" t="inlineStr">
        <is>
          <t xml:space="preserve">CONCLUIDO	</t>
        </is>
      </c>
      <c r="D125" t="n">
        <v>2.5954</v>
      </c>
      <c r="E125" t="n">
        <v>38.53</v>
      </c>
      <c r="F125" t="n">
        <v>35.17</v>
      </c>
      <c r="G125" t="n">
        <v>72.77</v>
      </c>
      <c r="H125" t="n">
        <v>0.98</v>
      </c>
      <c r="I125" t="n">
        <v>29</v>
      </c>
      <c r="J125" t="n">
        <v>181.12</v>
      </c>
      <c r="K125" t="n">
        <v>51.39</v>
      </c>
      <c r="L125" t="n">
        <v>10</v>
      </c>
      <c r="M125" t="n">
        <v>27</v>
      </c>
      <c r="N125" t="n">
        <v>34.73</v>
      </c>
      <c r="O125" t="n">
        <v>22572.13</v>
      </c>
      <c r="P125" t="n">
        <v>389.31</v>
      </c>
      <c r="Q125" t="n">
        <v>1319.08</v>
      </c>
      <c r="R125" t="n">
        <v>86.14</v>
      </c>
      <c r="S125" t="n">
        <v>59.92</v>
      </c>
      <c r="T125" t="n">
        <v>12927.81</v>
      </c>
      <c r="U125" t="n">
        <v>0.7</v>
      </c>
      <c r="V125" t="n">
        <v>0.96</v>
      </c>
      <c r="W125" t="n">
        <v>0.21</v>
      </c>
      <c r="X125" t="n">
        <v>0.79</v>
      </c>
      <c r="Y125" t="n">
        <v>0.5</v>
      </c>
      <c r="Z125" t="n">
        <v>10</v>
      </c>
    </row>
    <row r="126">
      <c r="A126" t="n">
        <v>10</v>
      </c>
      <c r="B126" t="n">
        <v>85</v>
      </c>
      <c r="C126" t="inlineStr">
        <is>
          <t xml:space="preserve">CONCLUIDO	</t>
        </is>
      </c>
      <c r="D126" t="n">
        <v>2.6056</v>
      </c>
      <c r="E126" t="n">
        <v>38.38</v>
      </c>
      <c r="F126" t="n">
        <v>35.13</v>
      </c>
      <c r="G126" t="n">
        <v>81.06</v>
      </c>
      <c r="H126" t="n">
        <v>1.07</v>
      </c>
      <c r="I126" t="n">
        <v>26</v>
      </c>
      <c r="J126" t="n">
        <v>182.62</v>
      </c>
      <c r="K126" t="n">
        <v>51.39</v>
      </c>
      <c r="L126" t="n">
        <v>11</v>
      </c>
      <c r="M126" t="n">
        <v>24</v>
      </c>
      <c r="N126" t="n">
        <v>35.22</v>
      </c>
      <c r="O126" t="n">
        <v>22756.91</v>
      </c>
      <c r="P126" t="n">
        <v>382.21</v>
      </c>
      <c r="Q126" t="n">
        <v>1319.07</v>
      </c>
      <c r="R126" t="n">
        <v>85.31999999999999</v>
      </c>
      <c r="S126" t="n">
        <v>59.92</v>
      </c>
      <c r="T126" t="n">
        <v>12533.27</v>
      </c>
      <c r="U126" t="n">
        <v>0.7</v>
      </c>
      <c r="V126" t="n">
        <v>0.97</v>
      </c>
      <c r="W126" t="n">
        <v>0.19</v>
      </c>
      <c r="X126" t="n">
        <v>0.74</v>
      </c>
      <c r="Y126" t="n">
        <v>0.5</v>
      </c>
      <c r="Z126" t="n">
        <v>10</v>
      </c>
    </row>
    <row r="127">
      <c r="A127" t="n">
        <v>11</v>
      </c>
      <c r="B127" t="n">
        <v>85</v>
      </c>
      <c r="C127" t="inlineStr">
        <is>
          <t xml:space="preserve">CONCLUIDO	</t>
        </is>
      </c>
      <c r="D127" t="n">
        <v>2.6152</v>
      </c>
      <c r="E127" t="n">
        <v>38.24</v>
      </c>
      <c r="F127" t="n">
        <v>35.05</v>
      </c>
      <c r="G127" t="n">
        <v>87.63</v>
      </c>
      <c r="H127" t="n">
        <v>1.16</v>
      </c>
      <c r="I127" t="n">
        <v>24</v>
      </c>
      <c r="J127" t="n">
        <v>184.12</v>
      </c>
      <c r="K127" t="n">
        <v>51.39</v>
      </c>
      <c r="L127" t="n">
        <v>12</v>
      </c>
      <c r="M127" t="n">
        <v>22</v>
      </c>
      <c r="N127" t="n">
        <v>35.73</v>
      </c>
      <c r="O127" t="n">
        <v>22942.24</v>
      </c>
      <c r="P127" t="n">
        <v>375.42</v>
      </c>
      <c r="Q127" t="n">
        <v>1319.1</v>
      </c>
      <c r="R127" t="n">
        <v>82.36</v>
      </c>
      <c r="S127" t="n">
        <v>59.92</v>
      </c>
      <c r="T127" t="n">
        <v>11065.63</v>
      </c>
      <c r="U127" t="n">
        <v>0.73</v>
      </c>
      <c r="V127" t="n">
        <v>0.97</v>
      </c>
      <c r="W127" t="n">
        <v>0.2</v>
      </c>
      <c r="X127" t="n">
        <v>0.66</v>
      </c>
      <c r="Y127" t="n">
        <v>0.5</v>
      </c>
      <c r="Z127" t="n">
        <v>10</v>
      </c>
    </row>
    <row r="128">
      <c r="A128" t="n">
        <v>12</v>
      </c>
      <c r="B128" t="n">
        <v>85</v>
      </c>
      <c r="C128" t="inlineStr">
        <is>
          <t xml:space="preserve">CONCLUIDO	</t>
        </is>
      </c>
      <c r="D128" t="n">
        <v>2.6236</v>
      </c>
      <c r="E128" t="n">
        <v>38.12</v>
      </c>
      <c r="F128" t="n">
        <v>35</v>
      </c>
      <c r="G128" t="n">
        <v>95.45</v>
      </c>
      <c r="H128" t="n">
        <v>1.24</v>
      </c>
      <c r="I128" t="n">
        <v>22</v>
      </c>
      <c r="J128" t="n">
        <v>185.63</v>
      </c>
      <c r="K128" t="n">
        <v>51.39</v>
      </c>
      <c r="L128" t="n">
        <v>13</v>
      </c>
      <c r="M128" t="n">
        <v>20</v>
      </c>
      <c r="N128" t="n">
        <v>36.24</v>
      </c>
      <c r="O128" t="n">
        <v>23128.27</v>
      </c>
      <c r="P128" t="n">
        <v>366.87</v>
      </c>
      <c r="Q128" t="n">
        <v>1319.08</v>
      </c>
      <c r="R128" t="n">
        <v>80.53</v>
      </c>
      <c r="S128" t="n">
        <v>59.92</v>
      </c>
      <c r="T128" t="n">
        <v>10159.44</v>
      </c>
      <c r="U128" t="n">
        <v>0.74</v>
      </c>
      <c r="V128" t="n">
        <v>0.97</v>
      </c>
      <c r="W128" t="n">
        <v>0.2</v>
      </c>
      <c r="X128" t="n">
        <v>0.61</v>
      </c>
      <c r="Y128" t="n">
        <v>0.5</v>
      </c>
      <c r="Z128" t="n">
        <v>10</v>
      </c>
    </row>
    <row r="129">
      <c r="A129" t="n">
        <v>13</v>
      </c>
      <c r="B129" t="n">
        <v>85</v>
      </c>
      <c r="C129" t="inlineStr">
        <is>
          <t xml:space="preserve">CONCLUIDO	</t>
        </is>
      </c>
      <c r="D129" t="n">
        <v>2.6334</v>
      </c>
      <c r="E129" t="n">
        <v>37.97</v>
      </c>
      <c r="F129" t="n">
        <v>34.92</v>
      </c>
      <c r="G129" t="n">
        <v>104.77</v>
      </c>
      <c r="H129" t="n">
        <v>1.33</v>
      </c>
      <c r="I129" t="n">
        <v>20</v>
      </c>
      <c r="J129" t="n">
        <v>187.14</v>
      </c>
      <c r="K129" t="n">
        <v>51.39</v>
      </c>
      <c r="L129" t="n">
        <v>14</v>
      </c>
      <c r="M129" t="n">
        <v>18</v>
      </c>
      <c r="N129" t="n">
        <v>36.75</v>
      </c>
      <c r="O129" t="n">
        <v>23314.98</v>
      </c>
      <c r="P129" t="n">
        <v>357.5</v>
      </c>
      <c r="Q129" t="n">
        <v>1319.07</v>
      </c>
      <c r="R129" t="n">
        <v>78.12</v>
      </c>
      <c r="S129" t="n">
        <v>59.92</v>
      </c>
      <c r="T129" t="n">
        <v>8966.68</v>
      </c>
      <c r="U129" t="n">
        <v>0.77</v>
      </c>
      <c r="V129" t="n">
        <v>0.97</v>
      </c>
      <c r="W129" t="n">
        <v>0.2</v>
      </c>
      <c r="X129" t="n">
        <v>0.54</v>
      </c>
      <c r="Y129" t="n">
        <v>0.5</v>
      </c>
      <c r="Z129" t="n">
        <v>10</v>
      </c>
    </row>
    <row r="130">
      <c r="A130" t="n">
        <v>14</v>
      </c>
      <c r="B130" t="n">
        <v>85</v>
      </c>
      <c r="C130" t="inlineStr">
        <is>
          <t xml:space="preserve">CONCLUIDO	</t>
        </is>
      </c>
      <c r="D130" t="n">
        <v>2.6462</v>
      </c>
      <c r="E130" t="n">
        <v>37.79</v>
      </c>
      <c r="F130" t="n">
        <v>34.81</v>
      </c>
      <c r="G130" t="n">
        <v>116.03</v>
      </c>
      <c r="H130" t="n">
        <v>1.41</v>
      </c>
      <c r="I130" t="n">
        <v>18</v>
      </c>
      <c r="J130" t="n">
        <v>188.66</v>
      </c>
      <c r="K130" t="n">
        <v>51.39</v>
      </c>
      <c r="L130" t="n">
        <v>15</v>
      </c>
      <c r="M130" t="n">
        <v>15</v>
      </c>
      <c r="N130" t="n">
        <v>37.27</v>
      </c>
      <c r="O130" t="n">
        <v>23502.4</v>
      </c>
      <c r="P130" t="n">
        <v>349.03</v>
      </c>
      <c r="Q130" t="n">
        <v>1319.11</v>
      </c>
      <c r="R130" t="n">
        <v>74.37</v>
      </c>
      <c r="S130" t="n">
        <v>59.92</v>
      </c>
      <c r="T130" t="n">
        <v>7100.09</v>
      </c>
      <c r="U130" t="n">
        <v>0.8100000000000001</v>
      </c>
      <c r="V130" t="n">
        <v>0.97</v>
      </c>
      <c r="W130" t="n">
        <v>0.19</v>
      </c>
      <c r="X130" t="n">
        <v>0.42</v>
      </c>
      <c r="Y130" t="n">
        <v>0.5</v>
      </c>
      <c r="Z130" t="n">
        <v>10</v>
      </c>
    </row>
    <row r="131">
      <c r="A131" t="n">
        <v>15</v>
      </c>
      <c r="B131" t="n">
        <v>85</v>
      </c>
      <c r="C131" t="inlineStr">
        <is>
          <t xml:space="preserve">CONCLUIDO	</t>
        </is>
      </c>
      <c r="D131" t="n">
        <v>2.6448</v>
      </c>
      <c r="E131" t="n">
        <v>37.81</v>
      </c>
      <c r="F131" t="n">
        <v>34.86</v>
      </c>
      <c r="G131" t="n">
        <v>123.04</v>
      </c>
      <c r="H131" t="n">
        <v>1.49</v>
      </c>
      <c r="I131" t="n">
        <v>17</v>
      </c>
      <c r="J131" t="n">
        <v>190.19</v>
      </c>
      <c r="K131" t="n">
        <v>51.39</v>
      </c>
      <c r="L131" t="n">
        <v>16</v>
      </c>
      <c r="M131" t="n">
        <v>6</v>
      </c>
      <c r="N131" t="n">
        <v>37.79</v>
      </c>
      <c r="O131" t="n">
        <v>23690.52</v>
      </c>
      <c r="P131" t="n">
        <v>346.11</v>
      </c>
      <c r="Q131" t="n">
        <v>1319.09</v>
      </c>
      <c r="R131" t="n">
        <v>75.65000000000001</v>
      </c>
      <c r="S131" t="n">
        <v>59.92</v>
      </c>
      <c r="T131" t="n">
        <v>7745.47</v>
      </c>
      <c r="U131" t="n">
        <v>0.79</v>
      </c>
      <c r="V131" t="n">
        <v>0.97</v>
      </c>
      <c r="W131" t="n">
        <v>0.2</v>
      </c>
      <c r="X131" t="n">
        <v>0.47</v>
      </c>
      <c r="Y131" t="n">
        <v>0.5</v>
      </c>
      <c r="Z131" t="n">
        <v>10</v>
      </c>
    </row>
    <row r="132">
      <c r="A132" t="n">
        <v>16</v>
      </c>
      <c r="B132" t="n">
        <v>85</v>
      </c>
      <c r="C132" t="inlineStr">
        <is>
          <t xml:space="preserve">CONCLUIDO	</t>
        </is>
      </c>
      <c r="D132" t="n">
        <v>2.6433</v>
      </c>
      <c r="E132" t="n">
        <v>37.83</v>
      </c>
      <c r="F132" t="n">
        <v>34.88</v>
      </c>
      <c r="G132" t="n">
        <v>123.12</v>
      </c>
      <c r="H132" t="n">
        <v>1.57</v>
      </c>
      <c r="I132" t="n">
        <v>17</v>
      </c>
      <c r="J132" t="n">
        <v>191.72</v>
      </c>
      <c r="K132" t="n">
        <v>51.39</v>
      </c>
      <c r="L132" t="n">
        <v>17</v>
      </c>
      <c r="M132" t="n">
        <v>0</v>
      </c>
      <c r="N132" t="n">
        <v>38.33</v>
      </c>
      <c r="O132" t="n">
        <v>23879.37</v>
      </c>
      <c r="P132" t="n">
        <v>346.72</v>
      </c>
      <c r="Q132" t="n">
        <v>1319.09</v>
      </c>
      <c r="R132" t="n">
        <v>76.15000000000001</v>
      </c>
      <c r="S132" t="n">
        <v>59.92</v>
      </c>
      <c r="T132" t="n">
        <v>7995.95</v>
      </c>
      <c r="U132" t="n">
        <v>0.79</v>
      </c>
      <c r="V132" t="n">
        <v>0.97</v>
      </c>
      <c r="W132" t="n">
        <v>0.21</v>
      </c>
      <c r="X132" t="n">
        <v>0.5</v>
      </c>
      <c r="Y132" t="n">
        <v>0.5</v>
      </c>
      <c r="Z132" t="n">
        <v>10</v>
      </c>
    </row>
    <row r="133">
      <c r="A133" t="n">
        <v>0</v>
      </c>
      <c r="B133" t="n">
        <v>20</v>
      </c>
      <c r="C133" t="inlineStr">
        <is>
          <t xml:space="preserve">CONCLUIDO	</t>
        </is>
      </c>
      <c r="D133" t="n">
        <v>2.3749</v>
      </c>
      <c r="E133" t="n">
        <v>42.11</v>
      </c>
      <c r="F133" t="n">
        <v>38.57</v>
      </c>
      <c r="G133" t="n">
        <v>15.85</v>
      </c>
      <c r="H133" t="n">
        <v>0.34</v>
      </c>
      <c r="I133" t="n">
        <v>146</v>
      </c>
      <c r="J133" t="n">
        <v>51.33</v>
      </c>
      <c r="K133" t="n">
        <v>24.83</v>
      </c>
      <c r="L133" t="n">
        <v>1</v>
      </c>
      <c r="M133" t="n">
        <v>144</v>
      </c>
      <c r="N133" t="n">
        <v>5.51</v>
      </c>
      <c r="O133" t="n">
        <v>6564.78</v>
      </c>
      <c r="P133" t="n">
        <v>201.17</v>
      </c>
      <c r="Q133" t="n">
        <v>1319.12</v>
      </c>
      <c r="R133" t="n">
        <v>196.82</v>
      </c>
      <c r="S133" t="n">
        <v>59.92</v>
      </c>
      <c r="T133" t="n">
        <v>67683.87</v>
      </c>
      <c r="U133" t="n">
        <v>0.3</v>
      </c>
      <c r="V133" t="n">
        <v>0.88</v>
      </c>
      <c r="W133" t="n">
        <v>0.4</v>
      </c>
      <c r="X133" t="n">
        <v>4.19</v>
      </c>
      <c r="Y133" t="n">
        <v>0.5</v>
      </c>
      <c r="Z133" t="n">
        <v>10</v>
      </c>
    </row>
    <row r="134">
      <c r="A134" t="n">
        <v>1</v>
      </c>
      <c r="B134" t="n">
        <v>20</v>
      </c>
      <c r="C134" t="inlineStr">
        <is>
          <t xml:space="preserve">CONCLUIDO	</t>
        </is>
      </c>
      <c r="D134" t="n">
        <v>2.5666</v>
      </c>
      <c r="E134" t="n">
        <v>38.96</v>
      </c>
      <c r="F134" t="n">
        <v>36.38</v>
      </c>
      <c r="G134" t="n">
        <v>32.1</v>
      </c>
      <c r="H134" t="n">
        <v>0.66</v>
      </c>
      <c r="I134" t="n">
        <v>68</v>
      </c>
      <c r="J134" t="n">
        <v>52.47</v>
      </c>
      <c r="K134" t="n">
        <v>24.83</v>
      </c>
      <c r="L134" t="n">
        <v>2</v>
      </c>
      <c r="M134" t="n">
        <v>9</v>
      </c>
      <c r="N134" t="n">
        <v>5.64</v>
      </c>
      <c r="O134" t="n">
        <v>6705.1</v>
      </c>
      <c r="P134" t="n">
        <v>168.84</v>
      </c>
      <c r="Q134" t="n">
        <v>1319.12</v>
      </c>
      <c r="R134" t="n">
        <v>123.01</v>
      </c>
      <c r="S134" t="n">
        <v>59.92</v>
      </c>
      <c r="T134" t="n">
        <v>31170.01</v>
      </c>
      <c r="U134" t="n">
        <v>0.49</v>
      </c>
      <c r="V134" t="n">
        <v>0.93</v>
      </c>
      <c r="W134" t="n">
        <v>0.35</v>
      </c>
      <c r="X134" t="n">
        <v>1.99</v>
      </c>
      <c r="Y134" t="n">
        <v>0.5</v>
      </c>
      <c r="Z134" t="n">
        <v>10</v>
      </c>
    </row>
    <row r="135">
      <c r="A135" t="n">
        <v>2</v>
      </c>
      <c r="B135" t="n">
        <v>20</v>
      </c>
      <c r="C135" t="inlineStr">
        <is>
          <t xml:space="preserve">CONCLUIDO	</t>
        </is>
      </c>
      <c r="D135" t="n">
        <v>2.5692</v>
      </c>
      <c r="E135" t="n">
        <v>38.92</v>
      </c>
      <c r="F135" t="n">
        <v>36.36</v>
      </c>
      <c r="G135" t="n">
        <v>32.56</v>
      </c>
      <c r="H135" t="n">
        <v>0.97</v>
      </c>
      <c r="I135" t="n">
        <v>67</v>
      </c>
      <c r="J135" t="n">
        <v>53.61</v>
      </c>
      <c r="K135" t="n">
        <v>24.83</v>
      </c>
      <c r="L135" t="n">
        <v>3</v>
      </c>
      <c r="M135" t="n">
        <v>0</v>
      </c>
      <c r="N135" t="n">
        <v>5.78</v>
      </c>
      <c r="O135" t="n">
        <v>6845.59</v>
      </c>
      <c r="P135" t="n">
        <v>171.96</v>
      </c>
      <c r="Q135" t="n">
        <v>1319.16</v>
      </c>
      <c r="R135" t="n">
        <v>121.93</v>
      </c>
      <c r="S135" t="n">
        <v>59.92</v>
      </c>
      <c r="T135" t="n">
        <v>30634.2</v>
      </c>
      <c r="U135" t="n">
        <v>0.49</v>
      </c>
      <c r="V135" t="n">
        <v>0.93</v>
      </c>
      <c r="W135" t="n">
        <v>0.36</v>
      </c>
      <c r="X135" t="n">
        <v>1.97</v>
      </c>
      <c r="Y135" t="n">
        <v>0.5</v>
      </c>
      <c r="Z135" t="n">
        <v>10</v>
      </c>
    </row>
    <row r="136">
      <c r="A136" t="n">
        <v>0</v>
      </c>
      <c r="B136" t="n">
        <v>65</v>
      </c>
      <c r="C136" t="inlineStr">
        <is>
          <t xml:space="preserve">CONCLUIDO	</t>
        </is>
      </c>
      <c r="D136" t="n">
        <v>1.7772</v>
      </c>
      <c r="E136" t="n">
        <v>56.27</v>
      </c>
      <c r="F136" t="n">
        <v>44.62</v>
      </c>
      <c r="G136" t="n">
        <v>7.69</v>
      </c>
      <c r="H136" t="n">
        <v>0.13</v>
      </c>
      <c r="I136" t="n">
        <v>348</v>
      </c>
      <c r="J136" t="n">
        <v>133.21</v>
      </c>
      <c r="K136" t="n">
        <v>46.47</v>
      </c>
      <c r="L136" t="n">
        <v>1</v>
      </c>
      <c r="M136" t="n">
        <v>346</v>
      </c>
      <c r="N136" t="n">
        <v>20.75</v>
      </c>
      <c r="O136" t="n">
        <v>16663.42</v>
      </c>
      <c r="P136" t="n">
        <v>480.63</v>
      </c>
      <c r="Q136" t="n">
        <v>1319.18</v>
      </c>
      <c r="R136" t="n">
        <v>394.96</v>
      </c>
      <c r="S136" t="n">
        <v>59.92</v>
      </c>
      <c r="T136" t="n">
        <v>165744.19</v>
      </c>
      <c r="U136" t="n">
        <v>0.15</v>
      </c>
      <c r="V136" t="n">
        <v>0.76</v>
      </c>
      <c r="W136" t="n">
        <v>0.72</v>
      </c>
      <c r="X136" t="n">
        <v>10.23</v>
      </c>
      <c r="Y136" t="n">
        <v>0.5</v>
      </c>
      <c r="Z136" t="n">
        <v>10</v>
      </c>
    </row>
    <row r="137">
      <c r="A137" t="n">
        <v>1</v>
      </c>
      <c r="B137" t="n">
        <v>65</v>
      </c>
      <c r="C137" t="inlineStr">
        <is>
          <t xml:space="preserve">CONCLUIDO	</t>
        </is>
      </c>
      <c r="D137" t="n">
        <v>2.2302</v>
      </c>
      <c r="E137" t="n">
        <v>44.84</v>
      </c>
      <c r="F137" t="n">
        <v>38.63</v>
      </c>
      <c r="G137" t="n">
        <v>15.66</v>
      </c>
      <c r="H137" t="n">
        <v>0.26</v>
      </c>
      <c r="I137" t="n">
        <v>148</v>
      </c>
      <c r="J137" t="n">
        <v>134.55</v>
      </c>
      <c r="K137" t="n">
        <v>46.47</v>
      </c>
      <c r="L137" t="n">
        <v>2</v>
      </c>
      <c r="M137" t="n">
        <v>146</v>
      </c>
      <c r="N137" t="n">
        <v>21.09</v>
      </c>
      <c r="O137" t="n">
        <v>16828.84</v>
      </c>
      <c r="P137" t="n">
        <v>407.98</v>
      </c>
      <c r="Q137" t="n">
        <v>1319.09</v>
      </c>
      <c r="R137" t="n">
        <v>199.08</v>
      </c>
      <c r="S137" t="n">
        <v>59.92</v>
      </c>
      <c r="T137" t="n">
        <v>68803.31</v>
      </c>
      <c r="U137" t="n">
        <v>0.3</v>
      </c>
      <c r="V137" t="n">
        <v>0.88</v>
      </c>
      <c r="W137" t="n">
        <v>0.39</v>
      </c>
      <c r="X137" t="n">
        <v>4.24</v>
      </c>
      <c r="Y137" t="n">
        <v>0.5</v>
      </c>
      <c r="Z137" t="n">
        <v>10</v>
      </c>
    </row>
    <row r="138">
      <c r="A138" t="n">
        <v>2</v>
      </c>
      <c r="B138" t="n">
        <v>65</v>
      </c>
      <c r="C138" t="inlineStr">
        <is>
          <t xml:space="preserve">CONCLUIDO	</t>
        </is>
      </c>
      <c r="D138" t="n">
        <v>2.396</v>
      </c>
      <c r="E138" t="n">
        <v>41.74</v>
      </c>
      <c r="F138" t="n">
        <v>37.02</v>
      </c>
      <c r="G138" t="n">
        <v>23.89</v>
      </c>
      <c r="H138" t="n">
        <v>0.39</v>
      </c>
      <c r="I138" t="n">
        <v>93</v>
      </c>
      <c r="J138" t="n">
        <v>135.9</v>
      </c>
      <c r="K138" t="n">
        <v>46.47</v>
      </c>
      <c r="L138" t="n">
        <v>3</v>
      </c>
      <c r="M138" t="n">
        <v>91</v>
      </c>
      <c r="N138" t="n">
        <v>21.43</v>
      </c>
      <c r="O138" t="n">
        <v>16994.64</v>
      </c>
      <c r="P138" t="n">
        <v>383.27</v>
      </c>
      <c r="Q138" t="n">
        <v>1319.11</v>
      </c>
      <c r="R138" t="n">
        <v>146.54</v>
      </c>
      <c r="S138" t="n">
        <v>59.92</v>
      </c>
      <c r="T138" t="n">
        <v>42808.02</v>
      </c>
      <c r="U138" t="n">
        <v>0.41</v>
      </c>
      <c r="V138" t="n">
        <v>0.92</v>
      </c>
      <c r="W138" t="n">
        <v>0.31</v>
      </c>
      <c r="X138" t="n">
        <v>2.64</v>
      </c>
      <c r="Y138" t="n">
        <v>0.5</v>
      </c>
      <c r="Z138" t="n">
        <v>10</v>
      </c>
    </row>
    <row r="139">
      <c r="A139" t="n">
        <v>3</v>
      </c>
      <c r="B139" t="n">
        <v>65</v>
      </c>
      <c r="C139" t="inlineStr">
        <is>
          <t xml:space="preserve">CONCLUIDO	</t>
        </is>
      </c>
      <c r="D139" t="n">
        <v>2.483</v>
      </c>
      <c r="E139" t="n">
        <v>40.27</v>
      </c>
      <c r="F139" t="n">
        <v>36.27</v>
      </c>
      <c r="G139" t="n">
        <v>32.48</v>
      </c>
      <c r="H139" t="n">
        <v>0.52</v>
      </c>
      <c r="I139" t="n">
        <v>67</v>
      </c>
      <c r="J139" t="n">
        <v>137.25</v>
      </c>
      <c r="K139" t="n">
        <v>46.47</v>
      </c>
      <c r="L139" t="n">
        <v>4</v>
      </c>
      <c r="M139" t="n">
        <v>65</v>
      </c>
      <c r="N139" t="n">
        <v>21.78</v>
      </c>
      <c r="O139" t="n">
        <v>17160.92</v>
      </c>
      <c r="P139" t="n">
        <v>367.13</v>
      </c>
      <c r="Q139" t="n">
        <v>1319.07</v>
      </c>
      <c r="R139" t="n">
        <v>121.9</v>
      </c>
      <c r="S139" t="n">
        <v>59.92</v>
      </c>
      <c r="T139" t="n">
        <v>30619.16</v>
      </c>
      <c r="U139" t="n">
        <v>0.49</v>
      </c>
      <c r="V139" t="n">
        <v>0.93</v>
      </c>
      <c r="W139" t="n">
        <v>0.27</v>
      </c>
      <c r="X139" t="n">
        <v>1.88</v>
      </c>
      <c r="Y139" t="n">
        <v>0.5</v>
      </c>
      <c r="Z139" t="n">
        <v>10</v>
      </c>
    </row>
    <row r="140">
      <c r="A140" t="n">
        <v>4</v>
      </c>
      <c r="B140" t="n">
        <v>65</v>
      </c>
      <c r="C140" t="inlineStr">
        <is>
          <t xml:space="preserve">CONCLUIDO	</t>
        </is>
      </c>
      <c r="D140" t="n">
        <v>2.554</v>
      </c>
      <c r="E140" t="n">
        <v>39.15</v>
      </c>
      <c r="F140" t="n">
        <v>35.56</v>
      </c>
      <c r="G140" t="n">
        <v>41.03</v>
      </c>
      <c r="H140" t="n">
        <v>0.64</v>
      </c>
      <c r="I140" t="n">
        <v>52</v>
      </c>
      <c r="J140" t="n">
        <v>138.6</v>
      </c>
      <c r="K140" t="n">
        <v>46.47</v>
      </c>
      <c r="L140" t="n">
        <v>5</v>
      </c>
      <c r="M140" t="n">
        <v>50</v>
      </c>
      <c r="N140" t="n">
        <v>22.13</v>
      </c>
      <c r="O140" t="n">
        <v>17327.69</v>
      </c>
      <c r="P140" t="n">
        <v>351.81</v>
      </c>
      <c r="Q140" t="n">
        <v>1319.12</v>
      </c>
      <c r="R140" t="n">
        <v>98.48</v>
      </c>
      <c r="S140" t="n">
        <v>59.92</v>
      </c>
      <c r="T140" t="n">
        <v>18987.15</v>
      </c>
      <c r="U140" t="n">
        <v>0.61</v>
      </c>
      <c r="V140" t="n">
        <v>0.95</v>
      </c>
      <c r="W140" t="n">
        <v>0.23</v>
      </c>
      <c r="X140" t="n">
        <v>1.17</v>
      </c>
      <c r="Y140" t="n">
        <v>0.5</v>
      </c>
      <c r="Z140" t="n">
        <v>10</v>
      </c>
    </row>
    <row r="141">
      <c r="A141" t="n">
        <v>5</v>
      </c>
      <c r="B141" t="n">
        <v>65</v>
      </c>
      <c r="C141" t="inlineStr">
        <is>
          <t xml:space="preserve">CONCLUIDO	</t>
        </is>
      </c>
      <c r="D141" t="n">
        <v>2.571</v>
      </c>
      <c r="E141" t="n">
        <v>38.9</v>
      </c>
      <c r="F141" t="n">
        <v>35.57</v>
      </c>
      <c r="G141" t="n">
        <v>50.82</v>
      </c>
      <c r="H141" t="n">
        <v>0.76</v>
      </c>
      <c r="I141" t="n">
        <v>42</v>
      </c>
      <c r="J141" t="n">
        <v>139.95</v>
      </c>
      <c r="K141" t="n">
        <v>46.47</v>
      </c>
      <c r="L141" t="n">
        <v>6</v>
      </c>
      <c r="M141" t="n">
        <v>40</v>
      </c>
      <c r="N141" t="n">
        <v>22.49</v>
      </c>
      <c r="O141" t="n">
        <v>17494.97</v>
      </c>
      <c r="P141" t="n">
        <v>343.28</v>
      </c>
      <c r="Q141" t="n">
        <v>1319.07</v>
      </c>
      <c r="R141" t="n">
        <v>99.26000000000001</v>
      </c>
      <c r="S141" t="n">
        <v>59.92</v>
      </c>
      <c r="T141" t="n">
        <v>19423.1</v>
      </c>
      <c r="U141" t="n">
        <v>0.6</v>
      </c>
      <c r="V141" t="n">
        <v>0.95</v>
      </c>
      <c r="W141" t="n">
        <v>0.23</v>
      </c>
      <c r="X141" t="n">
        <v>1.18</v>
      </c>
      <c r="Y141" t="n">
        <v>0.5</v>
      </c>
      <c r="Z141" t="n">
        <v>10</v>
      </c>
    </row>
    <row r="142">
      <c r="A142" t="n">
        <v>6</v>
      </c>
      <c r="B142" t="n">
        <v>65</v>
      </c>
      <c r="C142" t="inlineStr">
        <is>
          <t xml:space="preserve">CONCLUIDO	</t>
        </is>
      </c>
      <c r="D142" t="n">
        <v>2.5937</v>
      </c>
      <c r="E142" t="n">
        <v>38.56</v>
      </c>
      <c r="F142" t="n">
        <v>35.39</v>
      </c>
      <c r="G142" t="n">
        <v>58.99</v>
      </c>
      <c r="H142" t="n">
        <v>0.88</v>
      </c>
      <c r="I142" t="n">
        <v>36</v>
      </c>
      <c r="J142" t="n">
        <v>141.31</v>
      </c>
      <c r="K142" t="n">
        <v>46.47</v>
      </c>
      <c r="L142" t="n">
        <v>7</v>
      </c>
      <c r="M142" t="n">
        <v>34</v>
      </c>
      <c r="N142" t="n">
        <v>22.85</v>
      </c>
      <c r="O142" t="n">
        <v>17662.75</v>
      </c>
      <c r="P142" t="n">
        <v>333.2</v>
      </c>
      <c r="Q142" t="n">
        <v>1319.07</v>
      </c>
      <c r="R142" t="n">
        <v>93.37</v>
      </c>
      <c r="S142" t="n">
        <v>59.92</v>
      </c>
      <c r="T142" t="n">
        <v>16511.88</v>
      </c>
      <c r="U142" t="n">
        <v>0.64</v>
      </c>
      <c r="V142" t="n">
        <v>0.96</v>
      </c>
      <c r="W142" t="n">
        <v>0.22</v>
      </c>
      <c r="X142" t="n">
        <v>1.01</v>
      </c>
      <c r="Y142" t="n">
        <v>0.5</v>
      </c>
      <c r="Z142" t="n">
        <v>10</v>
      </c>
    </row>
    <row r="143">
      <c r="A143" t="n">
        <v>7</v>
      </c>
      <c r="B143" t="n">
        <v>65</v>
      </c>
      <c r="C143" t="inlineStr">
        <is>
          <t xml:space="preserve">CONCLUIDO	</t>
        </is>
      </c>
      <c r="D143" t="n">
        <v>2.6181</v>
      </c>
      <c r="E143" t="n">
        <v>38.2</v>
      </c>
      <c r="F143" t="n">
        <v>35.2</v>
      </c>
      <c r="G143" t="n">
        <v>70.40000000000001</v>
      </c>
      <c r="H143" t="n">
        <v>0.99</v>
      </c>
      <c r="I143" t="n">
        <v>30</v>
      </c>
      <c r="J143" t="n">
        <v>142.68</v>
      </c>
      <c r="K143" t="n">
        <v>46.47</v>
      </c>
      <c r="L143" t="n">
        <v>8</v>
      </c>
      <c r="M143" t="n">
        <v>28</v>
      </c>
      <c r="N143" t="n">
        <v>23.21</v>
      </c>
      <c r="O143" t="n">
        <v>17831.04</v>
      </c>
      <c r="P143" t="n">
        <v>321</v>
      </c>
      <c r="Q143" t="n">
        <v>1319.08</v>
      </c>
      <c r="R143" t="n">
        <v>87.06</v>
      </c>
      <c r="S143" t="n">
        <v>59.92</v>
      </c>
      <c r="T143" t="n">
        <v>13385.45</v>
      </c>
      <c r="U143" t="n">
        <v>0.6899999999999999</v>
      </c>
      <c r="V143" t="n">
        <v>0.96</v>
      </c>
      <c r="W143" t="n">
        <v>0.21</v>
      </c>
      <c r="X143" t="n">
        <v>0.8100000000000001</v>
      </c>
      <c r="Y143" t="n">
        <v>0.5</v>
      </c>
      <c r="Z143" t="n">
        <v>10</v>
      </c>
    </row>
    <row r="144">
      <c r="A144" t="n">
        <v>8</v>
      </c>
      <c r="B144" t="n">
        <v>65</v>
      </c>
      <c r="C144" t="inlineStr">
        <is>
          <t xml:space="preserve">CONCLUIDO	</t>
        </is>
      </c>
      <c r="D144" t="n">
        <v>2.6241</v>
      </c>
      <c r="E144" t="n">
        <v>38.11</v>
      </c>
      <c r="F144" t="n">
        <v>35.22</v>
      </c>
      <c r="G144" t="n">
        <v>81.28</v>
      </c>
      <c r="H144" t="n">
        <v>1.11</v>
      </c>
      <c r="I144" t="n">
        <v>26</v>
      </c>
      <c r="J144" t="n">
        <v>144.05</v>
      </c>
      <c r="K144" t="n">
        <v>46.47</v>
      </c>
      <c r="L144" t="n">
        <v>9</v>
      </c>
      <c r="M144" t="n">
        <v>24</v>
      </c>
      <c r="N144" t="n">
        <v>23.58</v>
      </c>
      <c r="O144" t="n">
        <v>17999.83</v>
      </c>
      <c r="P144" t="n">
        <v>312.13</v>
      </c>
      <c r="Q144" t="n">
        <v>1319.08</v>
      </c>
      <c r="R144" t="n">
        <v>88.37</v>
      </c>
      <c r="S144" t="n">
        <v>59.92</v>
      </c>
      <c r="T144" t="n">
        <v>14060.46</v>
      </c>
      <c r="U144" t="n">
        <v>0.68</v>
      </c>
      <c r="V144" t="n">
        <v>0.96</v>
      </c>
      <c r="W144" t="n">
        <v>0.2</v>
      </c>
      <c r="X144" t="n">
        <v>0.83</v>
      </c>
      <c r="Y144" t="n">
        <v>0.5</v>
      </c>
      <c r="Z144" t="n">
        <v>10</v>
      </c>
    </row>
    <row r="145">
      <c r="A145" t="n">
        <v>9</v>
      </c>
      <c r="B145" t="n">
        <v>65</v>
      </c>
      <c r="C145" t="inlineStr">
        <is>
          <t xml:space="preserve">CONCLUIDO	</t>
        </is>
      </c>
      <c r="D145" t="n">
        <v>2.6431</v>
      </c>
      <c r="E145" t="n">
        <v>37.84</v>
      </c>
      <c r="F145" t="n">
        <v>35.03</v>
      </c>
      <c r="G145" t="n">
        <v>91.38</v>
      </c>
      <c r="H145" t="n">
        <v>1.22</v>
      </c>
      <c r="I145" t="n">
        <v>23</v>
      </c>
      <c r="J145" t="n">
        <v>145.42</v>
      </c>
      <c r="K145" t="n">
        <v>46.47</v>
      </c>
      <c r="L145" t="n">
        <v>10</v>
      </c>
      <c r="M145" t="n">
        <v>18</v>
      </c>
      <c r="N145" t="n">
        <v>23.95</v>
      </c>
      <c r="O145" t="n">
        <v>18169.15</v>
      </c>
      <c r="P145" t="n">
        <v>299.14</v>
      </c>
      <c r="Q145" t="n">
        <v>1319.12</v>
      </c>
      <c r="R145" t="n">
        <v>81.44</v>
      </c>
      <c r="S145" t="n">
        <v>59.92</v>
      </c>
      <c r="T145" t="n">
        <v>10611.36</v>
      </c>
      <c r="U145" t="n">
        <v>0.74</v>
      </c>
      <c r="V145" t="n">
        <v>0.97</v>
      </c>
      <c r="W145" t="n">
        <v>0.2</v>
      </c>
      <c r="X145" t="n">
        <v>0.64</v>
      </c>
      <c r="Y145" t="n">
        <v>0.5</v>
      </c>
      <c r="Z145" t="n">
        <v>10</v>
      </c>
    </row>
    <row r="146">
      <c r="A146" t="n">
        <v>10</v>
      </c>
      <c r="B146" t="n">
        <v>65</v>
      </c>
      <c r="C146" t="inlineStr">
        <is>
          <t xml:space="preserve">CONCLUIDO	</t>
        </is>
      </c>
      <c r="D146" t="n">
        <v>2.6454</v>
      </c>
      <c r="E146" t="n">
        <v>37.8</v>
      </c>
      <c r="F146" t="n">
        <v>35.02</v>
      </c>
      <c r="G146" t="n">
        <v>95.52</v>
      </c>
      <c r="H146" t="n">
        <v>1.33</v>
      </c>
      <c r="I146" t="n">
        <v>22</v>
      </c>
      <c r="J146" t="n">
        <v>146.8</v>
      </c>
      <c r="K146" t="n">
        <v>46.47</v>
      </c>
      <c r="L146" t="n">
        <v>11</v>
      </c>
      <c r="M146" t="n">
        <v>1</v>
      </c>
      <c r="N146" t="n">
        <v>24.33</v>
      </c>
      <c r="O146" t="n">
        <v>18338.99</v>
      </c>
      <c r="P146" t="n">
        <v>297.35</v>
      </c>
      <c r="Q146" t="n">
        <v>1319.09</v>
      </c>
      <c r="R146" t="n">
        <v>80.47</v>
      </c>
      <c r="S146" t="n">
        <v>59.92</v>
      </c>
      <c r="T146" t="n">
        <v>10128.13</v>
      </c>
      <c r="U146" t="n">
        <v>0.74</v>
      </c>
      <c r="V146" t="n">
        <v>0.97</v>
      </c>
      <c r="W146" t="n">
        <v>0.23</v>
      </c>
      <c r="X146" t="n">
        <v>0.64</v>
      </c>
      <c r="Y146" t="n">
        <v>0.5</v>
      </c>
      <c r="Z146" t="n">
        <v>10</v>
      </c>
    </row>
    <row r="147">
      <c r="A147" t="n">
        <v>11</v>
      </c>
      <c r="B147" t="n">
        <v>65</v>
      </c>
      <c r="C147" t="inlineStr">
        <is>
          <t xml:space="preserve">CONCLUIDO	</t>
        </is>
      </c>
      <c r="D147" t="n">
        <v>2.6453</v>
      </c>
      <c r="E147" t="n">
        <v>37.8</v>
      </c>
      <c r="F147" t="n">
        <v>35.02</v>
      </c>
      <c r="G147" t="n">
        <v>95.52</v>
      </c>
      <c r="H147" t="n">
        <v>1.43</v>
      </c>
      <c r="I147" t="n">
        <v>22</v>
      </c>
      <c r="J147" t="n">
        <v>148.18</v>
      </c>
      <c r="K147" t="n">
        <v>46.47</v>
      </c>
      <c r="L147" t="n">
        <v>12</v>
      </c>
      <c r="M147" t="n">
        <v>0</v>
      </c>
      <c r="N147" t="n">
        <v>24.71</v>
      </c>
      <c r="O147" t="n">
        <v>18509.36</v>
      </c>
      <c r="P147" t="n">
        <v>300</v>
      </c>
      <c r="Q147" t="n">
        <v>1319.1</v>
      </c>
      <c r="R147" t="n">
        <v>80.44</v>
      </c>
      <c r="S147" t="n">
        <v>59.92</v>
      </c>
      <c r="T147" t="n">
        <v>10113.92</v>
      </c>
      <c r="U147" t="n">
        <v>0.74</v>
      </c>
      <c r="V147" t="n">
        <v>0.97</v>
      </c>
      <c r="W147" t="n">
        <v>0.23</v>
      </c>
      <c r="X147" t="n">
        <v>0.64</v>
      </c>
      <c r="Y147" t="n">
        <v>0.5</v>
      </c>
      <c r="Z147" t="n">
        <v>10</v>
      </c>
    </row>
    <row r="148">
      <c r="A148" t="n">
        <v>0</v>
      </c>
      <c r="B148" t="n">
        <v>75</v>
      </c>
      <c r="C148" t="inlineStr">
        <is>
          <t xml:space="preserve">CONCLUIDO	</t>
        </is>
      </c>
      <c r="D148" t="n">
        <v>1.6675</v>
      </c>
      <c r="E148" t="n">
        <v>59.97</v>
      </c>
      <c r="F148" t="n">
        <v>45.84</v>
      </c>
      <c r="G148" t="n">
        <v>7.09</v>
      </c>
      <c r="H148" t="n">
        <v>0.12</v>
      </c>
      <c r="I148" t="n">
        <v>388</v>
      </c>
      <c r="J148" t="n">
        <v>150.44</v>
      </c>
      <c r="K148" t="n">
        <v>49.1</v>
      </c>
      <c r="L148" t="n">
        <v>1</v>
      </c>
      <c r="M148" t="n">
        <v>386</v>
      </c>
      <c r="N148" t="n">
        <v>25.34</v>
      </c>
      <c r="O148" t="n">
        <v>18787.76</v>
      </c>
      <c r="P148" t="n">
        <v>536.03</v>
      </c>
      <c r="Q148" t="n">
        <v>1319.26</v>
      </c>
      <c r="R148" t="n">
        <v>434.82</v>
      </c>
      <c r="S148" t="n">
        <v>59.92</v>
      </c>
      <c r="T148" t="n">
        <v>185473.17</v>
      </c>
      <c r="U148" t="n">
        <v>0.14</v>
      </c>
      <c r="V148" t="n">
        <v>0.74</v>
      </c>
      <c r="W148" t="n">
        <v>0.78</v>
      </c>
      <c r="X148" t="n">
        <v>11.45</v>
      </c>
      <c r="Y148" t="n">
        <v>0.5</v>
      </c>
      <c r="Z148" t="n">
        <v>10</v>
      </c>
    </row>
    <row r="149">
      <c r="A149" t="n">
        <v>1</v>
      </c>
      <c r="B149" t="n">
        <v>75</v>
      </c>
      <c r="C149" t="inlineStr">
        <is>
          <t xml:space="preserve">CONCLUIDO	</t>
        </is>
      </c>
      <c r="D149" t="n">
        <v>2.1585</v>
      </c>
      <c r="E149" t="n">
        <v>46.33</v>
      </c>
      <c r="F149" t="n">
        <v>39.07</v>
      </c>
      <c r="G149" t="n">
        <v>14.38</v>
      </c>
      <c r="H149" t="n">
        <v>0.23</v>
      </c>
      <c r="I149" t="n">
        <v>163</v>
      </c>
      <c r="J149" t="n">
        <v>151.83</v>
      </c>
      <c r="K149" t="n">
        <v>49.1</v>
      </c>
      <c r="L149" t="n">
        <v>2</v>
      </c>
      <c r="M149" t="n">
        <v>161</v>
      </c>
      <c r="N149" t="n">
        <v>25.73</v>
      </c>
      <c r="O149" t="n">
        <v>18959.54</v>
      </c>
      <c r="P149" t="n">
        <v>449.6</v>
      </c>
      <c r="Q149" t="n">
        <v>1319.22</v>
      </c>
      <c r="R149" t="n">
        <v>213.28</v>
      </c>
      <c r="S149" t="n">
        <v>59.92</v>
      </c>
      <c r="T149" t="n">
        <v>75829.25</v>
      </c>
      <c r="U149" t="n">
        <v>0.28</v>
      </c>
      <c r="V149" t="n">
        <v>0.87</v>
      </c>
      <c r="W149" t="n">
        <v>0.42</v>
      </c>
      <c r="X149" t="n">
        <v>4.68</v>
      </c>
      <c r="Y149" t="n">
        <v>0.5</v>
      </c>
      <c r="Z149" t="n">
        <v>10</v>
      </c>
    </row>
    <row r="150">
      <c r="A150" t="n">
        <v>2</v>
      </c>
      <c r="B150" t="n">
        <v>75</v>
      </c>
      <c r="C150" t="inlineStr">
        <is>
          <t xml:space="preserve">CONCLUIDO	</t>
        </is>
      </c>
      <c r="D150" t="n">
        <v>2.346</v>
      </c>
      <c r="E150" t="n">
        <v>42.63</v>
      </c>
      <c r="F150" t="n">
        <v>37.23</v>
      </c>
      <c r="G150" t="n">
        <v>21.9</v>
      </c>
      <c r="H150" t="n">
        <v>0.35</v>
      </c>
      <c r="I150" t="n">
        <v>102</v>
      </c>
      <c r="J150" t="n">
        <v>153.23</v>
      </c>
      <c r="K150" t="n">
        <v>49.1</v>
      </c>
      <c r="L150" t="n">
        <v>3</v>
      </c>
      <c r="M150" t="n">
        <v>100</v>
      </c>
      <c r="N150" t="n">
        <v>26.13</v>
      </c>
      <c r="O150" t="n">
        <v>19131.85</v>
      </c>
      <c r="P150" t="n">
        <v>421.68</v>
      </c>
      <c r="Q150" t="n">
        <v>1319.1</v>
      </c>
      <c r="R150" t="n">
        <v>153.09</v>
      </c>
      <c r="S150" t="n">
        <v>59.92</v>
      </c>
      <c r="T150" t="n">
        <v>46040.61</v>
      </c>
      <c r="U150" t="n">
        <v>0.39</v>
      </c>
      <c r="V150" t="n">
        <v>0.91</v>
      </c>
      <c r="W150" t="n">
        <v>0.33</v>
      </c>
      <c r="X150" t="n">
        <v>2.85</v>
      </c>
      <c r="Y150" t="n">
        <v>0.5</v>
      </c>
      <c r="Z150" t="n">
        <v>10</v>
      </c>
    </row>
    <row r="151">
      <c r="A151" t="n">
        <v>3</v>
      </c>
      <c r="B151" t="n">
        <v>75</v>
      </c>
      <c r="C151" t="inlineStr">
        <is>
          <t xml:space="preserve">CONCLUIDO	</t>
        </is>
      </c>
      <c r="D151" t="n">
        <v>2.4388</v>
      </c>
      <c r="E151" t="n">
        <v>41</v>
      </c>
      <c r="F151" t="n">
        <v>36.47</v>
      </c>
      <c r="G151" t="n">
        <v>29.57</v>
      </c>
      <c r="H151" t="n">
        <v>0.46</v>
      </c>
      <c r="I151" t="n">
        <v>74</v>
      </c>
      <c r="J151" t="n">
        <v>154.63</v>
      </c>
      <c r="K151" t="n">
        <v>49.1</v>
      </c>
      <c r="L151" t="n">
        <v>4</v>
      </c>
      <c r="M151" t="n">
        <v>72</v>
      </c>
      <c r="N151" t="n">
        <v>26.53</v>
      </c>
      <c r="O151" t="n">
        <v>19304.72</v>
      </c>
      <c r="P151" t="n">
        <v>406.65</v>
      </c>
      <c r="Q151" t="n">
        <v>1319.08</v>
      </c>
      <c r="R151" t="n">
        <v>128.37</v>
      </c>
      <c r="S151" t="n">
        <v>59.92</v>
      </c>
      <c r="T151" t="n">
        <v>33822.33</v>
      </c>
      <c r="U151" t="n">
        <v>0.47</v>
      </c>
      <c r="V151" t="n">
        <v>0.93</v>
      </c>
      <c r="W151" t="n">
        <v>0.28</v>
      </c>
      <c r="X151" t="n">
        <v>2.08</v>
      </c>
      <c r="Y151" t="n">
        <v>0.5</v>
      </c>
      <c r="Z151" t="n">
        <v>10</v>
      </c>
    </row>
    <row r="152">
      <c r="A152" t="n">
        <v>4</v>
      </c>
      <c r="B152" t="n">
        <v>75</v>
      </c>
      <c r="C152" t="inlineStr">
        <is>
          <t xml:space="preserve">CONCLUIDO	</t>
        </is>
      </c>
      <c r="D152" t="n">
        <v>2.4985</v>
      </c>
      <c r="E152" t="n">
        <v>40.02</v>
      </c>
      <c r="F152" t="n">
        <v>35.98</v>
      </c>
      <c r="G152" t="n">
        <v>37.22</v>
      </c>
      <c r="H152" t="n">
        <v>0.57</v>
      </c>
      <c r="I152" t="n">
        <v>58</v>
      </c>
      <c r="J152" t="n">
        <v>156.03</v>
      </c>
      <c r="K152" t="n">
        <v>49.1</v>
      </c>
      <c r="L152" t="n">
        <v>5</v>
      </c>
      <c r="M152" t="n">
        <v>56</v>
      </c>
      <c r="N152" t="n">
        <v>26.94</v>
      </c>
      <c r="O152" t="n">
        <v>19478.15</v>
      </c>
      <c r="P152" t="n">
        <v>393.79</v>
      </c>
      <c r="Q152" t="n">
        <v>1319.09</v>
      </c>
      <c r="R152" t="n">
        <v>112.14</v>
      </c>
      <c r="S152" t="n">
        <v>59.92</v>
      </c>
      <c r="T152" t="n">
        <v>25784.7</v>
      </c>
      <c r="U152" t="n">
        <v>0.53</v>
      </c>
      <c r="V152" t="n">
        <v>0.9399999999999999</v>
      </c>
      <c r="W152" t="n">
        <v>0.26</v>
      </c>
      <c r="X152" t="n">
        <v>1.59</v>
      </c>
      <c r="Y152" t="n">
        <v>0.5</v>
      </c>
      <c r="Z152" t="n">
        <v>10</v>
      </c>
    </row>
    <row r="153">
      <c r="A153" t="n">
        <v>5</v>
      </c>
      <c r="B153" t="n">
        <v>75</v>
      </c>
      <c r="C153" t="inlineStr">
        <is>
          <t xml:space="preserve">CONCLUIDO	</t>
        </is>
      </c>
      <c r="D153" t="n">
        <v>2.5346</v>
      </c>
      <c r="E153" t="n">
        <v>39.45</v>
      </c>
      <c r="F153" t="n">
        <v>35.74</v>
      </c>
      <c r="G153" t="n">
        <v>45.63</v>
      </c>
      <c r="H153" t="n">
        <v>0.67</v>
      </c>
      <c r="I153" t="n">
        <v>47</v>
      </c>
      <c r="J153" t="n">
        <v>157.44</v>
      </c>
      <c r="K153" t="n">
        <v>49.1</v>
      </c>
      <c r="L153" t="n">
        <v>6</v>
      </c>
      <c r="M153" t="n">
        <v>45</v>
      </c>
      <c r="N153" t="n">
        <v>27.35</v>
      </c>
      <c r="O153" t="n">
        <v>19652.13</v>
      </c>
      <c r="P153" t="n">
        <v>384.52</v>
      </c>
      <c r="Q153" t="n">
        <v>1319.16</v>
      </c>
      <c r="R153" t="n">
        <v>104.9</v>
      </c>
      <c r="S153" t="n">
        <v>59.92</v>
      </c>
      <c r="T153" t="n">
        <v>22220.46</v>
      </c>
      <c r="U153" t="n">
        <v>0.57</v>
      </c>
      <c r="V153" t="n">
        <v>0.95</v>
      </c>
      <c r="W153" t="n">
        <v>0.24</v>
      </c>
      <c r="X153" t="n">
        <v>1.35</v>
      </c>
      <c r="Y153" t="n">
        <v>0.5</v>
      </c>
      <c r="Z153" t="n">
        <v>10</v>
      </c>
    </row>
    <row r="154">
      <c r="A154" t="n">
        <v>6</v>
      </c>
      <c r="B154" t="n">
        <v>75</v>
      </c>
      <c r="C154" t="inlineStr">
        <is>
          <t xml:space="preserve">CONCLUIDO	</t>
        </is>
      </c>
      <c r="D154" t="n">
        <v>2.5632</v>
      </c>
      <c r="E154" t="n">
        <v>39.01</v>
      </c>
      <c r="F154" t="n">
        <v>35.52</v>
      </c>
      <c r="G154" t="n">
        <v>53.27</v>
      </c>
      <c r="H154" t="n">
        <v>0.78</v>
      </c>
      <c r="I154" t="n">
        <v>40</v>
      </c>
      <c r="J154" t="n">
        <v>158.86</v>
      </c>
      <c r="K154" t="n">
        <v>49.1</v>
      </c>
      <c r="L154" t="n">
        <v>7</v>
      </c>
      <c r="M154" t="n">
        <v>38</v>
      </c>
      <c r="N154" t="n">
        <v>27.77</v>
      </c>
      <c r="O154" t="n">
        <v>19826.68</v>
      </c>
      <c r="P154" t="n">
        <v>375.19</v>
      </c>
      <c r="Q154" t="n">
        <v>1319.08</v>
      </c>
      <c r="R154" t="n">
        <v>97.43000000000001</v>
      </c>
      <c r="S154" t="n">
        <v>59.92</v>
      </c>
      <c r="T154" t="n">
        <v>18518.57</v>
      </c>
      <c r="U154" t="n">
        <v>0.62</v>
      </c>
      <c r="V154" t="n">
        <v>0.95</v>
      </c>
      <c r="W154" t="n">
        <v>0.23</v>
      </c>
      <c r="X154" t="n">
        <v>1.13</v>
      </c>
      <c r="Y154" t="n">
        <v>0.5</v>
      </c>
      <c r="Z154" t="n">
        <v>10</v>
      </c>
    </row>
    <row r="155">
      <c r="A155" t="n">
        <v>7</v>
      </c>
      <c r="B155" t="n">
        <v>75</v>
      </c>
      <c r="C155" t="inlineStr">
        <is>
          <t xml:space="preserve">CONCLUIDO	</t>
        </is>
      </c>
      <c r="D155" t="n">
        <v>2.5877</v>
      </c>
      <c r="E155" t="n">
        <v>38.64</v>
      </c>
      <c r="F155" t="n">
        <v>35.33</v>
      </c>
      <c r="G155" t="n">
        <v>62.35</v>
      </c>
      <c r="H155" t="n">
        <v>0.88</v>
      </c>
      <c r="I155" t="n">
        <v>34</v>
      </c>
      <c r="J155" t="n">
        <v>160.28</v>
      </c>
      <c r="K155" t="n">
        <v>49.1</v>
      </c>
      <c r="L155" t="n">
        <v>8</v>
      </c>
      <c r="M155" t="n">
        <v>32</v>
      </c>
      <c r="N155" t="n">
        <v>28.19</v>
      </c>
      <c r="O155" t="n">
        <v>20001.93</v>
      </c>
      <c r="P155" t="n">
        <v>365.64</v>
      </c>
      <c r="Q155" t="n">
        <v>1319.07</v>
      </c>
      <c r="R155" t="n">
        <v>91.28</v>
      </c>
      <c r="S155" t="n">
        <v>59.92</v>
      </c>
      <c r="T155" t="n">
        <v>15475.51</v>
      </c>
      <c r="U155" t="n">
        <v>0.66</v>
      </c>
      <c r="V155" t="n">
        <v>0.96</v>
      </c>
      <c r="W155" t="n">
        <v>0.22</v>
      </c>
      <c r="X155" t="n">
        <v>0.9399999999999999</v>
      </c>
      <c r="Y155" t="n">
        <v>0.5</v>
      </c>
      <c r="Z155" t="n">
        <v>10</v>
      </c>
    </row>
    <row r="156">
      <c r="A156" t="n">
        <v>8</v>
      </c>
      <c r="B156" t="n">
        <v>75</v>
      </c>
      <c r="C156" t="inlineStr">
        <is>
          <t xml:space="preserve">CONCLUIDO	</t>
        </is>
      </c>
      <c r="D156" t="n">
        <v>2.6037</v>
      </c>
      <c r="E156" t="n">
        <v>38.41</v>
      </c>
      <c r="F156" t="n">
        <v>35.21</v>
      </c>
      <c r="G156" t="n">
        <v>70.43000000000001</v>
      </c>
      <c r="H156" t="n">
        <v>0.99</v>
      </c>
      <c r="I156" t="n">
        <v>30</v>
      </c>
      <c r="J156" t="n">
        <v>161.71</v>
      </c>
      <c r="K156" t="n">
        <v>49.1</v>
      </c>
      <c r="L156" t="n">
        <v>9</v>
      </c>
      <c r="M156" t="n">
        <v>28</v>
      </c>
      <c r="N156" t="n">
        <v>28.61</v>
      </c>
      <c r="O156" t="n">
        <v>20177.64</v>
      </c>
      <c r="P156" t="n">
        <v>357.13</v>
      </c>
      <c r="Q156" t="n">
        <v>1319.1</v>
      </c>
      <c r="R156" t="n">
        <v>87.59</v>
      </c>
      <c r="S156" t="n">
        <v>59.92</v>
      </c>
      <c r="T156" t="n">
        <v>13648.45</v>
      </c>
      <c r="U156" t="n">
        <v>0.68</v>
      </c>
      <c r="V156" t="n">
        <v>0.96</v>
      </c>
      <c r="W156" t="n">
        <v>0.21</v>
      </c>
      <c r="X156" t="n">
        <v>0.83</v>
      </c>
      <c r="Y156" t="n">
        <v>0.5</v>
      </c>
      <c r="Z156" t="n">
        <v>10</v>
      </c>
    </row>
    <row r="157">
      <c r="A157" t="n">
        <v>9</v>
      </c>
      <c r="B157" t="n">
        <v>75</v>
      </c>
      <c r="C157" t="inlineStr">
        <is>
          <t xml:space="preserve">CONCLUIDO	</t>
        </is>
      </c>
      <c r="D157" t="n">
        <v>2.6179</v>
      </c>
      <c r="E157" t="n">
        <v>38.2</v>
      </c>
      <c r="F157" t="n">
        <v>35.13</v>
      </c>
      <c r="G157" t="n">
        <v>81.06</v>
      </c>
      <c r="H157" t="n">
        <v>1.09</v>
      </c>
      <c r="I157" t="n">
        <v>26</v>
      </c>
      <c r="J157" t="n">
        <v>163.13</v>
      </c>
      <c r="K157" t="n">
        <v>49.1</v>
      </c>
      <c r="L157" t="n">
        <v>10</v>
      </c>
      <c r="M157" t="n">
        <v>24</v>
      </c>
      <c r="N157" t="n">
        <v>29.04</v>
      </c>
      <c r="O157" t="n">
        <v>20353.94</v>
      </c>
      <c r="P157" t="n">
        <v>347.6</v>
      </c>
      <c r="Q157" t="n">
        <v>1319.08</v>
      </c>
      <c r="R157" t="n">
        <v>85.43000000000001</v>
      </c>
      <c r="S157" t="n">
        <v>59.92</v>
      </c>
      <c r="T157" t="n">
        <v>12592.13</v>
      </c>
      <c r="U157" t="n">
        <v>0.7</v>
      </c>
      <c r="V157" t="n">
        <v>0.97</v>
      </c>
      <c r="W157" t="n">
        <v>0.19</v>
      </c>
      <c r="X157" t="n">
        <v>0.74</v>
      </c>
      <c r="Y157" t="n">
        <v>0.5</v>
      </c>
      <c r="Z157" t="n">
        <v>10</v>
      </c>
    </row>
    <row r="158">
      <c r="A158" t="n">
        <v>10</v>
      </c>
      <c r="B158" t="n">
        <v>75</v>
      </c>
      <c r="C158" t="inlineStr">
        <is>
          <t xml:space="preserve">CONCLUIDO	</t>
        </is>
      </c>
      <c r="D158" t="n">
        <v>2.6319</v>
      </c>
      <c r="E158" t="n">
        <v>38</v>
      </c>
      <c r="F158" t="n">
        <v>35.02</v>
      </c>
      <c r="G158" t="n">
        <v>91.34999999999999</v>
      </c>
      <c r="H158" t="n">
        <v>1.18</v>
      </c>
      <c r="I158" t="n">
        <v>23</v>
      </c>
      <c r="J158" t="n">
        <v>164.57</v>
      </c>
      <c r="K158" t="n">
        <v>49.1</v>
      </c>
      <c r="L158" t="n">
        <v>11</v>
      </c>
      <c r="M158" t="n">
        <v>21</v>
      </c>
      <c r="N158" t="n">
        <v>29.47</v>
      </c>
      <c r="O158" t="n">
        <v>20530.82</v>
      </c>
      <c r="P158" t="n">
        <v>336.97</v>
      </c>
      <c r="Q158" t="n">
        <v>1319.07</v>
      </c>
      <c r="R158" t="n">
        <v>81.17</v>
      </c>
      <c r="S158" t="n">
        <v>59.92</v>
      </c>
      <c r="T158" t="n">
        <v>10477.47</v>
      </c>
      <c r="U158" t="n">
        <v>0.74</v>
      </c>
      <c r="V158" t="n">
        <v>0.97</v>
      </c>
      <c r="W158" t="n">
        <v>0.2</v>
      </c>
      <c r="X158" t="n">
        <v>0.63</v>
      </c>
      <c r="Y158" t="n">
        <v>0.5</v>
      </c>
      <c r="Z158" t="n">
        <v>10</v>
      </c>
    </row>
    <row r="159">
      <c r="A159" t="n">
        <v>11</v>
      </c>
      <c r="B159" t="n">
        <v>75</v>
      </c>
      <c r="C159" t="inlineStr">
        <is>
          <t xml:space="preserve">CONCLUIDO	</t>
        </is>
      </c>
      <c r="D159" t="n">
        <v>2.64</v>
      </c>
      <c r="E159" t="n">
        <v>37.88</v>
      </c>
      <c r="F159" t="n">
        <v>34.96</v>
      </c>
      <c r="G159" t="n">
        <v>99.89</v>
      </c>
      <c r="H159" t="n">
        <v>1.28</v>
      </c>
      <c r="I159" t="n">
        <v>21</v>
      </c>
      <c r="J159" t="n">
        <v>166.01</v>
      </c>
      <c r="K159" t="n">
        <v>49.1</v>
      </c>
      <c r="L159" t="n">
        <v>12</v>
      </c>
      <c r="M159" t="n">
        <v>18</v>
      </c>
      <c r="N159" t="n">
        <v>29.91</v>
      </c>
      <c r="O159" t="n">
        <v>20708.3</v>
      </c>
      <c r="P159" t="n">
        <v>329.73</v>
      </c>
      <c r="Q159" t="n">
        <v>1319.1</v>
      </c>
      <c r="R159" t="n">
        <v>79.28</v>
      </c>
      <c r="S159" t="n">
        <v>59.92</v>
      </c>
      <c r="T159" t="n">
        <v>9538.91</v>
      </c>
      <c r="U159" t="n">
        <v>0.76</v>
      </c>
      <c r="V159" t="n">
        <v>0.97</v>
      </c>
      <c r="W159" t="n">
        <v>0.2</v>
      </c>
      <c r="X159" t="n">
        <v>0.57</v>
      </c>
      <c r="Y159" t="n">
        <v>0.5</v>
      </c>
      <c r="Z159" t="n">
        <v>10</v>
      </c>
    </row>
    <row r="160">
      <c r="A160" t="n">
        <v>12</v>
      </c>
      <c r="B160" t="n">
        <v>75</v>
      </c>
      <c r="C160" t="inlineStr">
        <is>
          <t xml:space="preserve">CONCLUIDO	</t>
        </is>
      </c>
      <c r="D160" t="n">
        <v>2.6489</v>
      </c>
      <c r="E160" t="n">
        <v>37.75</v>
      </c>
      <c r="F160" t="n">
        <v>34.89</v>
      </c>
      <c r="G160" t="n">
        <v>110.19</v>
      </c>
      <c r="H160" t="n">
        <v>1.38</v>
      </c>
      <c r="I160" t="n">
        <v>19</v>
      </c>
      <c r="J160" t="n">
        <v>167.45</v>
      </c>
      <c r="K160" t="n">
        <v>49.1</v>
      </c>
      <c r="L160" t="n">
        <v>13</v>
      </c>
      <c r="M160" t="n">
        <v>8</v>
      </c>
      <c r="N160" t="n">
        <v>30.36</v>
      </c>
      <c r="O160" t="n">
        <v>20886.38</v>
      </c>
      <c r="P160" t="n">
        <v>319.74</v>
      </c>
      <c r="Q160" t="n">
        <v>1319.09</v>
      </c>
      <c r="R160" t="n">
        <v>76.70999999999999</v>
      </c>
      <c r="S160" t="n">
        <v>59.92</v>
      </c>
      <c r="T160" t="n">
        <v>8263.9</v>
      </c>
      <c r="U160" t="n">
        <v>0.78</v>
      </c>
      <c r="V160" t="n">
        <v>0.97</v>
      </c>
      <c r="W160" t="n">
        <v>0.21</v>
      </c>
      <c r="X160" t="n">
        <v>0.51</v>
      </c>
      <c r="Y160" t="n">
        <v>0.5</v>
      </c>
      <c r="Z160" t="n">
        <v>10</v>
      </c>
    </row>
    <row r="161">
      <c r="A161" t="n">
        <v>13</v>
      </c>
      <c r="B161" t="n">
        <v>75</v>
      </c>
      <c r="C161" t="inlineStr">
        <is>
          <t xml:space="preserve">CONCLUIDO	</t>
        </is>
      </c>
      <c r="D161" t="n">
        <v>2.6487</v>
      </c>
      <c r="E161" t="n">
        <v>37.75</v>
      </c>
      <c r="F161" t="n">
        <v>34.9</v>
      </c>
      <c r="G161" t="n">
        <v>110.2</v>
      </c>
      <c r="H161" t="n">
        <v>1.47</v>
      </c>
      <c r="I161" t="n">
        <v>19</v>
      </c>
      <c r="J161" t="n">
        <v>168.9</v>
      </c>
      <c r="K161" t="n">
        <v>49.1</v>
      </c>
      <c r="L161" t="n">
        <v>14</v>
      </c>
      <c r="M161" t="n">
        <v>0</v>
      </c>
      <c r="N161" t="n">
        <v>30.81</v>
      </c>
      <c r="O161" t="n">
        <v>21065.06</v>
      </c>
      <c r="P161" t="n">
        <v>321.7</v>
      </c>
      <c r="Q161" t="n">
        <v>1319.08</v>
      </c>
      <c r="R161" t="n">
        <v>76.44</v>
      </c>
      <c r="S161" t="n">
        <v>59.92</v>
      </c>
      <c r="T161" t="n">
        <v>8130.38</v>
      </c>
      <c r="U161" t="n">
        <v>0.78</v>
      </c>
      <c r="V161" t="n">
        <v>0.97</v>
      </c>
      <c r="W161" t="n">
        <v>0.22</v>
      </c>
      <c r="X161" t="n">
        <v>0.51</v>
      </c>
      <c r="Y161" t="n">
        <v>0.5</v>
      </c>
      <c r="Z161" t="n">
        <v>10</v>
      </c>
    </row>
    <row r="162">
      <c r="A162" t="n">
        <v>0</v>
      </c>
      <c r="B162" t="n">
        <v>95</v>
      </c>
      <c r="C162" t="inlineStr">
        <is>
          <t xml:space="preserve">CONCLUIDO	</t>
        </is>
      </c>
      <c r="D162" t="n">
        <v>1.4604</v>
      </c>
      <c r="E162" t="n">
        <v>68.47</v>
      </c>
      <c r="F162" t="n">
        <v>48.44</v>
      </c>
      <c r="G162" t="n">
        <v>6.16</v>
      </c>
      <c r="H162" t="n">
        <v>0.1</v>
      </c>
      <c r="I162" t="n">
        <v>472</v>
      </c>
      <c r="J162" t="n">
        <v>185.69</v>
      </c>
      <c r="K162" t="n">
        <v>53.44</v>
      </c>
      <c r="L162" t="n">
        <v>1</v>
      </c>
      <c r="M162" t="n">
        <v>470</v>
      </c>
      <c r="N162" t="n">
        <v>36.26</v>
      </c>
      <c r="O162" t="n">
        <v>23136.14</v>
      </c>
      <c r="P162" t="n">
        <v>650.9</v>
      </c>
      <c r="Q162" t="n">
        <v>1319.3</v>
      </c>
      <c r="R162" t="n">
        <v>520.42</v>
      </c>
      <c r="S162" t="n">
        <v>59.92</v>
      </c>
      <c r="T162" t="n">
        <v>227853.8</v>
      </c>
      <c r="U162" t="n">
        <v>0.12</v>
      </c>
      <c r="V162" t="n">
        <v>0.7</v>
      </c>
      <c r="W162" t="n">
        <v>0.92</v>
      </c>
      <c r="X162" t="n">
        <v>14.04</v>
      </c>
      <c r="Y162" t="n">
        <v>0.5</v>
      </c>
      <c r="Z162" t="n">
        <v>10</v>
      </c>
    </row>
    <row r="163">
      <c r="A163" t="n">
        <v>1</v>
      </c>
      <c r="B163" t="n">
        <v>95</v>
      </c>
      <c r="C163" t="inlineStr">
        <is>
          <t xml:space="preserve">CONCLUIDO	</t>
        </is>
      </c>
      <c r="D163" t="n">
        <v>2.0187</v>
      </c>
      <c r="E163" t="n">
        <v>49.54</v>
      </c>
      <c r="F163" t="n">
        <v>39.92</v>
      </c>
      <c r="G163" t="n">
        <v>12.48</v>
      </c>
      <c r="H163" t="n">
        <v>0.19</v>
      </c>
      <c r="I163" t="n">
        <v>192</v>
      </c>
      <c r="J163" t="n">
        <v>187.21</v>
      </c>
      <c r="K163" t="n">
        <v>53.44</v>
      </c>
      <c r="L163" t="n">
        <v>2</v>
      </c>
      <c r="M163" t="n">
        <v>190</v>
      </c>
      <c r="N163" t="n">
        <v>36.77</v>
      </c>
      <c r="O163" t="n">
        <v>23322.88</v>
      </c>
      <c r="P163" t="n">
        <v>530.72</v>
      </c>
      <c r="Q163" t="n">
        <v>1319.15</v>
      </c>
      <c r="R163" t="n">
        <v>241.32</v>
      </c>
      <c r="S163" t="n">
        <v>59.92</v>
      </c>
      <c r="T163" t="n">
        <v>89706.12</v>
      </c>
      <c r="U163" t="n">
        <v>0.25</v>
      </c>
      <c r="V163" t="n">
        <v>0.85</v>
      </c>
      <c r="W163" t="n">
        <v>0.47</v>
      </c>
      <c r="X163" t="n">
        <v>5.53</v>
      </c>
      <c r="Y163" t="n">
        <v>0.5</v>
      </c>
      <c r="Z163" t="n">
        <v>10</v>
      </c>
    </row>
    <row r="164">
      <c r="A164" t="n">
        <v>2</v>
      </c>
      <c r="B164" t="n">
        <v>95</v>
      </c>
      <c r="C164" t="inlineStr">
        <is>
          <t xml:space="preserve">CONCLUIDO	</t>
        </is>
      </c>
      <c r="D164" t="n">
        <v>2.2352</v>
      </c>
      <c r="E164" t="n">
        <v>44.74</v>
      </c>
      <c r="F164" t="n">
        <v>37.8</v>
      </c>
      <c r="G164" t="n">
        <v>18.9</v>
      </c>
      <c r="H164" t="n">
        <v>0.28</v>
      </c>
      <c r="I164" t="n">
        <v>120</v>
      </c>
      <c r="J164" t="n">
        <v>188.73</v>
      </c>
      <c r="K164" t="n">
        <v>53.44</v>
      </c>
      <c r="L164" t="n">
        <v>3</v>
      </c>
      <c r="M164" t="n">
        <v>118</v>
      </c>
      <c r="N164" t="n">
        <v>37.29</v>
      </c>
      <c r="O164" t="n">
        <v>23510.33</v>
      </c>
      <c r="P164" t="n">
        <v>497.22</v>
      </c>
      <c r="Q164" t="n">
        <v>1319.12</v>
      </c>
      <c r="R164" t="n">
        <v>171.96</v>
      </c>
      <c r="S164" t="n">
        <v>59.92</v>
      </c>
      <c r="T164" t="n">
        <v>55383.73</v>
      </c>
      <c r="U164" t="n">
        <v>0.35</v>
      </c>
      <c r="V164" t="n">
        <v>0.9</v>
      </c>
      <c r="W164" t="n">
        <v>0.35</v>
      </c>
      <c r="X164" t="n">
        <v>3.41</v>
      </c>
      <c r="Y164" t="n">
        <v>0.5</v>
      </c>
      <c r="Z164" t="n">
        <v>10</v>
      </c>
    </row>
    <row r="165">
      <c r="A165" t="n">
        <v>3</v>
      </c>
      <c r="B165" t="n">
        <v>95</v>
      </c>
      <c r="C165" t="inlineStr">
        <is>
          <t xml:space="preserve">CONCLUIDO	</t>
        </is>
      </c>
      <c r="D165" t="n">
        <v>2.35</v>
      </c>
      <c r="E165" t="n">
        <v>42.55</v>
      </c>
      <c r="F165" t="n">
        <v>36.85</v>
      </c>
      <c r="G165" t="n">
        <v>25.41</v>
      </c>
      <c r="H165" t="n">
        <v>0.37</v>
      </c>
      <c r="I165" t="n">
        <v>87</v>
      </c>
      <c r="J165" t="n">
        <v>190.25</v>
      </c>
      <c r="K165" t="n">
        <v>53.44</v>
      </c>
      <c r="L165" t="n">
        <v>4</v>
      </c>
      <c r="M165" t="n">
        <v>85</v>
      </c>
      <c r="N165" t="n">
        <v>37.82</v>
      </c>
      <c r="O165" t="n">
        <v>23698.48</v>
      </c>
      <c r="P165" t="n">
        <v>479.75</v>
      </c>
      <c r="Q165" t="n">
        <v>1319.16</v>
      </c>
      <c r="R165" t="n">
        <v>140.6</v>
      </c>
      <c r="S165" t="n">
        <v>59.92</v>
      </c>
      <c r="T165" t="n">
        <v>39871.3</v>
      </c>
      <c r="U165" t="n">
        <v>0.43</v>
      </c>
      <c r="V165" t="n">
        <v>0.92</v>
      </c>
      <c r="W165" t="n">
        <v>0.3</v>
      </c>
      <c r="X165" t="n">
        <v>2.46</v>
      </c>
      <c r="Y165" t="n">
        <v>0.5</v>
      </c>
      <c r="Z165" t="n">
        <v>10</v>
      </c>
    </row>
    <row r="166">
      <c r="A166" t="n">
        <v>4</v>
      </c>
      <c r="B166" t="n">
        <v>95</v>
      </c>
      <c r="C166" t="inlineStr">
        <is>
          <t xml:space="preserve">CONCLUIDO	</t>
        </is>
      </c>
      <c r="D166" t="n">
        <v>2.4221</v>
      </c>
      <c r="E166" t="n">
        <v>41.29</v>
      </c>
      <c r="F166" t="n">
        <v>36.29</v>
      </c>
      <c r="G166" t="n">
        <v>32.02</v>
      </c>
      <c r="H166" t="n">
        <v>0.46</v>
      </c>
      <c r="I166" t="n">
        <v>68</v>
      </c>
      <c r="J166" t="n">
        <v>191.78</v>
      </c>
      <c r="K166" t="n">
        <v>53.44</v>
      </c>
      <c r="L166" t="n">
        <v>5</v>
      </c>
      <c r="M166" t="n">
        <v>66</v>
      </c>
      <c r="N166" t="n">
        <v>38.35</v>
      </c>
      <c r="O166" t="n">
        <v>23887.36</v>
      </c>
      <c r="P166" t="n">
        <v>467.4</v>
      </c>
      <c r="Q166" t="n">
        <v>1319.08</v>
      </c>
      <c r="R166" t="n">
        <v>122.42</v>
      </c>
      <c r="S166" t="n">
        <v>59.92</v>
      </c>
      <c r="T166" t="n">
        <v>30872.57</v>
      </c>
      <c r="U166" t="n">
        <v>0.49</v>
      </c>
      <c r="V166" t="n">
        <v>0.93</v>
      </c>
      <c r="W166" t="n">
        <v>0.28</v>
      </c>
      <c r="X166" t="n">
        <v>1.9</v>
      </c>
      <c r="Y166" t="n">
        <v>0.5</v>
      </c>
      <c r="Z166" t="n">
        <v>10</v>
      </c>
    </row>
    <row r="167">
      <c r="A167" t="n">
        <v>5</v>
      </c>
      <c r="B167" t="n">
        <v>95</v>
      </c>
      <c r="C167" t="inlineStr">
        <is>
          <t xml:space="preserve">CONCLUIDO	</t>
        </is>
      </c>
      <c r="D167" t="n">
        <v>2.4713</v>
      </c>
      <c r="E167" t="n">
        <v>40.46</v>
      </c>
      <c r="F167" t="n">
        <v>35.91</v>
      </c>
      <c r="G167" t="n">
        <v>38.48</v>
      </c>
      <c r="H167" t="n">
        <v>0.55</v>
      </c>
      <c r="I167" t="n">
        <v>56</v>
      </c>
      <c r="J167" t="n">
        <v>193.32</v>
      </c>
      <c r="K167" t="n">
        <v>53.44</v>
      </c>
      <c r="L167" t="n">
        <v>6</v>
      </c>
      <c r="M167" t="n">
        <v>54</v>
      </c>
      <c r="N167" t="n">
        <v>38.89</v>
      </c>
      <c r="O167" t="n">
        <v>24076.95</v>
      </c>
      <c r="P167" t="n">
        <v>457.45</v>
      </c>
      <c r="Q167" t="n">
        <v>1319.08</v>
      </c>
      <c r="R167" t="n">
        <v>109.94</v>
      </c>
      <c r="S167" t="n">
        <v>59.92</v>
      </c>
      <c r="T167" t="n">
        <v>24693.64</v>
      </c>
      <c r="U167" t="n">
        <v>0.55</v>
      </c>
      <c r="V167" t="n">
        <v>0.9399999999999999</v>
      </c>
      <c r="W167" t="n">
        <v>0.26</v>
      </c>
      <c r="X167" t="n">
        <v>1.52</v>
      </c>
      <c r="Y167" t="n">
        <v>0.5</v>
      </c>
      <c r="Z167" t="n">
        <v>10</v>
      </c>
    </row>
    <row r="168">
      <c r="A168" t="n">
        <v>6</v>
      </c>
      <c r="B168" t="n">
        <v>95</v>
      </c>
      <c r="C168" t="inlineStr">
        <is>
          <t xml:space="preserve">CONCLUIDO	</t>
        </is>
      </c>
      <c r="D168" t="n">
        <v>2.4972</v>
      </c>
      <c r="E168" t="n">
        <v>40.04</v>
      </c>
      <c r="F168" t="n">
        <v>35.79</v>
      </c>
      <c r="G168" t="n">
        <v>44.74</v>
      </c>
      <c r="H168" t="n">
        <v>0.64</v>
      </c>
      <c r="I168" t="n">
        <v>48</v>
      </c>
      <c r="J168" t="n">
        <v>194.86</v>
      </c>
      <c r="K168" t="n">
        <v>53.44</v>
      </c>
      <c r="L168" t="n">
        <v>7</v>
      </c>
      <c r="M168" t="n">
        <v>46</v>
      </c>
      <c r="N168" t="n">
        <v>39.43</v>
      </c>
      <c r="O168" t="n">
        <v>24267.28</v>
      </c>
      <c r="P168" t="n">
        <v>451.24</v>
      </c>
      <c r="Q168" t="n">
        <v>1319.1</v>
      </c>
      <c r="R168" t="n">
        <v>106.48</v>
      </c>
      <c r="S168" t="n">
        <v>59.92</v>
      </c>
      <c r="T168" t="n">
        <v>23004.22</v>
      </c>
      <c r="U168" t="n">
        <v>0.5600000000000001</v>
      </c>
      <c r="V168" t="n">
        <v>0.95</v>
      </c>
      <c r="W168" t="n">
        <v>0.24</v>
      </c>
      <c r="X168" t="n">
        <v>1.4</v>
      </c>
      <c r="Y168" t="n">
        <v>0.5</v>
      </c>
      <c r="Z168" t="n">
        <v>10</v>
      </c>
    </row>
    <row r="169">
      <c r="A169" t="n">
        <v>7</v>
      </c>
      <c r="B169" t="n">
        <v>95</v>
      </c>
      <c r="C169" t="inlineStr">
        <is>
          <t xml:space="preserve">CONCLUIDO	</t>
        </is>
      </c>
      <c r="D169" t="n">
        <v>2.5294</v>
      </c>
      <c r="E169" t="n">
        <v>39.53</v>
      </c>
      <c r="F169" t="n">
        <v>35.54</v>
      </c>
      <c r="G169" t="n">
        <v>52.01</v>
      </c>
      <c r="H169" t="n">
        <v>0.72</v>
      </c>
      <c r="I169" t="n">
        <v>41</v>
      </c>
      <c r="J169" t="n">
        <v>196.41</v>
      </c>
      <c r="K169" t="n">
        <v>53.44</v>
      </c>
      <c r="L169" t="n">
        <v>8</v>
      </c>
      <c r="M169" t="n">
        <v>39</v>
      </c>
      <c r="N169" t="n">
        <v>39.98</v>
      </c>
      <c r="O169" t="n">
        <v>24458.36</v>
      </c>
      <c r="P169" t="n">
        <v>442.98</v>
      </c>
      <c r="Q169" t="n">
        <v>1319.07</v>
      </c>
      <c r="R169" t="n">
        <v>98.3</v>
      </c>
      <c r="S169" t="n">
        <v>59.92</v>
      </c>
      <c r="T169" t="n">
        <v>18951.52</v>
      </c>
      <c r="U169" t="n">
        <v>0.61</v>
      </c>
      <c r="V169" t="n">
        <v>0.95</v>
      </c>
      <c r="W169" t="n">
        <v>0.23</v>
      </c>
      <c r="X169" t="n">
        <v>1.15</v>
      </c>
      <c r="Y169" t="n">
        <v>0.5</v>
      </c>
      <c r="Z169" t="n">
        <v>10</v>
      </c>
    </row>
    <row r="170">
      <c r="A170" t="n">
        <v>8</v>
      </c>
      <c r="B170" t="n">
        <v>95</v>
      </c>
      <c r="C170" t="inlineStr">
        <is>
          <t xml:space="preserve">CONCLUIDO	</t>
        </is>
      </c>
      <c r="D170" t="n">
        <v>2.5513</v>
      </c>
      <c r="E170" t="n">
        <v>39.2</v>
      </c>
      <c r="F170" t="n">
        <v>35.39</v>
      </c>
      <c r="G170" t="n">
        <v>58.98</v>
      </c>
      <c r="H170" t="n">
        <v>0.8100000000000001</v>
      </c>
      <c r="I170" t="n">
        <v>36</v>
      </c>
      <c r="J170" t="n">
        <v>197.97</v>
      </c>
      <c r="K170" t="n">
        <v>53.44</v>
      </c>
      <c r="L170" t="n">
        <v>9</v>
      </c>
      <c r="M170" t="n">
        <v>34</v>
      </c>
      <c r="N170" t="n">
        <v>40.53</v>
      </c>
      <c r="O170" t="n">
        <v>24650.18</v>
      </c>
      <c r="P170" t="n">
        <v>435.63</v>
      </c>
      <c r="Q170" t="n">
        <v>1319.09</v>
      </c>
      <c r="R170" t="n">
        <v>93.14</v>
      </c>
      <c r="S170" t="n">
        <v>59.92</v>
      </c>
      <c r="T170" t="n">
        <v>16395.61</v>
      </c>
      <c r="U170" t="n">
        <v>0.64</v>
      </c>
      <c r="V170" t="n">
        <v>0.96</v>
      </c>
      <c r="W170" t="n">
        <v>0.22</v>
      </c>
      <c r="X170" t="n">
        <v>1</v>
      </c>
      <c r="Y170" t="n">
        <v>0.5</v>
      </c>
      <c r="Z170" t="n">
        <v>10</v>
      </c>
    </row>
    <row r="171">
      <c r="A171" t="n">
        <v>9</v>
      </c>
      <c r="B171" t="n">
        <v>95</v>
      </c>
      <c r="C171" t="inlineStr">
        <is>
          <t xml:space="preserve">CONCLUIDO	</t>
        </is>
      </c>
      <c r="D171" t="n">
        <v>2.5688</v>
      </c>
      <c r="E171" t="n">
        <v>38.93</v>
      </c>
      <c r="F171" t="n">
        <v>35.27</v>
      </c>
      <c r="G171" t="n">
        <v>66.13</v>
      </c>
      <c r="H171" t="n">
        <v>0.89</v>
      </c>
      <c r="I171" t="n">
        <v>32</v>
      </c>
      <c r="J171" t="n">
        <v>199.53</v>
      </c>
      <c r="K171" t="n">
        <v>53.44</v>
      </c>
      <c r="L171" t="n">
        <v>10</v>
      </c>
      <c r="M171" t="n">
        <v>30</v>
      </c>
      <c r="N171" t="n">
        <v>41.1</v>
      </c>
      <c r="O171" t="n">
        <v>24842.77</v>
      </c>
      <c r="P171" t="n">
        <v>428.23</v>
      </c>
      <c r="Q171" t="n">
        <v>1319.08</v>
      </c>
      <c r="R171" t="n">
        <v>89.33</v>
      </c>
      <c r="S171" t="n">
        <v>59.92</v>
      </c>
      <c r="T171" t="n">
        <v>14509.04</v>
      </c>
      <c r="U171" t="n">
        <v>0.67</v>
      </c>
      <c r="V171" t="n">
        <v>0.96</v>
      </c>
      <c r="W171" t="n">
        <v>0.22</v>
      </c>
      <c r="X171" t="n">
        <v>0.88</v>
      </c>
      <c r="Y171" t="n">
        <v>0.5</v>
      </c>
      <c r="Z171" t="n">
        <v>10</v>
      </c>
    </row>
    <row r="172">
      <c r="A172" t="n">
        <v>10</v>
      </c>
      <c r="B172" t="n">
        <v>95</v>
      </c>
      <c r="C172" t="inlineStr">
        <is>
          <t xml:space="preserve">CONCLUIDO	</t>
        </is>
      </c>
      <c r="D172" t="n">
        <v>2.5824</v>
      </c>
      <c r="E172" t="n">
        <v>38.72</v>
      </c>
      <c r="F172" t="n">
        <v>35.18</v>
      </c>
      <c r="G172" t="n">
        <v>72.78</v>
      </c>
      <c r="H172" t="n">
        <v>0.97</v>
      </c>
      <c r="I172" t="n">
        <v>29</v>
      </c>
      <c r="J172" t="n">
        <v>201.1</v>
      </c>
      <c r="K172" t="n">
        <v>53.44</v>
      </c>
      <c r="L172" t="n">
        <v>11</v>
      </c>
      <c r="M172" t="n">
        <v>27</v>
      </c>
      <c r="N172" t="n">
        <v>41.66</v>
      </c>
      <c r="O172" t="n">
        <v>25036.12</v>
      </c>
      <c r="P172" t="n">
        <v>422.21</v>
      </c>
      <c r="Q172" t="n">
        <v>1319.09</v>
      </c>
      <c r="R172" t="n">
        <v>86.48</v>
      </c>
      <c r="S172" t="n">
        <v>59.92</v>
      </c>
      <c r="T172" t="n">
        <v>13097.56</v>
      </c>
      <c r="U172" t="n">
        <v>0.6899999999999999</v>
      </c>
      <c r="V172" t="n">
        <v>0.96</v>
      </c>
      <c r="W172" t="n">
        <v>0.21</v>
      </c>
      <c r="X172" t="n">
        <v>0.79</v>
      </c>
      <c r="Y172" t="n">
        <v>0.5</v>
      </c>
      <c r="Z172" t="n">
        <v>10</v>
      </c>
    </row>
    <row r="173">
      <c r="A173" t="n">
        <v>11</v>
      </c>
      <c r="B173" t="n">
        <v>95</v>
      </c>
      <c r="C173" t="inlineStr">
        <is>
          <t xml:space="preserve">CONCLUIDO	</t>
        </is>
      </c>
      <c r="D173" t="n">
        <v>2.5898</v>
      </c>
      <c r="E173" t="n">
        <v>38.61</v>
      </c>
      <c r="F173" t="n">
        <v>35.18</v>
      </c>
      <c r="G173" t="n">
        <v>81.18000000000001</v>
      </c>
      <c r="H173" t="n">
        <v>1.05</v>
      </c>
      <c r="I173" t="n">
        <v>26</v>
      </c>
      <c r="J173" t="n">
        <v>202.67</v>
      </c>
      <c r="K173" t="n">
        <v>53.44</v>
      </c>
      <c r="L173" t="n">
        <v>12</v>
      </c>
      <c r="M173" t="n">
        <v>24</v>
      </c>
      <c r="N173" t="n">
        <v>42.24</v>
      </c>
      <c r="O173" t="n">
        <v>25230.25</v>
      </c>
      <c r="P173" t="n">
        <v>416.4</v>
      </c>
      <c r="Q173" t="n">
        <v>1319.09</v>
      </c>
      <c r="R173" t="n">
        <v>87.09999999999999</v>
      </c>
      <c r="S173" t="n">
        <v>59.92</v>
      </c>
      <c r="T173" t="n">
        <v>13425.13</v>
      </c>
      <c r="U173" t="n">
        <v>0.6899999999999999</v>
      </c>
      <c r="V173" t="n">
        <v>0.96</v>
      </c>
      <c r="W173" t="n">
        <v>0.19</v>
      </c>
      <c r="X173" t="n">
        <v>0.79</v>
      </c>
      <c r="Y173" t="n">
        <v>0.5</v>
      </c>
      <c r="Z173" t="n">
        <v>10</v>
      </c>
    </row>
    <row r="174">
      <c r="A174" t="n">
        <v>12</v>
      </c>
      <c r="B174" t="n">
        <v>95</v>
      </c>
      <c r="C174" t="inlineStr">
        <is>
          <t xml:space="preserve">CONCLUIDO	</t>
        </is>
      </c>
      <c r="D174" t="n">
        <v>2.603</v>
      </c>
      <c r="E174" t="n">
        <v>38.42</v>
      </c>
      <c r="F174" t="n">
        <v>35.06</v>
      </c>
      <c r="G174" t="n">
        <v>87.64</v>
      </c>
      <c r="H174" t="n">
        <v>1.13</v>
      </c>
      <c r="I174" t="n">
        <v>24</v>
      </c>
      <c r="J174" t="n">
        <v>204.25</v>
      </c>
      <c r="K174" t="n">
        <v>53.44</v>
      </c>
      <c r="L174" t="n">
        <v>13</v>
      </c>
      <c r="M174" t="n">
        <v>22</v>
      </c>
      <c r="N174" t="n">
        <v>42.82</v>
      </c>
      <c r="O174" t="n">
        <v>25425.3</v>
      </c>
      <c r="P174" t="n">
        <v>409.99</v>
      </c>
      <c r="Q174" t="n">
        <v>1319.09</v>
      </c>
      <c r="R174" t="n">
        <v>82.39</v>
      </c>
      <c r="S174" t="n">
        <v>59.92</v>
      </c>
      <c r="T174" t="n">
        <v>11080</v>
      </c>
      <c r="U174" t="n">
        <v>0.73</v>
      </c>
      <c r="V174" t="n">
        <v>0.97</v>
      </c>
      <c r="W174" t="n">
        <v>0.2</v>
      </c>
      <c r="X174" t="n">
        <v>0.67</v>
      </c>
      <c r="Y174" t="n">
        <v>0.5</v>
      </c>
      <c r="Z174" t="n">
        <v>10</v>
      </c>
    </row>
    <row r="175">
      <c r="A175" t="n">
        <v>13</v>
      </c>
      <c r="B175" t="n">
        <v>95</v>
      </c>
      <c r="C175" t="inlineStr">
        <is>
          <t xml:space="preserve">CONCLUIDO	</t>
        </is>
      </c>
      <c r="D175" t="n">
        <v>2.6125</v>
      </c>
      <c r="E175" t="n">
        <v>38.28</v>
      </c>
      <c r="F175" t="n">
        <v>34.99</v>
      </c>
      <c r="G175" t="n">
        <v>95.43000000000001</v>
      </c>
      <c r="H175" t="n">
        <v>1.21</v>
      </c>
      <c r="I175" t="n">
        <v>22</v>
      </c>
      <c r="J175" t="n">
        <v>205.84</v>
      </c>
      <c r="K175" t="n">
        <v>53.44</v>
      </c>
      <c r="L175" t="n">
        <v>14</v>
      </c>
      <c r="M175" t="n">
        <v>20</v>
      </c>
      <c r="N175" t="n">
        <v>43.4</v>
      </c>
      <c r="O175" t="n">
        <v>25621.03</v>
      </c>
      <c r="P175" t="n">
        <v>402.49</v>
      </c>
      <c r="Q175" t="n">
        <v>1319.07</v>
      </c>
      <c r="R175" t="n">
        <v>80.31</v>
      </c>
      <c r="S175" t="n">
        <v>59.92</v>
      </c>
      <c r="T175" t="n">
        <v>10048.93</v>
      </c>
      <c r="U175" t="n">
        <v>0.75</v>
      </c>
      <c r="V175" t="n">
        <v>0.97</v>
      </c>
      <c r="W175" t="n">
        <v>0.2</v>
      </c>
      <c r="X175" t="n">
        <v>0.6</v>
      </c>
      <c r="Y175" t="n">
        <v>0.5</v>
      </c>
      <c r="Z175" t="n">
        <v>10</v>
      </c>
    </row>
    <row r="176">
      <c r="A176" t="n">
        <v>14</v>
      </c>
      <c r="B176" t="n">
        <v>95</v>
      </c>
      <c r="C176" t="inlineStr">
        <is>
          <t xml:space="preserve">CONCLUIDO	</t>
        </is>
      </c>
      <c r="D176" t="n">
        <v>2.623</v>
      </c>
      <c r="E176" t="n">
        <v>38.12</v>
      </c>
      <c r="F176" t="n">
        <v>34.91</v>
      </c>
      <c r="G176" t="n">
        <v>104.73</v>
      </c>
      <c r="H176" t="n">
        <v>1.28</v>
      </c>
      <c r="I176" t="n">
        <v>20</v>
      </c>
      <c r="J176" t="n">
        <v>207.43</v>
      </c>
      <c r="K176" t="n">
        <v>53.44</v>
      </c>
      <c r="L176" t="n">
        <v>15</v>
      </c>
      <c r="M176" t="n">
        <v>18</v>
      </c>
      <c r="N176" t="n">
        <v>44</v>
      </c>
      <c r="O176" t="n">
        <v>25817.56</v>
      </c>
      <c r="P176" t="n">
        <v>395.63</v>
      </c>
      <c r="Q176" t="n">
        <v>1319.08</v>
      </c>
      <c r="R176" t="n">
        <v>77.64</v>
      </c>
      <c r="S176" t="n">
        <v>59.92</v>
      </c>
      <c r="T176" t="n">
        <v>8726.15</v>
      </c>
      <c r="U176" t="n">
        <v>0.77</v>
      </c>
      <c r="V176" t="n">
        <v>0.97</v>
      </c>
      <c r="W176" t="n">
        <v>0.2</v>
      </c>
      <c r="X176" t="n">
        <v>0.52</v>
      </c>
      <c r="Y176" t="n">
        <v>0.5</v>
      </c>
      <c r="Z176" t="n">
        <v>10</v>
      </c>
    </row>
    <row r="177">
      <c r="A177" t="n">
        <v>15</v>
      </c>
      <c r="B177" t="n">
        <v>95</v>
      </c>
      <c r="C177" t="inlineStr">
        <is>
          <t xml:space="preserve">CONCLUIDO	</t>
        </is>
      </c>
      <c r="D177" t="n">
        <v>2.6267</v>
      </c>
      <c r="E177" t="n">
        <v>38.07</v>
      </c>
      <c r="F177" t="n">
        <v>34.9</v>
      </c>
      <c r="G177" t="n">
        <v>110.19</v>
      </c>
      <c r="H177" t="n">
        <v>1.36</v>
      </c>
      <c r="I177" t="n">
        <v>19</v>
      </c>
      <c r="J177" t="n">
        <v>209.03</v>
      </c>
      <c r="K177" t="n">
        <v>53.44</v>
      </c>
      <c r="L177" t="n">
        <v>16</v>
      </c>
      <c r="M177" t="n">
        <v>17</v>
      </c>
      <c r="N177" t="n">
        <v>44.6</v>
      </c>
      <c r="O177" t="n">
        <v>26014.91</v>
      </c>
      <c r="P177" t="n">
        <v>388.72</v>
      </c>
      <c r="Q177" t="n">
        <v>1319.09</v>
      </c>
      <c r="R177" t="n">
        <v>77.16</v>
      </c>
      <c r="S177" t="n">
        <v>59.92</v>
      </c>
      <c r="T177" t="n">
        <v>8492.5</v>
      </c>
      <c r="U177" t="n">
        <v>0.78</v>
      </c>
      <c r="V177" t="n">
        <v>0.97</v>
      </c>
      <c r="W177" t="n">
        <v>0.19</v>
      </c>
      <c r="X177" t="n">
        <v>0.51</v>
      </c>
      <c r="Y177" t="n">
        <v>0.5</v>
      </c>
      <c r="Z177" t="n">
        <v>10</v>
      </c>
    </row>
    <row r="178">
      <c r="A178" t="n">
        <v>16</v>
      </c>
      <c r="B178" t="n">
        <v>95</v>
      </c>
      <c r="C178" t="inlineStr">
        <is>
          <t xml:space="preserve">CONCLUIDO	</t>
        </is>
      </c>
      <c r="D178" t="n">
        <v>2.6291</v>
      </c>
      <c r="E178" t="n">
        <v>38.04</v>
      </c>
      <c r="F178" t="n">
        <v>34.9</v>
      </c>
      <c r="G178" t="n">
        <v>116.33</v>
      </c>
      <c r="H178" t="n">
        <v>1.43</v>
      </c>
      <c r="I178" t="n">
        <v>18</v>
      </c>
      <c r="J178" t="n">
        <v>210.64</v>
      </c>
      <c r="K178" t="n">
        <v>53.44</v>
      </c>
      <c r="L178" t="n">
        <v>17</v>
      </c>
      <c r="M178" t="n">
        <v>16</v>
      </c>
      <c r="N178" t="n">
        <v>45.21</v>
      </c>
      <c r="O178" t="n">
        <v>26213.09</v>
      </c>
      <c r="P178" t="n">
        <v>383.02</v>
      </c>
      <c r="Q178" t="n">
        <v>1319.08</v>
      </c>
      <c r="R178" t="n">
        <v>77.42</v>
      </c>
      <c r="S178" t="n">
        <v>59.92</v>
      </c>
      <c r="T178" t="n">
        <v>8624.58</v>
      </c>
      <c r="U178" t="n">
        <v>0.77</v>
      </c>
      <c r="V178" t="n">
        <v>0.97</v>
      </c>
      <c r="W178" t="n">
        <v>0.19</v>
      </c>
      <c r="X178" t="n">
        <v>0.51</v>
      </c>
      <c r="Y178" t="n">
        <v>0.5</v>
      </c>
      <c r="Z178" t="n">
        <v>10</v>
      </c>
    </row>
    <row r="179">
      <c r="A179" t="n">
        <v>17</v>
      </c>
      <c r="B179" t="n">
        <v>95</v>
      </c>
      <c r="C179" t="inlineStr">
        <is>
          <t xml:space="preserve">CONCLUIDO	</t>
        </is>
      </c>
      <c r="D179" t="n">
        <v>2.64</v>
      </c>
      <c r="E179" t="n">
        <v>37.88</v>
      </c>
      <c r="F179" t="n">
        <v>34.81</v>
      </c>
      <c r="G179" t="n">
        <v>130.55</v>
      </c>
      <c r="H179" t="n">
        <v>1.51</v>
      </c>
      <c r="I179" t="n">
        <v>16</v>
      </c>
      <c r="J179" t="n">
        <v>212.25</v>
      </c>
      <c r="K179" t="n">
        <v>53.44</v>
      </c>
      <c r="L179" t="n">
        <v>18</v>
      </c>
      <c r="M179" t="n">
        <v>14</v>
      </c>
      <c r="N179" t="n">
        <v>45.82</v>
      </c>
      <c r="O179" t="n">
        <v>26412.11</v>
      </c>
      <c r="P179" t="n">
        <v>374.69</v>
      </c>
      <c r="Q179" t="n">
        <v>1319.08</v>
      </c>
      <c r="R179" t="n">
        <v>74.56</v>
      </c>
      <c r="S179" t="n">
        <v>59.92</v>
      </c>
      <c r="T179" t="n">
        <v>7205.56</v>
      </c>
      <c r="U179" t="n">
        <v>0.8</v>
      </c>
      <c r="V179" t="n">
        <v>0.97</v>
      </c>
      <c r="W179" t="n">
        <v>0.19</v>
      </c>
      <c r="X179" t="n">
        <v>0.43</v>
      </c>
      <c r="Y179" t="n">
        <v>0.5</v>
      </c>
      <c r="Z179" t="n">
        <v>10</v>
      </c>
    </row>
    <row r="180">
      <c r="A180" t="n">
        <v>18</v>
      </c>
      <c r="B180" t="n">
        <v>95</v>
      </c>
      <c r="C180" t="inlineStr">
        <is>
          <t xml:space="preserve">CONCLUIDO	</t>
        </is>
      </c>
      <c r="D180" t="n">
        <v>2.639</v>
      </c>
      <c r="E180" t="n">
        <v>37.89</v>
      </c>
      <c r="F180" t="n">
        <v>34.83</v>
      </c>
      <c r="G180" t="n">
        <v>130.61</v>
      </c>
      <c r="H180" t="n">
        <v>1.58</v>
      </c>
      <c r="I180" t="n">
        <v>16</v>
      </c>
      <c r="J180" t="n">
        <v>213.87</v>
      </c>
      <c r="K180" t="n">
        <v>53.44</v>
      </c>
      <c r="L180" t="n">
        <v>19</v>
      </c>
      <c r="M180" t="n">
        <v>5</v>
      </c>
      <c r="N180" t="n">
        <v>46.44</v>
      </c>
      <c r="O180" t="n">
        <v>26611.98</v>
      </c>
      <c r="P180" t="n">
        <v>369.18</v>
      </c>
      <c r="Q180" t="n">
        <v>1319.09</v>
      </c>
      <c r="R180" t="n">
        <v>74.66</v>
      </c>
      <c r="S180" t="n">
        <v>59.92</v>
      </c>
      <c r="T180" t="n">
        <v>7255.57</v>
      </c>
      <c r="U180" t="n">
        <v>0.8</v>
      </c>
      <c r="V180" t="n">
        <v>0.97</v>
      </c>
      <c r="W180" t="n">
        <v>0.2</v>
      </c>
      <c r="X180" t="n">
        <v>0.44</v>
      </c>
      <c r="Y180" t="n">
        <v>0.5</v>
      </c>
      <c r="Z180" t="n">
        <v>10</v>
      </c>
    </row>
    <row r="181">
      <c r="A181" t="n">
        <v>19</v>
      </c>
      <c r="B181" t="n">
        <v>95</v>
      </c>
      <c r="C181" t="inlineStr">
        <is>
          <t xml:space="preserve">CONCLUIDO	</t>
        </is>
      </c>
      <c r="D181" t="n">
        <v>2.6433</v>
      </c>
      <c r="E181" t="n">
        <v>37.83</v>
      </c>
      <c r="F181" t="n">
        <v>34.8</v>
      </c>
      <c r="G181" t="n">
        <v>139.22</v>
      </c>
      <c r="H181" t="n">
        <v>1.65</v>
      </c>
      <c r="I181" t="n">
        <v>15</v>
      </c>
      <c r="J181" t="n">
        <v>215.5</v>
      </c>
      <c r="K181" t="n">
        <v>53.44</v>
      </c>
      <c r="L181" t="n">
        <v>20</v>
      </c>
      <c r="M181" t="n">
        <v>0</v>
      </c>
      <c r="N181" t="n">
        <v>47.07</v>
      </c>
      <c r="O181" t="n">
        <v>26812.71</v>
      </c>
      <c r="P181" t="n">
        <v>370.96</v>
      </c>
      <c r="Q181" t="n">
        <v>1319.07</v>
      </c>
      <c r="R181" t="n">
        <v>73.65000000000001</v>
      </c>
      <c r="S181" t="n">
        <v>59.92</v>
      </c>
      <c r="T181" t="n">
        <v>6757.29</v>
      </c>
      <c r="U181" t="n">
        <v>0.8100000000000001</v>
      </c>
      <c r="V181" t="n">
        <v>0.97</v>
      </c>
      <c r="W181" t="n">
        <v>0.21</v>
      </c>
      <c r="X181" t="n">
        <v>0.42</v>
      </c>
      <c r="Y181" t="n">
        <v>0.5</v>
      </c>
      <c r="Z181" t="n">
        <v>10</v>
      </c>
    </row>
    <row r="182">
      <c r="A182" t="n">
        <v>0</v>
      </c>
      <c r="B182" t="n">
        <v>55</v>
      </c>
      <c r="C182" t="inlineStr">
        <is>
          <t xml:space="preserve">CONCLUIDO	</t>
        </is>
      </c>
      <c r="D182" t="n">
        <v>1.8923</v>
      </c>
      <c r="E182" t="n">
        <v>52.85</v>
      </c>
      <c r="F182" t="n">
        <v>43.4</v>
      </c>
      <c r="G182" t="n">
        <v>8.460000000000001</v>
      </c>
      <c r="H182" t="n">
        <v>0.15</v>
      </c>
      <c r="I182" t="n">
        <v>308</v>
      </c>
      <c r="J182" t="n">
        <v>116.05</v>
      </c>
      <c r="K182" t="n">
        <v>43.4</v>
      </c>
      <c r="L182" t="n">
        <v>1</v>
      </c>
      <c r="M182" t="n">
        <v>306</v>
      </c>
      <c r="N182" t="n">
        <v>16.65</v>
      </c>
      <c r="O182" t="n">
        <v>14546.17</v>
      </c>
      <c r="P182" t="n">
        <v>425.32</v>
      </c>
      <c r="Q182" t="n">
        <v>1319.27</v>
      </c>
      <c r="R182" t="n">
        <v>355.17</v>
      </c>
      <c r="S182" t="n">
        <v>59.92</v>
      </c>
      <c r="T182" t="n">
        <v>146052.13</v>
      </c>
      <c r="U182" t="n">
        <v>0.17</v>
      </c>
      <c r="V182" t="n">
        <v>0.78</v>
      </c>
      <c r="W182" t="n">
        <v>0.66</v>
      </c>
      <c r="X182" t="n">
        <v>9.01</v>
      </c>
      <c r="Y182" t="n">
        <v>0.5</v>
      </c>
      <c r="Z182" t="n">
        <v>10</v>
      </c>
    </row>
    <row r="183">
      <c r="A183" t="n">
        <v>1</v>
      </c>
      <c r="B183" t="n">
        <v>55</v>
      </c>
      <c r="C183" t="inlineStr">
        <is>
          <t xml:space="preserve">CONCLUIDO	</t>
        </is>
      </c>
      <c r="D183" t="n">
        <v>2.3043</v>
      </c>
      <c r="E183" t="n">
        <v>43.4</v>
      </c>
      <c r="F183" t="n">
        <v>38.16</v>
      </c>
      <c r="G183" t="n">
        <v>17.35</v>
      </c>
      <c r="H183" t="n">
        <v>0.3</v>
      </c>
      <c r="I183" t="n">
        <v>132</v>
      </c>
      <c r="J183" t="n">
        <v>117.34</v>
      </c>
      <c r="K183" t="n">
        <v>43.4</v>
      </c>
      <c r="L183" t="n">
        <v>2</v>
      </c>
      <c r="M183" t="n">
        <v>130</v>
      </c>
      <c r="N183" t="n">
        <v>16.94</v>
      </c>
      <c r="O183" t="n">
        <v>14705.49</v>
      </c>
      <c r="P183" t="n">
        <v>364.45</v>
      </c>
      <c r="Q183" t="n">
        <v>1319.21</v>
      </c>
      <c r="R183" t="n">
        <v>183.45</v>
      </c>
      <c r="S183" t="n">
        <v>59.92</v>
      </c>
      <c r="T183" t="n">
        <v>61069.9</v>
      </c>
      <c r="U183" t="n">
        <v>0.33</v>
      </c>
      <c r="V183" t="n">
        <v>0.89</v>
      </c>
      <c r="W183" t="n">
        <v>0.38</v>
      </c>
      <c r="X183" t="n">
        <v>3.77</v>
      </c>
      <c r="Y183" t="n">
        <v>0.5</v>
      </c>
      <c r="Z183" t="n">
        <v>10</v>
      </c>
    </row>
    <row r="184">
      <c r="A184" t="n">
        <v>2</v>
      </c>
      <c r="B184" t="n">
        <v>55</v>
      </c>
      <c r="C184" t="inlineStr">
        <is>
          <t xml:space="preserve">CONCLUIDO	</t>
        </is>
      </c>
      <c r="D184" t="n">
        <v>2.451</v>
      </c>
      <c r="E184" t="n">
        <v>40.8</v>
      </c>
      <c r="F184" t="n">
        <v>36.73</v>
      </c>
      <c r="G184" t="n">
        <v>26.55</v>
      </c>
      <c r="H184" t="n">
        <v>0.45</v>
      </c>
      <c r="I184" t="n">
        <v>83</v>
      </c>
      <c r="J184" t="n">
        <v>118.63</v>
      </c>
      <c r="K184" t="n">
        <v>43.4</v>
      </c>
      <c r="L184" t="n">
        <v>3</v>
      </c>
      <c r="M184" t="n">
        <v>81</v>
      </c>
      <c r="N184" t="n">
        <v>17.23</v>
      </c>
      <c r="O184" t="n">
        <v>14865.24</v>
      </c>
      <c r="P184" t="n">
        <v>341.82</v>
      </c>
      <c r="Q184" t="n">
        <v>1319.15</v>
      </c>
      <c r="R184" t="n">
        <v>137.12</v>
      </c>
      <c r="S184" t="n">
        <v>59.92</v>
      </c>
      <c r="T184" t="n">
        <v>38151.2</v>
      </c>
      <c r="U184" t="n">
        <v>0.44</v>
      </c>
      <c r="V184" t="n">
        <v>0.92</v>
      </c>
      <c r="W184" t="n">
        <v>0.29</v>
      </c>
      <c r="X184" t="n">
        <v>2.34</v>
      </c>
      <c r="Y184" t="n">
        <v>0.5</v>
      </c>
      <c r="Z184" t="n">
        <v>10</v>
      </c>
    </row>
    <row r="185">
      <c r="A185" t="n">
        <v>3</v>
      </c>
      <c r="B185" t="n">
        <v>55</v>
      </c>
      <c r="C185" t="inlineStr">
        <is>
          <t xml:space="preserve">CONCLUIDO	</t>
        </is>
      </c>
      <c r="D185" t="n">
        <v>2.528</v>
      </c>
      <c r="E185" t="n">
        <v>39.56</v>
      </c>
      <c r="F185" t="n">
        <v>36.04</v>
      </c>
      <c r="G185" t="n">
        <v>36.04</v>
      </c>
      <c r="H185" t="n">
        <v>0.59</v>
      </c>
      <c r="I185" t="n">
        <v>60</v>
      </c>
      <c r="J185" t="n">
        <v>119.93</v>
      </c>
      <c r="K185" t="n">
        <v>43.4</v>
      </c>
      <c r="L185" t="n">
        <v>4</v>
      </c>
      <c r="M185" t="n">
        <v>58</v>
      </c>
      <c r="N185" t="n">
        <v>17.53</v>
      </c>
      <c r="O185" t="n">
        <v>15025.44</v>
      </c>
      <c r="P185" t="n">
        <v>325.07</v>
      </c>
      <c r="Q185" t="n">
        <v>1319.07</v>
      </c>
      <c r="R185" t="n">
        <v>114.38</v>
      </c>
      <c r="S185" t="n">
        <v>59.92</v>
      </c>
      <c r="T185" t="n">
        <v>26892.87</v>
      </c>
      <c r="U185" t="n">
        <v>0.52</v>
      </c>
      <c r="V185" t="n">
        <v>0.9399999999999999</v>
      </c>
      <c r="W185" t="n">
        <v>0.26</v>
      </c>
      <c r="X185" t="n">
        <v>1.65</v>
      </c>
      <c r="Y185" t="n">
        <v>0.5</v>
      </c>
      <c r="Z185" t="n">
        <v>10</v>
      </c>
    </row>
    <row r="186">
      <c r="A186" t="n">
        <v>4</v>
      </c>
      <c r="B186" t="n">
        <v>55</v>
      </c>
      <c r="C186" t="inlineStr">
        <is>
          <t xml:space="preserve">CONCLUIDO	</t>
        </is>
      </c>
      <c r="D186" t="n">
        <v>2.5724</v>
      </c>
      <c r="E186" t="n">
        <v>38.87</v>
      </c>
      <c r="F186" t="n">
        <v>35.69</v>
      </c>
      <c r="G186" t="n">
        <v>46.55</v>
      </c>
      <c r="H186" t="n">
        <v>0.73</v>
      </c>
      <c r="I186" t="n">
        <v>46</v>
      </c>
      <c r="J186" t="n">
        <v>121.23</v>
      </c>
      <c r="K186" t="n">
        <v>43.4</v>
      </c>
      <c r="L186" t="n">
        <v>5</v>
      </c>
      <c r="M186" t="n">
        <v>44</v>
      </c>
      <c r="N186" t="n">
        <v>17.83</v>
      </c>
      <c r="O186" t="n">
        <v>15186.08</v>
      </c>
      <c r="P186" t="n">
        <v>312.24</v>
      </c>
      <c r="Q186" t="n">
        <v>1319.09</v>
      </c>
      <c r="R186" t="n">
        <v>103.28</v>
      </c>
      <c r="S186" t="n">
        <v>59.92</v>
      </c>
      <c r="T186" t="n">
        <v>21415.12</v>
      </c>
      <c r="U186" t="n">
        <v>0.58</v>
      </c>
      <c r="V186" t="n">
        <v>0.95</v>
      </c>
      <c r="W186" t="n">
        <v>0.24</v>
      </c>
      <c r="X186" t="n">
        <v>1.3</v>
      </c>
      <c r="Y186" t="n">
        <v>0.5</v>
      </c>
      <c r="Z186" t="n">
        <v>10</v>
      </c>
    </row>
    <row r="187">
      <c r="A187" t="n">
        <v>5</v>
      </c>
      <c r="B187" t="n">
        <v>55</v>
      </c>
      <c r="C187" t="inlineStr">
        <is>
          <t xml:space="preserve">CONCLUIDO	</t>
        </is>
      </c>
      <c r="D187" t="n">
        <v>2.6055</v>
      </c>
      <c r="E187" t="n">
        <v>38.38</v>
      </c>
      <c r="F187" t="n">
        <v>35.41</v>
      </c>
      <c r="G187" t="n">
        <v>57.43</v>
      </c>
      <c r="H187" t="n">
        <v>0.86</v>
      </c>
      <c r="I187" t="n">
        <v>37</v>
      </c>
      <c r="J187" t="n">
        <v>122.54</v>
      </c>
      <c r="K187" t="n">
        <v>43.4</v>
      </c>
      <c r="L187" t="n">
        <v>6</v>
      </c>
      <c r="M187" t="n">
        <v>35</v>
      </c>
      <c r="N187" t="n">
        <v>18.14</v>
      </c>
      <c r="O187" t="n">
        <v>15347.16</v>
      </c>
      <c r="P187" t="n">
        <v>299.21</v>
      </c>
      <c r="Q187" t="n">
        <v>1319.07</v>
      </c>
      <c r="R187" t="n">
        <v>94</v>
      </c>
      <c r="S187" t="n">
        <v>59.92</v>
      </c>
      <c r="T187" t="n">
        <v>16817.55</v>
      </c>
      <c r="U187" t="n">
        <v>0.64</v>
      </c>
      <c r="V187" t="n">
        <v>0.96</v>
      </c>
      <c r="W187" t="n">
        <v>0.22</v>
      </c>
      <c r="X187" t="n">
        <v>1.03</v>
      </c>
      <c r="Y187" t="n">
        <v>0.5</v>
      </c>
      <c r="Z187" t="n">
        <v>10</v>
      </c>
    </row>
    <row r="188">
      <c r="A188" t="n">
        <v>6</v>
      </c>
      <c r="B188" t="n">
        <v>55</v>
      </c>
      <c r="C188" t="inlineStr">
        <is>
          <t xml:space="preserve">CONCLUIDO	</t>
        </is>
      </c>
      <c r="D188" t="n">
        <v>2.6269</v>
      </c>
      <c r="E188" t="n">
        <v>38.07</v>
      </c>
      <c r="F188" t="n">
        <v>35.24</v>
      </c>
      <c r="G188" t="n">
        <v>68.20999999999999</v>
      </c>
      <c r="H188" t="n">
        <v>1</v>
      </c>
      <c r="I188" t="n">
        <v>31</v>
      </c>
      <c r="J188" t="n">
        <v>123.85</v>
      </c>
      <c r="K188" t="n">
        <v>43.4</v>
      </c>
      <c r="L188" t="n">
        <v>7</v>
      </c>
      <c r="M188" t="n">
        <v>29</v>
      </c>
      <c r="N188" t="n">
        <v>18.45</v>
      </c>
      <c r="O188" t="n">
        <v>15508.69</v>
      </c>
      <c r="P188" t="n">
        <v>284.71</v>
      </c>
      <c r="Q188" t="n">
        <v>1319.08</v>
      </c>
      <c r="R188" t="n">
        <v>88.43000000000001</v>
      </c>
      <c r="S188" t="n">
        <v>59.92</v>
      </c>
      <c r="T188" t="n">
        <v>14062.8</v>
      </c>
      <c r="U188" t="n">
        <v>0.68</v>
      </c>
      <c r="V188" t="n">
        <v>0.96</v>
      </c>
      <c r="W188" t="n">
        <v>0.21</v>
      </c>
      <c r="X188" t="n">
        <v>0.86</v>
      </c>
      <c r="Y188" t="n">
        <v>0.5</v>
      </c>
      <c r="Z188" t="n">
        <v>10</v>
      </c>
    </row>
    <row r="189">
      <c r="A189" t="n">
        <v>7</v>
      </c>
      <c r="B189" t="n">
        <v>55</v>
      </c>
      <c r="C189" t="inlineStr">
        <is>
          <t xml:space="preserve">CONCLUIDO	</t>
        </is>
      </c>
      <c r="D189" t="n">
        <v>2.64</v>
      </c>
      <c r="E189" t="n">
        <v>37.88</v>
      </c>
      <c r="F189" t="n">
        <v>35.17</v>
      </c>
      <c r="G189" t="n">
        <v>81.17</v>
      </c>
      <c r="H189" t="n">
        <v>1.13</v>
      </c>
      <c r="I189" t="n">
        <v>26</v>
      </c>
      <c r="J189" t="n">
        <v>125.16</v>
      </c>
      <c r="K189" t="n">
        <v>43.4</v>
      </c>
      <c r="L189" t="n">
        <v>8</v>
      </c>
      <c r="M189" t="n">
        <v>17</v>
      </c>
      <c r="N189" t="n">
        <v>18.76</v>
      </c>
      <c r="O189" t="n">
        <v>15670.68</v>
      </c>
      <c r="P189" t="n">
        <v>274.9</v>
      </c>
      <c r="Q189" t="n">
        <v>1319.08</v>
      </c>
      <c r="R189" t="n">
        <v>86.7</v>
      </c>
      <c r="S189" t="n">
        <v>59.92</v>
      </c>
      <c r="T189" t="n">
        <v>13225.02</v>
      </c>
      <c r="U189" t="n">
        <v>0.6899999999999999</v>
      </c>
      <c r="V189" t="n">
        <v>0.96</v>
      </c>
      <c r="W189" t="n">
        <v>0.2</v>
      </c>
      <c r="X189" t="n">
        <v>0.79</v>
      </c>
      <c r="Y189" t="n">
        <v>0.5</v>
      </c>
      <c r="Z189" t="n">
        <v>10</v>
      </c>
    </row>
    <row r="190">
      <c r="A190" t="n">
        <v>8</v>
      </c>
      <c r="B190" t="n">
        <v>55</v>
      </c>
      <c r="C190" t="inlineStr">
        <is>
          <t xml:space="preserve">CONCLUIDO	</t>
        </is>
      </c>
      <c r="D190" t="n">
        <v>2.6469</v>
      </c>
      <c r="E190" t="n">
        <v>37.78</v>
      </c>
      <c r="F190" t="n">
        <v>35.1</v>
      </c>
      <c r="G190" t="n">
        <v>84.23999999999999</v>
      </c>
      <c r="H190" t="n">
        <v>1.26</v>
      </c>
      <c r="I190" t="n">
        <v>25</v>
      </c>
      <c r="J190" t="n">
        <v>126.48</v>
      </c>
      <c r="K190" t="n">
        <v>43.4</v>
      </c>
      <c r="L190" t="n">
        <v>9</v>
      </c>
      <c r="M190" t="n">
        <v>0</v>
      </c>
      <c r="N190" t="n">
        <v>19.08</v>
      </c>
      <c r="O190" t="n">
        <v>15833.12</v>
      </c>
      <c r="P190" t="n">
        <v>272.94</v>
      </c>
      <c r="Q190" t="n">
        <v>1319.07</v>
      </c>
      <c r="R190" t="n">
        <v>82.7</v>
      </c>
      <c r="S190" t="n">
        <v>59.92</v>
      </c>
      <c r="T190" t="n">
        <v>11232.08</v>
      </c>
      <c r="U190" t="n">
        <v>0.72</v>
      </c>
      <c r="V190" t="n">
        <v>0.97</v>
      </c>
      <c r="W190" t="n">
        <v>0.24</v>
      </c>
      <c r="X190" t="n">
        <v>0.71</v>
      </c>
      <c r="Y190" t="n">
        <v>0.5</v>
      </c>
      <c r="Z190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9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INDEX(resultados!$A$2:$ZZ$190, 1, MATCH($B$1, resultados!$A$1:$ZZ$1, 0))</f>
        <v/>
      </c>
      <c r="B7">
        <f>INDEX(resultados!$A$2:$ZZ$190, 1, MATCH($B$2, resultados!$A$1:$ZZ$1, 0))</f>
        <v/>
      </c>
      <c r="C7">
        <f>INDEX(resultados!$A$2:$ZZ$190, 1, MATCH($B$3, resultados!$A$1:$ZZ$1, 0))</f>
        <v/>
      </c>
    </row>
    <row r="8">
      <c r="A8">
        <f>INDEX(resultados!$A$2:$ZZ$190, 2, MATCH($B$1, resultados!$A$1:$ZZ$1, 0))</f>
        <v/>
      </c>
      <c r="B8">
        <f>INDEX(resultados!$A$2:$ZZ$190, 2, MATCH($B$2, resultados!$A$1:$ZZ$1, 0))</f>
        <v/>
      </c>
      <c r="C8">
        <f>INDEX(resultados!$A$2:$ZZ$190, 2, MATCH($B$3, resultados!$A$1:$ZZ$1, 0))</f>
        <v/>
      </c>
    </row>
    <row r="9">
      <c r="A9">
        <f>INDEX(resultados!$A$2:$ZZ$190, 3, MATCH($B$1, resultados!$A$1:$ZZ$1, 0))</f>
        <v/>
      </c>
      <c r="B9">
        <f>INDEX(resultados!$A$2:$ZZ$190, 3, MATCH($B$2, resultados!$A$1:$ZZ$1, 0))</f>
        <v/>
      </c>
      <c r="C9">
        <f>INDEX(resultados!$A$2:$ZZ$190, 3, MATCH($B$3, resultados!$A$1:$ZZ$1, 0))</f>
        <v/>
      </c>
    </row>
    <row r="10">
      <c r="A10">
        <f>INDEX(resultados!$A$2:$ZZ$190, 4, MATCH($B$1, resultados!$A$1:$ZZ$1, 0))</f>
        <v/>
      </c>
      <c r="B10">
        <f>INDEX(resultados!$A$2:$ZZ$190, 4, MATCH($B$2, resultados!$A$1:$ZZ$1, 0))</f>
        <v/>
      </c>
      <c r="C10">
        <f>INDEX(resultados!$A$2:$ZZ$190, 4, MATCH($B$3, resultados!$A$1:$ZZ$1, 0))</f>
        <v/>
      </c>
    </row>
    <row r="11">
      <c r="A11">
        <f>INDEX(resultados!$A$2:$ZZ$190, 5, MATCH($B$1, resultados!$A$1:$ZZ$1, 0))</f>
        <v/>
      </c>
      <c r="B11">
        <f>INDEX(resultados!$A$2:$ZZ$190, 5, MATCH($B$2, resultados!$A$1:$ZZ$1, 0))</f>
        <v/>
      </c>
      <c r="C11">
        <f>INDEX(resultados!$A$2:$ZZ$190, 5, MATCH($B$3, resultados!$A$1:$ZZ$1, 0))</f>
        <v/>
      </c>
    </row>
    <row r="12">
      <c r="A12">
        <f>INDEX(resultados!$A$2:$ZZ$190, 6, MATCH($B$1, resultados!$A$1:$ZZ$1, 0))</f>
        <v/>
      </c>
      <c r="B12">
        <f>INDEX(resultados!$A$2:$ZZ$190, 6, MATCH($B$2, resultados!$A$1:$ZZ$1, 0))</f>
        <v/>
      </c>
      <c r="C12">
        <f>INDEX(resultados!$A$2:$ZZ$190, 6, MATCH($B$3, resultados!$A$1:$ZZ$1, 0))</f>
        <v/>
      </c>
    </row>
    <row r="13">
      <c r="A13">
        <f>INDEX(resultados!$A$2:$ZZ$190, 7, MATCH($B$1, resultados!$A$1:$ZZ$1, 0))</f>
        <v/>
      </c>
      <c r="B13">
        <f>INDEX(resultados!$A$2:$ZZ$190, 7, MATCH($B$2, resultados!$A$1:$ZZ$1, 0))</f>
        <v/>
      </c>
      <c r="C13">
        <f>INDEX(resultados!$A$2:$ZZ$190, 7, MATCH($B$3, resultados!$A$1:$ZZ$1, 0))</f>
        <v/>
      </c>
    </row>
    <row r="14">
      <c r="A14">
        <f>INDEX(resultados!$A$2:$ZZ$190, 8, MATCH($B$1, resultados!$A$1:$ZZ$1, 0))</f>
        <v/>
      </c>
      <c r="B14">
        <f>INDEX(resultados!$A$2:$ZZ$190, 8, MATCH($B$2, resultados!$A$1:$ZZ$1, 0))</f>
        <v/>
      </c>
      <c r="C14">
        <f>INDEX(resultados!$A$2:$ZZ$190, 8, MATCH($B$3, resultados!$A$1:$ZZ$1, 0))</f>
        <v/>
      </c>
    </row>
    <row r="15">
      <c r="A15">
        <f>INDEX(resultados!$A$2:$ZZ$190, 9, MATCH($B$1, resultados!$A$1:$ZZ$1, 0))</f>
        <v/>
      </c>
      <c r="B15">
        <f>INDEX(resultados!$A$2:$ZZ$190, 9, MATCH($B$2, resultados!$A$1:$ZZ$1, 0))</f>
        <v/>
      </c>
      <c r="C15">
        <f>INDEX(resultados!$A$2:$ZZ$190, 9, MATCH($B$3, resultados!$A$1:$ZZ$1, 0))</f>
        <v/>
      </c>
    </row>
    <row r="16">
      <c r="A16">
        <f>INDEX(resultados!$A$2:$ZZ$190, 10, MATCH($B$1, resultados!$A$1:$ZZ$1, 0))</f>
        <v/>
      </c>
      <c r="B16">
        <f>INDEX(resultados!$A$2:$ZZ$190, 10, MATCH($B$2, resultados!$A$1:$ZZ$1, 0))</f>
        <v/>
      </c>
      <c r="C16">
        <f>INDEX(resultados!$A$2:$ZZ$190, 10, MATCH($B$3, resultados!$A$1:$ZZ$1, 0))</f>
        <v/>
      </c>
    </row>
    <row r="17">
      <c r="A17">
        <f>INDEX(resultados!$A$2:$ZZ$190, 11, MATCH($B$1, resultados!$A$1:$ZZ$1, 0))</f>
        <v/>
      </c>
      <c r="B17">
        <f>INDEX(resultados!$A$2:$ZZ$190, 11, MATCH($B$2, resultados!$A$1:$ZZ$1, 0))</f>
        <v/>
      </c>
      <c r="C17">
        <f>INDEX(resultados!$A$2:$ZZ$190, 11, MATCH($B$3, resultados!$A$1:$ZZ$1, 0))</f>
        <v/>
      </c>
    </row>
    <row r="18">
      <c r="A18">
        <f>INDEX(resultados!$A$2:$ZZ$190, 12, MATCH($B$1, resultados!$A$1:$ZZ$1, 0))</f>
        <v/>
      </c>
      <c r="B18">
        <f>INDEX(resultados!$A$2:$ZZ$190, 12, MATCH($B$2, resultados!$A$1:$ZZ$1, 0))</f>
        <v/>
      </c>
      <c r="C18">
        <f>INDEX(resultados!$A$2:$ZZ$190, 12, MATCH($B$3, resultados!$A$1:$ZZ$1, 0))</f>
        <v/>
      </c>
    </row>
    <row r="19">
      <c r="A19">
        <f>INDEX(resultados!$A$2:$ZZ$190, 13, MATCH($B$1, resultados!$A$1:$ZZ$1, 0))</f>
        <v/>
      </c>
      <c r="B19">
        <f>INDEX(resultados!$A$2:$ZZ$190, 13, MATCH($B$2, resultados!$A$1:$ZZ$1, 0))</f>
        <v/>
      </c>
      <c r="C19">
        <f>INDEX(resultados!$A$2:$ZZ$190, 13, MATCH($B$3, resultados!$A$1:$ZZ$1, 0))</f>
        <v/>
      </c>
    </row>
    <row r="20">
      <c r="A20">
        <f>INDEX(resultados!$A$2:$ZZ$190, 14, MATCH($B$1, resultados!$A$1:$ZZ$1, 0))</f>
        <v/>
      </c>
      <c r="B20">
        <f>INDEX(resultados!$A$2:$ZZ$190, 14, MATCH($B$2, resultados!$A$1:$ZZ$1, 0))</f>
        <v/>
      </c>
      <c r="C20">
        <f>INDEX(resultados!$A$2:$ZZ$190, 14, MATCH($B$3, resultados!$A$1:$ZZ$1, 0))</f>
        <v/>
      </c>
    </row>
    <row r="21">
      <c r="A21">
        <f>INDEX(resultados!$A$2:$ZZ$190, 15, MATCH($B$1, resultados!$A$1:$ZZ$1, 0))</f>
        <v/>
      </c>
      <c r="B21">
        <f>INDEX(resultados!$A$2:$ZZ$190, 15, MATCH($B$2, resultados!$A$1:$ZZ$1, 0))</f>
        <v/>
      </c>
      <c r="C21">
        <f>INDEX(resultados!$A$2:$ZZ$190, 15, MATCH($B$3, resultados!$A$1:$ZZ$1, 0))</f>
        <v/>
      </c>
    </row>
    <row r="22">
      <c r="A22">
        <f>INDEX(resultados!$A$2:$ZZ$190, 16, MATCH($B$1, resultados!$A$1:$ZZ$1, 0))</f>
        <v/>
      </c>
      <c r="B22">
        <f>INDEX(resultados!$A$2:$ZZ$190, 16, MATCH($B$2, resultados!$A$1:$ZZ$1, 0))</f>
        <v/>
      </c>
      <c r="C22">
        <f>INDEX(resultados!$A$2:$ZZ$190, 16, MATCH($B$3, resultados!$A$1:$ZZ$1, 0))</f>
        <v/>
      </c>
    </row>
    <row r="23">
      <c r="A23">
        <f>INDEX(resultados!$A$2:$ZZ$190, 17, MATCH($B$1, resultados!$A$1:$ZZ$1, 0))</f>
        <v/>
      </c>
      <c r="B23">
        <f>INDEX(resultados!$A$2:$ZZ$190, 17, MATCH($B$2, resultados!$A$1:$ZZ$1, 0))</f>
        <v/>
      </c>
      <c r="C23">
        <f>INDEX(resultados!$A$2:$ZZ$190, 17, MATCH($B$3, resultados!$A$1:$ZZ$1, 0))</f>
        <v/>
      </c>
    </row>
    <row r="24">
      <c r="A24">
        <f>INDEX(resultados!$A$2:$ZZ$190, 18, MATCH($B$1, resultados!$A$1:$ZZ$1, 0))</f>
        <v/>
      </c>
      <c r="B24">
        <f>INDEX(resultados!$A$2:$ZZ$190, 18, MATCH($B$2, resultados!$A$1:$ZZ$1, 0))</f>
        <v/>
      </c>
      <c r="C24">
        <f>INDEX(resultados!$A$2:$ZZ$190, 18, MATCH($B$3, resultados!$A$1:$ZZ$1, 0))</f>
        <v/>
      </c>
    </row>
    <row r="25">
      <c r="A25">
        <f>INDEX(resultados!$A$2:$ZZ$190, 19, MATCH($B$1, resultados!$A$1:$ZZ$1, 0))</f>
        <v/>
      </c>
      <c r="B25">
        <f>INDEX(resultados!$A$2:$ZZ$190, 19, MATCH($B$2, resultados!$A$1:$ZZ$1, 0))</f>
        <v/>
      </c>
      <c r="C25">
        <f>INDEX(resultados!$A$2:$ZZ$190, 19, MATCH($B$3, resultados!$A$1:$ZZ$1, 0))</f>
        <v/>
      </c>
    </row>
    <row r="26">
      <c r="A26">
        <f>INDEX(resultados!$A$2:$ZZ$190, 20, MATCH($B$1, resultados!$A$1:$ZZ$1, 0))</f>
        <v/>
      </c>
      <c r="B26">
        <f>INDEX(resultados!$A$2:$ZZ$190, 20, MATCH($B$2, resultados!$A$1:$ZZ$1, 0))</f>
        <v/>
      </c>
      <c r="C26">
        <f>INDEX(resultados!$A$2:$ZZ$190, 20, MATCH($B$3, resultados!$A$1:$ZZ$1, 0))</f>
        <v/>
      </c>
    </row>
    <row r="27">
      <c r="A27">
        <f>INDEX(resultados!$A$2:$ZZ$190, 21, MATCH($B$1, resultados!$A$1:$ZZ$1, 0))</f>
        <v/>
      </c>
      <c r="B27">
        <f>INDEX(resultados!$A$2:$ZZ$190, 21, MATCH($B$2, resultados!$A$1:$ZZ$1, 0))</f>
        <v/>
      </c>
      <c r="C27">
        <f>INDEX(resultados!$A$2:$ZZ$190, 21, MATCH($B$3, resultados!$A$1:$ZZ$1, 0))</f>
        <v/>
      </c>
    </row>
    <row r="28">
      <c r="A28">
        <f>INDEX(resultados!$A$2:$ZZ$190, 22, MATCH($B$1, resultados!$A$1:$ZZ$1, 0))</f>
        <v/>
      </c>
      <c r="B28">
        <f>INDEX(resultados!$A$2:$ZZ$190, 22, MATCH($B$2, resultados!$A$1:$ZZ$1, 0))</f>
        <v/>
      </c>
      <c r="C28">
        <f>INDEX(resultados!$A$2:$ZZ$190, 22, MATCH($B$3, resultados!$A$1:$ZZ$1, 0))</f>
        <v/>
      </c>
    </row>
    <row r="29">
      <c r="A29">
        <f>INDEX(resultados!$A$2:$ZZ$190, 23, MATCH($B$1, resultados!$A$1:$ZZ$1, 0))</f>
        <v/>
      </c>
      <c r="B29">
        <f>INDEX(resultados!$A$2:$ZZ$190, 23, MATCH($B$2, resultados!$A$1:$ZZ$1, 0))</f>
        <v/>
      </c>
      <c r="C29">
        <f>INDEX(resultados!$A$2:$ZZ$190, 23, MATCH($B$3, resultados!$A$1:$ZZ$1, 0))</f>
        <v/>
      </c>
    </row>
    <row r="30">
      <c r="A30">
        <f>INDEX(resultados!$A$2:$ZZ$190, 24, MATCH($B$1, resultados!$A$1:$ZZ$1, 0))</f>
        <v/>
      </c>
      <c r="B30">
        <f>INDEX(resultados!$A$2:$ZZ$190, 24, MATCH($B$2, resultados!$A$1:$ZZ$1, 0))</f>
        <v/>
      </c>
      <c r="C30">
        <f>INDEX(resultados!$A$2:$ZZ$190, 24, MATCH($B$3, resultados!$A$1:$ZZ$1, 0))</f>
        <v/>
      </c>
    </row>
    <row r="31">
      <c r="A31">
        <f>INDEX(resultados!$A$2:$ZZ$190, 25, MATCH($B$1, resultados!$A$1:$ZZ$1, 0))</f>
        <v/>
      </c>
      <c r="B31">
        <f>INDEX(resultados!$A$2:$ZZ$190, 25, MATCH($B$2, resultados!$A$1:$ZZ$1, 0))</f>
        <v/>
      </c>
      <c r="C31">
        <f>INDEX(resultados!$A$2:$ZZ$190, 25, MATCH($B$3, resultados!$A$1:$ZZ$1, 0))</f>
        <v/>
      </c>
    </row>
    <row r="32">
      <c r="A32">
        <f>INDEX(resultados!$A$2:$ZZ$190, 26, MATCH($B$1, resultados!$A$1:$ZZ$1, 0))</f>
        <v/>
      </c>
      <c r="B32">
        <f>INDEX(resultados!$A$2:$ZZ$190, 26, MATCH($B$2, resultados!$A$1:$ZZ$1, 0))</f>
        <v/>
      </c>
      <c r="C32">
        <f>INDEX(resultados!$A$2:$ZZ$190, 26, MATCH($B$3, resultados!$A$1:$ZZ$1, 0))</f>
        <v/>
      </c>
    </row>
    <row r="33">
      <c r="A33">
        <f>INDEX(resultados!$A$2:$ZZ$190, 27, MATCH($B$1, resultados!$A$1:$ZZ$1, 0))</f>
        <v/>
      </c>
      <c r="B33">
        <f>INDEX(resultados!$A$2:$ZZ$190, 27, MATCH($B$2, resultados!$A$1:$ZZ$1, 0))</f>
        <v/>
      </c>
      <c r="C33">
        <f>INDEX(resultados!$A$2:$ZZ$190, 27, MATCH($B$3, resultados!$A$1:$ZZ$1, 0))</f>
        <v/>
      </c>
    </row>
    <row r="34">
      <c r="A34">
        <f>INDEX(resultados!$A$2:$ZZ$190, 28, MATCH($B$1, resultados!$A$1:$ZZ$1, 0))</f>
        <v/>
      </c>
      <c r="B34">
        <f>INDEX(resultados!$A$2:$ZZ$190, 28, MATCH($B$2, resultados!$A$1:$ZZ$1, 0))</f>
        <v/>
      </c>
      <c r="C34">
        <f>INDEX(resultados!$A$2:$ZZ$190, 28, MATCH($B$3, resultados!$A$1:$ZZ$1, 0))</f>
        <v/>
      </c>
    </row>
    <row r="35">
      <c r="A35">
        <f>INDEX(resultados!$A$2:$ZZ$190, 29, MATCH($B$1, resultados!$A$1:$ZZ$1, 0))</f>
        <v/>
      </c>
      <c r="B35">
        <f>INDEX(resultados!$A$2:$ZZ$190, 29, MATCH($B$2, resultados!$A$1:$ZZ$1, 0))</f>
        <v/>
      </c>
      <c r="C35">
        <f>INDEX(resultados!$A$2:$ZZ$190, 29, MATCH($B$3, resultados!$A$1:$ZZ$1, 0))</f>
        <v/>
      </c>
    </row>
    <row r="36">
      <c r="A36">
        <f>INDEX(resultados!$A$2:$ZZ$190, 30, MATCH($B$1, resultados!$A$1:$ZZ$1, 0))</f>
        <v/>
      </c>
      <c r="B36">
        <f>INDEX(resultados!$A$2:$ZZ$190, 30, MATCH($B$2, resultados!$A$1:$ZZ$1, 0))</f>
        <v/>
      </c>
      <c r="C36">
        <f>INDEX(resultados!$A$2:$ZZ$190, 30, MATCH($B$3, resultados!$A$1:$ZZ$1, 0))</f>
        <v/>
      </c>
    </row>
    <row r="37">
      <c r="A37">
        <f>INDEX(resultados!$A$2:$ZZ$190, 31, MATCH($B$1, resultados!$A$1:$ZZ$1, 0))</f>
        <v/>
      </c>
      <c r="B37">
        <f>INDEX(resultados!$A$2:$ZZ$190, 31, MATCH($B$2, resultados!$A$1:$ZZ$1, 0))</f>
        <v/>
      </c>
      <c r="C37">
        <f>INDEX(resultados!$A$2:$ZZ$190, 31, MATCH($B$3, resultados!$A$1:$ZZ$1, 0))</f>
        <v/>
      </c>
    </row>
    <row r="38">
      <c r="A38">
        <f>INDEX(resultados!$A$2:$ZZ$190, 32, MATCH($B$1, resultados!$A$1:$ZZ$1, 0))</f>
        <v/>
      </c>
      <c r="B38">
        <f>INDEX(resultados!$A$2:$ZZ$190, 32, MATCH($B$2, resultados!$A$1:$ZZ$1, 0))</f>
        <v/>
      </c>
      <c r="C38">
        <f>INDEX(resultados!$A$2:$ZZ$190, 32, MATCH($B$3, resultados!$A$1:$ZZ$1, 0))</f>
        <v/>
      </c>
    </row>
    <row r="39">
      <c r="A39">
        <f>INDEX(resultados!$A$2:$ZZ$190, 33, MATCH($B$1, resultados!$A$1:$ZZ$1, 0))</f>
        <v/>
      </c>
      <c r="B39">
        <f>INDEX(resultados!$A$2:$ZZ$190, 33, MATCH($B$2, resultados!$A$1:$ZZ$1, 0))</f>
        <v/>
      </c>
      <c r="C39">
        <f>INDEX(resultados!$A$2:$ZZ$190, 33, MATCH($B$3, resultados!$A$1:$ZZ$1, 0))</f>
        <v/>
      </c>
    </row>
    <row r="40">
      <c r="A40">
        <f>INDEX(resultados!$A$2:$ZZ$190, 34, MATCH($B$1, resultados!$A$1:$ZZ$1, 0))</f>
        <v/>
      </c>
      <c r="B40">
        <f>INDEX(resultados!$A$2:$ZZ$190, 34, MATCH($B$2, resultados!$A$1:$ZZ$1, 0))</f>
        <v/>
      </c>
      <c r="C40">
        <f>INDEX(resultados!$A$2:$ZZ$190, 34, MATCH($B$3, resultados!$A$1:$ZZ$1, 0))</f>
        <v/>
      </c>
    </row>
    <row r="41">
      <c r="A41">
        <f>INDEX(resultados!$A$2:$ZZ$190, 35, MATCH($B$1, resultados!$A$1:$ZZ$1, 0))</f>
        <v/>
      </c>
      <c r="B41">
        <f>INDEX(resultados!$A$2:$ZZ$190, 35, MATCH($B$2, resultados!$A$1:$ZZ$1, 0))</f>
        <v/>
      </c>
      <c r="C41">
        <f>INDEX(resultados!$A$2:$ZZ$190, 35, MATCH($B$3, resultados!$A$1:$ZZ$1, 0))</f>
        <v/>
      </c>
    </row>
    <row r="42">
      <c r="A42">
        <f>INDEX(resultados!$A$2:$ZZ$190, 36, MATCH($B$1, resultados!$A$1:$ZZ$1, 0))</f>
        <v/>
      </c>
      <c r="B42">
        <f>INDEX(resultados!$A$2:$ZZ$190, 36, MATCH($B$2, resultados!$A$1:$ZZ$1, 0))</f>
        <v/>
      </c>
      <c r="C42">
        <f>INDEX(resultados!$A$2:$ZZ$190, 36, MATCH($B$3, resultados!$A$1:$ZZ$1, 0))</f>
        <v/>
      </c>
    </row>
    <row r="43">
      <c r="A43">
        <f>INDEX(resultados!$A$2:$ZZ$190, 37, MATCH($B$1, resultados!$A$1:$ZZ$1, 0))</f>
        <v/>
      </c>
      <c r="B43">
        <f>INDEX(resultados!$A$2:$ZZ$190, 37, MATCH($B$2, resultados!$A$1:$ZZ$1, 0))</f>
        <v/>
      </c>
      <c r="C43">
        <f>INDEX(resultados!$A$2:$ZZ$190, 37, MATCH($B$3, resultados!$A$1:$ZZ$1, 0))</f>
        <v/>
      </c>
    </row>
    <row r="44">
      <c r="A44">
        <f>INDEX(resultados!$A$2:$ZZ$190, 38, MATCH($B$1, resultados!$A$1:$ZZ$1, 0))</f>
        <v/>
      </c>
      <c r="B44">
        <f>INDEX(resultados!$A$2:$ZZ$190, 38, MATCH($B$2, resultados!$A$1:$ZZ$1, 0))</f>
        <v/>
      </c>
      <c r="C44">
        <f>INDEX(resultados!$A$2:$ZZ$190, 38, MATCH($B$3, resultados!$A$1:$ZZ$1, 0))</f>
        <v/>
      </c>
    </row>
    <row r="45">
      <c r="A45">
        <f>INDEX(resultados!$A$2:$ZZ$190, 39, MATCH($B$1, resultados!$A$1:$ZZ$1, 0))</f>
        <v/>
      </c>
      <c r="B45">
        <f>INDEX(resultados!$A$2:$ZZ$190, 39, MATCH($B$2, resultados!$A$1:$ZZ$1, 0))</f>
        <v/>
      </c>
      <c r="C45">
        <f>INDEX(resultados!$A$2:$ZZ$190, 39, MATCH($B$3, resultados!$A$1:$ZZ$1, 0))</f>
        <v/>
      </c>
    </row>
    <row r="46">
      <c r="A46">
        <f>INDEX(resultados!$A$2:$ZZ$190, 40, MATCH($B$1, resultados!$A$1:$ZZ$1, 0))</f>
        <v/>
      </c>
      <c r="B46">
        <f>INDEX(resultados!$A$2:$ZZ$190, 40, MATCH($B$2, resultados!$A$1:$ZZ$1, 0))</f>
        <v/>
      </c>
      <c r="C46">
        <f>INDEX(resultados!$A$2:$ZZ$190, 40, MATCH($B$3, resultados!$A$1:$ZZ$1, 0))</f>
        <v/>
      </c>
    </row>
    <row r="47">
      <c r="A47">
        <f>INDEX(resultados!$A$2:$ZZ$190, 41, MATCH($B$1, resultados!$A$1:$ZZ$1, 0))</f>
        <v/>
      </c>
      <c r="B47">
        <f>INDEX(resultados!$A$2:$ZZ$190, 41, MATCH($B$2, resultados!$A$1:$ZZ$1, 0))</f>
        <v/>
      </c>
      <c r="C47">
        <f>INDEX(resultados!$A$2:$ZZ$190, 41, MATCH($B$3, resultados!$A$1:$ZZ$1, 0))</f>
        <v/>
      </c>
    </row>
    <row r="48">
      <c r="A48">
        <f>INDEX(resultados!$A$2:$ZZ$190, 42, MATCH($B$1, resultados!$A$1:$ZZ$1, 0))</f>
        <v/>
      </c>
      <c r="B48">
        <f>INDEX(resultados!$A$2:$ZZ$190, 42, MATCH($B$2, resultados!$A$1:$ZZ$1, 0))</f>
        <v/>
      </c>
      <c r="C48">
        <f>INDEX(resultados!$A$2:$ZZ$190, 42, MATCH($B$3, resultados!$A$1:$ZZ$1, 0))</f>
        <v/>
      </c>
    </row>
    <row r="49">
      <c r="A49">
        <f>INDEX(resultados!$A$2:$ZZ$190, 43, MATCH($B$1, resultados!$A$1:$ZZ$1, 0))</f>
        <v/>
      </c>
      <c r="B49">
        <f>INDEX(resultados!$A$2:$ZZ$190, 43, MATCH($B$2, resultados!$A$1:$ZZ$1, 0))</f>
        <v/>
      </c>
      <c r="C49">
        <f>INDEX(resultados!$A$2:$ZZ$190, 43, MATCH($B$3, resultados!$A$1:$ZZ$1, 0))</f>
        <v/>
      </c>
    </row>
    <row r="50">
      <c r="A50">
        <f>INDEX(resultados!$A$2:$ZZ$190, 44, MATCH($B$1, resultados!$A$1:$ZZ$1, 0))</f>
        <v/>
      </c>
      <c r="B50">
        <f>INDEX(resultados!$A$2:$ZZ$190, 44, MATCH($B$2, resultados!$A$1:$ZZ$1, 0))</f>
        <v/>
      </c>
      <c r="C50">
        <f>INDEX(resultados!$A$2:$ZZ$190, 44, MATCH($B$3, resultados!$A$1:$ZZ$1, 0))</f>
        <v/>
      </c>
    </row>
    <row r="51">
      <c r="A51">
        <f>INDEX(resultados!$A$2:$ZZ$190, 45, MATCH($B$1, resultados!$A$1:$ZZ$1, 0))</f>
        <v/>
      </c>
      <c r="B51">
        <f>INDEX(resultados!$A$2:$ZZ$190, 45, MATCH($B$2, resultados!$A$1:$ZZ$1, 0))</f>
        <v/>
      </c>
      <c r="C51">
        <f>INDEX(resultados!$A$2:$ZZ$190, 45, MATCH($B$3, resultados!$A$1:$ZZ$1, 0))</f>
        <v/>
      </c>
    </row>
    <row r="52">
      <c r="A52">
        <f>INDEX(resultados!$A$2:$ZZ$190, 46, MATCH($B$1, resultados!$A$1:$ZZ$1, 0))</f>
        <v/>
      </c>
      <c r="B52">
        <f>INDEX(resultados!$A$2:$ZZ$190, 46, MATCH($B$2, resultados!$A$1:$ZZ$1, 0))</f>
        <v/>
      </c>
      <c r="C52">
        <f>INDEX(resultados!$A$2:$ZZ$190, 46, MATCH($B$3, resultados!$A$1:$ZZ$1, 0))</f>
        <v/>
      </c>
    </row>
    <row r="53">
      <c r="A53">
        <f>INDEX(resultados!$A$2:$ZZ$190, 47, MATCH($B$1, resultados!$A$1:$ZZ$1, 0))</f>
        <v/>
      </c>
      <c r="B53">
        <f>INDEX(resultados!$A$2:$ZZ$190, 47, MATCH($B$2, resultados!$A$1:$ZZ$1, 0))</f>
        <v/>
      </c>
      <c r="C53">
        <f>INDEX(resultados!$A$2:$ZZ$190, 47, MATCH($B$3, resultados!$A$1:$ZZ$1, 0))</f>
        <v/>
      </c>
    </row>
    <row r="54">
      <c r="A54">
        <f>INDEX(resultados!$A$2:$ZZ$190, 48, MATCH($B$1, resultados!$A$1:$ZZ$1, 0))</f>
        <v/>
      </c>
      <c r="B54">
        <f>INDEX(resultados!$A$2:$ZZ$190, 48, MATCH($B$2, resultados!$A$1:$ZZ$1, 0))</f>
        <v/>
      </c>
      <c r="C54">
        <f>INDEX(resultados!$A$2:$ZZ$190, 48, MATCH($B$3, resultados!$A$1:$ZZ$1, 0))</f>
        <v/>
      </c>
    </row>
    <row r="55">
      <c r="A55">
        <f>INDEX(resultados!$A$2:$ZZ$190, 49, MATCH($B$1, resultados!$A$1:$ZZ$1, 0))</f>
        <v/>
      </c>
      <c r="B55">
        <f>INDEX(resultados!$A$2:$ZZ$190, 49, MATCH($B$2, resultados!$A$1:$ZZ$1, 0))</f>
        <v/>
      </c>
      <c r="C55">
        <f>INDEX(resultados!$A$2:$ZZ$190, 49, MATCH($B$3, resultados!$A$1:$ZZ$1, 0))</f>
        <v/>
      </c>
    </row>
    <row r="56">
      <c r="A56">
        <f>INDEX(resultados!$A$2:$ZZ$190, 50, MATCH($B$1, resultados!$A$1:$ZZ$1, 0))</f>
        <v/>
      </c>
      <c r="B56">
        <f>INDEX(resultados!$A$2:$ZZ$190, 50, MATCH($B$2, resultados!$A$1:$ZZ$1, 0))</f>
        <v/>
      </c>
      <c r="C56">
        <f>INDEX(resultados!$A$2:$ZZ$190, 50, MATCH($B$3, resultados!$A$1:$ZZ$1, 0))</f>
        <v/>
      </c>
    </row>
    <row r="57">
      <c r="A57">
        <f>INDEX(resultados!$A$2:$ZZ$190, 51, MATCH($B$1, resultados!$A$1:$ZZ$1, 0))</f>
        <v/>
      </c>
      <c r="B57">
        <f>INDEX(resultados!$A$2:$ZZ$190, 51, MATCH($B$2, resultados!$A$1:$ZZ$1, 0))</f>
        <v/>
      </c>
      <c r="C57">
        <f>INDEX(resultados!$A$2:$ZZ$190, 51, MATCH($B$3, resultados!$A$1:$ZZ$1, 0))</f>
        <v/>
      </c>
    </row>
    <row r="58">
      <c r="A58">
        <f>INDEX(resultados!$A$2:$ZZ$190, 52, MATCH($B$1, resultados!$A$1:$ZZ$1, 0))</f>
        <v/>
      </c>
      <c r="B58">
        <f>INDEX(resultados!$A$2:$ZZ$190, 52, MATCH($B$2, resultados!$A$1:$ZZ$1, 0))</f>
        <v/>
      </c>
      <c r="C58">
        <f>INDEX(resultados!$A$2:$ZZ$190, 52, MATCH($B$3, resultados!$A$1:$ZZ$1, 0))</f>
        <v/>
      </c>
    </row>
    <row r="59">
      <c r="A59">
        <f>INDEX(resultados!$A$2:$ZZ$190, 53, MATCH($B$1, resultados!$A$1:$ZZ$1, 0))</f>
        <v/>
      </c>
      <c r="B59">
        <f>INDEX(resultados!$A$2:$ZZ$190, 53, MATCH($B$2, resultados!$A$1:$ZZ$1, 0))</f>
        <v/>
      </c>
      <c r="C59">
        <f>INDEX(resultados!$A$2:$ZZ$190, 53, MATCH($B$3, resultados!$A$1:$ZZ$1, 0))</f>
        <v/>
      </c>
    </row>
    <row r="60">
      <c r="A60">
        <f>INDEX(resultados!$A$2:$ZZ$190, 54, MATCH($B$1, resultados!$A$1:$ZZ$1, 0))</f>
        <v/>
      </c>
      <c r="B60">
        <f>INDEX(resultados!$A$2:$ZZ$190, 54, MATCH($B$2, resultados!$A$1:$ZZ$1, 0))</f>
        <v/>
      </c>
      <c r="C60">
        <f>INDEX(resultados!$A$2:$ZZ$190, 54, MATCH($B$3, resultados!$A$1:$ZZ$1, 0))</f>
        <v/>
      </c>
    </row>
    <row r="61">
      <c r="A61">
        <f>INDEX(resultados!$A$2:$ZZ$190, 55, MATCH($B$1, resultados!$A$1:$ZZ$1, 0))</f>
        <v/>
      </c>
      <c r="B61">
        <f>INDEX(resultados!$A$2:$ZZ$190, 55, MATCH($B$2, resultados!$A$1:$ZZ$1, 0))</f>
        <v/>
      </c>
      <c r="C61">
        <f>INDEX(resultados!$A$2:$ZZ$190, 55, MATCH($B$3, resultados!$A$1:$ZZ$1, 0))</f>
        <v/>
      </c>
    </row>
    <row r="62">
      <c r="A62">
        <f>INDEX(resultados!$A$2:$ZZ$190, 56, MATCH($B$1, resultados!$A$1:$ZZ$1, 0))</f>
        <v/>
      </c>
      <c r="B62">
        <f>INDEX(resultados!$A$2:$ZZ$190, 56, MATCH($B$2, resultados!$A$1:$ZZ$1, 0))</f>
        <v/>
      </c>
      <c r="C62">
        <f>INDEX(resultados!$A$2:$ZZ$190, 56, MATCH($B$3, resultados!$A$1:$ZZ$1, 0))</f>
        <v/>
      </c>
    </row>
    <row r="63">
      <c r="A63">
        <f>INDEX(resultados!$A$2:$ZZ$190, 57, MATCH($B$1, resultados!$A$1:$ZZ$1, 0))</f>
        <v/>
      </c>
      <c r="B63">
        <f>INDEX(resultados!$A$2:$ZZ$190, 57, MATCH($B$2, resultados!$A$1:$ZZ$1, 0))</f>
        <v/>
      </c>
      <c r="C63">
        <f>INDEX(resultados!$A$2:$ZZ$190, 57, MATCH($B$3, resultados!$A$1:$ZZ$1, 0))</f>
        <v/>
      </c>
    </row>
    <row r="64">
      <c r="A64">
        <f>INDEX(resultados!$A$2:$ZZ$190, 58, MATCH($B$1, resultados!$A$1:$ZZ$1, 0))</f>
        <v/>
      </c>
      <c r="B64">
        <f>INDEX(resultados!$A$2:$ZZ$190, 58, MATCH($B$2, resultados!$A$1:$ZZ$1, 0))</f>
        <v/>
      </c>
      <c r="C64">
        <f>INDEX(resultados!$A$2:$ZZ$190, 58, MATCH($B$3, resultados!$A$1:$ZZ$1, 0))</f>
        <v/>
      </c>
    </row>
    <row r="65">
      <c r="A65">
        <f>INDEX(resultados!$A$2:$ZZ$190, 59, MATCH($B$1, resultados!$A$1:$ZZ$1, 0))</f>
        <v/>
      </c>
      <c r="B65">
        <f>INDEX(resultados!$A$2:$ZZ$190, 59, MATCH($B$2, resultados!$A$1:$ZZ$1, 0))</f>
        <v/>
      </c>
      <c r="C65">
        <f>INDEX(resultados!$A$2:$ZZ$190, 59, MATCH($B$3, resultados!$A$1:$ZZ$1, 0))</f>
        <v/>
      </c>
    </row>
    <row r="66">
      <c r="A66">
        <f>INDEX(resultados!$A$2:$ZZ$190, 60, MATCH($B$1, resultados!$A$1:$ZZ$1, 0))</f>
        <v/>
      </c>
      <c r="B66">
        <f>INDEX(resultados!$A$2:$ZZ$190, 60, MATCH($B$2, resultados!$A$1:$ZZ$1, 0))</f>
        <v/>
      </c>
      <c r="C66">
        <f>INDEX(resultados!$A$2:$ZZ$190, 60, MATCH($B$3, resultados!$A$1:$ZZ$1, 0))</f>
        <v/>
      </c>
    </row>
    <row r="67">
      <c r="A67">
        <f>INDEX(resultados!$A$2:$ZZ$190, 61, MATCH($B$1, resultados!$A$1:$ZZ$1, 0))</f>
        <v/>
      </c>
      <c r="B67">
        <f>INDEX(resultados!$A$2:$ZZ$190, 61, MATCH($B$2, resultados!$A$1:$ZZ$1, 0))</f>
        <v/>
      </c>
      <c r="C67">
        <f>INDEX(resultados!$A$2:$ZZ$190, 61, MATCH($B$3, resultados!$A$1:$ZZ$1, 0))</f>
        <v/>
      </c>
    </row>
    <row r="68">
      <c r="A68">
        <f>INDEX(resultados!$A$2:$ZZ$190, 62, MATCH($B$1, resultados!$A$1:$ZZ$1, 0))</f>
        <v/>
      </c>
      <c r="B68">
        <f>INDEX(resultados!$A$2:$ZZ$190, 62, MATCH($B$2, resultados!$A$1:$ZZ$1, 0))</f>
        <v/>
      </c>
      <c r="C68">
        <f>INDEX(resultados!$A$2:$ZZ$190, 62, MATCH($B$3, resultados!$A$1:$ZZ$1, 0))</f>
        <v/>
      </c>
    </row>
    <row r="69">
      <c r="A69">
        <f>INDEX(resultados!$A$2:$ZZ$190, 63, MATCH($B$1, resultados!$A$1:$ZZ$1, 0))</f>
        <v/>
      </c>
      <c r="B69">
        <f>INDEX(resultados!$A$2:$ZZ$190, 63, MATCH($B$2, resultados!$A$1:$ZZ$1, 0))</f>
        <v/>
      </c>
      <c r="C69">
        <f>INDEX(resultados!$A$2:$ZZ$190, 63, MATCH($B$3, resultados!$A$1:$ZZ$1, 0))</f>
        <v/>
      </c>
    </row>
    <row r="70">
      <c r="A70">
        <f>INDEX(resultados!$A$2:$ZZ$190, 64, MATCH($B$1, resultados!$A$1:$ZZ$1, 0))</f>
        <v/>
      </c>
      <c r="B70">
        <f>INDEX(resultados!$A$2:$ZZ$190, 64, MATCH($B$2, resultados!$A$1:$ZZ$1, 0))</f>
        <v/>
      </c>
      <c r="C70">
        <f>INDEX(resultados!$A$2:$ZZ$190, 64, MATCH($B$3, resultados!$A$1:$ZZ$1, 0))</f>
        <v/>
      </c>
    </row>
    <row r="71">
      <c r="A71">
        <f>INDEX(resultados!$A$2:$ZZ$190, 65, MATCH($B$1, resultados!$A$1:$ZZ$1, 0))</f>
        <v/>
      </c>
      <c r="B71">
        <f>INDEX(resultados!$A$2:$ZZ$190, 65, MATCH($B$2, resultados!$A$1:$ZZ$1, 0))</f>
        <v/>
      </c>
      <c r="C71">
        <f>INDEX(resultados!$A$2:$ZZ$190, 65, MATCH($B$3, resultados!$A$1:$ZZ$1, 0))</f>
        <v/>
      </c>
    </row>
    <row r="72">
      <c r="A72">
        <f>INDEX(resultados!$A$2:$ZZ$190, 66, MATCH($B$1, resultados!$A$1:$ZZ$1, 0))</f>
        <v/>
      </c>
      <c r="B72">
        <f>INDEX(resultados!$A$2:$ZZ$190, 66, MATCH($B$2, resultados!$A$1:$ZZ$1, 0))</f>
        <v/>
      </c>
      <c r="C72">
        <f>INDEX(resultados!$A$2:$ZZ$190, 66, MATCH($B$3, resultados!$A$1:$ZZ$1, 0))</f>
        <v/>
      </c>
    </row>
    <row r="73">
      <c r="A73">
        <f>INDEX(resultados!$A$2:$ZZ$190, 67, MATCH($B$1, resultados!$A$1:$ZZ$1, 0))</f>
        <v/>
      </c>
      <c r="B73">
        <f>INDEX(resultados!$A$2:$ZZ$190, 67, MATCH($B$2, resultados!$A$1:$ZZ$1, 0))</f>
        <v/>
      </c>
      <c r="C73">
        <f>INDEX(resultados!$A$2:$ZZ$190, 67, MATCH($B$3, resultados!$A$1:$ZZ$1, 0))</f>
        <v/>
      </c>
    </row>
    <row r="74">
      <c r="A74">
        <f>INDEX(resultados!$A$2:$ZZ$190, 68, MATCH($B$1, resultados!$A$1:$ZZ$1, 0))</f>
        <v/>
      </c>
      <c r="B74">
        <f>INDEX(resultados!$A$2:$ZZ$190, 68, MATCH($B$2, resultados!$A$1:$ZZ$1, 0))</f>
        <v/>
      </c>
      <c r="C74">
        <f>INDEX(resultados!$A$2:$ZZ$190, 68, MATCH($B$3, resultados!$A$1:$ZZ$1, 0))</f>
        <v/>
      </c>
    </row>
    <row r="75">
      <c r="A75">
        <f>INDEX(resultados!$A$2:$ZZ$190, 69, MATCH($B$1, resultados!$A$1:$ZZ$1, 0))</f>
        <v/>
      </c>
      <c r="B75">
        <f>INDEX(resultados!$A$2:$ZZ$190, 69, MATCH($B$2, resultados!$A$1:$ZZ$1, 0))</f>
        <v/>
      </c>
      <c r="C75">
        <f>INDEX(resultados!$A$2:$ZZ$190, 69, MATCH($B$3, resultados!$A$1:$ZZ$1, 0))</f>
        <v/>
      </c>
    </row>
    <row r="76">
      <c r="A76">
        <f>INDEX(resultados!$A$2:$ZZ$190, 70, MATCH($B$1, resultados!$A$1:$ZZ$1, 0))</f>
        <v/>
      </c>
      <c r="B76">
        <f>INDEX(resultados!$A$2:$ZZ$190, 70, MATCH($B$2, resultados!$A$1:$ZZ$1, 0))</f>
        <v/>
      </c>
      <c r="C76">
        <f>INDEX(resultados!$A$2:$ZZ$190, 70, MATCH($B$3, resultados!$A$1:$ZZ$1, 0))</f>
        <v/>
      </c>
    </row>
    <row r="77">
      <c r="A77">
        <f>INDEX(resultados!$A$2:$ZZ$190, 71, MATCH($B$1, resultados!$A$1:$ZZ$1, 0))</f>
        <v/>
      </c>
      <c r="B77">
        <f>INDEX(resultados!$A$2:$ZZ$190, 71, MATCH($B$2, resultados!$A$1:$ZZ$1, 0))</f>
        <v/>
      </c>
      <c r="C77">
        <f>INDEX(resultados!$A$2:$ZZ$190, 71, MATCH($B$3, resultados!$A$1:$ZZ$1, 0))</f>
        <v/>
      </c>
    </row>
    <row r="78">
      <c r="A78">
        <f>INDEX(resultados!$A$2:$ZZ$190, 72, MATCH($B$1, resultados!$A$1:$ZZ$1, 0))</f>
        <v/>
      </c>
      <c r="B78">
        <f>INDEX(resultados!$A$2:$ZZ$190, 72, MATCH($B$2, resultados!$A$1:$ZZ$1, 0))</f>
        <v/>
      </c>
      <c r="C78">
        <f>INDEX(resultados!$A$2:$ZZ$190, 72, MATCH($B$3, resultados!$A$1:$ZZ$1, 0))</f>
        <v/>
      </c>
    </row>
    <row r="79">
      <c r="A79">
        <f>INDEX(resultados!$A$2:$ZZ$190, 73, MATCH($B$1, resultados!$A$1:$ZZ$1, 0))</f>
        <v/>
      </c>
      <c r="B79">
        <f>INDEX(resultados!$A$2:$ZZ$190, 73, MATCH($B$2, resultados!$A$1:$ZZ$1, 0))</f>
        <v/>
      </c>
      <c r="C79">
        <f>INDEX(resultados!$A$2:$ZZ$190, 73, MATCH($B$3, resultados!$A$1:$ZZ$1, 0))</f>
        <v/>
      </c>
    </row>
    <row r="80">
      <c r="A80">
        <f>INDEX(resultados!$A$2:$ZZ$190, 74, MATCH($B$1, resultados!$A$1:$ZZ$1, 0))</f>
        <v/>
      </c>
      <c r="B80">
        <f>INDEX(resultados!$A$2:$ZZ$190, 74, MATCH($B$2, resultados!$A$1:$ZZ$1, 0))</f>
        <v/>
      </c>
      <c r="C80">
        <f>INDEX(resultados!$A$2:$ZZ$190, 74, MATCH($B$3, resultados!$A$1:$ZZ$1, 0))</f>
        <v/>
      </c>
    </row>
    <row r="81">
      <c r="A81">
        <f>INDEX(resultados!$A$2:$ZZ$190, 75, MATCH($B$1, resultados!$A$1:$ZZ$1, 0))</f>
        <v/>
      </c>
      <c r="B81">
        <f>INDEX(resultados!$A$2:$ZZ$190, 75, MATCH($B$2, resultados!$A$1:$ZZ$1, 0))</f>
        <v/>
      </c>
      <c r="C81">
        <f>INDEX(resultados!$A$2:$ZZ$190, 75, MATCH($B$3, resultados!$A$1:$ZZ$1, 0))</f>
        <v/>
      </c>
    </row>
    <row r="82">
      <c r="A82">
        <f>INDEX(resultados!$A$2:$ZZ$190, 76, MATCH($B$1, resultados!$A$1:$ZZ$1, 0))</f>
        <v/>
      </c>
      <c r="B82">
        <f>INDEX(resultados!$A$2:$ZZ$190, 76, MATCH($B$2, resultados!$A$1:$ZZ$1, 0))</f>
        <v/>
      </c>
      <c r="C82">
        <f>INDEX(resultados!$A$2:$ZZ$190, 76, MATCH($B$3, resultados!$A$1:$ZZ$1, 0))</f>
        <v/>
      </c>
    </row>
    <row r="83">
      <c r="A83">
        <f>INDEX(resultados!$A$2:$ZZ$190, 77, MATCH($B$1, resultados!$A$1:$ZZ$1, 0))</f>
        <v/>
      </c>
      <c r="B83">
        <f>INDEX(resultados!$A$2:$ZZ$190, 77, MATCH($B$2, resultados!$A$1:$ZZ$1, 0))</f>
        <v/>
      </c>
      <c r="C83">
        <f>INDEX(resultados!$A$2:$ZZ$190, 77, MATCH($B$3, resultados!$A$1:$ZZ$1, 0))</f>
        <v/>
      </c>
    </row>
    <row r="84">
      <c r="A84">
        <f>INDEX(resultados!$A$2:$ZZ$190, 78, MATCH($B$1, resultados!$A$1:$ZZ$1, 0))</f>
        <v/>
      </c>
      <c r="B84">
        <f>INDEX(resultados!$A$2:$ZZ$190, 78, MATCH($B$2, resultados!$A$1:$ZZ$1, 0))</f>
        <v/>
      </c>
      <c r="C84">
        <f>INDEX(resultados!$A$2:$ZZ$190, 78, MATCH($B$3, resultados!$A$1:$ZZ$1, 0))</f>
        <v/>
      </c>
    </row>
    <row r="85">
      <c r="A85">
        <f>INDEX(resultados!$A$2:$ZZ$190, 79, MATCH($B$1, resultados!$A$1:$ZZ$1, 0))</f>
        <v/>
      </c>
      <c r="B85">
        <f>INDEX(resultados!$A$2:$ZZ$190, 79, MATCH($B$2, resultados!$A$1:$ZZ$1, 0))</f>
        <v/>
      </c>
      <c r="C85">
        <f>INDEX(resultados!$A$2:$ZZ$190, 79, MATCH($B$3, resultados!$A$1:$ZZ$1, 0))</f>
        <v/>
      </c>
    </row>
    <row r="86">
      <c r="A86">
        <f>INDEX(resultados!$A$2:$ZZ$190, 80, MATCH($B$1, resultados!$A$1:$ZZ$1, 0))</f>
        <v/>
      </c>
      <c r="B86">
        <f>INDEX(resultados!$A$2:$ZZ$190, 80, MATCH($B$2, resultados!$A$1:$ZZ$1, 0))</f>
        <v/>
      </c>
      <c r="C86">
        <f>INDEX(resultados!$A$2:$ZZ$190, 80, MATCH($B$3, resultados!$A$1:$ZZ$1, 0))</f>
        <v/>
      </c>
    </row>
    <row r="87">
      <c r="A87">
        <f>INDEX(resultados!$A$2:$ZZ$190, 81, MATCH($B$1, resultados!$A$1:$ZZ$1, 0))</f>
        <v/>
      </c>
      <c r="B87">
        <f>INDEX(resultados!$A$2:$ZZ$190, 81, MATCH($B$2, resultados!$A$1:$ZZ$1, 0))</f>
        <v/>
      </c>
      <c r="C87">
        <f>INDEX(resultados!$A$2:$ZZ$190, 81, MATCH($B$3, resultados!$A$1:$ZZ$1, 0))</f>
        <v/>
      </c>
    </row>
    <row r="88">
      <c r="A88">
        <f>INDEX(resultados!$A$2:$ZZ$190, 82, MATCH($B$1, resultados!$A$1:$ZZ$1, 0))</f>
        <v/>
      </c>
      <c r="B88">
        <f>INDEX(resultados!$A$2:$ZZ$190, 82, MATCH($B$2, resultados!$A$1:$ZZ$1, 0))</f>
        <v/>
      </c>
      <c r="C88">
        <f>INDEX(resultados!$A$2:$ZZ$190, 82, MATCH($B$3, resultados!$A$1:$ZZ$1, 0))</f>
        <v/>
      </c>
    </row>
    <row r="89">
      <c r="A89">
        <f>INDEX(resultados!$A$2:$ZZ$190, 83, MATCH($B$1, resultados!$A$1:$ZZ$1, 0))</f>
        <v/>
      </c>
      <c r="B89">
        <f>INDEX(resultados!$A$2:$ZZ$190, 83, MATCH($B$2, resultados!$A$1:$ZZ$1, 0))</f>
        <v/>
      </c>
      <c r="C89">
        <f>INDEX(resultados!$A$2:$ZZ$190, 83, MATCH($B$3, resultados!$A$1:$ZZ$1, 0))</f>
        <v/>
      </c>
    </row>
    <row r="90">
      <c r="A90">
        <f>INDEX(resultados!$A$2:$ZZ$190, 84, MATCH($B$1, resultados!$A$1:$ZZ$1, 0))</f>
        <v/>
      </c>
      <c r="B90">
        <f>INDEX(resultados!$A$2:$ZZ$190, 84, MATCH($B$2, resultados!$A$1:$ZZ$1, 0))</f>
        <v/>
      </c>
      <c r="C90">
        <f>INDEX(resultados!$A$2:$ZZ$190, 84, MATCH($B$3, resultados!$A$1:$ZZ$1, 0))</f>
        <v/>
      </c>
    </row>
    <row r="91">
      <c r="A91">
        <f>INDEX(resultados!$A$2:$ZZ$190, 85, MATCH($B$1, resultados!$A$1:$ZZ$1, 0))</f>
        <v/>
      </c>
      <c r="B91">
        <f>INDEX(resultados!$A$2:$ZZ$190, 85, MATCH($B$2, resultados!$A$1:$ZZ$1, 0))</f>
        <v/>
      </c>
      <c r="C91">
        <f>INDEX(resultados!$A$2:$ZZ$190, 85, MATCH($B$3, resultados!$A$1:$ZZ$1, 0))</f>
        <v/>
      </c>
    </row>
    <row r="92">
      <c r="A92">
        <f>INDEX(resultados!$A$2:$ZZ$190, 86, MATCH($B$1, resultados!$A$1:$ZZ$1, 0))</f>
        <v/>
      </c>
      <c r="B92">
        <f>INDEX(resultados!$A$2:$ZZ$190, 86, MATCH($B$2, resultados!$A$1:$ZZ$1, 0))</f>
        <v/>
      </c>
      <c r="C92">
        <f>INDEX(resultados!$A$2:$ZZ$190, 86, MATCH($B$3, resultados!$A$1:$ZZ$1, 0))</f>
        <v/>
      </c>
    </row>
    <row r="93">
      <c r="A93">
        <f>INDEX(resultados!$A$2:$ZZ$190, 87, MATCH($B$1, resultados!$A$1:$ZZ$1, 0))</f>
        <v/>
      </c>
      <c r="B93">
        <f>INDEX(resultados!$A$2:$ZZ$190, 87, MATCH($B$2, resultados!$A$1:$ZZ$1, 0))</f>
        <v/>
      </c>
      <c r="C93">
        <f>INDEX(resultados!$A$2:$ZZ$190, 87, MATCH($B$3, resultados!$A$1:$ZZ$1, 0))</f>
        <v/>
      </c>
    </row>
    <row r="94">
      <c r="A94">
        <f>INDEX(resultados!$A$2:$ZZ$190, 88, MATCH($B$1, resultados!$A$1:$ZZ$1, 0))</f>
        <v/>
      </c>
      <c r="B94">
        <f>INDEX(resultados!$A$2:$ZZ$190, 88, MATCH($B$2, resultados!$A$1:$ZZ$1, 0))</f>
        <v/>
      </c>
      <c r="C94">
        <f>INDEX(resultados!$A$2:$ZZ$190, 88, MATCH($B$3, resultados!$A$1:$ZZ$1, 0))</f>
        <v/>
      </c>
    </row>
    <row r="95">
      <c r="A95">
        <f>INDEX(resultados!$A$2:$ZZ$190, 89, MATCH($B$1, resultados!$A$1:$ZZ$1, 0))</f>
        <v/>
      </c>
      <c r="B95">
        <f>INDEX(resultados!$A$2:$ZZ$190, 89, MATCH($B$2, resultados!$A$1:$ZZ$1, 0))</f>
        <v/>
      </c>
      <c r="C95">
        <f>INDEX(resultados!$A$2:$ZZ$190, 89, MATCH($B$3, resultados!$A$1:$ZZ$1, 0))</f>
        <v/>
      </c>
    </row>
    <row r="96">
      <c r="A96">
        <f>INDEX(resultados!$A$2:$ZZ$190, 90, MATCH($B$1, resultados!$A$1:$ZZ$1, 0))</f>
        <v/>
      </c>
      <c r="B96">
        <f>INDEX(resultados!$A$2:$ZZ$190, 90, MATCH($B$2, resultados!$A$1:$ZZ$1, 0))</f>
        <v/>
      </c>
      <c r="C96">
        <f>INDEX(resultados!$A$2:$ZZ$190, 90, MATCH($B$3, resultados!$A$1:$ZZ$1, 0))</f>
        <v/>
      </c>
    </row>
    <row r="97">
      <c r="A97">
        <f>INDEX(resultados!$A$2:$ZZ$190, 91, MATCH($B$1, resultados!$A$1:$ZZ$1, 0))</f>
        <v/>
      </c>
      <c r="B97">
        <f>INDEX(resultados!$A$2:$ZZ$190, 91, MATCH($B$2, resultados!$A$1:$ZZ$1, 0))</f>
        <v/>
      </c>
      <c r="C97">
        <f>INDEX(resultados!$A$2:$ZZ$190, 91, MATCH($B$3, resultados!$A$1:$ZZ$1, 0))</f>
        <v/>
      </c>
    </row>
    <row r="98">
      <c r="A98">
        <f>INDEX(resultados!$A$2:$ZZ$190, 92, MATCH($B$1, resultados!$A$1:$ZZ$1, 0))</f>
        <v/>
      </c>
      <c r="B98">
        <f>INDEX(resultados!$A$2:$ZZ$190, 92, MATCH($B$2, resultados!$A$1:$ZZ$1, 0))</f>
        <v/>
      </c>
      <c r="C98">
        <f>INDEX(resultados!$A$2:$ZZ$190, 92, MATCH($B$3, resultados!$A$1:$ZZ$1, 0))</f>
        <v/>
      </c>
    </row>
    <row r="99">
      <c r="A99">
        <f>INDEX(resultados!$A$2:$ZZ$190, 93, MATCH($B$1, resultados!$A$1:$ZZ$1, 0))</f>
        <v/>
      </c>
      <c r="B99">
        <f>INDEX(resultados!$A$2:$ZZ$190, 93, MATCH($B$2, resultados!$A$1:$ZZ$1, 0))</f>
        <v/>
      </c>
      <c r="C99">
        <f>INDEX(resultados!$A$2:$ZZ$190, 93, MATCH($B$3, resultados!$A$1:$ZZ$1, 0))</f>
        <v/>
      </c>
    </row>
    <row r="100">
      <c r="A100">
        <f>INDEX(resultados!$A$2:$ZZ$190, 94, MATCH($B$1, resultados!$A$1:$ZZ$1, 0))</f>
        <v/>
      </c>
      <c r="B100">
        <f>INDEX(resultados!$A$2:$ZZ$190, 94, MATCH($B$2, resultados!$A$1:$ZZ$1, 0))</f>
        <v/>
      </c>
      <c r="C100">
        <f>INDEX(resultados!$A$2:$ZZ$190, 94, MATCH($B$3, resultados!$A$1:$ZZ$1, 0))</f>
        <v/>
      </c>
    </row>
    <row r="101">
      <c r="A101">
        <f>INDEX(resultados!$A$2:$ZZ$190, 95, MATCH($B$1, resultados!$A$1:$ZZ$1, 0))</f>
        <v/>
      </c>
      <c r="B101">
        <f>INDEX(resultados!$A$2:$ZZ$190, 95, MATCH($B$2, resultados!$A$1:$ZZ$1, 0))</f>
        <v/>
      </c>
      <c r="C101">
        <f>INDEX(resultados!$A$2:$ZZ$190, 95, MATCH($B$3, resultados!$A$1:$ZZ$1, 0))</f>
        <v/>
      </c>
    </row>
    <row r="102">
      <c r="A102">
        <f>INDEX(resultados!$A$2:$ZZ$190, 96, MATCH($B$1, resultados!$A$1:$ZZ$1, 0))</f>
        <v/>
      </c>
      <c r="B102">
        <f>INDEX(resultados!$A$2:$ZZ$190, 96, MATCH($B$2, resultados!$A$1:$ZZ$1, 0))</f>
        <v/>
      </c>
      <c r="C102">
        <f>INDEX(resultados!$A$2:$ZZ$190, 96, MATCH($B$3, resultados!$A$1:$ZZ$1, 0))</f>
        <v/>
      </c>
    </row>
    <row r="103">
      <c r="A103">
        <f>INDEX(resultados!$A$2:$ZZ$190, 97, MATCH($B$1, resultados!$A$1:$ZZ$1, 0))</f>
        <v/>
      </c>
      <c r="B103">
        <f>INDEX(resultados!$A$2:$ZZ$190, 97, MATCH($B$2, resultados!$A$1:$ZZ$1, 0))</f>
        <v/>
      </c>
      <c r="C103">
        <f>INDEX(resultados!$A$2:$ZZ$190, 97, MATCH($B$3, resultados!$A$1:$ZZ$1, 0))</f>
        <v/>
      </c>
    </row>
    <row r="104">
      <c r="A104">
        <f>INDEX(resultados!$A$2:$ZZ$190, 98, MATCH($B$1, resultados!$A$1:$ZZ$1, 0))</f>
        <v/>
      </c>
      <c r="B104">
        <f>INDEX(resultados!$A$2:$ZZ$190, 98, MATCH($B$2, resultados!$A$1:$ZZ$1, 0))</f>
        <v/>
      </c>
      <c r="C104">
        <f>INDEX(resultados!$A$2:$ZZ$190, 98, MATCH($B$3, resultados!$A$1:$ZZ$1, 0))</f>
        <v/>
      </c>
    </row>
    <row r="105">
      <c r="A105">
        <f>INDEX(resultados!$A$2:$ZZ$190, 99, MATCH($B$1, resultados!$A$1:$ZZ$1, 0))</f>
        <v/>
      </c>
      <c r="B105">
        <f>INDEX(resultados!$A$2:$ZZ$190, 99, MATCH($B$2, resultados!$A$1:$ZZ$1, 0))</f>
        <v/>
      </c>
      <c r="C105">
        <f>INDEX(resultados!$A$2:$ZZ$190, 99, MATCH($B$3, resultados!$A$1:$ZZ$1, 0))</f>
        <v/>
      </c>
    </row>
    <row r="106">
      <c r="A106">
        <f>INDEX(resultados!$A$2:$ZZ$190, 100, MATCH($B$1, resultados!$A$1:$ZZ$1, 0))</f>
        <v/>
      </c>
      <c r="B106">
        <f>INDEX(resultados!$A$2:$ZZ$190, 100, MATCH($B$2, resultados!$A$1:$ZZ$1, 0))</f>
        <v/>
      </c>
      <c r="C106">
        <f>INDEX(resultados!$A$2:$ZZ$190, 100, MATCH($B$3, resultados!$A$1:$ZZ$1, 0))</f>
        <v/>
      </c>
    </row>
    <row r="107">
      <c r="A107">
        <f>INDEX(resultados!$A$2:$ZZ$190, 101, MATCH($B$1, resultados!$A$1:$ZZ$1, 0))</f>
        <v/>
      </c>
      <c r="B107">
        <f>INDEX(resultados!$A$2:$ZZ$190, 101, MATCH($B$2, resultados!$A$1:$ZZ$1, 0))</f>
        <v/>
      </c>
      <c r="C107">
        <f>INDEX(resultados!$A$2:$ZZ$190, 101, MATCH($B$3, resultados!$A$1:$ZZ$1, 0))</f>
        <v/>
      </c>
    </row>
    <row r="108">
      <c r="A108">
        <f>INDEX(resultados!$A$2:$ZZ$190, 102, MATCH($B$1, resultados!$A$1:$ZZ$1, 0))</f>
        <v/>
      </c>
      <c r="B108">
        <f>INDEX(resultados!$A$2:$ZZ$190, 102, MATCH($B$2, resultados!$A$1:$ZZ$1, 0))</f>
        <v/>
      </c>
      <c r="C108">
        <f>INDEX(resultados!$A$2:$ZZ$190, 102, MATCH($B$3, resultados!$A$1:$ZZ$1, 0))</f>
        <v/>
      </c>
    </row>
    <row r="109">
      <c r="A109">
        <f>INDEX(resultados!$A$2:$ZZ$190, 103, MATCH($B$1, resultados!$A$1:$ZZ$1, 0))</f>
        <v/>
      </c>
      <c r="B109">
        <f>INDEX(resultados!$A$2:$ZZ$190, 103, MATCH($B$2, resultados!$A$1:$ZZ$1, 0))</f>
        <v/>
      </c>
      <c r="C109">
        <f>INDEX(resultados!$A$2:$ZZ$190, 103, MATCH($B$3, resultados!$A$1:$ZZ$1, 0))</f>
        <v/>
      </c>
    </row>
    <row r="110">
      <c r="A110">
        <f>INDEX(resultados!$A$2:$ZZ$190, 104, MATCH($B$1, resultados!$A$1:$ZZ$1, 0))</f>
        <v/>
      </c>
      <c r="B110">
        <f>INDEX(resultados!$A$2:$ZZ$190, 104, MATCH($B$2, resultados!$A$1:$ZZ$1, 0))</f>
        <v/>
      </c>
      <c r="C110">
        <f>INDEX(resultados!$A$2:$ZZ$190, 104, MATCH($B$3, resultados!$A$1:$ZZ$1, 0))</f>
        <v/>
      </c>
    </row>
    <row r="111">
      <c r="A111">
        <f>INDEX(resultados!$A$2:$ZZ$190, 105, MATCH($B$1, resultados!$A$1:$ZZ$1, 0))</f>
        <v/>
      </c>
      <c r="B111">
        <f>INDEX(resultados!$A$2:$ZZ$190, 105, MATCH($B$2, resultados!$A$1:$ZZ$1, 0))</f>
        <v/>
      </c>
      <c r="C111">
        <f>INDEX(resultados!$A$2:$ZZ$190, 105, MATCH($B$3, resultados!$A$1:$ZZ$1, 0))</f>
        <v/>
      </c>
    </row>
    <row r="112">
      <c r="A112">
        <f>INDEX(resultados!$A$2:$ZZ$190, 106, MATCH($B$1, resultados!$A$1:$ZZ$1, 0))</f>
        <v/>
      </c>
      <c r="B112">
        <f>INDEX(resultados!$A$2:$ZZ$190, 106, MATCH($B$2, resultados!$A$1:$ZZ$1, 0))</f>
        <v/>
      </c>
      <c r="C112">
        <f>INDEX(resultados!$A$2:$ZZ$190, 106, MATCH($B$3, resultados!$A$1:$ZZ$1, 0))</f>
        <v/>
      </c>
    </row>
    <row r="113">
      <c r="A113">
        <f>INDEX(resultados!$A$2:$ZZ$190, 107, MATCH($B$1, resultados!$A$1:$ZZ$1, 0))</f>
        <v/>
      </c>
      <c r="B113">
        <f>INDEX(resultados!$A$2:$ZZ$190, 107, MATCH($B$2, resultados!$A$1:$ZZ$1, 0))</f>
        <v/>
      </c>
      <c r="C113">
        <f>INDEX(resultados!$A$2:$ZZ$190, 107, MATCH($B$3, resultados!$A$1:$ZZ$1, 0))</f>
        <v/>
      </c>
    </row>
    <row r="114">
      <c r="A114">
        <f>INDEX(resultados!$A$2:$ZZ$190, 108, MATCH($B$1, resultados!$A$1:$ZZ$1, 0))</f>
        <v/>
      </c>
      <c r="B114">
        <f>INDEX(resultados!$A$2:$ZZ$190, 108, MATCH($B$2, resultados!$A$1:$ZZ$1, 0))</f>
        <v/>
      </c>
      <c r="C114">
        <f>INDEX(resultados!$A$2:$ZZ$190, 108, MATCH($B$3, resultados!$A$1:$ZZ$1, 0))</f>
        <v/>
      </c>
    </row>
    <row r="115">
      <c r="A115">
        <f>INDEX(resultados!$A$2:$ZZ$190, 109, MATCH($B$1, resultados!$A$1:$ZZ$1, 0))</f>
        <v/>
      </c>
      <c r="B115">
        <f>INDEX(resultados!$A$2:$ZZ$190, 109, MATCH($B$2, resultados!$A$1:$ZZ$1, 0))</f>
        <v/>
      </c>
      <c r="C115">
        <f>INDEX(resultados!$A$2:$ZZ$190, 109, MATCH($B$3, resultados!$A$1:$ZZ$1, 0))</f>
        <v/>
      </c>
    </row>
    <row r="116">
      <c r="A116">
        <f>INDEX(resultados!$A$2:$ZZ$190, 110, MATCH($B$1, resultados!$A$1:$ZZ$1, 0))</f>
        <v/>
      </c>
      <c r="B116">
        <f>INDEX(resultados!$A$2:$ZZ$190, 110, MATCH($B$2, resultados!$A$1:$ZZ$1, 0))</f>
        <v/>
      </c>
      <c r="C116">
        <f>INDEX(resultados!$A$2:$ZZ$190, 110, MATCH($B$3, resultados!$A$1:$ZZ$1, 0))</f>
        <v/>
      </c>
    </row>
    <row r="117">
      <c r="A117">
        <f>INDEX(resultados!$A$2:$ZZ$190, 111, MATCH($B$1, resultados!$A$1:$ZZ$1, 0))</f>
        <v/>
      </c>
      <c r="B117">
        <f>INDEX(resultados!$A$2:$ZZ$190, 111, MATCH($B$2, resultados!$A$1:$ZZ$1, 0))</f>
        <v/>
      </c>
      <c r="C117">
        <f>INDEX(resultados!$A$2:$ZZ$190, 111, MATCH($B$3, resultados!$A$1:$ZZ$1, 0))</f>
        <v/>
      </c>
    </row>
    <row r="118">
      <c r="A118">
        <f>INDEX(resultados!$A$2:$ZZ$190, 112, MATCH($B$1, resultados!$A$1:$ZZ$1, 0))</f>
        <v/>
      </c>
      <c r="B118">
        <f>INDEX(resultados!$A$2:$ZZ$190, 112, MATCH($B$2, resultados!$A$1:$ZZ$1, 0))</f>
        <v/>
      </c>
      <c r="C118">
        <f>INDEX(resultados!$A$2:$ZZ$190, 112, MATCH($B$3, resultados!$A$1:$ZZ$1, 0))</f>
        <v/>
      </c>
    </row>
    <row r="119">
      <c r="A119">
        <f>INDEX(resultados!$A$2:$ZZ$190, 113, MATCH($B$1, resultados!$A$1:$ZZ$1, 0))</f>
        <v/>
      </c>
      <c r="B119">
        <f>INDEX(resultados!$A$2:$ZZ$190, 113, MATCH($B$2, resultados!$A$1:$ZZ$1, 0))</f>
        <v/>
      </c>
      <c r="C119">
        <f>INDEX(resultados!$A$2:$ZZ$190, 113, MATCH($B$3, resultados!$A$1:$ZZ$1, 0))</f>
        <v/>
      </c>
    </row>
    <row r="120">
      <c r="A120">
        <f>INDEX(resultados!$A$2:$ZZ$190, 114, MATCH($B$1, resultados!$A$1:$ZZ$1, 0))</f>
        <v/>
      </c>
      <c r="B120">
        <f>INDEX(resultados!$A$2:$ZZ$190, 114, MATCH($B$2, resultados!$A$1:$ZZ$1, 0))</f>
        <v/>
      </c>
      <c r="C120">
        <f>INDEX(resultados!$A$2:$ZZ$190, 114, MATCH($B$3, resultados!$A$1:$ZZ$1, 0))</f>
        <v/>
      </c>
    </row>
    <row r="121">
      <c r="A121">
        <f>INDEX(resultados!$A$2:$ZZ$190, 115, MATCH($B$1, resultados!$A$1:$ZZ$1, 0))</f>
        <v/>
      </c>
      <c r="B121">
        <f>INDEX(resultados!$A$2:$ZZ$190, 115, MATCH($B$2, resultados!$A$1:$ZZ$1, 0))</f>
        <v/>
      </c>
      <c r="C121">
        <f>INDEX(resultados!$A$2:$ZZ$190, 115, MATCH($B$3, resultados!$A$1:$ZZ$1, 0))</f>
        <v/>
      </c>
    </row>
    <row r="122">
      <c r="A122">
        <f>INDEX(resultados!$A$2:$ZZ$190, 116, MATCH($B$1, resultados!$A$1:$ZZ$1, 0))</f>
        <v/>
      </c>
      <c r="B122">
        <f>INDEX(resultados!$A$2:$ZZ$190, 116, MATCH($B$2, resultados!$A$1:$ZZ$1, 0))</f>
        <v/>
      </c>
      <c r="C122">
        <f>INDEX(resultados!$A$2:$ZZ$190, 116, MATCH($B$3, resultados!$A$1:$ZZ$1, 0))</f>
        <v/>
      </c>
    </row>
    <row r="123">
      <c r="A123">
        <f>INDEX(resultados!$A$2:$ZZ$190, 117, MATCH($B$1, resultados!$A$1:$ZZ$1, 0))</f>
        <v/>
      </c>
      <c r="B123">
        <f>INDEX(resultados!$A$2:$ZZ$190, 117, MATCH($B$2, resultados!$A$1:$ZZ$1, 0))</f>
        <v/>
      </c>
      <c r="C123">
        <f>INDEX(resultados!$A$2:$ZZ$190, 117, MATCH($B$3, resultados!$A$1:$ZZ$1, 0))</f>
        <v/>
      </c>
    </row>
    <row r="124">
      <c r="A124">
        <f>INDEX(resultados!$A$2:$ZZ$190, 118, MATCH($B$1, resultados!$A$1:$ZZ$1, 0))</f>
        <v/>
      </c>
      <c r="B124">
        <f>INDEX(resultados!$A$2:$ZZ$190, 118, MATCH($B$2, resultados!$A$1:$ZZ$1, 0))</f>
        <v/>
      </c>
      <c r="C124">
        <f>INDEX(resultados!$A$2:$ZZ$190, 118, MATCH($B$3, resultados!$A$1:$ZZ$1, 0))</f>
        <v/>
      </c>
    </row>
    <row r="125">
      <c r="A125">
        <f>INDEX(resultados!$A$2:$ZZ$190, 119, MATCH($B$1, resultados!$A$1:$ZZ$1, 0))</f>
        <v/>
      </c>
      <c r="B125">
        <f>INDEX(resultados!$A$2:$ZZ$190, 119, MATCH($B$2, resultados!$A$1:$ZZ$1, 0))</f>
        <v/>
      </c>
      <c r="C125">
        <f>INDEX(resultados!$A$2:$ZZ$190, 119, MATCH($B$3, resultados!$A$1:$ZZ$1, 0))</f>
        <v/>
      </c>
    </row>
    <row r="126">
      <c r="A126">
        <f>INDEX(resultados!$A$2:$ZZ$190, 120, MATCH($B$1, resultados!$A$1:$ZZ$1, 0))</f>
        <v/>
      </c>
      <c r="B126">
        <f>INDEX(resultados!$A$2:$ZZ$190, 120, MATCH($B$2, resultados!$A$1:$ZZ$1, 0))</f>
        <v/>
      </c>
      <c r="C126">
        <f>INDEX(resultados!$A$2:$ZZ$190, 120, MATCH($B$3, resultados!$A$1:$ZZ$1, 0))</f>
        <v/>
      </c>
    </row>
    <row r="127">
      <c r="A127">
        <f>INDEX(resultados!$A$2:$ZZ$190, 121, MATCH($B$1, resultados!$A$1:$ZZ$1, 0))</f>
        <v/>
      </c>
      <c r="B127">
        <f>INDEX(resultados!$A$2:$ZZ$190, 121, MATCH($B$2, resultados!$A$1:$ZZ$1, 0))</f>
        <v/>
      </c>
      <c r="C127">
        <f>INDEX(resultados!$A$2:$ZZ$190, 121, MATCH($B$3, resultados!$A$1:$ZZ$1, 0))</f>
        <v/>
      </c>
    </row>
    <row r="128">
      <c r="A128">
        <f>INDEX(resultados!$A$2:$ZZ$190, 122, MATCH($B$1, resultados!$A$1:$ZZ$1, 0))</f>
        <v/>
      </c>
      <c r="B128">
        <f>INDEX(resultados!$A$2:$ZZ$190, 122, MATCH($B$2, resultados!$A$1:$ZZ$1, 0))</f>
        <v/>
      </c>
      <c r="C128">
        <f>INDEX(resultados!$A$2:$ZZ$190, 122, MATCH($B$3, resultados!$A$1:$ZZ$1, 0))</f>
        <v/>
      </c>
    </row>
    <row r="129">
      <c r="A129">
        <f>INDEX(resultados!$A$2:$ZZ$190, 123, MATCH($B$1, resultados!$A$1:$ZZ$1, 0))</f>
        <v/>
      </c>
      <c r="B129">
        <f>INDEX(resultados!$A$2:$ZZ$190, 123, MATCH($B$2, resultados!$A$1:$ZZ$1, 0))</f>
        <v/>
      </c>
      <c r="C129">
        <f>INDEX(resultados!$A$2:$ZZ$190, 123, MATCH($B$3, resultados!$A$1:$ZZ$1, 0))</f>
        <v/>
      </c>
    </row>
    <row r="130">
      <c r="A130">
        <f>INDEX(resultados!$A$2:$ZZ$190, 124, MATCH($B$1, resultados!$A$1:$ZZ$1, 0))</f>
        <v/>
      </c>
      <c r="B130">
        <f>INDEX(resultados!$A$2:$ZZ$190, 124, MATCH($B$2, resultados!$A$1:$ZZ$1, 0))</f>
        <v/>
      </c>
      <c r="C130">
        <f>INDEX(resultados!$A$2:$ZZ$190, 124, MATCH($B$3, resultados!$A$1:$ZZ$1, 0))</f>
        <v/>
      </c>
    </row>
    <row r="131">
      <c r="A131">
        <f>INDEX(resultados!$A$2:$ZZ$190, 125, MATCH($B$1, resultados!$A$1:$ZZ$1, 0))</f>
        <v/>
      </c>
      <c r="B131">
        <f>INDEX(resultados!$A$2:$ZZ$190, 125, MATCH($B$2, resultados!$A$1:$ZZ$1, 0))</f>
        <v/>
      </c>
      <c r="C131">
        <f>INDEX(resultados!$A$2:$ZZ$190, 125, MATCH($B$3, resultados!$A$1:$ZZ$1, 0))</f>
        <v/>
      </c>
    </row>
    <row r="132">
      <c r="A132">
        <f>INDEX(resultados!$A$2:$ZZ$190, 126, MATCH($B$1, resultados!$A$1:$ZZ$1, 0))</f>
        <v/>
      </c>
      <c r="B132">
        <f>INDEX(resultados!$A$2:$ZZ$190, 126, MATCH($B$2, resultados!$A$1:$ZZ$1, 0))</f>
        <v/>
      </c>
      <c r="C132">
        <f>INDEX(resultados!$A$2:$ZZ$190, 126, MATCH($B$3, resultados!$A$1:$ZZ$1, 0))</f>
        <v/>
      </c>
    </row>
    <row r="133">
      <c r="A133">
        <f>INDEX(resultados!$A$2:$ZZ$190, 127, MATCH($B$1, resultados!$A$1:$ZZ$1, 0))</f>
        <v/>
      </c>
      <c r="B133">
        <f>INDEX(resultados!$A$2:$ZZ$190, 127, MATCH($B$2, resultados!$A$1:$ZZ$1, 0))</f>
        <v/>
      </c>
      <c r="C133">
        <f>INDEX(resultados!$A$2:$ZZ$190, 127, MATCH($B$3, resultados!$A$1:$ZZ$1, 0))</f>
        <v/>
      </c>
    </row>
    <row r="134">
      <c r="A134">
        <f>INDEX(resultados!$A$2:$ZZ$190, 128, MATCH($B$1, resultados!$A$1:$ZZ$1, 0))</f>
        <v/>
      </c>
      <c r="B134">
        <f>INDEX(resultados!$A$2:$ZZ$190, 128, MATCH($B$2, resultados!$A$1:$ZZ$1, 0))</f>
        <v/>
      </c>
      <c r="C134">
        <f>INDEX(resultados!$A$2:$ZZ$190, 128, MATCH($B$3, resultados!$A$1:$ZZ$1, 0))</f>
        <v/>
      </c>
    </row>
    <row r="135">
      <c r="A135">
        <f>INDEX(resultados!$A$2:$ZZ$190, 129, MATCH($B$1, resultados!$A$1:$ZZ$1, 0))</f>
        <v/>
      </c>
      <c r="B135">
        <f>INDEX(resultados!$A$2:$ZZ$190, 129, MATCH($B$2, resultados!$A$1:$ZZ$1, 0))</f>
        <v/>
      </c>
      <c r="C135">
        <f>INDEX(resultados!$A$2:$ZZ$190, 129, MATCH($B$3, resultados!$A$1:$ZZ$1, 0))</f>
        <v/>
      </c>
    </row>
    <row r="136">
      <c r="A136">
        <f>INDEX(resultados!$A$2:$ZZ$190, 130, MATCH($B$1, resultados!$A$1:$ZZ$1, 0))</f>
        <v/>
      </c>
      <c r="B136">
        <f>INDEX(resultados!$A$2:$ZZ$190, 130, MATCH($B$2, resultados!$A$1:$ZZ$1, 0))</f>
        <v/>
      </c>
      <c r="C136">
        <f>INDEX(resultados!$A$2:$ZZ$190, 130, MATCH($B$3, resultados!$A$1:$ZZ$1, 0))</f>
        <v/>
      </c>
    </row>
    <row r="137">
      <c r="A137">
        <f>INDEX(resultados!$A$2:$ZZ$190, 131, MATCH($B$1, resultados!$A$1:$ZZ$1, 0))</f>
        <v/>
      </c>
      <c r="B137">
        <f>INDEX(resultados!$A$2:$ZZ$190, 131, MATCH($B$2, resultados!$A$1:$ZZ$1, 0))</f>
        <v/>
      </c>
      <c r="C137">
        <f>INDEX(resultados!$A$2:$ZZ$190, 131, MATCH($B$3, resultados!$A$1:$ZZ$1, 0))</f>
        <v/>
      </c>
    </row>
    <row r="138">
      <c r="A138">
        <f>INDEX(resultados!$A$2:$ZZ$190, 132, MATCH($B$1, resultados!$A$1:$ZZ$1, 0))</f>
        <v/>
      </c>
      <c r="B138">
        <f>INDEX(resultados!$A$2:$ZZ$190, 132, MATCH($B$2, resultados!$A$1:$ZZ$1, 0))</f>
        <v/>
      </c>
      <c r="C138">
        <f>INDEX(resultados!$A$2:$ZZ$190, 132, MATCH($B$3, resultados!$A$1:$ZZ$1, 0))</f>
        <v/>
      </c>
    </row>
    <row r="139">
      <c r="A139">
        <f>INDEX(resultados!$A$2:$ZZ$190, 133, MATCH($B$1, resultados!$A$1:$ZZ$1, 0))</f>
        <v/>
      </c>
      <c r="B139">
        <f>INDEX(resultados!$A$2:$ZZ$190, 133, MATCH($B$2, resultados!$A$1:$ZZ$1, 0))</f>
        <v/>
      </c>
      <c r="C139">
        <f>INDEX(resultados!$A$2:$ZZ$190, 133, MATCH($B$3, resultados!$A$1:$ZZ$1, 0))</f>
        <v/>
      </c>
    </row>
    <row r="140">
      <c r="A140">
        <f>INDEX(resultados!$A$2:$ZZ$190, 134, MATCH($B$1, resultados!$A$1:$ZZ$1, 0))</f>
        <v/>
      </c>
      <c r="B140">
        <f>INDEX(resultados!$A$2:$ZZ$190, 134, MATCH($B$2, resultados!$A$1:$ZZ$1, 0))</f>
        <v/>
      </c>
      <c r="C140">
        <f>INDEX(resultados!$A$2:$ZZ$190, 134, MATCH($B$3, resultados!$A$1:$ZZ$1, 0))</f>
        <v/>
      </c>
    </row>
    <row r="141">
      <c r="A141">
        <f>INDEX(resultados!$A$2:$ZZ$190, 135, MATCH($B$1, resultados!$A$1:$ZZ$1, 0))</f>
        <v/>
      </c>
      <c r="B141">
        <f>INDEX(resultados!$A$2:$ZZ$190, 135, MATCH($B$2, resultados!$A$1:$ZZ$1, 0))</f>
        <v/>
      </c>
      <c r="C141">
        <f>INDEX(resultados!$A$2:$ZZ$190, 135, MATCH($B$3, resultados!$A$1:$ZZ$1, 0))</f>
        <v/>
      </c>
    </row>
    <row r="142">
      <c r="A142">
        <f>INDEX(resultados!$A$2:$ZZ$190, 136, MATCH($B$1, resultados!$A$1:$ZZ$1, 0))</f>
        <v/>
      </c>
      <c r="B142">
        <f>INDEX(resultados!$A$2:$ZZ$190, 136, MATCH($B$2, resultados!$A$1:$ZZ$1, 0))</f>
        <v/>
      </c>
      <c r="C142">
        <f>INDEX(resultados!$A$2:$ZZ$190, 136, MATCH($B$3, resultados!$A$1:$ZZ$1, 0))</f>
        <v/>
      </c>
    </row>
    <row r="143">
      <c r="A143">
        <f>INDEX(resultados!$A$2:$ZZ$190, 137, MATCH($B$1, resultados!$A$1:$ZZ$1, 0))</f>
        <v/>
      </c>
      <c r="B143">
        <f>INDEX(resultados!$A$2:$ZZ$190, 137, MATCH($B$2, resultados!$A$1:$ZZ$1, 0))</f>
        <v/>
      </c>
      <c r="C143">
        <f>INDEX(resultados!$A$2:$ZZ$190, 137, MATCH($B$3, resultados!$A$1:$ZZ$1, 0))</f>
        <v/>
      </c>
    </row>
    <row r="144">
      <c r="A144">
        <f>INDEX(resultados!$A$2:$ZZ$190, 138, MATCH($B$1, resultados!$A$1:$ZZ$1, 0))</f>
        <v/>
      </c>
      <c r="B144">
        <f>INDEX(resultados!$A$2:$ZZ$190, 138, MATCH($B$2, resultados!$A$1:$ZZ$1, 0))</f>
        <v/>
      </c>
      <c r="C144">
        <f>INDEX(resultados!$A$2:$ZZ$190, 138, MATCH($B$3, resultados!$A$1:$ZZ$1, 0))</f>
        <v/>
      </c>
    </row>
    <row r="145">
      <c r="A145">
        <f>INDEX(resultados!$A$2:$ZZ$190, 139, MATCH($B$1, resultados!$A$1:$ZZ$1, 0))</f>
        <v/>
      </c>
      <c r="B145">
        <f>INDEX(resultados!$A$2:$ZZ$190, 139, MATCH($B$2, resultados!$A$1:$ZZ$1, 0))</f>
        <v/>
      </c>
      <c r="C145">
        <f>INDEX(resultados!$A$2:$ZZ$190, 139, MATCH($B$3, resultados!$A$1:$ZZ$1, 0))</f>
        <v/>
      </c>
    </row>
    <row r="146">
      <c r="A146">
        <f>INDEX(resultados!$A$2:$ZZ$190, 140, MATCH($B$1, resultados!$A$1:$ZZ$1, 0))</f>
        <v/>
      </c>
      <c r="B146">
        <f>INDEX(resultados!$A$2:$ZZ$190, 140, MATCH($B$2, resultados!$A$1:$ZZ$1, 0))</f>
        <v/>
      </c>
      <c r="C146">
        <f>INDEX(resultados!$A$2:$ZZ$190, 140, MATCH($B$3, resultados!$A$1:$ZZ$1, 0))</f>
        <v/>
      </c>
    </row>
    <row r="147">
      <c r="A147">
        <f>INDEX(resultados!$A$2:$ZZ$190, 141, MATCH($B$1, resultados!$A$1:$ZZ$1, 0))</f>
        <v/>
      </c>
      <c r="B147">
        <f>INDEX(resultados!$A$2:$ZZ$190, 141, MATCH($B$2, resultados!$A$1:$ZZ$1, 0))</f>
        <v/>
      </c>
      <c r="C147">
        <f>INDEX(resultados!$A$2:$ZZ$190, 141, MATCH($B$3, resultados!$A$1:$ZZ$1, 0))</f>
        <v/>
      </c>
    </row>
    <row r="148">
      <c r="A148">
        <f>INDEX(resultados!$A$2:$ZZ$190, 142, MATCH($B$1, resultados!$A$1:$ZZ$1, 0))</f>
        <v/>
      </c>
      <c r="B148">
        <f>INDEX(resultados!$A$2:$ZZ$190, 142, MATCH($B$2, resultados!$A$1:$ZZ$1, 0))</f>
        <v/>
      </c>
      <c r="C148">
        <f>INDEX(resultados!$A$2:$ZZ$190, 142, MATCH($B$3, resultados!$A$1:$ZZ$1, 0))</f>
        <v/>
      </c>
    </row>
    <row r="149">
      <c r="A149">
        <f>INDEX(resultados!$A$2:$ZZ$190, 143, MATCH($B$1, resultados!$A$1:$ZZ$1, 0))</f>
        <v/>
      </c>
      <c r="B149">
        <f>INDEX(resultados!$A$2:$ZZ$190, 143, MATCH($B$2, resultados!$A$1:$ZZ$1, 0))</f>
        <v/>
      </c>
      <c r="C149">
        <f>INDEX(resultados!$A$2:$ZZ$190, 143, MATCH($B$3, resultados!$A$1:$ZZ$1, 0))</f>
        <v/>
      </c>
    </row>
    <row r="150">
      <c r="A150">
        <f>INDEX(resultados!$A$2:$ZZ$190, 144, MATCH($B$1, resultados!$A$1:$ZZ$1, 0))</f>
        <v/>
      </c>
      <c r="B150">
        <f>INDEX(resultados!$A$2:$ZZ$190, 144, MATCH($B$2, resultados!$A$1:$ZZ$1, 0))</f>
        <v/>
      </c>
      <c r="C150">
        <f>INDEX(resultados!$A$2:$ZZ$190, 144, MATCH($B$3, resultados!$A$1:$ZZ$1, 0))</f>
        <v/>
      </c>
    </row>
    <row r="151">
      <c r="A151">
        <f>INDEX(resultados!$A$2:$ZZ$190, 145, MATCH($B$1, resultados!$A$1:$ZZ$1, 0))</f>
        <v/>
      </c>
      <c r="B151">
        <f>INDEX(resultados!$A$2:$ZZ$190, 145, MATCH($B$2, resultados!$A$1:$ZZ$1, 0))</f>
        <v/>
      </c>
      <c r="C151">
        <f>INDEX(resultados!$A$2:$ZZ$190, 145, MATCH($B$3, resultados!$A$1:$ZZ$1, 0))</f>
        <v/>
      </c>
    </row>
    <row r="152">
      <c r="A152">
        <f>INDEX(resultados!$A$2:$ZZ$190, 146, MATCH($B$1, resultados!$A$1:$ZZ$1, 0))</f>
        <v/>
      </c>
      <c r="B152">
        <f>INDEX(resultados!$A$2:$ZZ$190, 146, MATCH($B$2, resultados!$A$1:$ZZ$1, 0))</f>
        <v/>
      </c>
      <c r="C152">
        <f>INDEX(resultados!$A$2:$ZZ$190, 146, MATCH($B$3, resultados!$A$1:$ZZ$1, 0))</f>
        <v/>
      </c>
    </row>
    <row r="153">
      <c r="A153">
        <f>INDEX(resultados!$A$2:$ZZ$190, 147, MATCH($B$1, resultados!$A$1:$ZZ$1, 0))</f>
        <v/>
      </c>
      <c r="B153">
        <f>INDEX(resultados!$A$2:$ZZ$190, 147, MATCH($B$2, resultados!$A$1:$ZZ$1, 0))</f>
        <v/>
      </c>
      <c r="C153">
        <f>INDEX(resultados!$A$2:$ZZ$190, 147, MATCH($B$3, resultados!$A$1:$ZZ$1, 0))</f>
        <v/>
      </c>
    </row>
    <row r="154">
      <c r="A154">
        <f>INDEX(resultados!$A$2:$ZZ$190, 148, MATCH($B$1, resultados!$A$1:$ZZ$1, 0))</f>
        <v/>
      </c>
      <c r="B154">
        <f>INDEX(resultados!$A$2:$ZZ$190, 148, MATCH($B$2, resultados!$A$1:$ZZ$1, 0))</f>
        <v/>
      </c>
      <c r="C154">
        <f>INDEX(resultados!$A$2:$ZZ$190, 148, MATCH($B$3, resultados!$A$1:$ZZ$1, 0))</f>
        <v/>
      </c>
    </row>
    <row r="155">
      <c r="A155">
        <f>INDEX(resultados!$A$2:$ZZ$190, 149, MATCH($B$1, resultados!$A$1:$ZZ$1, 0))</f>
        <v/>
      </c>
      <c r="B155">
        <f>INDEX(resultados!$A$2:$ZZ$190, 149, MATCH($B$2, resultados!$A$1:$ZZ$1, 0))</f>
        <v/>
      </c>
      <c r="C155">
        <f>INDEX(resultados!$A$2:$ZZ$190, 149, MATCH($B$3, resultados!$A$1:$ZZ$1, 0))</f>
        <v/>
      </c>
    </row>
    <row r="156">
      <c r="A156">
        <f>INDEX(resultados!$A$2:$ZZ$190, 150, MATCH($B$1, resultados!$A$1:$ZZ$1, 0))</f>
        <v/>
      </c>
      <c r="B156">
        <f>INDEX(resultados!$A$2:$ZZ$190, 150, MATCH($B$2, resultados!$A$1:$ZZ$1, 0))</f>
        <v/>
      </c>
      <c r="C156">
        <f>INDEX(resultados!$A$2:$ZZ$190, 150, MATCH($B$3, resultados!$A$1:$ZZ$1, 0))</f>
        <v/>
      </c>
    </row>
    <row r="157">
      <c r="A157">
        <f>INDEX(resultados!$A$2:$ZZ$190, 151, MATCH($B$1, resultados!$A$1:$ZZ$1, 0))</f>
        <v/>
      </c>
      <c r="B157">
        <f>INDEX(resultados!$A$2:$ZZ$190, 151, MATCH($B$2, resultados!$A$1:$ZZ$1, 0))</f>
        <v/>
      </c>
      <c r="C157">
        <f>INDEX(resultados!$A$2:$ZZ$190, 151, MATCH($B$3, resultados!$A$1:$ZZ$1, 0))</f>
        <v/>
      </c>
    </row>
    <row r="158">
      <c r="A158">
        <f>INDEX(resultados!$A$2:$ZZ$190, 152, MATCH($B$1, resultados!$A$1:$ZZ$1, 0))</f>
        <v/>
      </c>
      <c r="B158">
        <f>INDEX(resultados!$A$2:$ZZ$190, 152, MATCH($B$2, resultados!$A$1:$ZZ$1, 0))</f>
        <v/>
      </c>
      <c r="C158">
        <f>INDEX(resultados!$A$2:$ZZ$190, 152, MATCH($B$3, resultados!$A$1:$ZZ$1, 0))</f>
        <v/>
      </c>
    </row>
    <row r="159">
      <c r="A159">
        <f>INDEX(resultados!$A$2:$ZZ$190, 153, MATCH($B$1, resultados!$A$1:$ZZ$1, 0))</f>
        <v/>
      </c>
      <c r="B159">
        <f>INDEX(resultados!$A$2:$ZZ$190, 153, MATCH($B$2, resultados!$A$1:$ZZ$1, 0))</f>
        <v/>
      </c>
      <c r="C159">
        <f>INDEX(resultados!$A$2:$ZZ$190, 153, MATCH($B$3, resultados!$A$1:$ZZ$1, 0))</f>
        <v/>
      </c>
    </row>
    <row r="160">
      <c r="A160">
        <f>INDEX(resultados!$A$2:$ZZ$190, 154, MATCH($B$1, resultados!$A$1:$ZZ$1, 0))</f>
        <v/>
      </c>
      <c r="B160">
        <f>INDEX(resultados!$A$2:$ZZ$190, 154, MATCH($B$2, resultados!$A$1:$ZZ$1, 0))</f>
        <v/>
      </c>
      <c r="C160">
        <f>INDEX(resultados!$A$2:$ZZ$190, 154, MATCH($B$3, resultados!$A$1:$ZZ$1, 0))</f>
        <v/>
      </c>
    </row>
    <row r="161">
      <c r="A161">
        <f>INDEX(resultados!$A$2:$ZZ$190, 155, MATCH($B$1, resultados!$A$1:$ZZ$1, 0))</f>
        <v/>
      </c>
      <c r="B161">
        <f>INDEX(resultados!$A$2:$ZZ$190, 155, MATCH($B$2, resultados!$A$1:$ZZ$1, 0))</f>
        <v/>
      </c>
      <c r="C161">
        <f>INDEX(resultados!$A$2:$ZZ$190, 155, MATCH($B$3, resultados!$A$1:$ZZ$1, 0))</f>
        <v/>
      </c>
    </row>
    <row r="162">
      <c r="A162">
        <f>INDEX(resultados!$A$2:$ZZ$190, 156, MATCH($B$1, resultados!$A$1:$ZZ$1, 0))</f>
        <v/>
      </c>
      <c r="B162">
        <f>INDEX(resultados!$A$2:$ZZ$190, 156, MATCH($B$2, resultados!$A$1:$ZZ$1, 0))</f>
        <v/>
      </c>
      <c r="C162">
        <f>INDEX(resultados!$A$2:$ZZ$190, 156, MATCH($B$3, resultados!$A$1:$ZZ$1, 0))</f>
        <v/>
      </c>
    </row>
    <row r="163">
      <c r="A163">
        <f>INDEX(resultados!$A$2:$ZZ$190, 157, MATCH($B$1, resultados!$A$1:$ZZ$1, 0))</f>
        <v/>
      </c>
      <c r="B163">
        <f>INDEX(resultados!$A$2:$ZZ$190, 157, MATCH($B$2, resultados!$A$1:$ZZ$1, 0))</f>
        <v/>
      </c>
      <c r="C163">
        <f>INDEX(resultados!$A$2:$ZZ$190, 157, MATCH($B$3, resultados!$A$1:$ZZ$1, 0))</f>
        <v/>
      </c>
    </row>
    <row r="164">
      <c r="A164">
        <f>INDEX(resultados!$A$2:$ZZ$190, 158, MATCH($B$1, resultados!$A$1:$ZZ$1, 0))</f>
        <v/>
      </c>
      <c r="B164">
        <f>INDEX(resultados!$A$2:$ZZ$190, 158, MATCH($B$2, resultados!$A$1:$ZZ$1, 0))</f>
        <v/>
      </c>
      <c r="C164">
        <f>INDEX(resultados!$A$2:$ZZ$190, 158, MATCH($B$3, resultados!$A$1:$ZZ$1, 0))</f>
        <v/>
      </c>
    </row>
    <row r="165">
      <c r="A165">
        <f>INDEX(resultados!$A$2:$ZZ$190, 159, MATCH($B$1, resultados!$A$1:$ZZ$1, 0))</f>
        <v/>
      </c>
      <c r="B165">
        <f>INDEX(resultados!$A$2:$ZZ$190, 159, MATCH($B$2, resultados!$A$1:$ZZ$1, 0))</f>
        <v/>
      </c>
      <c r="C165">
        <f>INDEX(resultados!$A$2:$ZZ$190, 159, MATCH($B$3, resultados!$A$1:$ZZ$1, 0))</f>
        <v/>
      </c>
    </row>
    <row r="166">
      <c r="A166">
        <f>INDEX(resultados!$A$2:$ZZ$190, 160, MATCH($B$1, resultados!$A$1:$ZZ$1, 0))</f>
        <v/>
      </c>
      <c r="B166">
        <f>INDEX(resultados!$A$2:$ZZ$190, 160, MATCH($B$2, resultados!$A$1:$ZZ$1, 0))</f>
        <v/>
      </c>
      <c r="C166">
        <f>INDEX(resultados!$A$2:$ZZ$190, 160, MATCH($B$3, resultados!$A$1:$ZZ$1, 0))</f>
        <v/>
      </c>
    </row>
    <row r="167">
      <c r="A167">
        <f>INDEX(resultados!$A$2:$ZZ$190, 161, MATCH($B$1, resultados!$A$1:$ZZ$1, 0))</f>
        <v/>
      </c>
      <c r="B167">
        <f>INDEX(resultados!$A$2:$ZZ$190, 161, MATCH($B$2, resultados!$A$1:$ZZ$1, 0))</f>
        <v/>
      </c>
      <c r="C167">
        <f>INDEX(resultados!$A$2:$ZZ$190, 161, MATCH($B$3, resultados!$A$1:$ZZ$1, 0))</f>
        <v/>
      </c>
    </row>
    <row r="168">
      <c r="A168">
        <f>INDEX(resultados!$A$2:$ZZ$190, 162, MATCH($B$1, resultados!$A$1:$ZZ$1, 0))</f>
        <v/>
      </c>
      <c r="B168">
        <f>INDEX(resultados!$A$2:$ZZ$190, 162, MATCH($B$2, resultados!$A$1:$ZZ$1, 0))</f>
        <v/>
      </c>
      <c r="C168">
        <f>INDEX(resultados!$A$2:$ZZ$190, 162, MATCH($B$3, resultados!$A$1:$ZZ$1, 0))</f>
        <v/>
      </c>
    </row>
    <row r="169">
      <c r="A169">
        <f>INDEX(resultados!$A$2:$ZZ$190, 163, MATCH($B$1, resultados!$A$1:$ZZ$1, 0))</f>
        <v/>
      </c>
      <c r="B169">
        <f>INDEX(resultados!$A$2:$ZZ$190, 163, MATCH($B$2, resultados!$A$1:$ZZ$1, 0))</f>
        <v/>
      </c>
      <c r="C169">
        <f>INDEX(resultados!$A$2:$ZZ$190, 163, MATCH($B$3, resultados!$A$1:$ZZ$1, 0))</f>
        <v/>
      </c>
    </row>
    <row r="170">
      <c r="A170">
        <f>INDEX(resultados!$A$2:$ZZ$190, 164, MATCH($B$1, resultados!$A$1:$ZZ$1, 0))</f>
        <v/>
      </c>
      <c r="B170">
        <f>INDEX(resultados!$A$2:$ZZ$190, 164, MATCH($B$2, resultados!$A$1:$ZZ$1, 0))</f>
        <v/>
      </c>
      <c r="C170">
        <f>INDEX(resultados!$A$2:$ZZ$190, 164, MATCH($B$3, resultados!$A$1:$ZZ$1, 0))</f>
        <v/>
      </c>
    </row>
    <row r="171">
      <c r="A171">
        <f>INDEX(resultados!$A$2:$ZZ$190, 165, MATCH($B$1, resultados!$A$1:$ZZ$1, 0))</f>
        <v/>
      </c>
      <c r="B171">
        <f>INDEX(resultados!$A$2:$ZZ$190, 165, MATCH($B$2, resultados!$A$1:$ZZ$1, 0))</f>
        <v/>
      </c>
      <c r="C171">
        <f>INDEX(resultados!$A$2:$ZZ$190, 165, MATCH($B$3, resultados!$A$1:$ZZ$1, 0))</f>
        <v/>
      </c>
    </row>
    <row r="172">
      <c r="A172">
        <f>INDEX(resultados!$A$2:$ZZ$190, 166, MATCH($B$1, resultados!$A$1:$ZZ$1, 0))</f>
        <v/>
      </c>
      <c r="B172">
        <f>INDEX(resultados!$A$2:$ZZ$190, 166, MATCH($B$2, resultados!$A$1:$ZZ$1, 0))</f>
        <v/>
      </c>
      <c r="C172">
        <f>INDEX(resultados!$A$2:$ZZ$190, 166, MATCH($B$3, resultados!$A$1:$ZZ$1, 0))</f>
        <v/>
      </c>
    </row>
    <row r="173">
      <c r="A173">
        <f>INDEX(resultados!$A$2:$ZZ$190, 167, MATCH($B$1, resultados!$A$1:$ZZ$1, 0))</f>
        <v/>
      </c>
      <c r="B173">
        <f>INDEX(resultados!$A$2:$ZZ$190, 167, MATCH($B$2, resultados!$A$1:$ZZ$1, 0))</f>
        <v/>
      </c>
      <c r="C173">
        <f>INDEX(resultados!$A$2:$ZZ$190, 167, MATCH($B$3, resultados!$A$1:$ZZ$1, 0))</f>
        <v/>
      </c>
    </row>
    <row r="174">
      <c r="A174">
        <f>INDEX(resultados!$A$2:$ZZ$190, 168, MATCH($B$1, resultados!$A$1:$ZZ$1, 0))</f>
        <v/>
      </c>
      <c r="B174">
        <f>INDEX(resultados!$A$2:$ZZ$190, 168, MATCH($B$2, resultados!$A$1:$ZZ$1, 0))</f>
        <v/>
      </c>
      <c r="C174">
        <f>INDEX(resultados!$A$2:$ZZ$190, 168, MATCH($B$3, resultados!$A$1:$ZZ$1, 0))</f>
        <v/>
      </c>
    </row>
    <row r="175">
      <c r="A175">
        <f>INDEX(resultados!$A$2:$ZZ$190, 169, MATCH($B$1, resultados!$A$1:$ZZ$1, 0))</f>
        <v/>
      </c>
      <c r="B175">
        <f>INDEX(resultados!$A$2:$ZZ$190, 169, MATCH($B$2, resultados!$A$1:$ZZ$1, 0))</f>
        <v/>
      </c>
      <c r="C175">
        <f>INDEX(resultados!$A$2:$ZZ$190, 169, MATCH($B$3, resultados!$A$1:$ZZ$1, 0))</f>
        <v/>
      </c>
    </row>
    <row r="176">
      <c r="A176">
        <f>INDEX(resultados!$A$2:$ZZ$190, 170, MATCH($B$1, resultados!$A$1:$ZZ$1, 0))</f>
        <v/>
      </c>
      <c r="B176">
        <f>INDEX(resultados!$A$2:$ZZ$190, 170, MATCH($B$2, resultados!$A$1:$ZZ$1, 0))</f>
        <v/>
      </c>
      <c r="C176">
        <f>INDEX(resultados!$A$2:$ZZ$190, 170, MATCH($B$3, resultados!$A$1:$ZZ$1, 0))</f>
        <v/>
      </c>
    </row>
    <row r="177">
      <c r="A177">
        <f>INDEX(resultados!$A$2:$ZZ$190, 171, MATCH($B$1, resultados!$A$1:$ZZ$1, 0))</f>
        <v/>
      </c>
      <c r="B177">
        <f>INDEX(resultados!$A$2:$ZZ$190, 171, MATCH($B$2, resultados!$A$1:$ZZ$1, 0))</f>
        <v/>
      </c>
      <c r="C177">
        <f>INDEX(resultados!$A$2:$ZZ$190, 171, MATCH($B$3, resultados!$A$1:$ZZ$1, 0))</f>
        <v/>
      </c>
    </row>
    <row r="178">
      <c r="A178">
        <f>INDEX(resultados!$A$2:$ZZ$190, 172, MATCH($B$1, resultados!$A$1:$ZZ$1, 0))</f>
        <v/>
      </c>
      <c r="B178">
        <f>INDEX(resultados!$A$2:$ZZ$190, 172, MATCH($B$2, resultados!$A$1:$ZZ$1, 0))</f>
        <v/>
      </c>
      <c r="C178">
        <f>INDEX(resultados!$A$2:$ZZ$190, 172, MATCH($B$3, resultados!$A$1:$ZZ$1, 0))</f>
        <v/>
      </c>
    </row>
    <row r="179">
      <c r="A179">
        <f>INDEX(resultados!$A$2:$ZZ$190, 173, MATCH($B$1, resultados!$A$1:$ZZ$1, 0))</f>
        <v/>
      </c>
      <c r="B179">
        <f>INDEX(resultados!$A$2:$ZZ$190, 173, MATCH($B$2, resultados!$A$1:$ZZ$1, 0))</f>
        <v/>
      </c>
      <c r="C179">
        <f>INDEX(resultados!$A$2:$ZZ$190, 173, MATCH($B$3, resultados!$A$1:$ZZ$1, 0))</f>
        <v/>
      </c>
    </row>
    <row r="180">
      <c r="A180">
        <f>INDEX(resultados!$A$2:$ZZ$190, 174, MATCH($B$1, resultados!$A$1:$ZZ$1, 0))</f>
        <v/>
      </c>
      <c r="B180">
        <f>INDEX(resultados!$A$2:$ZZ$190, 174, MATCH($B$2, resultados!$A$1:$ZZ$1, 0))</f>
        <v/>
      </c>
      <c r="C180">
        <f>INDEX(resultados!$A$2:$ZZ$190, 174, MATCH($B$3, resultados!$A$1:$ZZ$1, 0))</f>
        <v/>
      </c>
    </row>
    <row r="181">
      <c r="A181">
        <f>INDEX(resultados!$A$2:$ZZ$190, 175, MATCH($B$1, resultados!$A$1:$ZZ$1, 0))</f>
        <v/>
      </c>
      <c r="B181">
        <f>INDEX(resultados!$A$2:$ZZ$190, 175, MATCH($B$2, resultados!$A$1:$ZZ$1, 0))</f>
        <v/>
      </c>
      <c r="C181">
        <f>INDEX(resultados!$A$2:$ZZ$190, 175, MATCH($B$3, resultados!$A$1:$ZZ$1, 0))</f>
        <v/>
      </c>
    </row>
    <row r="182">
      <c r="A182">
        <f>INDEX(resultados!$A$2:$ZZ$190, 176, MATCH($B$1, resultados!$A$1:$ZZ$1, 0))</f>
        <v/>
      </c>
      <c r="B182">
        <f>INDEX(resultados!$A$2:$ZZ$190, 176, MATCH($B$2, resultados!$A$1:$ZZ$1, 0))</f>
        <v/>
      </c>
      <c r="C182">
        <f>INDEX(resultados!$A$2:$ZZ$190, 176, MATCH($B$3, resultados!$A$1:$ZZ$1, 0))</f>
        <v/>
      </c>
    </row>
    <row r="183">
      <c r="A183">
        <f>INDEX(resultados!$A$2:$ZZ$190, 177, MATCH($B$1, resultados!$A$1:$ZZ$1, 0))</f>
        <v/>
      </c>
      <c r="B183">
        <f>INDEX(resultados!$A$2:$ZZ$190, 177, MATCH($B$2, resultados!$A$1:$ZZ$1, 0))</f>
        <v/>
      </c>
      <c r="C183">
        <f>INDEX(resultados!$A$2:$ZZ$190, 177, MATCH($B$3, resultados!$A$1:$ZZ$1, 0))</f>
        <v/>
      </c>
    </row>
    <row r="184">
      <c r="A184">
        <f>INDEX(resultados!$A$2:$ZZ$190, 178, MATCH($B$1, resultados!$A$1:$ZZ$1, 0))</f>
        <v/>
      </c>
      <c r="B184">
        <f>INDEX(resultados!$A$2:$ZZ$190, 178, MATCH($B$2, resultados!$A$1:$ZZ$1, 0))</f>
        <v/>
      </c>
      <c r="C184">
        <f>INDEX(resultados!$A$2:$ZZ$190, 178, MATCH($B$3, resultados!$A$1:$ZZ$1, 0))</f>
        <v/>
      </c>
    </row>
    <row r="185">
      <c r="A185">
        <f>INDEX(resultados!$A$2:$ZZ$190, 179, MATCH($B$1, resultados!$A$1:$ZZ$1, 0))</f>
        <v/>
      </c>
      <c r="B185">
        <f>INDEX(resultados!$A$2:$ZZ$190, 179, MATCH($B$2, resultados!$A$1:$ZZ$1, 0))</f>
        <v/>
      </c>
      <c r="C185">
        <f>INDEX(resultados!$A$2:$ZZ$190, 179, MATCH($B$3, resultados!$A$1:$ZZ$1, 0))</f>
        <v/>
      </c>
    </row>
    <row r="186">
      <c r="A186">
        <f>INDEX(resultados!$A$2:$ZZ$190, 180, MATCH($B$1, resultados!$A$1:$ZZ$1, 0))</f>
        <v/>
      </c>
      <c r="B186">
        <f>INDEX(resultados!$A$2:$ZZ$190, 180, MATCH($B$2, resultados!$A$1:$ZZ$1, 0))</f>
        <v/>
      </c>
      <c r="C186">
        <f>INDEX(resultados!$A$2:$ZZ$190, 180, MATCH($B$3, resultados!$A$1:$ZZ$1, 0))</f>
        <v/>
      </c>
    </row>
    <row r="187">
      <c r="A187">
        <f>INDEX(resultados!$A$2:$ZZ$190, 181, MATCH($B$1, resultados!$A$1:$ZZ$1, 0))</f>
        <v/>
      </c>
      <c r="B187">
        <f>INDEX(resultados!$A$2:$ZZ$190, 181, MATCH($B$2, resultados!$A$1:$ZZ$1, 0))</f>
        <v/>
      </c>
      <c r="C187">
        <f>INDEX(resultados!$A$2:$ZZ$190, 181, MATCH($B$3, resultados!$A$1:$ZZ$1, 0))</f>
        <v/>
      </c>
    </row>
    <row r="188">
      <c r="A188">
        <f>INDEX(resultados!$A$2:$ZZ$190, 182, MATCH($B$1, resultados!$A$1:$ZZ$1, 0))</f>
        <v/>
      </c>
      <c r="B188">
        <f>INDEX(resultados!$A$2:$ZZ$190, 182, MATCH($B$2, resultados!$A$1:$ZZ$1, 0))</f>
        <v/>
      </c>
      <c r="C188">
        <f>INDEX(resultados!$A$2:$ZZ$190, 182, MATCH($B$3, resultados!$A$1:$ZZ$1, 0))</f>
        <v/>
      </c>
    </row>
    <row r="189">
      <c r="A189">
        <f>INDEX(resultados!$A$2:$ZZ$190, 183, MATCH($B$1, resultados!$A$1:$ZZ$1, 0))</f>
        <v/>
      </c>
      <c r="B189">
        <f>INDEX(resultados!$A$2:$ZZ$190, 183, MATCH($B$2, resultados!$A$1:$ZZ$1, 0))</f>
        <v/>
      </c>
      <c r="C189">
        <f>INDEX(resultados!$A$2:$ZZ$190, 183, MATCH($B$3, resultados!$A$1:$ZZ$1, 0))</f>
        <v/>
      </c>
    </row>
    <row r="190">
      <c r="A190">
        <f>INDEX(resultados!$A$2:$ZZ$190, 184, MATCH($B$1, resultados!$A$1:$ZZ$1, 0))</f>
        <v/>
      </c>
      <c r="B190">
        <f>INDEX(resultados!$A$2:$ZZ$190, 184, MATCH($B$2, resultados!$A$1:$ZZ$1, 0))</f>
        <v/>
      </c>
      <c r="C190">
        <f>INDEX(resultados!$A$2:$ZZ$190, 184, MATCH($B$3, resultados!$A$1:$ZZ$1, 0))</f>
        <v/>
      </c>
    </row>
    <row r="191">
      <c r="A191">
        <f>INDEX(resultados!$A$2:$ZZ$190, 185, MATCH($B$1, resultados!$A$1:$ZZ$1, 0))</f>
        <v/>
      </c>
      <c r="B191">
        <f>INDEX(resultados!$A$2:$ZZ$190, 185, MATCH($B$2, resultados!$A$1:$ZZ$1, 0))</f>
        <v/>
      </c>
      <c r="C191">
        <f>INDEX(resultados!$A$2:$ZZ$190, 185, MATCH($B$3, resultados!$A$1:$ZZ$1, 0))</f>
        <v/>
      </c>
    </row>
    <row r="192">
      <c r="A192">
        <f>INDEX(resultados!$A$2:$ZZ$190, 186, MATCH($B$1, resultados!$A$1:$ZZ$1, 0))</f>
        <v/>
      </c>
      <c r="B192">
        <f>INDEX(resultados!$A$2:$ZZ$190, 186, MATCH($B$2, resultados!$A$1:$ZZ$1, 0))</f>
        <v/>
      </c>
      <c r="C192">
        <f>INDEX(resultados!$A$2:$ZZ$190, 186, MATCH($B$3, resultados!$A$1:$ZZ$1, 0))</f>
        <v/>
      </c>
    </row>
    <row r="193">
      <c r="A193">
        <f>INDEX(resultados!$A$2:$ZZ$190, 187, MATCH($B$1, resultados!$A$1:$ZZ$1, 0))</f>
        <v/>
      </c>
      <c r="B193">
        <f>INDEX(resultados!$A$2:$ZZ$190, 187, MATCH($B$2, resultados!$A$1:$ZZ$1, 0))</f>
        <v/>
      </c>
      <c r="C193">
        <f>INDEX(resultados!$A$2:$ZZ$190, 187, MATCH($B$3, resultados!$A$1:$ZZ$1, 0))</f>
        <v/>
      </c>
    </row>
    <row r="194">
      <c r="A194">
        <f>INDEX(resultados!$A$2:$ZZ$190, 188, MATCH($B$1, resultados!$A$1:$ZZ$1, 0))</f>
        <v/>
      </c>
      <c r="B194">
        <f>INDEX(resultados!$A$2:$ZZ$190, 188, MATCH($B$2, resultados!$A$1:$ZZ$1, 0))</f>
        <v/>
      </c>
      <c r="C194">
        <f>INDEX(resultados!$A$2:$ZZ$190, 188, MATCH($B$3, resultados!$A$1:$ZZ$1, 0))</f>
        <v/>
      </c>
    </row>
    <row r="195">
      <c r="A195">
        <f>INDEX(resultados!$A$2:$ZZ$190, 189, MATCH($B$1, resultados!$A$1:$ZZ$1, 0))</f>
        <v/>
      </c>
      <c r="B195">
        <f>INDEX(resultados!$A$2:$ZZ$190, 189, MATCH($B$2, resultados!$A$1:$ZZ$1, 0))</f>
        <v/>
      </c>
      <c r="C195">
        <f>INDEX(resultados!$A$2:$ZZ$190, 189,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2.2162</v>
      </c>
      <c r="E2" t="n">
        <v>45.12</v>
      </c>
      <c r="F2" t="n">
        <v>40.17</v>
      </c>
      <c r="G2" t="n">
        <v>12.05</v>
      </c>
      <c r="H2" t="n">
        <v>0.24</v>
      </c>
      <c r="I2" t="n">
        <v>200</v>
      </c>
      <c r="J2" t="n">
        <v>71.52</v>
      </c>
      <c r="K2" t="n">
        <v>32.27</v>
      </c>
      <c r="L2" t="n">
        <v>1</v>
      </c>
      <c r="M2" t="n">
        <v>198</v>
      </c>
      <c r="N2" t="n">
        <v>8.25</v>
      </c>
      <c r="O2" t="n">
        <v>9054.6</v>
      </c>
      <c r="P2" t="n">
        <v>276.25</v>
      </c>
      <c r="Q2" t="n">
        <v>1319.21</v>
      </c>
      <c r="R2" t="n">
        <v>248.9</v>
      </c>
      <c r="S2" t="n">
        <v>59.92</v>
      </c>
      <c r="T2" t="n">
        <v>93456.33</v>
      </c>
      <c r="U2" t="n">
        <v>0.24</v>
      </c>
      <c r="V2" t="n">
        <v>0.84</v>
      </c>
      <c r="W2" t="n">
        <v>0.49</v>
      </c>
      <c r="X2" t="n">
        <v>5.78</v>
      </c>
      <c r="Y2" t="n">
        <v>0.5</v>
      </c>
      <c r="Z2" t="n">
        <v>10</v>
      </c>
      <c r="AA2" t="n">
        <v>660.4134303004378</v>
      </c>
      <c r="AB2" t="n">
        <v>903.6067907213325</v>
      </c>
      <c r="AC2" t="n">
        <v>817.3678268349837</v>
      </c>
      <c r="AD2" t="n">
        <v>660413.4303004377</v>
      </c>
      <c r="AE2" t="n">
        <v>903606.7907213324</v>
      </c>
      <c r="AF2" t="n">
        <v>1.367681303939121e-06</v>
      </c>
      <c r="AG2" t="n">
        <v>27</v>
      </c>
      <c r="AH2" t="n">
        <v>817367.8268349837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2.5004</v>
      </c>
      <c r="E3" t="n">
        <v>39.99</v>
      </c>
      <c r="F3" t="n">
        <v>36.81</v>
      </c>
      <c r="G3" t="n">
        <v>25.68</v>
      </c>
      <c r="H3" t="n">
        <v>0.48</v>
      </c>
      <c r="I3" t="n">
        <v>86</v>
      </c>
      <c r="J3" t="n">
        <v>72.7</v>
      </c>
      <c r="K3" t="n">
        <v>32.27</v>
      </c>
      <c r="L3" t="n">
        <v>2</v>
      </c>
      <c r="M3" t="n">
        <v>84</v>
      </c>
      <c r="N3" t="n">
        <v>8.43</v>
      </c>
      <c r="O3" t="n">
        <v>9200.25</v>
      </c>
      <c r="P3" t="n">
        <v>236.77</v>
      </c>
      <c r="Q3" t="n">
        <v>1319.1</v>
      </c>
      <c r="R3" t="n">
        <v>139.64</v>
      </c>
      <c r="S3" t="n">
        <v>59.92</v>
      </c>
      <c r="T3" t="n">
        <v>39394.69</v>
      </c>
      <c r="U3" t="n">
        <v>0.43</v>
      </c>
      <c r="V3" t="n">
        <v>0.92</v>
      </c>
      <c r="W3" t="n">
        <v>0.3</v>
      </c>
      <c r="X3" t="n">
        <v>2.42</v>
      </c>
      <c r="Y3" t="n">
        <v>0.5</v>
      </c>
      <c r="Z3" t="n">
        <v>10</v>
      </c>
      <c r="AA3" t="n">
        <v>536.8791414335093</v>
      </c>
      <c r="AB3" t="n">
        <v>734.5817267454141</v>
      </c>
      <c r="AC3" t="n">
        <v>664.4742777367599</v>
      </c>
      <c r="AD3" t="n">
        <v>536879.1414335093</v>
      </c>
      <c r="AE3" t="n">
        <v>734581.7267454141</v>
      </c>
      <c r="AF3" t="n">
        <v>1.543069367552287e-06</v>
      </c>
      <c r="AG3" t="n">
        <v>24</v>
      </c>
      <c r="AH3" t="n">
        <v>664474.2777367599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2.6086</v>
      </c>
      <c r="E4" t="n">
        <v>38.33</v>
      </c>
      <c r="F4" t="n">
        <v>35.68</v>
      </c>
      <c r="G4" t="n">
        <v>41.17</v>
      </c>
      <c r="H4" t="n">
        <v>0.71</v>
      </c>
      <c r="I4" t="n">
        <v>52</v>
      </c>
      <c r="J4" t="n">
        <v>73.88</v>
      </c>
      <c r="K4" t="n">
        <v>32.27</v>
      </c>
      <c r="L4" t="n">
        <v>3</v>
      </c>
      <c r="M4" t="n">
        <v>47</v>
      </c>
      <c r="N4" t="n">
        <v>8.609999999999999</v>
      </c>
      <c r="O4" t="n">
        <v>9346.23</v>
      </c>
      <c r="P4" t="n">
        <v>210.54</v>
      </c>
      <c r="Q4" t="n">
        <v>1319.12</v>
      </c>
      <c r="R4" t="n">
        <v>103.03</v>
      </c>
      <c r="S4" t="n">
        <v>59.92</v>
      </c>
      <c r="T4" t="n">
        <v>21259.72</v>
      </c>
      <c r="U4" t="n">
        <v>0.58</v>
      </c>
      <c r="V4" t="n">
        <v>0.95</v>
      </c>
      <c r="W4" t="n">
        <v>0.23</v>
      </c>
      <c r="X4" t="n">
        <v>1.29</v>
      </c>
      <c r="Y4" t="n">
        <v>0.5</v>
      </c>
      <c r="Z4" t="n">
        <v>10</v>
      </c>
      <c r="AA4" t="n">
        <v>486.7759564954267</v>
      </c>
      <c r="AB4" t="n">
        <v>666.0283387166121</v>
      </c>
      <c r="AC4" t="n">
        <v>602.4635288461423</v>
      </c>
      <c r="AD4" t="n">
        <v>486775.9564954267</v>
      </c>
      <c r="AE4" t="n">
        <v>666028.3387166121</v>
      </c>
      <c r="AF4" t="n">
        <v>1.609842726042592e-06</v>
      </c>
      <c r="AG4" t="n">
        <v>23</v>
      </c>
      <c r="AH4" t="n">
        <v>602463.5288461422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2.6147</v>
      </c>
      <c r="E5" t="n">
        <v>38.25</v>
      </c>
      <c r="F5" t="n">
        <v>35.7</v>
      </c>
      <c r="G5" t="n">
        <v>47.6</v>
      </c>
      <c r="H5" t="n">
        <v>0.93</v>
      </c>
      <c r="I5" t="n">
        <v>45</v>
      </c>
      <c r="J5" t="n">
        <v>75.06999999999999</v>
      </c>
      <c r="K5" t="n">
        <v>32.27</v>
      </c>
      <c r="L5" t="n">
        <v>4</v>
      </c>
      <c r="M5" t="n">
        <v>0</v>
      </c>
      <c r="N5" t="n">
        <v>8.800000000000001</v>
      </c>
      <c r="O5" t="n">
        <v>9492.549999999999</v>
      </c>
      <c r="P5" t="n">
        <v>206.71</v>
      </c>
      <c r="Q5" t="n">
        <v>1319.09</v>
      </c>
      <c r="R5" t="n">
        <v>101.5</v>
      </c>
      <c r="S5" t="n">
        <v>59.92</v>
      </c>
      <c r="T5" t="n">
        <v>20530.9</v>
      </c>
      <c r="U5" t="n">
        <v>0.59</v>
      </c>
      <c r="V5" t="n">
        <v>0.95</v>
      </c>
      <c r="W5" t="n">
        <v>0.3</v>
      </c>
      <c r="X5" t="n">
        <v>1.31</v>
      </c>
      <c r="Y5" t="n">
        <v>0.5</v>
      </c>
      <c r="Z5" t="n">
        <v>10</v>
      </c>
      <c r="AA5" t="n">
        <v>482.5794557917123</v>
      </c>
      <c r="AB5" t="n">
        <v>660.2865013172452</v>
      </c>
      <c r="AC5" t="n">
        <v>597.2696843494516</v>
      </c>
      <c r="AD5" t="n">
        <v>482579.4557917123</v>
      </c>
      <c r="AE5" t="n">
        <v>660286.5013172452</v>
      </c>
      <c r="AF5" t="n">
        <v>1.613607212981509e-06</v>
      </c>
      <c r="AG5" t="n">
        <v>23</v>
      </c>
      <c r="AH5" t="n">
        <v>597269.6843494516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2.4695</v>
      </c>
      <c r="E2" t="n">
        <v>40.49</v>
      </c>
      <c r="F2" t="n">
        <v>37.56</v>
      </c>
      <c r="G2" t="n">
        <v>20.3</v>
      </c>
      <c r="H2" t="n">
        <v>0.43</v>
      </c>
      <c r="I2" t="n">
        <v>111</v>
      </c>
      <c r="J2" t="n">
        <v>39.78</v>
      </c>
      <c r="K2" t="n">
        <v>19.54</v>
      </c>
      <c r="L2" t="n">
        <v>1</v>
      </c>
      <c r="M2" t="n">
        <v>104</v>
      </c>
      <c r="N2" t="n">
        <v>4.24</v>
      </c>
      <c r="O2" t="n">
        <v>5140</v>
      </c>
      <c r="P2" t="n">
        <v>151.9</v>
      </c>
      <c r="Q2" t="n">
        <v>1319.08</v>
      </c>
      <c r="R2" t="n">
        <v>163.86</v>
      </c>
      <c r="S2" t="n">
        <v>59.92</v>
      </c>
      <c r="T2" t="n">
        <v>51380.86</v>
      </c>
      <c r="U2" t="n">
        <v>0.37</v>
      </c>
      <c r="V2" t="n">
        <v>0.9</v>
      </c>
      <c r="W2" t="n">
        <v>0.35</v>
      </c>
      <c r="X2" t="n">
        <v>3.17</v>
      </c>
      <c r="Y2" t="n">
        <v>0.5</v>
      </c>
      <c r="Z2" t="n">
        <v>10</v>
      </c>
      <c r="AA2" t="n">
        <v>421.2574321377207</v>
      </c>
      <c r="AB2" t="n">
        <v>576.3830032171036</v>
      </c>
      <c r="AC2" t="n">
        <v>521.3738183486882</v>
      </c>
      <c r="AD2" t="n">
        <v>421257.4321377208</v>
      </c>
      <c r="AE2" t="n">
        <v>576383.0032171035</v>
      </c>
      <c r="AF2" t="n">
        <v>1.635716986006362e-06</v>
      </c>
      <c r="AG2" t="n">
        <v>24</v>
      </c>
      <c r="AH2" t="n">
        <v>521373.8183486882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2.5206</v>
      </c>
      <c r="E3" t="n">
        <v>39.67</v>
      </c>
      <c r="F3" t="n">
        <v>36.99</v>
      </c>
      <c r="G3" t="n">
        <v>24.93</v>
      </c>
      <c r="H3" t="n">
        <v>0.84</v>
      </c>
      <c r="I3" t="n">
        <v>89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146.88</v>
      </c>
      <c r="Q3" t="n">
        <v>1319.12</v>
      </c>
      <c r="R3" t="n">
        <v>141.44</v>
      </c>
      <c r="S3" t="n">
        <v>59.92</v>
      </c>
      <c r="T3" t="n">
        <v>40278.33</v>
      </c>
      <c r="U3" t="n">
        <v>0.42</v>
      </c>
      <c r="V3" t="n">
        <v>0.92</v>
      </c>
      <c r="W3" t="n">
        <v>0.42</v>
      </c>
      <c r="X3" t="n">
        <v>2.6</v>
      </c>
      <c r="Y3" t="n">
        <v>0.5</v>
      </c>
      <c r="Z3" t="n">
        <v>10</v>
      </c>
      <c r="AA3" t="n">
        <v>402.745060636151</v>
      </c>
      <c r="AB3" t="n">
        <v>551.0535598204656</v>
      </c>
      <c r="AC3" t="n">
        <v>498.4617814797282</v>
      </c>
      <c r="AD3" t="n">
        <v>402745.060636151</v>
      </c>
      <c r="AE3" t="n">
        <v>551053.5598204656</v>
      </c>
      <c r="AF3" t="n">
        <v>1.66956397445946e-06</v>
      </c>
      <c r="AG3" t="n">
        <v>23</v>
      </c>
      <c r="AH3" t="n">
        <v>498461.7814797282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1.7213</v>
      </c>
      <c r="E2" t="n">
        <v>58.09</v>
      </c>
      <c r="F2" t="n">
        <v>45.23</v>
      </c>
      <c r="G2" t="n">
        <v>7.38</v>
      </c>
      <c r="H2" t="n">
        <v>0.12</v>
      </c>
      <c r="I2" t="n">
        <v>368</v>
      </c>
      <c r="J2" t="n">
        <v>141.81</v>
      </c>
      <c r="K2" t="n">
        <v>47.83</v>
      </c>
      <c r="L2" t="n">
        <v>1</v>
      </c>
      <c r="M2" t="n">
        <v>366</v>
      </c>
      <c r="N2" t="n">
        <v>22.98</v>
      </c>
      <c r="O2" t="n">
        <v>17723.39</v>
      </c>
      <c r="P2" t="n">
        <v>508.42</v>
      </c>
      <c r="Q2" t="n">
        <v>1319.32</v>
      </c>
      <c r="R2" t="n">
        <v>415.11</v>
      </c>
      <c r="S2" t="n">
        <v>59.92</v>
      </c>
      <c r="T2" t="n">
        <v>175720.83</v>
      </c>
      <c r="U2" t="n">
        <v>0.14</v>
      </c>
      <c r="V2" t="n">
        <v>0.75</v>
      </c>
      <c r="W2" t="n">
        <v>0.75</v>
      </c>
      <c r="X2" t="n">
        <v>10.84</v>
      </c>
      <c r="Y2" t="n">
        <v>0.5</v>
      </c>
      <c r="Z2" t="n">
        <v>10</v>
      </c>
      <c r="AA2" t="n">
        <v>1303.083685765424</v>
      </c>
      <c r="AB2" t="n">
        <v>1782.93658685917</v>
      </c>
      <c r="AC2" t="n">
        <v>1612.775621376546</v>
      </c>
      <c r="AD2" t="n">
        <v>1303083.685765424</v>
      </c>
      <c r="AE2" t="n">
        <v>1782936.58685917</v>
      </c>
      <c r="AF2" t="n">
        <v>9.534815087377656e-07</v>
      </c>
      <c r="AG2" t="n">
        <v>34</v>
      </c>
      <c r="AH2" t="n">
        <v>1612775.621376546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2.1917</v>
      </c>
      <c r="E3" t="n">
        <v>45.63</v>
      </c>
      <c r="F3" t="n">
        <v>38.89</v>
      </c>
      <c r="G3" t="n">
        <v>14.96</v>
      </c>
      <c r="H3" t="n">
        <v>0.25</v>
      </c>
      <c r="I3" t="n">
        <v>156</v>
      </c>
      <c r="J3" t="n">
        <v>143.17</v>
      </c>
      <c r="K3" t="n">
        <v>47.83</v>
      </c>
      <c r="L3" t="n">
        <v>2</v>
      </c>
      <c r="M3" t="n">
        <v>154</v>
      </c>
      <c r="N3" t="n">
        <v>23.34</v>
      </c>
      <c r="O3" t="n">
        <v>17891.86</v>
      </c>
      <c r="P3" t="n">
        <v>429.43</v>
      </c>
      <c r="Q3" t="n">
        <v>1319.17</v>
      </c>
      <c r="R3" t="n">
        <v>207.95</v>
      </c>
      <c r="S3" t="n">
        <v>59.92</v>
      </c>
      <c r="T3" t="n">
        <v>73199.64999999999</v>
      </c>
      <c r="U3" t="n">
        <v>0.29</v>
      </c>
      <c r="V3" t="n">
        <v>0.87</v>
      </c>
      <c r="W3" t="n">
        <v>0.4</v>
      </c>
      <c r="X3" t="n">
        <v>4.5</v>
      </c>
      <c r="Y3" t="n">
        <v>0.5</v>
      </c>
      <c r="Z3" t="n">
        <v>10</v>
      </c>
      <c r="AA3" t="n">
        <v>905.7712565128411</v>
      </c>
      <c r="AB3" t="n">
        <v>1239.316192968485</v>
      </c>
      <c r="AC3" t="n">
        <v>1121.037594902774</v>
      </c>
      <c r="AD3" t="n">
        <v>905771.2565128411</v>
      </c>
      <c r="AE3" t="n">
        <v>1239316.192968485</v>
      </c>
      <c r="AF3" t="n">
        <v>1.214050672573381e-06</v>
      </c>
      <c r="AG3" t="n">
        <v>27</v>
      </c>
      <c r="AH3" t="n">
        <v>1121037.594902774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2.3685</v>
      </c>
      <c r="E4" t="n">
        <v>42.22</v>
      </c>
      <c r="F4" t="n">
        <v>37.16</v>
      </c>
      <c r="G4" t="n">
        <v>22.75</v>
      </c>
      <c r="H4" t="n">
        <v>0.37</v>
      </c>
      <c r="I4" t="n">
        <v>98</v>
      </c>
      <c r="J4" t="n">
        <v>144.54</v>
      </c>
      <c r="K4" t="n">
        <v>47.83</v>
      </c>
      <c r="L4" t="n">
        <v>3</v>
      </c>
      <c r="M4" t="n">
        <v>96</v>
      </c>
      <c r="N4" t="n">
        <v>23.71</v>
      </c>
      <c r="O4" t="n">
        <v>18060.85</v>
      </c>
      <c r="P4" t="n">
        <v>402.92</v>
      </c>
      <c r="Q4" t="n">
        <v>1319.1</v>
      </c>
      <c r="R4" t="n">
        <v>150.97</v>
      </c>
      <c r="S4" t="n">
        <v>59.92</v>
      </c>
      <c r="T4" t="n">
        <v>45000.63</v>
      </c>
      <c r="U4" t="n">
        <v>0.4</v>
      </c>
      <c r="V4" t="n">
        <v>0.91</v>
      </c>
      <c r="W4" t="n">
        <v>0.32</v>
      </c>
      <c r="X4" t="n">
        <v>2.77</v>
      </c>
      <c r="Y4" t="n">
        <v>0.5</v>
      </c>
      <c r="Z4" t="n">
        <v>10</v>
      </c>
      <c r="AA4" t="n">
        <v>802.9250161532565</v>
      </c>
      <c r="AB4" t="n">
        <v>1098.597429652601</v>
      </c>
      <c r="AC4" t="n">
        <v>993.7488328577323</v>
      </c>
      <c r="AD4" t="n">
        <v>802925.0161532565</v>
      </c>
      <c r="AE4" t="n">
        <v>1098597.429652601</v>
      </c>
      <c r="AF4" t="n">
        <v>1.311985681429964e-06</v>
      </c>
      <c r="AG4" t="n">
        <v>25</v>
      </c>
      <c r="AH4" t="n">
        <v>993748.8328577323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2.4594</v>
      </c>
      <c r="E5" t="n">
        <v>40.66</v>
      </c>
      <c r="F5" t="n">
        <v>36.38</v>
      </c>
      <c r="G5" t="n">
        <v>30.74</v>
      </c>
      <c r="H5" t="n">
        <v>0.49</v>
      </c>
      <c r="I5" t="n">
        <v>71</v>
      </c>
      <c r="J5" t="n">
        <v>145.92</v>
      </c>
      <c r="K5" t="n">
        <v>47.83</v>
      </c>
      <c r="L5" t="n">
        <v>4</v>
      </c>
      <c r="M5" t="n">
        <v>69</v>
      </c>
      <c r="N5" t="n">
        <v>24.09</v>
      </c>
      <c r="O5" t="n">
        <v>18230.35</v>
      </c>
      <c r="P5" t="n">
        <v>387.34</v>
      </c>
      <c r="Q5" t="n">
        <v>1319.08</v>
      </c>
      <c r="R5" t="n">
        <v>125.51</v>
      </c>
      <c r="S5" t="n">
        <v>59.92</v>
      </c>
      <c r="T5" t="n">
        <v>32402.9</v>
      </c>
      <c r="U5" t="n">
        <v>0.48</v>
      </c>
      <c r="V5" t="n">
        <v>0.93</v>
      </c>
      <c r="W5" t="n">
        <v>0.28</v>
      </c>
      <c r="X5" t="n">
        <v>1.99</v>
      </c>
      <c r="Y5" t="n">
        <v>0.5</v>
      </c>
      <c r="Z5" t="n">
        <v>10</v>
      </c>
      <c r="AA5" t="n">
        <v>753.6961459499986</v>
      </c>
      <c r="AB5" t="n">
        <v>1031.240317616029</v>
      </c>
      <c r="AC5" t="n">
        <v>932.8201890576311</v>
      </c>
      <c r="AD5" t="n">
        <v>753696.1459499986</v>
      </c>
      <c r="AE5" t="n">
        <v>1031240.31761603</v>
      </c>
      <c r="AF5" t="n">
        <v>1.362338013472178e-06</v>
      </c>
      <c r="AG5" t="n">
        <v>24</v>
      </c>
      <c r="AH5" t="n">
        <v>932820.1890576311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2.5196</v>
      </c>
      <c r="E6" t="n">
        <v>39.69</v>
      </c>
      <c r="F6" t="n">
        <v>35.87</v>
      </c>
      <c r="G6" t="n">
        <v>39.13</v>
      </c>
      <c r="H6" t="n">
        <v>0.6</v>
      </c>
      <c r="I6" t="n">
        <v>55</v>
      </c>
      <c r="J6" t="n">
        <v>147.3</v>
      </c>
      <c r="K6" t="n">
        <v>47.83</v>
      </c>
      <c r="L6" t="n">
        <v>5</v>
      </c>
      <c r="M6" t="n">
        <v>53</v>
      </c>
      <c r="N6" t="n">
        <v>24.47</v>
      </c>
      <c r="O6" t="n">
        <v>18400.38</v>
      </c>
      <c r="P6" t="n">
        <v>374.57</v>
      </c>
      <c r="Q6" t="n">
        <v>1319.12</v>
      </c>
      <c r="R6" t="n">
        <v>108.54</v>
      </c>
      <c r="S6" t="n">
        <v>59.92</v>
      </c>
      <c r="T6" t="n">
        <v>24001.61</v>
      </c>
      <c r="U6" t="n">
        <v>0.55</v>
      </c>
      <c r="V6" t="n">
        <v>0.95</v>
      </c>
      <c r="W6" t="n">
        <v>0.26</v>
      </c>
      <c r="X6" t="n">
        <v>1.48</v>
      </c>
      <c r="Y6" t="n">
        <v>0.5</v>
      </c>
      <c r="Z6" t="n">
        <v>10</v>
      </c>
      <c r="AA6" t="n">
        <v>717.5611099422204</v>
      </c>
      <c r="AB6" t="n">
        <v>981.7987671849095</v>
      </c>
      <c r="AC6" t="n">
        <v>888.0972708080051</v>
      </c>
      <c r="AD6" t="n">
        <v>717561.1099422204</v>
      </c>
      <c r="AE6" t="n">
        <v>981798.7671849094</v>
      </c>
      <c r="AF6" t="n">
        <v>1.395684662415427e-06</v>
      </c>
      <c r="AG6" t="n">
        <v>23</v>
      </c>
      <c r="AH6" t="n">
        <v>888097.2708080051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2.5511</v>
      </c>
      <c r="E7" t="n">
        <v>39.2</v>
      </c>
      <c r="F7" t="n">
        <v>35.67</v>
      </c>
      <c r="G7" t="n">
        <v>47.56</v>
      </c>
      <c r="H7" t="n">
        <v>0.71</v>
      </c>
      <c r="I7" t="n">
        <v>45</v>
      </c>
      <c r="J7" t="n">
        <v>148.68</v>
      </c>
      <c r="K7" t="n">
        <v>47.83</v>
      </c>
      <c r="L7" t="n">
        <v>6</v>
      </c>
      <c r="M7" t="n">
        <v>43</v>
      </c>
      <c r="N7" t="n">
        <v>24.85</v>
      </c>
      <c r="O7" t="n">
        <v>18570.94</v>
      </c>
      <c r="P7" t="n">
        <v>364.79</v>
      </c>
      <c r="Q7" t="n">
        <v>1319.08</v>
      </c>
      <c r="R7" t="n">
        <v>102.59</v>
      </c>
      <c r="S7" t="n">
        <v>59.92</v>
      </c>
      <c r="T7" t="n">
        <v>21077.05</v>
      </c>
      <c r="U7" t="n">
        <v>0.58</v>
      </c>
      <c r="V7" t="n">
        <v>0.95</v>
      </c>
      <c r="W7" t="n">
        <v>0.23</v>
      </c>
      <c r="X7" t="n">
        <v>1.28</v>
      </c>
      <c r="Y7" t="n">
        <v>0.5</v>
      </c>
      <c r="Z7" t="n">
        <v>10</v>
      </c>
      <c r="AA7" t="n">
        <v>700.9256140471499</v>
      </c>
      <c r="AB7" t="n">
        <v>959.0373477949914</v>
      </c>
      <c r="AC7" t="n">
        <v>867.5081693388082</v>
      </c>
      <c r="AD7" t="n">
        <v>700925.6140471499</v>
      </c>
      <c r="AE7" t="n">
        <v>959037.3477949915</v>
      </c>
      <c r="AF7" t="n">
        <v>1.413133490350847e-06</v>
      </c>
      <c r="AG7" t="n">
        <v>23</v>
      </c>
      <c r="AH7" t="n">
        <v>867508.1693388082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2.5786</v>
      </c>
      <c r="E8" t="n">
        <v>38.78</v>
      </c>
      <c r="F8" t="n">
        <v>35.45</v>
      </c>
      <c r="G8" t="n">
        <v>55.98</v>
      </c>
      <c r="H8" t="n">
        <v>0.83</v>
      </c>
      <c r="I8" t="n">
        <v>38</v>
      </c>
      <c r="J8" t="n">
        <v>150.07</v>
      </c>
      <c r="K8" t="n">
        <v>47.83</v>
      </c>
      <c r="L8" t="n">
        <v>7</v>
      </c>
      <c r="M8" t="n">
        <v>36</v>
      </c>
      <c r="N8" t="n">
        <v>25.24</v>
      </c>
      <c r="O8" t="n">
        <v>18742.03</v>
      </c>
      <c r="P8" t="n">
        <v>354.83</v>
      </c>
      <c r="Q8" t="n">
        <v>1319.09</v>
      </c>
      <c r="R8" t="n">
        <v>95.5</v>
      </c>
      <c r="S8" t="n">
        <v>59.92</v>
      </c>
      <c r="T8" t="n">
        <v>17562.52</v>
      </c>
      <c r="U8" t="n">
        <v>0.63</v>
      </c>
      <c r="V8" t="n">
        <v>0.96</v>
      </c>
      <c r="W8" t="n">
        <v>0.22</v>
      </c>
      <c r="X8" t="n">
        <v>1.07</v>
      </c>
      <c r="Y8" t="n">
        <v>0.5</v>
      </c>
      <c r="Z8" t="n">
        <v>10</v>
      </c>
      <c r="AA8" t="n">
        <v>685.1986656606883</v>
      </c>
      <c r="AB8" t="n">
        <v>937.5190431886394</v>
      </c>
      <c r="AC8" t="n">
        <v>848.0435415229564</v>
      </c>
      <c r="AD8" t="n">
        <v>685198.6656606883</v>
      </c>
      <c r="AE8" t="n">
        <v>937519.0431886395</v>
      </c>
      <c r="AF8" t="n">
        <v>1.428366594103992e-06</v>
      </c>
      <c r="AG8" t="n">
        <v>23</v>
      </c>
      <c r="AH8" t="n">
        <v>848043.5415229563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2.6028</v>
      </c>
      <c r="E9" t="n">
        <v>38.42</v>
      </c>
      <c r="F9" t="n">
        <v>35.27</v>
      </c>
      <c r="G9" t="n">
        <v>66.12</v>
      </c>
      <c r="H9" t="n">
        <v>0.9399999999999999</v>
      </c>
      <c r="I9" t="n">
        <v>32</v>
      </c>
      <c r="J9" t="n">
        <v>151.46</v>
      </c>
      <c r="K9" t="n">
        <v>47.83</v>
      </c>
      <c r="L9" t="n">
        <v>8</v>
      </c>
      <c r="M9" t="n">
        <v>30</v>
      </c>
      <c r="N9" t="n">
        <v>25.63</v>
      </c>
      <c r="O9" t="n">
        <v>18913.66</v>
      </c>
      <c r="P9" t="n">
        <v>343.87</v>
      </c>
      <c r="Q9" t="n">
        <v>1319.08</v>
      </c>
      <c r="R9" t="n">
        <v>89.20999999999999</v>
      </c>
      <c r="S9" t="n">
        <v>59.92</v>
      </c>
      <c r="T9" t="n">
        <v>14450.46</v>
      </c>
      <c r="U9" t="n">
        <v>0.67</v>
      </c>
      <c r="V9" t="n">
        <v>0.96</v>
      </c>
      <c r="W9" t="n">
        <v>0.22</v>
      </c>
      <c r="X9" t="n">
        <v>0.88</v>
      </c>
      <c r="Y9" t="n">
        <v>0.5</v>
      </c>
      <c r="Z9" t="n">
        <v>10</v>
      </c>
      <c r="AA9" t="n">
        <v>669.6540638397822</v>
      </c>
      <c r="AB9" t="n">
        <v>916.2502331978434</v>
      </c>
      <c r="AC9" t="n">
        <v>828.8045969067193</v>
      </c>
      <c r="AD9" t="n">
        <v>669654.0638397823</v>
      </c>
      <c r="AE9" t="n">
        <v>916250.2331978434</v>
      </c>
      <c r="AF9" t="n">
        <v>1.44177172540676e-06</v>
      </c>
      <c r="AG9" t="n">
        <v>23</v>
      </c>
      <c r="AH9" t="n">
        <v>828804.5969067194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2.6189</v>
      </c>
      <c r="E10" t="n">
        <v>38.18</v>
      </c>
      <c r="F10" t="n">
        <v>35.15</v>
      </c>
      <c r="G10" t="n">
        <v>75.31</v>
      </c>
      <c r="H10" t="n">
        <v>1.04</v>
      </c>
      <c r="I10" t="n">
        <v>28</v>
      </c>
      <c r="J10" t="n">
        <v>152.85</v>
      </c>
      <c r="K10" t="n">
        <v>47.83</v>
      </c>
      <c r="L10" t="n">
        <v>9</v>
      </c>
      <c r="M10" t="n">
        <v>26</v>
      </c>
      <c r="N10" t="n">
        <v>26.03</v>
      </c>
      <c r="O10" t="n">
        <v>19085.83</v>
      </c>
      <c r="P10" t="n">
        <v>334.4</v>
      </c>
      <c r="Q10" t="n">
        <v>1319.09</v>
      </c>
      <c r="R10" t="n">
        <v>85.27</v>
      </c>
      <c r="S10" t="n">
        <v>59.92</v>
      </c>
      <c r="T10" t="n">
        <v>12498.58</v>
      </c>
      <c r="U10" t="n">
        <v>0.7</v>
      </c>
      <c r="V10" t="n">
        <v>0.96</v>
      </c>
      <c r="W10" t="n">
        <v>0.21</v>
      </c>
      <c r="X10" t="n">
        <v>0.76</v>
      </c>
      <c r="Y10" t="n">
        <v>0.5</v>
      </c>
      <c r="Z10" t="n">
        <v>10</v>
      </c>
      <c r="AA10" t="n">
        <v>657.4585990894625</v>
      </c>
      <c r="AB10" t="n">
        <v>899.5638603005232</v>
      </c>
      <c r="AC10" t="n">
        <v>813.7107480192482</v>
      </c>
      <c r="AD10" t="n">
        <v>657458.5990894625</v>
      </c>
      <c r="AE10" t="n">
        <v>899563.8603005232</v>
      </c>
      <c r="AF10" t="n">
        <v>1.45069001524042e-06</v>
      </c>
      <c r="AG10" t="n">
        <v>23</v>
      </c>
      <c r="AH10" t="n">
        <v>813710.7480192481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2.6287</v>
      </c>
      <c r="E11" t="n">
        <v>38.04</v>
      </c>
      <c r="F11" t="n">
        <v>35.09</v>
      </c>
      <c r="G11" t="n">
        <v>84.22</v>
      </c>
      <c r="H11" t="n">
        <v>1.15</v>
      </c>
      <c r="I11" t="n">
        <v>25</v>
      </c>
      <c r="J11" t="n">
        <v>154.25</v>
      </c>
      <c r="K11" t="n">
        <v>47.83</v>
      </c>
      <c r="L11" t="n">
        <v>10</v>
      </c>
      <c r="M11" t="n">
        <v>23</v>
      </c>
      <c r="N11" t="n">
        <v>26.43</v>
      </c>
      <c r="O11" t="n">
        <v>19258.55</v>
      </c>
      <c r="P11" t="n">
        <v>323.24</v>
      </c>
      <c r="Q11" t="n">
        <v>1319.07</v>
      </c>
      <c r="R11" t="n">
        <v>83.73</v>
      </c>
      <c r="S11" t="n">
        <v>59.92</v>
      </c>
      <c r="T11" t="n">
        <v>11744.23</v>
      </c>
      <c r="U11" t="n">
        <v>0.72</v>
      </c>
      <c r="V11" t="n">
        <v>0.97</v>
      </c>
      <c r="W11" t="n">
        <v>0.2</v>
      </c>
      <c r="X11" t="n">
        <v>0.7</v>
      </c>
      <c r="Y11" t="n">
        <v>0.5</v>
      </c>
      <c r="Z11" t="n">
        <v>10</v>
      </c>
      <c r="AA11" t="n">
        <v>645.2009825405949</v>
      </c>
      <c r="AB11" t="n">
        <v>882.7924485704859</v>
      </c>
      <c r="AC11" t="n">
        <v>798.5399762859014</v>
      </c>
      <c r="AD11" t="n">
        <v>645200.9825405949</v>
      </c>
      <c r="AE11" t="n">
        <v>882792.4485704859</v>
      </c>
      <c r="AF11" t="n">
        <v>1.456118539486995e-06</v>
      </c>
      <c r="AG11" t="n">
        <v>23</v>
      </c>
      <c r="AH11" t="n">
        <v>798539.9762859014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2.6422</v>
      </c>
      <c r="E12" t="n">
        <v>37.85</v>
      </c>
      <c r="F12" t="n">
        <v>34.98</v>
      </c>
      <c r="G12" t="n">
        <v>95.41</v>
      </c>
      <c r="H12" t="n">
        <v>1.25</v>
      </c>
      <c r="I12" t="n">
        <v>22</v>
      </c>
      <c r="J12" t="n">
        <v>155.66</v>
      </c>
      <c r="K12" t="n">
        <v>47.83</v>
      </c>
      <c r="L12" t="n">
        <v>11</v>
      </c>
      <c r="M12" t="n">
        <v>19</v>
      </c>
      <c r="N12" t="n">
        <v>26.83</v>
      </c>
      <c r="O12" t="n">
        <v>19431.82</v>
      </c>
      <c r="P12" t="n">
        <v>313.23</v>
      </c>
      <c r="Q12" t="n">
        <v>1319.07</v>
      </c>
      <c r="R12" t="n">
        <v>80.12</v>
      </c>
      <c r="S12" t="n">
        <v>59.92</v>
      </c>
      <c r="T12" t="n">
        <v>9953.18</v>
      </c>
      <c r="U12" t="n">
        <v>0.75</v>
      </c>
      <c r="V12" t="n">
        <v>0.97</v>
      </c>
      <c r="W12" t="n">
        <v>0.2</v>
      </c>
      <c r="X12" t="n">
        <v>0.6</v>
      </c>
      <c r="Y12" t="n">
        <v>0.5</v>
      </c>
      <c r="Z12" t="n">
        <v>10</v>
      </c>
      <c r="AA12" t="n">
        <v>624.8726688745587</v>
      </c>
      <c r="AB12" t="n">
        <v>854.9783529907106</v>
      </c>
      <c r="AC12" t="n">
        <v>773.3804189509315</v>
      </c>
      <c r="AD12" t="n">
        <v>624872.6688745588</v>
      </c>
      <c r="AE12" t="n">
        <v>854978.3529907106</v>
      </c>
      <c r="AF12" t="n">
        <v>1.463596608602175e-06</v>
      </c>
      <c r="AG12" t="n">
        <v>22</v>
      </c>
      <c r="AH12" t="n">
        <v>773380.4189509315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2.6486</v>
      </c>
      <c r="E13" t="n">
        <v>37.76</v>
      </c>
      <c r="F13" t="n">
        <v>34.95</v>
      </c>
      <c r="G13" t="n">
        <v>104.85</v>
      </c>
      <c r="H13" t="n">
        <v>1.35</v>
      </c>
      <c r="I13" t="n">
        <v>20</v>
      </c>
      <c r="J13" t="n">
        <v>157.07</v>
      </c>
      <c r="K13" t="n">
        <v>47.83</v>
      </c>
      <c r="L13" t="n">
        <v>12</v>
      </c>
      <c r="M13" t="n">
        <v>3</v>
      </c>
      <c r="N13" t="n">
        <v>27.24</v>
      </c>
      <c r="O13" t="n">
        <v>19605.66</v>
      </c>
      <c r="P13" t="n">
        <v>307.9</v>
      </c>
      <c r="Q13" t="n">
        <v>1319.07</v>
      </c>
      <c r="R13" t="n">
        <v>78.38</v>
      </c>
      <c r="S13" t="n">
        <v>59.92</v>
      </c>
      <c r="T13" t="n">
        <v>9097.440000000001</v>
      </c>
      <c r="U13" t="n">
        <v>0.76</v>
      </c>
      <c r="V13" t="n">
        <v>0.97</v>
      </c>
      <c r="W13" t="n">
        <v>0.21</v>
      </c>
      <c r="X13" t="n">
        <v>0.5600000000000001</v>
      </c>
      <c r="Y13" t="n">
        <v>0.5</v>
      </c>
      <c r="Z13" t="n">
        <v>10</v>
      </c>
      <c r="AA13" t="n">
        <v>618.8143601001573</v>
      </c>
      <c r="AB13" t="n">
        <v>846.6891076518549</v>
      </c>
      <c r="AC13" t="n">
        <v>765.8822875531872</v>
      </c>
      <c r="AD13" t="n">
        <v>618814.3601001573</v>
      </c>
      <c r="AE13" t="n">
        <v>846689.1076518549</v>
      </c>
      <c r="AF13" t="n">
        <v>1.467141767293816e-06</v>
      </c>
      <c r="AG13" t="n">
        <v>22</v>
      </c>
      <c r="AH13" t="n">
        <v>765882.2875531872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2.6477</v>
      </c>
      <c r="E14" t="n">
        <v>37.77</v>
      </c>
      <c r="F14" t="n">
        <v>34.96</v>
      </c>
      <c r="G14" t="n">
        <v>104.89</v>
      </c>
      <c r="H14" t="n">
        <v>1.45</v>
      </c>
      <c r="I14" t="n">
        <v>20</v>
      </c>
      <c r="J14" t="n">
        <v>158.48</v>
      </c>
      <c r="K14" t="n">
        <v>47.83</v>
      </c>
      <c r="L14" t="n">
        <v>13</v>
      </c>
      <c r="M14" t="n">
        <v>0</v>
      </c>
      <c r="N14" t="n">
        <v>27.65</v>
      </c>
      <c r="O14" t="n">
        <v>19780.06</v>
      </c>
      <c r="P14" t="n">
        <v>310.21</v>
      </c>
      <c r="Q14" t="n">
        <v>1319.07</v>
      </c>
      <c r="R14" t="n">
        <v>78.51000000000001</v>
      </c>
      <c r="S14" t="n">
        <v>59.92</v>
      </c>
      <c r="T14" t="n">
        <v>9157.82</v>
      </c>
      <c r="U14" t="n">
        <v>0.76</v>
      </c>
      <c r="V14" t="n">
        <v>0.97</v>
      </c>
      <c r="W14" t="n">
        <v>0.22</v>
      </c>
      <c r="X14" t="n">
        <v>0.57</v>
      </c>
      <c r="Y14" t="n">
        <v>0.5</v>
      </c>
      <c r="Z14" t="n">
        <v>10</v>
      </c>
      <c r="AA14" t="n">
        <v>621.1151270076515</v>
      </c>
      <c r="AB14" t="n">
        <v>849.8371184373607</v>
      </c>
      <c r="AC14" t="n">
        <v>768.7298566075854</v>
      </c>
      <c r="AD14" t="n">
        <v>621115.1270076515</v>
      </c>
      <c r="AE14" t="n">
        <v>849837.1184373607</v>
      </c>
      <c r="AF14" t="n">
        <v>1.466643229352804e-06</v>
      </c>
      <c r="AG14" t="n">
        <v>22</v>
      </c>
      <c r="AH14" t="n">
        <v>768729.8566075853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1.5093</v>
      </c>
      <c r="E2" t="n">
        <v>66.26000000000001</v>
      </c>
      <c r="F2" t="n">
        <v>47.8</v>
      </c>
      <c r="G2" t="n">
        <v>6.36</v>
      </c>
      <c r="H2" t="n">
        <v>0.1</v>
      </c>
      <c r="I2" t="n">
        <v>451</v>
      </c>
      <c r="J2" t="n">
        <v>176.73</v>
      </c>
      <c r="K2" t="n">
        <v>52.44</v>
      </c>
      <c r="L2" t="n">
        <v>1</v>
      </c>
      <c r="M2" t="n">
        <v>449</v>
      </c>
      <c r="N2" t="n">
        <v>33.29</v>
      </c>
      <c r="O2" t="n">
        <v>22031.19</v>
      </c>
      <c r="P2" t="n">
        <v>621.9</v>
      </c>
      <c r="Q2" t="n">
        <v>1319.41</v>
      </c>
      <c r="R2" t="n">
        <v>499.21</v>
      </c>
      <c r="S2" t="n">
        <v>59.92</v>
      </c>
      <c r="T2" t="n">
        <v>217357.31</v>
      </c>
      <c r="U2" t="n">
        <v>0.12</v>
      </c>
      <c r="V2" t="n">
        <v>0.71</v>
      </c>
      <c r="W2" t="n">
        <v>0.88</v>
      </c>
      <c r="X2" t="n">
        <v>13.4</v>
      </c>
      <c r="Y2" t="n">
        <v>0.5</v>
      </c>
      <c r="Z2" t="n">
        <v>10</v>
      </c>
      <c r="AA2" t="n">
        <v>1737.130970039766</v>
      </c>
      <c r="AB2" t="n">
        <v>2376.819230018051</v>
      </c>
      <c r="AC2" t="n">
        <v>2149.978938591868</v>
      </c>
      <c r="AD2" t="n">
        <v>1737130.970039766</v>
      </c>
      <c r="AE2" t="n">
        <v>2376819.230018051</v>
      </c>
      <c r="AF2" t="n">
        <v>8.056425797080259e-07</v>
      </c>
      <c r="AG2" t="n">
        <v>39</v>
      </c>
      <c r="AH2" t="n">
        <v>2149978.938591869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2.0529</v>
      </c>
      <c r="E3" t="n">
        <v>48.71</v>
      </c>
      <c r="F3" t="n">
        <v>39.71</v>
      </c>
      <c r="G3" t="n">
        <v>12.88</v>
      </c>
      <c r="H3" t="n">
        <v>0.2</v>
      </c>
      <c r="I3" t="n">
        <v>185</v>
      </c>
      <c r="J3" t="n">
        <v>178.21</v>
      </c>
      <c r="K3" t="n">
        <v>52.44</v>
      </c>
      <c r="L3" t="n">
        <v>2</v>
      </c>
      <c r="M3" t="n">
        <v>183</v>
      </c>
      <c r="N3" t="n">
        <v>33.77</v>
      </c>
      <c r="O3" t="n">
        <v>22213.89</v>
      </c>
      <c r="P3" t="n">
        <v>510.45</v>
      </c>
      <c r="Q3" t="n">
        <v>1319.14</v>
      </c>
      <c r="R3" t="n">
        <v>234.51</v>
      </c>
      <c r="S3" t="n">
        <v>59.92</v>
      </c>
      <c r="T3" t="n">
        <v>86333.77</v>
      </c>
      <c r="U3" t="n">
        <v>0.26</v>
      </c>
      <c r="V3" t="n">
        <v>0.85</v>
      </c>
      <c r="W3" t="n">
        <v>0.46</v>
      </c>
      <c r="X3" t="n">
        <v>5.32</v>
      </c>
      <c r="Y3" t="n">
        <v>0.5</v>
      </c>
      <c r="Z3" t="n">
        <v>10</v>
      </c>
      <c r="AA3" t="n">
        <v>1098.882553489143</v>
      </c>
      <c r="AB3" t="n">
        <v>1503.53958896061</v>
      </c>
      <c r="AC3" t="n">
        <v>1360.043880821275</v>
      </c>
      <c r="AD3" t="n">
        <v>1098882.553489143</v>
      </c>
      <c r="AE3" t="n">
        <v>1503539.58896061</v>
      </c>
      <c r="AF3" t="n">
        <v>1.095808422369712e-06</v>
      </c>
      <c r="AG3" t="n">
        <v>29</v>
      </c>
      <c r="AH3" t="n">
        <v>1360043.880821276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2.2605</v>
      </c>
      <c r="E4" t="n">
        <v>44.24</v>
      </c>
      <c r="F4" t="n">
        <v>37.69</v>
      </c>
      <c r="G4" t="n">
        <v>19.5</v>
      </c>
      <c r="H4" t="n">
        <v>0.3</v>
      </c>
      <c r="I4" t="n">
        <v>116</v>
      </c>
      <c r="J4" t="n">
        <v>179.7</v>
      </c>
      <c r="K4" t="n">
        <v>52.44</v>
      </c>
      <c r="L4" t="n">
        <v>3</v>
      </c>
      <c r="M4" t="n">
        <v>114</v>
      </c>
      <c r="N4" t="n">
        <v>34.26</v>
      </c>
      <c r="O4" t="n">
        <v>22397.24</v>
      </c>
      <c r="P4" t="n">
        <v>478.86</v>
      </c>
      <c r="Q4" t="n">
        <v>1319.08</v>
      </c>
      <c r="R4" t="n">
        <v>168.38</v>
      </c>
      <c r="S4" t="n">
        <v>59.92</v>
      </c>
      <c r="T4" t="n">
        <v>53616.98</v>
      </c>
      <c r="U4" t="n">
        <v>0.36</v>
      </c>
      <c r="V4" t="n">
        <v>0.9</v>
      </c>
      <c r="W4" t="n">
        <v>0.35</v>
      </c>
      <c r="X4" t="n">
        <v>3.31</v>
      </c>
      <c r="Y4" t="n">
        <v>0.5</v>
      </c>
      <c r="Z4" t="n">
        <v>10</v>
      </c>
      <c r="AA4" t="n">
        <v>950.0226017635284</v>
      </c>
      <c r="AB4" t="n">
        <v>1299.862835772047</v>
      </c>
      <c r="AC4" t="n">
        <v>1175.80575109491</v>
      </c>
      <c r="AD4" t="n">
        <v>950022.6017635284</v>
      </c>
      <c r="AE4" t="n">
        <v>1299862.835772047</v>
      </c>
      <c r="AF4" t="n">
        <v>1.20662230930232e-06</v>
      </c>
      <c r="AG4" t="n">
        <v>26</v>
      </c>
      <c r="AH4" t="n">
        <v>1175805.75109491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2.3716</v>
      </c>
      <c r="E5" t="n">
        <v>42.17</v>
      </c>
      <c r="F5" t="n">
        <v>36.76</v>
      </c>
      <c r="G5" t="n">
        <v>26.26</v>
      </c>
      <c r="H5" t="n">
        <v>0.39</v>
      </c>
      <c r="I5" t="n">
        <v>84</v>
      </c>
      <c r="J5" t="n">
        <v>181.19</v>
      </c>
      <c r="K5" t="n">
        <v>52.44</v>
      </c>
      <c r="L5" t="n">
        <v>4</v>
      </c>
      <c r="M5" t="n">
        <v>82</v>
      </c>
      <c r="N5" t="n">
        <v>34.75</v>
      </c>
      <c r="O5" t="n">
        <v>22581.25</v>
      </c>
      <c r="P5" t="n">
        <v>461.77</v>
      </c>
      <c r="Q5" t="n">
        <v>1319.11</v>
      </c>
      <c r="R5" t="n">
        <v>137.83</v>
      </c>
      <c r="S5" t="n">
        <v>59.92</v>
      </c>
      <c r="T5" t="n">
        <v>38497.71</v>
      </c>
      <c r="U5" t="n">
        <v>0.43</v>
      </c>
      <c r="V5" t="n">
        <v>0.92</v>
      </c>
      <c r="W5" t="n">
        <v>0.3</v>
      </c>
      <c r="X5" t="n">
        <v>2.37</v>
      </c>
      <c r="Y5" t="n">
        <v>0.5</v>
      </c>
      <c r="Z5" t="n">
        <v>10</v>
      </c>
      <c r="AA5" t="n">
        <v>885.0436804556101</v>
      </c>
      <c r="AB5" t="n">
        <v>1210.955808970864</v>
      </c>
      <c r="AC5" t="n">
        <v>1095.383886149836</v>
      </c>
      <c r="AD5" t="n">
        <v>885043.6804556102</v>
      </c>
      <c r="AE5" t="n">
        <v>1210955.808970864</v>
      </c>
      <c r="AF5" t="n">
        <v>1.265925887521072e-06</v>
      </c>
      <c r="AG5" t="n">
        <v>25</v>
      </c>
      <c r="AH5" t="n">
        <v>1095383.886149836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2.4389</v>
      </c>
      <c r="E6" t="n">
        <v>41</v>
      </c>
      <c r="F6" t="n">
        <v>36.24</v>
      </c>
      <c r="G6" t="n">
        <v>32.94</v>
      </c>
      <c r="H6" t="n">
        <v>0.49</v>
      </c>
      <c r="I6" t="n">
        <v>66</v>
      </c>
      <c r="J6" t="n">
        <v>182.69</v>
      </c>
      <c r="K6" t="n">
        <v>52.44</v>
      </c>
      <c r="L6" t="n">
        <v>5</v>
      </c>
      <c r="M6" t="n">
        <v>64</v>
      </c>
      <c r="N6" t="n">
        <v>35.25</v>
      </c>
      <c r="O6" t="n">
        <v>22766.06</v>
      </c>
      <c r="P6" t="n">
        <v>449.65</v>
      </c>
      <c r="Q6" t="n">
        <v>1319.12</v>
      </c>
      <c r="R6" t="n">
        <v>120.63</v>
      </c>
      <c r="S6" t="n">
        <v>59.92</v>
      </c>
      <c r="T6" t="n">
        <v>29991.98</v>
      </c>
      <c r="U6" t="n">
        <v>0.5</v>
      </c>
      <c r="V6" t="n">
        <v>0.9399999999999999</v>
      </c>
      <c r="W6" t="n">
        <v>0.27</v>
      </c>
      <c r="X6" t="n">
        <v>1.85</v>
      </c>
      <c r="Y6" t="n">
        <v>0.5</v>
      </c>
      <c r="Z6" t="n">
        <v>10</v>
      </c>
      <c r="AA6" t="n">
        <v>843.2569102653381</v>
      </c>
      <c r="AB6" t="n">
        <v>1153.781306494341</v>
      </c>
      <c r="AC6" t="n">
        <v>1043.666037944755</v>
      </c>
      <c r="AD6" t="n">
        <v>843256.9102653381</v>
      </c>
      <c r="AE6" t="n">
        <v>1153781.306494341</v>
      </c>
      <c r="AF6" t="n">
        <v>1.30184965722514e-06</v>
      </c>
      <c r="AG6" t="n">
        <v>24</v>
      </c>
      <c r="AH6" t="n">
        <v>1043666.037944755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2.4941</v>
      </c>
      <c r="E7" t="n">
        <v>40.09</v>
      </c>
      <c r="F7" t="n">
        <v>35.75</v>
      </c>
      <c r="G7" t="n">
        <v>39.73</v>
      </c>
      <c r="H7" t="n">
        <v>0.58</v>
      </c>
      <c r="I7" t="n">
        <v>54</v>
      </c>
      <c r="J7" t="n">
        <v>184.19</v>
      </c>
      <c r="K7" t="n">
        <v>52.44</v>
      </c>
      <c r="L7" t="n">
        <v>6</v>
      </c>
      <c r="M7" t="n">
        <v>52</v>
      </c>
      <c r="N7" t="n">
        <v>35.75</v>
      </c>
      <c r="O7" t="n">
        <v>22951.43</v>
      </c>
      <c r="P7" t="n">
        <v>438.91</v>
      </c>
      <c r="Q7" t="n">
        <v>1319.12</v>
      </c>
      <c r="R7" t="n">
        <v>104.33</v>
      </c>
      <c r="S7" t="n">
        <v>59.92</v>
      </c>
      <c r="T7" t="n">
        <v>21901.37</v>
      </c>
      <c r="U7" t="n">
        <v>0.57</v>
      </c>
      <c r="V7" t="n">
        <v>0.95</v>
      </c>
      <c r="W7" t="n">
        <v>0.26</v>
      </c>
      <c r="X7" t="n">
        <v>1.36</v>
      </c>
      <c r="Y7" t="n">
        <v>0.5</v>
      </c>
      <c r="Z7" t="n">
        <v>10</v>
      </c>
      <c r="AA7" t="n">
        <v>816.2858856371641</v>
      </c>
      <c r="AB7" t="n">
        <v>1116.878360720444</v>
      </c>
      <c r="AC7" t="n">
        <v>1010.285057521909</v>
      </c>
      <c r="AD7" t="n">
        <v>816285.8856371641</v>
      </c>
      <c r="AE7" t="n">
        <v>1116878.360720444</v>
      </c>
      <c r="AF7" t="n">
        <v>1.331314621380631e-06</v>
      </c>
      <c r="AG7" t="n">
        <v>24</v>
      </c>
      <c r="AH7" t="n">
        <v>1010285.057521909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2.5149</v>
      </c>
      <c r="E8" t="n">
        <v>39.76</v>
      </c>
      <c r="F8" t="n">
        <v>35.71</v>
      </c>
      <c r="G8" t="n">
        <v>46.57</v>
      </c>
      <c r="H8" t="n">
        <v>0.67</v>
      </c>
      <c r="I8" t="n">
        <v>46</v>
      </c>
      <c r="J8" t="n">
        <v>185.7</v>
      </c>
      <c r="K8" t="n">
        <v>52.44</v>
      </c>
      <c r="L8" t="n">
        <v>7</v>
      </c>
      <c r="M8" t="n">
        <v>44</v>
      </c>
      <c r="N8" t="n">
        <v>36.26</v>
      </c>
      <c r="O8" t="n">
        <v>23137.49</v>
      </c>
      <c r="P8" t="n">
        <v>432.64</v>
      </c>
      <c r="Q8" t="n">
        <v>1319.1</v>
      </c>
      <c r="R8" t="n">
        <v>103.78</v>
      </c>
      <c r="S8" t="n">
        <v>59.92</v>
      </c>
      <c r="T8" t="n">
        <v>21667.02</v>
      </c>
      <c r="U8" t="n">
        <v>0.58</v>
      </c>
      <c r="V8" t="n">
        <v>0.95</v>
      </c>
      <c r="W8" t="n">
        <v>0.24</v>
      </c>
      <c r="X8" t="n">
        <v>1.32</v>
      </c>
      <c r="Y8" t="n">
        <v>0.5</v>
      </c>
      <c r="Z8" t="n">
        <v>10</v>
      </c>
      <c r="AA8" t="n">
        <v>805.0241149958875</v>
      </c>
      <c r="AB8" t="n">
        <v>1101.469509294794</v>
      </c>
      <c r="AC8" t="n">
        <v>996.3468052498635</v>
      </c>
      <c r="AD8" t="n">
        <v>805024.1149958875</v>
      </c>
      <c r="AE8" t="n">
        <v>1101469.509294794</v>
      </c>
      <c r="AF8" t="n">
        <v>1.342417361497193e-06</v>
      </c>
      <c r="AG8" t="n">
        <v>24</v>
      </c>
      <c r="AH8" t="n">
        <v>996346.8052498634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2.5461</v>
      </c>
      <c r="E9" t="n">
        <v>39.28</v>
      </c>
      <c r="F9" t="n">
        <v>35.47</v>
      </c>
      <c r="G9" t="n">
        <v>54.57</v>
      </c>
      <c r="H9" t="n">
        <v>0.76</v>
      </c>
      <c r="I9" t="n">
        <v>39</v>
      </c>
      <c r="J9" t="n">
        <v>187.22</v>
      </c>
      <c r="K9" t="n">
        <v>52.44</v>
      </c>
      <c r="L9" t="n">
        <v>8</v>
      </c>
      <c r="M9" t="n">
        <v>37</v>
      </c>
      <c r="N9" t="n">
        <v>36.78</v>
      </c>
      <c r="O9" t="n">
        <v>23324.24</v>
      </c>
      <c r="P9" t="n">
        <v>424.04</v>
      </c>
      <c r="Q9" t="n">
        <v>1319.07</v>
      </c>
      <c r="R9" t="n">
        <v>95.64</v>
      </c>
      <c r="S9" t="n">
        <v>59.92</v>
      </c>
      <c r="T9" t="n">
        <v>17632.09</v>
      </c>
      <c r="U9" t="n">
        <v>0.63</v>
      </c>
      <c r="V9" t="n">
        <v>0.96</v>
      </c>
      <c r="W9" t="n">
        <v>0.23</v>
      </c>
      <c r="X9" t="n">
        <v>1.08</v>
      </c>
      <c r="Y9" t="n">
        <v>0.5</v>
      </c>
      <c r="Z9" t="n">
        <v>10</v>
      </c>
      <c r="AA9" t="n">
        <v>779.7271449012375</v>
      </c>
      <c r="AB9" t="n">
        <v>1066.857078787738</v>
      </c>
      <c r="AC9" t="n">
        <v>965.0377365315496</v>
      </c>
      <c r="AD9" t="n">
        <v>779727.1449012375</v>
      </c>
      <c r="AE9" t="n">
        <v>1066857.078787738</v>
      </c>
      <c r="AF9" t="n">
        <v>1.359071471672036e-06</v>
      </c>
      <c r="AG9" t="n">
        <v>23</v>
      </c>
      <c r="AH9" t="n">
        <v>965037.7365315496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2.5629</v>
      </c>
      <c r="E10" t="n">
        <v>39.02</v>
      </c>
      <c r="F10" t="n">
        <v>35.35</v>
      </c>
      <c r="G10" t="n">
        <v>60.61</v>
      </c>
      <c r="H10" t="n">
        <v>0.85</v>
      </c>
      <c r="I10" t="n">
        <v>35</v>
      </c>
      <c r="J10" t="n">
        <v>188.74</v>
      </c>
      <c r="K10" t="n">
        <v>52.44</v>
      </c>
      <c r="L10" t="n">
        <v>9</v>
      </c>
      <c r="M10" t="n">
        <v>33</v>
      </c>
      <c r="N10" t="n">
        <v>37.3</v>
      </c>
      <c r="O10" t="n">
        <v>23511.69</v>
      </c>
      <c r="P10" t="n">
        <v>416.78</v>
      </c>
      <c r="Q10" t="n">
        <v>1319.08</v>
      </c>
      <c r="R10" t="n">
        <v>92.03</v>
      </c>
      <c r="S10" t="n">
        <v>59.92</v>
      </c>
      <c r="T10" t="n">
        <v>15847.02</v>
      </c>
      <c r="U10" t="n">
        <v>0.65</v>
      </c>
      <c r="V10" t="n">
        <v>0.96</v>
      </c>
      <c r="W10" t="n">
        <v>0.22</v>
      </c>
      <c r="X10" t="n">
        <v>0.97</v>
      </c>
      <c r="Y10" t="n">
        <v>0.5</v>
      </c>
      <c r="Z10" t="n">
        <v>10</v>
      </c>
      <c r="AA10" t="n">
        <v>768.4769263347935</v>
      </c>
      <c r="AB10" t="n">
        <v>1051.464033420515</v>
      </c>
      <c r="AC10" t="n">
        <v>951.1137818098994</v>
      </c>
      <c r="AD10" t="n">
        <v>768476.9263347934</v>
      </c>
      <c r="AE10" t="n">
        <v>1051464.033420515</v>
      </c>
      <c r="AF10" t="n">
        <v>1.36803906945849e-06</v>
      </c>
      <c r="AG10" t="n">
        <v>23</v>
      </c>
      <c r="AH10" t="n">
        <v>951113.7818098994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2.5795</v>
      </c>
      <c r="E11" t="n">
        <v>38.77</v>
      </c>
      <c r="F11" t="n">
        <v>35.24</v>
      </c>
      <c r="G11" t="n">
        <v>68.22</v>
      </c>
      <c r="H11" t="n">
        <v>0.93</v>
      </c>
      <c r="I11" t="n">
        <v>31</v>
      </c>
      <c r="J11" t="n">
        <v>190.26</v>
      </c>
      <c r="K11" t="n">
        <v>52.44</v>
      </c>
      <c r="L11" t="n">
        <v>10</v>
      </c>
      <c r="M11" t="n">
        <v>29</v>
      </c>
      <c r="N11" t="n">
        <v>37.82</v>
      </c>
      <c r="O11" t="n">
        <v>23699.85</v>
      </c>
      <c r="P11" t="n">
        <v>408.31</v>
      </c>
      <c r="Q11" t="n">
        <v>1319.1</v>
      </c>
      <c r="R11" t="n">
        <v>88.52</v>
      </c>
      <c r="S11" t="n">
        <v>59.92</v>
      </c>
      <c r="T11" t="n">
        <v>14110.31</v>
      </c>
      <c r="U11" t="n">
        <v>0.68</v>
      </c>
      <c r="V11" t="n">
        <v>0.96</v>
      </c>
      <c r="W11" t="n">
        <v>0.22</v>
      </c>
      <c r="X11" t="n">
        <v>0.86</v>
      </c>
      <c r="Y11" t="n">
        <v>0.5</v>
      </c>
      <c r="Z11" t="n">
        <v>10</v>
      </c>
      <c r="AA11" t="n">
        <v>756.3312856288876</v>
      </c>
      <c r="AB11" t="n">
        <v>1034.845831978843</v>
      </c>
      <c r="AC11" t="n">
        <v>936.0815981900288</v>
      </c>
      <c r="AD11" t="n">
        <v>756331.2856288876</v>
      </c>
      <c r="AE11" t="n">
        <v>1034845.831978843</v>
      </c>
      <c r="AF11" t="n">
        <v>1.376899910128439e-06</v>
      </c>
      <c r="AG11" t="n">
        <v>23</v>
      </c>
      <c r="AH11" t="n">
        <v>936081.5981900288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2.5938</v>
      </c>
      <c r="E12" t="n">
        <v>38.55</v>
      </c>
      <c r="F12" t="n">
        <v>35.14</v>
      </c>
      <c r="G12" t="n">
        <v>75.29000000000001</v>
      </c>
      <c r="H12" t="n">
        <v>1.02</v>
      </c>
      <c r="I12" t="n">
        <v>28</v>
      </c>
      <c r="J12" t="n">
        <v>191.79</v>
      </c>
      <c r="K12" t="n">
        <v>52.44</v>
      </c>
      <c r="L12" t="n">
        <v>11</v>
      </c>
      <c r="M12" t="n">
        <v>26</v>
      </c>
      <c r="N12" t="n">
        <v>38.35</v>
      </c>
      <c r="O12" t="n">
        <v>23888.73</v>
      </c>
      <c r="P12" t="n">
        <v>402.1</v>
      </c>
      <c r="Q12" t="n">
        <v>1319.09</v>
      </c>
      <c r="R12" t="n">
        <v>84.84999999999999</v>
      </c>
      <c r="S12" t="n">
        <v>59.92</v>
      </c>
      <c r="T12" t="n">
        <v>12290.61</v>
      </c>
      <c r="U12" t="n">
        <v>0.71</v>
      </c>
      <c r="V12" t="n">
        <v>0.97</v>
      </c>
      <c r="W12" t="n">
        <v>0.21</v>
      </c>
      <c r="X12" t="n">
        <v>0.75</v>
      </c>
      <c r="Y12" t="n">
        <v>0.5</v>
      </c>
      <c r="Z12" t="n">
        <v>10</v>
      </c>
      <c r="AA12" t="n">
        <v>746.9804802022786</v>
      </c>
      <c r="AB12" t="n">
        <v>1022.051647465736</v>
      </c>
      <c r="AC12" t="n">
        <v>924.5084726901022</v>
      </c>
      <c r="AD12" t="n">
        <v>746980.4802022786</v>
      </c>
      <c r="AE12" t="n">
        <v>1022051.647465736</v>
      </c>
      <c r="AF12" t="n">
        <v>1.384533043958575e-06</v>
      </c>
      <c r="AG12" t="n">
        <v>23</v>
      </c>
      <c r="AH12" t="n">
        <v>924508.4726901022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2.6037</v>
      </c>
      <c r="E13" t="n">
        <v>38.41</v>
      </c>
      <c r="F13" t="n">
        <v>35.1</v>
      </c>
      <c r="G13" t="n">
        <v>84.23</v>
      </c>
      <c r="H13" t="n">
        <v>1.1</v>
      </c>
      <c r="I13" t="n">
        <v>25</v>
      </c>
      <c r="J13" t="n">
        <v>193.33</v>
      </c>
      <c r="K13" t="n">
        <v>52.44</v>
      </c>
      <c r="L13" t="n">
        <v>12</v>
      </c>
      <c r="M13" t="n">
        <v>23</v>
      </c>
      <c r="N13" t="n">
        <v>38.89</v>
      </c>
      <c r="O13" t="n">
        <v>24078.33</v>
      </c>
      <c r="P13" t="n">
        <v>397.35</v>
      </c>
      <c r="Q13" t="n">
        <v>1319.08</v>
      </c>
      <c r="R13" t="n">
        <v>83.87</v>
      </c>
      <c r="S13" t="n">
        <v>59.92</v>
      </c>
      <c r="T13" t="n">
        <v>11815.14</v>
      </c>
      <c r="U13" t="n">
        <v>0.71</v>
      </c>
      <c r="V13" t="n">
        <v>0.97</v>
      </c>
      <c r="W13" t="n">
        <v>0.2</v>
      </c>
      <c r="X13" t="n">
        <v>0.71</v>
      </c>
      <c r="Y13" t="n">
        <v>0.5</v>
      </c>
      <c r="Z13" t="n">
        <v>10</v>
      </c>
      <c r="AA13" t="n">
        <v>740.2911840309815</v>
      </c>
      <c r="AB13" t="n">
        <v>1012.899057333248</v>
      </c>
      <c r="AC13" t="n">
        <v>916.2293929141177</v>
      </c>
      <c r="AD13" t="n">
        <v>740291.1840309815</v>
      </c>
      <c r="AE13" t="n">
        <v>1012899.057333248</v>
      </c>
      <c r="AF13" t="n">
        <v>1.389817521225592e-06</v>
      </c>
      <c r="AG13" t="n">
        <v>23</v>
      </c>
      <c r="AH13" t="n">
        <v>916229.3929141178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2.6138</v>
      </c>
      <c r="E14" t="n">
        <v>38.26</v>
      </c>
      <c r="F14" t="n">
        <v>35.02</v>
      </c>
      <c r="G14" t="n">
        <v>91.36</v>
      </c>
      <c r="H14" t="n">
        <v>1.18</v>
      </c>
      <c r="I14" t="n">
        <v>23</v>
      </c>
      <c r="J14" t="n">
        <v>194.88</v>
      </c>
      <c r="K14" t="n">
        <v>52.44</v>
      </c>
      <c r="L14" t="n">
        <v>13</v>
      </c>
      <c r="M14" t="n">
        <v>21</v>
      </c>
      <c r="N14" t="n">
        <v>39.43</v>
      </c>
      <c r="O14" t="n">
        <v>24268.67</v>
      </c>
      <c r="P14" t="n">
        <v>388.07</v>
      </c>
      <c r="Q14" t="n">
        <v>1319.1</v>
      </c>
      <c r="R14" t="n">
        <v>81.34</v>
      </c>
      <c r="S14" t="n">
        <v>59.92</v>
      </c>
      <c r="T14" t="n">
        <v>10559.52</v>
      </c>
      <c r="U14" t="n">
        <v>0.74</v>
      </c>
      <c r="V14" t="n">
        <v>0.97</v>
      </c>
      <c r="W14" t="n">
        <v>0.2</v>
      </c>
      <c r="X14" t="n">
        <v>0.63</v>
      </c>
      <c r="Y14" t="n">
        <v>0.5</v>
      </c>
      <c r="Z14" t="n">
        <v>10</v>
      </c>
      <c r="AA14" t="n">
        <v>729.2251250676522</v>
      </c>
      <c r="AB14" t="n">
        <v>997.7579872595551</v>
      </c>
      <c r="AC14" t="n">
        <v>902.5333653176326</v>
      </c>
      <c r="AD14" t="n">
        <v>729225.1250676522</v>
      </c>
      <c r="AE14" t="n">
        <v>997757.987259555</v>
      </c>
      <c r="AF14" t="n">
        <v>1.395208755609115e-06</v>
      </c>
      <c r="AG14" t="n">
        <v>23</v>
      </c>
      <c r="AH14" t="n">
        <v>902533.3653176326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2.623</v>
      </c>
      <c r="E15" t="n">
        <v>38.12</v>
      </c>
      <c r="F15" t="n">
        <v>34.96</v>
      </c>
      <c r="G15" t="n">
        <v>99.88</v>
      </c>
      <c r="H15" t="n">
        <v>1.27</v>
      </c>
      <c r="I15" t="n">
        <v>21</v>
      </c>
      <c r="J15" t="n">
        <v>196.42</v>
      </c>
      <c r="K15" t="n">
        <v>52.44</v>
      </c>
      <c r="L15" t="n">
        <v>14</v>
      </c>
      <c r="M15" t="n">
        <v>19</v>
      </c>
      <c r="N15" t="n">
        <v>39.98</v>
      </c>
      <c r="O15" t="n">
        <v>24459.75</v>
      </c>
      <c r="P15" t="n">
        <v>381.6</v>
      </c>
      <c r="Q15" t="n">
        <v>1319.09</v>
      </c>
      <c r="R15" t="n">
        <v>79.15000000000001</v>
      </c>
      <c r="S15" t="n">
        <v>59.92</v>
      </c>
      <c r="T15" t="n">
        <v>9477.18</v>
      </c>
      <c r="U15" t="n">
        <v>0.76</v>
      </c>
      <c r="V15" t="n">
        <v>0.97</v>
      </c>
      <c r="W15" t="n">
        <v>0.2</v>
      </c>
      <c r="X15" t="n">
        <v>0.57</v>
      </c>
      <c r="Y15" t="n">
        <v>0.5</v>
      </c>
      <c r="Z15" t="n">
        <v>10</v>
      </c>
      <c r="AA15" t="n">
        <v>721.110353159958</v>
      </c>
      <c r="AB15" t="n">
        <v>986.6549983369777</v>
      </c>
      <c r="AC15" t="n">
        <v>892.4900300746832</v>
      </c>
      <c r="AD15" t="n">
        <v>721110.353159958</v>
      </c>
      <c r="AE15" t="n">
        <v>986654.9983369777</v>
      </c>
      <c r="AF15" t="n">
        <v>1.400119582968364e-06</v>
      </c>
      <c r="AG15" t="n">
        <v>23</v>
      </c>
      <c r="AH15" t="n">
        <v>892490.0300746833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2.6328</v>
      </c>
      <c r="E16" t="n">
        <v>37.98</v>
      </c>
      <c r="F16" t="n">
        <v>34.89</v>
      </c>
      <c r="G16" t="n">
        <v>110.17</v>
      </c>
      <c r="H16" t="n">
        <v>1.35</v>
      </c>
      <c r="I16" t="n">
        <v>19</v>
      </c>
      <c r="J16" t="n">
        <v>197.98</v>
      </c>
      <c r="K16" t="n">
        <v>52.44</v>
      </c>
      <c r="L16" t="n">
        <v>15</v>
      </c>
      <c r="M16" t="n">
        <v>17</v>
      </c>
      <c r="N16" t="n">
        <v>40.54</v>
      </c>
      <c r="O16" t="n">
        <v>24651.58</v>
      </c>
      <c r="P16" t="n">
        <v>373.04</v>
      </c>
      <c r="Q16" t="n">
        <v>1319.1</v>
      </c>
      <c r="R16" t="n">
        <v>76.83</v>
      </c>
      <c r="S16" t="n">
        <v>59.92</v>
      </c>
      <c r="T16" t="n">
        <v>8323.57</v>
      </c>
      <c r="U16" t="n">
        <v>0.78</v>
      </c>
      <c r="V16" t="n">
        <v>0.97</v>
      </c>
      <c r="W16" t="n">
        <v>0.19</v>
      </c>
      <c r="X16" t="n">
        <v>0.5</v>
      </c>
      <c r="Y16" t="n">
        <v>0.5</v>
      </c>
      <c r="Z16" t="n">
        <v>10</v>
      </c>
      <c r="AA16" t="n">
        <v>702.3527995091847</v>
      </c>
      <c r="AB16" t="n">
        <v>960.9900859071264</v>
      </c>
      <c r="AC16" t="n">
        <v>869.2745408662062</v>
      </c>
      <c r="AD16" t="n">
        <v>702352.7995091847</v>
      </c>
      <c r="AE16" t="n">
        <v>960990.0859071264</v>
      </c>
      <c r="AF16" t="n">
        <v>1.405350681677129e-06</v>
      </c>
      <c r="AG16" t="n">
        <v>22</v>
      </c>
      <c r="AH16" t="n">
        <v>869274.5408662062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2.6363</v>
      </c>
      <c r="E17" t="n">
        <v>37.93</v>
      </c>
      <c r="F17" t="n">
        <v>34.87</v>
      </c>
      <c r="G17" t="n">
        <v>116.24</v>
      </c>
      <c r="H17" t="n">
        <v>1.42</v>
      </c>
      <c r="I17" t="n">
        <v>18</v>
      </c>
      <c r="J17" t="n">
        <v>199.54</v>
      </c>
      <c r="K17" t="n">
        <v>52.44</v>
      </c>
      <c r="L17" t="n">
        <v>16</v>
      </c>
      <c r="M17" t="n">
        <v>15</v>
      </c>
      <c r="N17" t="n">
        <v>41.1</v>
      </c>
      <c r="O17" t="n">
        <v>24844.17</v>
      </c>
      <c r="P17" t="n">
        <v>365.46</v>
      </c>
      <c r="Q17" t="n">
        <v>1319.08</v>
      </c>
      <c r="R17" t="n">
        <v>76.39</v>
      </c>
      <c r="S17" t="n">
        <v>59.92</v>
      </c>
      <c r="T17" t="n">
        <v>8111.9</v>
      </c>
      <c r="U17" t="n">
        <v>0.78</v>
      </c>
      <c r="V17" t="n">
        <v>0.97</v>
      </c>
      <c r="W17" t="n">
        <v>0.19</v>
      </c>
      <c r="X17" t="n">
        <v>0.48</v>
      </c>
      <c r="Y17" t="n">
        <v>0.5</v>
      </c>
      <c r="Z17" t="n">
        <v>10</v>
      </c>
      <c r="AA17" t="n">
        <v>694.6231188043373</v>
      </c>
      <c r="AB17" t="n">
        <v>950.4139957573087</v>
      </c>
      <c r="AC17" t="n">
        <v>859.7078179166513</v>
      </c>
      <c r="AD17" t="n">
        <v>694623.1188043373</v>
      </c>
      <c r="AE17" t="n">
        <v>950413.9957573087</v>
      </c>
      <c r="AF17" t="n">
        <v>1.407218931215973e-06</v>
      </c>
      <c r="AG17" t="n">
        <v>22</v>
      </c>
      <c r="AH17" t="n">
        <v>859707.8179166513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2.6397</v>
      </c>
      <c r="E18" t="n">
        <v>37.88</v>
      </c>
      <c r="F18" t="n">
        <v>34.86</v>
      </c>
      <c r="G18" t="n">
        <v>123.03</v>
      </c>
      <c r="H18" t="n">
        <v>1.5</v>
      </c>
      <c r="I18" t="n">
        <v>17</v>
      </c>
      <c r="J18" t="n">
        <v>201.11</v>
      </c>
      <c r="K18" t="n">
        <v>52.44</v>
      </c>
      <c r="L18" t="n">
        <v>17</v>
      </c>
      <c r="M18" t="n">
        <v>11</v>
      </c>
      <c r="N18" t="n">
        <v>41.67</v>
      </c>
      <c r="O18" t="n">
        <v>25037.53</v>
      </c>
      <c r="P18" t="n">
        <v>358.44</v>
      </c>
      <c r="Q18" t="n">
        <v>1319.09</v>
      </c>
      <c r="R18" t="n">
        <v>75.86</v>
      </c>
      <c r="S18" t="n">
        <v>59.92</v>
      </c>
      <c r="T18" t="n">
        <v>7848.25</v>
      </c>
      <c r="U18" t="n">
        <v>0.79</v>
      </c>
      <c r="V18" t="n">
        <v>0.97</v>
      </c>
      <c r="W18" t="n">
        <v>0.2</v>
      </c>
      <c r="X18" t="n">
        <v>0.47</v>
      </c>
      <c r="Y18" t="n">
        <v>0.5</v>
      </c>
      <c r="Z18" t="n">
        <v>10</v>
      </c>
      <c r="AA18" t="n">
        <v>687.4940482406943</v>
      </c>
      <c r="AB18" t="n">
        <v>940.6596868997361</v>
      </c>
      <c r="AC18" t="n">
        <v>850.8844466061871</v>
      </c>
      <c r="AD18" t="n">
        <v>687494.0482406942</v>
      </c>
      <c r="AE18" t="n">
        <v>940659.6868997362</v>
      </c>
      <c r="AF18" t="n">
        <v>1.409033802196565e-06</v>
      </c>
      <c r="AG18" t="n">
        <v>22</v>
      </c>
      <c r="AH18" t="n">
        <v>850884.4466061871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2.6441</v>
      </c>
      <c r="E19" t="n">
        <v>37.82</v>
      </c>
      <c r="F19" t="n">
        <v>34.83</v>
      </c>
      <c r="G19" t="n">
        <v>130.61</v>
      </c>
      <c r="H19" t="n">
        <v>1.58</v>
      </c>
      <c r="I19" t="n">
        <v>16</v>
      </c>
      <c r="J19" t="n">
        <v>202.68</v>
      </c>
      <c r="K19" t="n">
        <v>52.44</v>
      </c>
      <c r="L19" t="n">
        <v>18</v>
      </c>
      <c r="M19" t="n">
        <v>0</v>
      </c>
      <c r="N19" t="n">
        <v>42.24</v>
      </c>
      <c r="O19" t="n">
        <v>25231.66</v>
      </c>
      <c r="P19" t="n">
        <v>358.07</v>
      </c>
      <c r="Q19" t="n">
        <v>1319.07</v>
      </c>
      <c r="R19" t="n">
        <v>74.41</v>
      </c>
      <c r="S19" t="n">
        <v>59.92</v>
      </c>
      <c r="T19" t="n">
        <v>7127.72</v>
      </c>
      <c r="U19" t="n">
        <v>0.8100000000000001</v>
      </c>
      <c r="V19" t="n">
        <v>0.97</v>
      </c>
      <c r="W19" t="n">
        <v>0.21</v>
      </c>
      <c r="X19" t="n">
        <v>0.44</v>
      </c>
      <c r="Y19" t="n">
        <v>0.5</v>
      </c>
      <c r="Z19" t="n">
        <v>10</v>
      </c>
      <c r="AA19" t="n">
        <v>686.1849244943014</v>
      </c>
      <c r="AB19" t="n">
        <v>938.8684860354577</v>
      </c>
      <c r="AC19" t="n">
        <v>849.2641954384291</v>
      </c>
      <c r="AD19" t="n">
        <v>686184.9244943014</v>
      </c>
      <c r="AE19" t="n">
        <v>938868.4860354577</v>
      </c>
      <c r="AF19" t="n">
        <v>1.411382458759684e-06</v>
      </c>
      <c r="AG19" t="n">
        <v>22</v>
      </c>
      <c r="AH19" t="n">
        <v>849264.195438429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2.4119</v>
      </c>
      <c r="E2" t="n">
        <v>41.46</v>
      </c>
      <c r="F2" t="n">
        <v>38.34</v>
      </c>
      <c r="G2" t="n">
        <v>17.29</v>
      </c>
      <c r="H2" t="n">
        <v>0.64</v>
      </c>
      <c r="I2" t="n">
        <v>133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111.05</v>
      </c>
      <c r="Q2" t="n">
        <v>1319.21</v>
      </c>
      <c r="R2" t="n">
        <v>183.44</v>
      </c>
      <c r="S2" t="n">
        <v>59.92</v>
      </c>
      <c r="T2" t="n">
        <v>61059.63</v>
      </c>
      <c r="U2" t="n">
        <v>0.33</v>
      </c>
      <c r="V2" t="n">
        <v>0.88</v>
      </c>
      <c r="W2" t="n">
        <v>0.55</v>
      </c>
      <c r="X2" t="n">
        <v>3.95</v>
      </c>
      <c r="Y2" t="n">
        <v>0.5</v>
      </c>
      <c r="Z2" t="n">
        <v>10</v>
      </c>
      <c r="AA2" t="n">
        <v>369.0432515676519</v>
      </c>
      <c r="AB2" t="n">
        <v>504.9412578340634</v>
      </c>
      <c r="AC2" t="n">
        <v>456.750372875886</v>
      </c>
      <c r="AD2" t="n">
        <v>369043.2515676519</v>
      </c>
      <c r="AE2" t="n">
        <v>504941.2578340634</v>
      </c>
      <c r="AF2" t="n">
        <v>1.654281698460729e-06</v>
      </c>
      <c r="AG2" t="n">
        <v>24</v>
      </c>
      <c r="AH2" t="n">
        <v>456750.372875886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2.0143</v>
      </c>
      <c r="E2" t="n">
        <v>49.64</v>
      </c>
      <c r="F2" t="n">
        <v>42.17</v>
      </c>
      <c r="G2" t="n">
        <v>9.48</v>
      </c>
      <c r="H2" t="n">
        <v>0.18</v>
      </c>
      <c r="I2" t="n">
        <v>267</v>
      </c>
      <c r="J2" t="n">
        <v>98.70999999999999</v>
      </c>
      <c r="K2" t="n">
        <v>39.72</v>
      </c>
      <c r="L2" t="n">
        <v>1</v>
      </c>
      <c r="M2" t="n">
        <v>265</v>
      </c>
      <c r="N2" t="n">
        <v>12.99</v>
      </c>
      <c r="O2" t="n">
        <v>12407.75</v>
      </c>
      <c r="P2" t="n">
        <v>368.68</v>
      </c>
      <c r="Q2" t="n">
        <v>1319.18</v>
      </c>
      <c r="R2" t="n">
        <v>315.18</v>
      </c>
      <c r="S2" t="n">
        <v>59.92</v>
      </c>
      <c r="T2" t="n">
        <v>126258.77</v>
      </c>
      <c r="U2" t="n">
        <v>0.19</v>
      </c>
      <c r="V2" t="n">
        <v>0.8</v>
      </c>
      <c r="W2" t="n">
        <v>0.58</v>
      </c>
      <c r="X2" t="n">
        <v>7.78</v>
      </c>
      <c r="Y2" t="n">
        <v>0.5</v>
      </c>
      <c r="Z2" t="n">
        <v>10</v>
      </c>
      <c r="AA2" t="n">
        <v>878.4379017060862</v>
      </c>
      <c r="AB2" t="n">
        <v>1201.917491059375</v>
      </c>
      <c r="AC2" t="n">
        <v>1087.208172614461</v>
      </c>
      <c r="AD2" t="n">
        <v>878437.9017060862</v>
      </c>
      <c r="AE2" t="n">
        <v>1201917.491059375</v>
      </c>
      <c r="AF2" t="n">
        <v>1.184164832412561e-06</v>
      </c>
      <c r="AG2" t="n">
        <v>29</v>
      </c>
      <c r="AH2" t="n">
        <v>1087208.172614461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2.3771</v>
      </c>
      <c r="E3" t="n">
        <v>42.07</v>
      </c>
      <c r="F3" t="n">
        <v>37.7</v>
      </c>
      <c r="G3" t="n">
        <v>19.5</v>
      </c>
      <c r="H3" t="n">
        <v>0.35</v>
      </c>
      <c r="I3" t="n">
        <v>116</v>
      </c>
      <c r="J3" t="n">
        <v>99.95</v>
      </c>
      <c r="K3" t="n">
        <v>39.72</v>
      </c>
      <c r="L3" t="n">
        <v>2</v>
      </c>
      <c r="M3" t="n">
        <v>114</v>
      </c>
      <c r="N3" t="n">
        <v>13.24</v>
      </c>
      <c r="O3" t="n">
        <v>12561.45</v>
      </c>
      <c r="P3" t="n">
        <v>318.31</v>
      </c>
      <c r="Q3" t="n">
        <v>1319.16</v>
      </c>
      <c r="R3" t="n">
        <v>168.43</v>
      </c>
      <c r="S3" t="n">
        <v>59.92</v>
      </c>
      <c r="T3" t="n">
        <v>53641.42</v>
      </c>
      <c r="U3" t="n">
        <v>0.36</v>
      </c>
      <c r="V3" t="n">
        <v>0.9</v>
      </c>
      <c r="W3" t="n">
        <v>0.35</v>
      </c>
      <c r="X3" t="n">
        <v>3.31</v>
      </c>
      <c r="Y3" t="n">
        <v>0.5</v>
      </c>
      <c r="Z3" t="n">
        <v>10</v>
      </c>
      <c r="AA3" t="n">
        <v>678.6636232330756</v>
      </c>
      <c r="AB3" t="n">
        <v>928.5775098334556</v>
      </c>
      <c r="AC3" t="n">
        <v>839.9553755616702</v>
      </c>
      <c r="AD3" t="n">
        <v>678663.6232330756</v>
      </c>
      <c r="AE3" t="n">
        <v>928577.5098334556</v>
      </c>
      <c r="AF3" t="n">
        <v>1.397447362919078e-06</v>
      </c>
      <c r="AG3" t="n">
        <v>25</v>
      </c>
      <c r="AH3" t="n">
        <v>839955.3755616702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2.5073</v>
      </c>
      <c r="E4" t="n">
        <v>39.88</v>
      </c>
      <c r="F4" t="n">
        <v>36.41</v>
      </c>
      <c r="G4" t="n">
        <v>30.35</v>
      </c>
      <c r="H4" t="n">
        <v>0.52</v>
      </c>
      <c r="I4" t="n">
        <v>72</v>
      </c>
      <c r="J4" t="n">
        <v>101.2</v>
      </c>
      <c r="K4" t="n">
        <v>39.72</v>
      </c>
      <c r="L4" t="n">
        <v>3</v>
      </c>
      <c r="M4" t="n">
        <v>70</v>
      </c>
      <c r="N4" t="n">
        <v>13.49</v>
      </c>
      <c r="O4" t="n">
        <v>12715.54</v>
      </c>
      <c r="P4" t="n">
        <v>296.13</v>
      </c>
      <c r="Q4" t="n">
        <v>1319.1</v>
      </c>
      <c r="R4" t="n">
        <v>126.54</v>
      </c>
      <c r="S4" t="n">
        <v>59.92</v>
      </c>
      <c r="T4" t="n">
        <v>32915.74</v>
      </c>
      <c r="U4" t="n">
        <v>0.47</v>
      </c>
      <c r="V4" t="n">
        <v>0.93</v>
      </c>
      <c r="W4" t="n">
        <v>0.28</v>
      </c>
      <c r="X4" t="n">
        <v>2.03</v>
      </c>
      <c r="Y4" t="n">
        <v>0.5</v>
      </c>
      <c r="Z4" t="n">
        <v>10</v>
      </c>
      <c r="AA4" t="n">
        <v>619.5442362138775</v>
      </c>
      <c r="AB4" t="n">
        <v>847.6877563505084</v>
      </c>
      <c r="AC4" t="n">
        <v>766.7856266216536</v>
      </c>
      <c r="AD4" t="n">
        <v>619544.2362138776</v>
      </c>
      <c r="AE4" t="n">
        <v>847687.7563505084</v>
      </c>
      <c r="AF4" t="n">
        <v>1.473989219236466e-06</v>
      </c>
      <c r="AG4" t="n">
        <v>24</v>
      </c>
      <c r="AH4" t="n">
        <v>766785.6266216536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2.5754</v>
      </c>
      <c r="E5" t="n">
        <v>38.83</v>
      </c>
      <c r="F5" t="n">
        <v>35.79</v>
      </c>
      <c r="G5" t="n">
        <v>42.11</v>
      </c>
      <c r="H5" t="n">
        <v>0.6899999999999999</v>
      </c>
      <c r="I5" t="n">
        <v>51</v>
      </c>
      <c r="J5" t="n">
        <v>102.45</v>
      </c>
      <c r="K5" t="n">
        <v>39.72</v>
      </c>
      <c r="L5" t="n">
        <v>4</v>
      </c>
      <c r="M5" t="n">
        <v>49</v>
      </c>
      <c r="N5" t="n">
        <v>13.74</v>
      </c>
      <c r="O5" t="n">
        <v>12870.03</v>
      </c>
      <c r="P5" t="n">
        <v>278.5</v>
      </c>
      <c r="Q5" t="n">
        <v>1319.1</v>
      </c>
      <c r="R5" t="n">
        <v>107.5</v>
      </c>
      <c r="S5" t="n">
        <v>59.92</v>
      </c>
      <c r="T5" t="n">
        <v>23502.45</v>
      </c>
      <c r="U5" t="n">
        <v>0.5600000000000001</v>
      </c>
      <c r="V5" t="n">
        <v>0.95</v>
      </c>
      <c r="W5" t="n">
        <v>0.21</v>
      </c>
      <c r="X5" t="n">
        <v>1.41</v>
      </c>
      <c r="Y5" t="n">
        <v>0.5</v>
      </c>
      <c r="Z5" t="n">
        <v>10</v>
      </c>
      <c r="AA5" t="n">
        <v>581.3935896456389</v>
      </c>
      <c r="AB5" t="n">
        <v>795.4883586281042</v>
      </c>
      <c r="AC5" t="n">
        <v>719.5680661555607</v>
      </c>
      <c r="AD5" t="n">
        <v>581393.5896456389</v>
      </c>
      <c r="AE5" t="n">
        <v>795488.3586281042</v>
      </c>
      <c r="AF5" t="n">
        <v>1.514023784637497e-06</v>
      </c>
      <c r="AG5" t="n">
        <v>23</v>
      </c>
      <c r="AH5" t="n">
        <v>719568.0661555607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2.6132</v>
      </c>
      <c r="E6" t="n">
        <v>38.27</v>
      </c>
      <c r="F6" t="n">
        <v>35.48</v>
      </c>
      <c r="G6" t="n">
        <v>54.58</v>
      </c>
      <c r="H6" t="n">
        <v>0.85</v>
      </c>
      <c r="I6" t="n">
        <v>39</v>
      </c>
      <c r="J6" t="n">
        <v>103.71</v>
      </c>
      <c r="K6" t="n">
        <v>39.72</v>
      </c>
      <c r="L6" t="n">
        <v>5</v>
      </c>
      <c r="M6" t="n">
        <v>37</v>
      </c>
      <c r="N6" t="n">
        <v>14</v>
      </c>
      <c r="O6" t="n">
        <v>13024.91</v>
      </c>
      <c r="P6" t="n">
        <v>262.98</v>
      </c>
      <c r="Q6" t="n">
        <v>1319.07</v>
      </c>
      <c r="R6" t="n">
        <v>96.3</v>
      </c>
      <c r="S6" t="n">
        <v>59.92</v>
      </c>
      <c r="T6" t="n">
        <v>17961.77</v>
      </c>
      <c r="U6" t="n">
        <v>0.62</v>
      </c>
      <c r="V6" t="n">
        <v>0.96</v>
      </c>
      <c r="W6" t="n">
        <v>0.22</v>
      </c>
      <c r="X6" t="n">
        <v>1.09</v>
      </c>
      <c r="Y6" t="n">
        <v>0.5</v>
      </c>
      <c r="Z6" t="n">
        <v>10</v>
      </c>
      <c r="AA6" t="n">
        <v>560.1694130649236</v>
      </c>
      <c r="AB6" t="n">
        <v>766.4485038857825</v>
      </c>
      <c r="AC6" t="n">
        <v>693.2997343921542</v>
      </c>
      <c r="AD6" t="n">
        <v>560169.4130649236</v>
      </c>
      <c r="AE6" t="n">
        <v>766448.5038857826</v>
      </c>
      <c r="AF6" t="n">
        <v>1.536245613890932e-06</v>
      </c>
      <c r="AG6" t="n">
        <v>23</v>
      </c>
      <c r="AH6" t="n">
        <v>693299.7343921541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2.6355</v>
      </c>
      <c r="E7" t="n">
        <v>37.94</v>
      </c>
      <c r="F7" t="n">
        <v>35.3</v>
      </c>
      <c r="G7" t="n">
        <v>66.18000000000001</v>
      </c>
      <c r="H7" t="n">
        <v>1.01</v>
      </c>
      <c r="I7" t="n">
        <v>32</v>
      </c>
      <c r="J7" t="n">
        <v>104.97</v>
      </c>
      <c r="K7" t="n">
        <v>39.72</v>
      </c>
      <c r="L7" t="n">
        <v>6</v>
      </c>
      <c r="M7" t="n">
        <v>15</v>
      </c>
      <c r="N7" t="n">
        <v>14.25</v>
      </c>
      <c r="O7" t="n">
        <v>13180.19</v>
      </c>
      <c r="P7" t="n">
        <v>248.46</v>
      </c>
      <c r="Q7" t="n">
        <v>1319.07</v>
      </c>
      <c r="R7" t="n">
        <v>89.77</v>
      </c>
      <c r="S7" t="n">
        <v>59.92</v>
      </c>
      <c r="T7" t="n">
        <v>14731.97</v>
      </c>
      <c r="U7" t="n">
        <v>0.67</v>
      </c>
      <c r="V7" t="n">
        <v>0.96</v>
      </c>
      <c r="W7" t="n">
        <v>0.23</v>
      </c>
      <c r="X7" t="n">
        <v>0.91</v>
      </c>
      <c r="Y7" t="n">
        <v>0.5</v>
      </c>
      <c r="Z7" t="n">
        <v>10</v>
      </c>
      <c r="AA7" t="n">
        <v>534.9939677357731</v>
      </c>
      <c r="AB7" t="n">
        <v>732.0023489241775</v>
      </c>
      <c r="AC7" t="n">
        <v>662.1410721146027</v>
      </c>
      <c r="AD7" t="n">
        <v>534993.9677357732</v>
      </c>
      <c r="AE7" t="n">
        <v>732002.3489241775</v>
      </c>
      <c r="AF7" t="n">
        <v>1.549355317392297e-06</v>
      </c>
      <c r="AG7" t="n">
        <v>22</v>
      </c>
      <c r="AH7" t="n">
        <v>662141.0721146027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2.6376</v>
      </c>
      <c r="E8" t="n">
        <v>37.91</v>
      </c>
      <c r="F8" t="n">
        <v>35.29</v>
      </c>
      <c r="G8" t="n">
        <v>68.3</v>
      </c>
      <c r="H8" t="n">
        <v>1.16</v>
      </c>
      <c r="I8" t="n">
        <v>31</v>
      </c>
      <c r="J8" t="n">
        <v>106.23</v>
      </c>
      <c r="K8" t="n">
        <v>39.72</v>
      </c>
      <c r="L8" t="n">
        <v>7</v>
      </c>
      <c r="M8" t="n">
        <v>0</v>
      </c>
      <c r="N8" t="n">
        <v>14.52</v>
      </c>
      <c r="O8" t="n">
        <v>13335.87</v>
      </c>
      <c r="P8" t="n">
        <v>248.93</v>
      </c>
      <c r="Q8" t="n">
        <v>1319.07</v>
      </c>
      <c r="R8" t="n">
        <v>88.7</v>
      </c>
      <c r="S8" t="n">
        <v>59.92</v>
      </c>
      <c r="T8" t="n">
        <v>14200.06</v>
      </c>
      <c r="U8" t="n">
        <v>0.68</v>
      </c>
      <c r="V8" t="n">
        <v>0.96</v>
      </c>
      <c r="W8" t="n">
        <v>0.25</v>
      </c>
      <c r="X8" t="n">
        <v>0.9</v>
      </c>
      <c r="Y8" t="n">
        <v>0.5</v>
      </c>
      <c r="Z8" t="n">
        <v>10</v>
      </c>
      <c r="AA8" t="n">
        <v>535.1042902646686</v>
      </c>
      <c r="AB8" t="n">
        <v>732.1532970752988</v>
      </c>
      <c r="AC8" t="n">
        <v>662.2776139860379</v>
      </c>
      <c r="AD8" t="n">
        <v>535104.2902646686</v>
      </c>
      <c r="AE8" t="n">
        <v>732153.2970752988</v>
      </c>
      <c r="AF8" t="n">
        <v>1.550589863461933e-06</v>
      </c>
      <c r="AG8" t="n">
        <v>22</v>
      </c>
      <c r="AH8" t="n">
        <v>662277.6139860379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1.8336</v>
      </c>
      <c r="E2" t="n">
        <v>54.54</v>
      </c>
      <c r="F2" t="n">
        <v>44.02</v>
      </c>
      <c r="G2" t="n">
        <v>8.050000000000001</v>
      </c>
      <c r="H2" t="n">
        <v>0.14</v>
      </c>
      <c r="I2" t="n">
        <v>328</v>
      </c>
      <c r="J2" t="n">
        <v>124.63</v>
      </c>
      <c r="K2" t="n">
        <v>45</v>
      </c>
      <c r="L2" t="n">
        <v>1</v>
      </c>
      <c r="M2" t="n">
        <v>326</v>
      </c>
      <c r="N2" t="n">
        <v>18.64</v>
      </c>
      <c r="O2" t="n">
        <v>15605.44</v>
      </c>
      <c r="P2" t="n">
        <v>453.14</v>
      </c>
      <c r="Q2" t="n">
        <v>1319.25</v>
      </c>
      <c r="R2" t="n">
        <v>375.33</v>
      </c>
      <c r="S2" t="n">
        <v>59.92</v>
      </c>
      <c r="T2" t="n">
        <v>156030.7</v>
      </c>
      <c r="U2" t="n">
        <v>0.16</v>
      </c>
      <c r="V2" t="n">
        <v>0.77</v>
      </c>
      <c r="W2" t="n">
        <v>0.6899999999999999</v>
      </c>
      <c r="X2" t="n">
        <v>9.630000000000001</v>
      </c>
      <c r="Y2" t="n">
        <v>0.5</v>
      </c>
      <c r="Z2" t="n">
        <v>10</v>
      </c>
      <c r="AA2" t="n">
        <v>1122.709477253376</v>
      </c>
      <c r="AB2" t="n">
        <v>1536.140637224523</v>
      </c>
      <c r="AC2" t="n">
        <v>1389.533530794738</v>
      </c>
      <c r="AD2" t="n">
        <v>1122709.477253376</v>
      </c>
      <c r="AE2" t="n">
        <v>1536140.637224523</v>
      </c>
      <c r="AF2" t="n">
        <v>1.037820435142854e-06</v>
      </c>
      <c r="AG2" t="n">
        <v>32</v>
      </c>
      <c r="AH2" t="n">
        <v>1389533.530794739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2.2672</v>
      </c>
      <c r="E3" t="n">
        <v>44.11</v>
      </c>
      <c r="F3" t="n">
        <v>38.4</v>
      </c>
      <c r="G3" t="n">
        <v>16.46</v>
      </c>
      <c r="H3" t="n">
        <v>0.28</v>
      </c>
      <c r="I3" t="n">
        <v>140</v>
      </c>
      <c r="J3" t="n">
        <v>125.95</v>
      </c>
      <c r="K3" t="n">
        <v>45</v>
      </c>
      <c r="L3" t="n">
        <v>2</v>
      </c>
      <c r="M3" t="n">
        <v>138</v>
      </c>
      <c r="N3" t="n">
        <v>18.95</v>
      </c>
      <c r="O3" t="n">
        <v>15767.7</v>
      </c>
      <c r="P3" t="n">
        <v>386.49</v>
      </c>
      <c r="Q3" t="n">
        <v>1319.12</v>
      </c>
      <c r="R3" t="n">
        <v>191.37</v>
      </c>
      <c r="S3" t="n">
        <v>59.92</v>
      </c>
      <c r="T3" t="n">
        <v>64988.16</v>
      </c>
      <c r="U3" t="n">
        <v>0.31</v>
      </c>
      <c r="V3" t="n">
        <v>0.88</v>
      </c>
      <c r="W3" t="n">
        <v>0.39</v>
      </c>
      <c r="X3" t="n">
        <v>4.01</v>
      </c>
      <c r="Y3" t="n">
        <v>0.5</v>
      </c>
      <c r="Z3" t="n">
        <v>10</v>
      </c>
      <c r="AA3" t="n">
        <v>811.3677516199434</v>
      </c>
      <c r="AB3" t="n">
        <v>1110.149152785323</v>
      </c>
      <c r="AC3" t="n">
        <v>1004.198075747613</v>
      </c>
      <c r="AD3" t="n">
        <v>811367.7516199434</v>
      </c>
      <c r="AE3" t="n">
        <v>1110149.152785323</v>
      </c>
      <c r="AF3" t="n">
        <v>1.283238705582394e-06</v>
      </c>
      <c r="AG3" t="n">
        <v>26</v>
      </c>
      <c r="AH3" t="n">
        <v>1004198.075747613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2.4238</v>
      </c>
      <c r="E4" t="n">
        <v>41.26</v>
      </c>
      <c r="F4" t="n">
        <v>36.88</v>
      </c>
      <c r="G4" t="n">
        <v>25.14</v>
      </c>
      <c r="H4" t="n">
        <v>0.42</v>
      </c>
      <c r="I4" t="n">
        <v>88</v>
      </c>
      <c r="J4" t="n">
        <v>127.27</v>
      </c>
      <c r="K4" t="n">
        <v>45</v>
      </c>
      <c r="L4" t="n">
        <v>3</v>
      </c>
      <c r="M4" t="n">
        <v>86</v>
      </c>
      <c r="N4" t="n">
        <v>19.27</v>
      </c>
      <c r="O4" t="n">
        <v>15930.42</v>
      </c>
      <c r="P4" t="n">
        <v>362.6</v>
      </c>
      <c r="Q4" t="n">
        <v>1319.13</v>
      </c>
      <c r="R4" t="n">
        <v>141.75</v>
      </c>
      <c r="S4" t="n">
        <v>59.92</v>
      </c>
      <c r="T4" t="n">
        <v>40438.99</v>
      </c>
      <c r="U4" t="n">
        <v>0.42</v>
      </c>
      <c r="V4" t="n">
        <v>0.92</v>
      </c>
      <c r="W4" t="n">
        <v>0.3</v>
      </c>
      <c r="X4" t="n">
        <v>2.49</v>
      </c>
      <c r="Y4" t="n">
        <v>0.5</v>
      </c>
      <c r="Z4" t="n">
        <v>10</v>
      </c>
      <c r="AA4" t="n">
        <v>725.7813190974396</v>
      </c>
      <c r="AB4" t="n">
        <v>993.0460200011137</v>
      </c>
      <c r="AC4" t="n">
        <v>898.2711016010493</v>
      </c>
      <c r="AD4" t="n">
        <v>725781.3190974395</v>
      </c>
      <c r="AE4" t="n">
        <v>993046.0200011136</v>
      </c>
      <c r="AF4" t="n">
        <v>1.371874547719922e-06</v>
      </c>
      <c r="AG4" t="n">
        <v>24</v>
      </c>
      <c r="AH4" t="n">
        <v>898271.1016010493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2.5038</v>
      </c>
      <c r="E5" t="n">
        <v>39.94</v>
      </c>
      <c r="F5" t="n">
        <v>36.17</v>
      </c>
      <c r="G5" t="n">
        <v>33.91</v>
      </c>
      <c r="H5" t="n">
        <v>0.55</v>
      </c>
      <c r="I5" t="n">
        <v>64</v>
      </c>
      <c r="J5" t="n">
        <v>128.59</v>
      </c>
      <c r="K5" t="n">
        <v>45</v>
      </c>
      <c r="L5" t="n">
        <v>4</v>
      </c>
      <c r="M5" t="n">
        <v>62</v>
      </c>
      <c r="N5" t="n">
        <v>19.59</v>
      </c>
      <c r="O5" t="n">
        <v>16093.6</v>
      </c>
      <c r="P5" t="n">
        <v>346.9</v>
      </c>
      <c r="Q5" t="n">
        <v>1319.07</v>
      </c>
      <c r="R5" t="n">
        <v>118.65</v>
      </c>
      <c r="S5" t="n">
        <v>59.92</v>
      </c>
      <c r="T5" t="n">
        <v>29008.64</v>
      </c>
      <c r="U5" t="n">
        <v>0.51</v>
      </c>
      <c r="V5" t="n">
        <v>0.9399999999999999</v>
      </c>
      <c r="W5" t="n">
        <v>0.27</v>
      </c>
      <c r="X5" t="n">
        <v>1.78</v>
      </c>
      <c r="Y5" t="n">
        <v>0.5</v>
      </c>
      <c r="Z5" t="n">
        <v>10</v>
      </c>
      <c r="AA5" t="n">
        <v>690.7347739022961</v>
      </c>
      <c r="AB5" t="n">
        <v>945.0937907206658</v>
      </c>
      <c r="AC5" t="n">
        <v>854.8953657817508</v>
      </c>
      <c r="AD5" t="n">
        <v>690734.7739022961</v>
      </c>
      <c r="AE5" t="n">
        <v>945093.7907206657</v>
      </c>
      <c r="AF5" t="n">
        <v>1.417154671417254e-06</v>
      </c>
      <c r="AG5" t="n">
        <v>24</v>
      </c>
      <c r="AH5" t="n">
        <v>854895.3657817508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2.5432</v>
      </c>
      <c r="E6" t="n">
        <v>39.32</v>
      </c>
      <c r="F6" t="n">
        <v>35.91</v>
      </c>
      <c r="G6" t="n">
        <v>43.09</v>
      </c>
      <c r="H6" t="n">
        <v>0.68</v>
      </c>
      <c r="I6" t="n">
        <v>50</v>
      </c>
      <c r="J6" t="n">
        <v>129.92</v>
      </c>
      <c r="K6" t="n">
        <v>45</v>
      </c>
      <c r="L6" t="n">
        <v>5</v>
      </c>
      <c r="M6" t="n">
        <v>48</v>
      </c>
      <c r="N6" t="n">
        <v>19.92</v>
      </c>
      <c r="O6" t="n">
        <v>16257.24</v>
      </c>
      <c r="P6" t="n">
        <v>335.9</v>
      </c>
      <c r="Q6" t="n">
        <v>1319.09</v>
      </c>
      <c r="R6" t="n">
        <v>110.53</v>
      </c>
      <c r="S6" t="n">
        <v>59.92</v>
      </c>
      <c r="T6" t="n">
        <v>25021.85</v>
      </c>
      <c r="U6" t="n">
        <v>0.54</v>
      </c>
      <c r="V6" t="n">
        <v>0.9399999999999999</v>
      </c>
      <c r="W6" t="n">
        <v>0.25</v>
      </c>
      <c r="X6" t="n">
        <v>1.52</v>
      </c>
      <c r="Y6" t="n">
        <v>0.5</v>
      </c>
      <c r="Z6" t="n">
        <v>10</v>
      </c>
      <c r="AA6" t="n">
        <v>663.306716466542</v>
      </c>
      <c r="AB6" t="n">
        <v>907.5655124965732</v>
      </c>
      <c r="AC6" t="n">
        <v>820.9487337600965</v>
      </c>
      <c r="AD6" t="n">
        <v>663306.716466542</v>
      </c>
      <c r="AE6" t="n">
        <v>907565.5124965732</v>
      </c>
      <c r="AF6" t="n">
        <v>1.439455132338191e-06</v>
      </c>
      <c r="AG6" t="n">
        <v>23</v>
      </c>
      <c r="AH6" t="n">
        <v>820948.7337600965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2.5858</v>
      </c>
      <c r="E7" t="n">
        <v>38.67</v>
      </c>
      <c r="F7" t="n">
        <v>35.52</v>
      </c>
      <c r="G7" t="n">
        <v>53.28</v>
      </c>
      <c r="H7" t="n">
        <v>0.8100000000000001</v>
      </c>
      <c r="I7" t="n">
        <v>40</v>
      </c>
      <c r="J7" t="n">
        <v>131.25</v>
      </c>
      <c r="K7" t="n">
        <v>45</v>
      </c>
      <c r="L7" t="n">
        <v>6</v>
      </c>
      <c r="M7" t="n">
        <v>38</v>
      </c>
      <c r="N7" t="n">
        <v>20.25</v>
      </c>
      <c r="O7" t="n">
        <v>16421.36</v>
      </c>
      <c r="P7" t="n">
        <v>322.63</v>
      </c>
      <c r="Q7" t="n">
        <v>1319.07</v>
      </c>
      <c r="R7" t="n">
        <v>97.65000000000001</v>
      </c>
      <c r="S7" t="n">
        <v>59.92</v>
      </c>
      <c r="T7" t="n">
        <v>18628.7</v>
      </c>
      <c r="U7" t="n">
        <v>0.61</v>
      </c>
      <c r="V7" t="n">
        <v>0.95</v>
      </c>
      <c r="W7" t="n">
        <v>0.22</v>
      </c>
      <c r="X7" t="n">
        <v>1.13</v>
      </c>
      <c r="Y7" t="n">
        <v>0.5</v>
      </c>
      <c r="Z7" t="n">
        <v>10</v>
      </c>
      <c r="AA7" t="n">
        <v>641.487330591934</v>
      </c>
      <c r="AB7" t="n">
        <v>877.711266139567</v>
      </c>
      <c r="AC7" t="n">
        <v>793.943734774705</v>
      </c>
      <c r="AD7" t="n">
        <v>641487.330591934</v>
      </c>
      <c r="AE7" t="n">
        <v>877711.266139567</v>
      </c>
      <c r="AF7" t="n">
        <v>1.46356679820702e-06</v>
      </c>
      <c r="AG7" t="n">
        <v>23</v>
      </c>
      <c r="AH7" t="n">
        <v>793943.734774705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2.6126</v>
      </c>
      <c r="E8" t="n">
        <v>38.28</v>
      </c>
      <c r="F8" t="n">
        <v>35.3</v>
      </c>
      <c r="G8" t="n">
        <v>64.18000000000001</v>
      </c>
      <c r="H8" t="n">
        <v>0.93</v>
      </c>
      <c r="I8" t="n">
        <v>33</v>
      </c>
      <c r="J8" t="n">
        <v>132.58</v>
      </c>
      <c r="K8" t="n">
        <v>45</v>
      </c>
      <c r="L8" t="n">
        <v>7</v>
      </c>
      <c r="M8" t="n">
        <v>31</v>
      </c>
      <c r="N8" t="n">
        <v>20.59</v>
      </c>
      <c r="O8" t="n">
        <v>16585.95</v>
      </c>
      <c r="P8" t="n">
        <v>310.04</v>
      </c>
      <c r="Q8" t="n">
        <v>1319.08</v>
      </c>
      <c r="R8" t="n">
        <v>90.38</v>
      </c>
      <c r="S8" t="n">
        <v>59.92</v>
      </c>
      <c r="T8" t="n">
        <v>15031.88</v>
      </c>
      <c r="U8" t="n">
        <v>0.66</v>
      </c>
      <c r="V8" t="n">
        <v>0.96</v>
      </c>
      <c r="W8" t="n">
        <v>0.22</v>
      </c>
      <c r="X8" t="n">
        <v>0.91</v>
      </c>
      <c r="Y8" t="n">
        <v>0.5</v>
      </c>
      <c r="Z8" t="n">
        <v>10</v>
      </c>
      <c r="AA8" t="n">
        <v>624.3032507610646</v>
      </c>
      <c r="AB8" t="n">
        <v>854.1992500068742</v>
      </c>
      <c r="AC8" t="n">
        <v>772.6756724623943</v>
      </c>
      <c r="AD8" t="n">
        <v>624303.2507610647</v>
      </c>
      <c r="AE8" t="n">
        <v>854199.2500068742</v>
      </c>
      <c r="AF8" t="n">
        <v>1.478735639645626e-06</v>
      </c>
      <c r="AG8" t="n">
        <v>23</v>
      </c>
      <c r="AH8" t="n">
        <v>772675.6724623943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2.632</v>
      </c>
      <c r="E9" t="n">
        <v>37.99</v>
      </c>
      <c r="F9" t="n">
        <v>35.15</v>
      </c>
      <c r="G9" t="n">
        <v>75.31</v>
      </c>
      <c r="H9" t="n">
        <v>1.06</v>
      </c>
      <c r="I9" t="n">
        <v>28</v>
      </c>
      <c r="J9" t="n">
        <v>133.92</v>
      </c>
      <c r="K9" t="n">
        <v>45</v>
      </c>
      <c r="L9" t="n">
        <v>8</v>
      </c>
      <c r="M9" t="n">
        <v>26</v>
      </c>
      <c r="N9" t="n">
        <v>20.93</v>
      </c>
      <c r="O9" t="n">
        <v>16751.02</v>
      </c>
      <c r="P9" t="n">
        <v>298.61</v>
      </c>
      <c r="Q9" t="n">
        <v>1319.07</v>
      </c>
      <c r="R9" t="n">
        <v>85.33</v>
      </c>
      <c r="S9" t="n">
        <v>59.92</v>
      </c>
      <c r="T9" t="n">
        <v>12527.97</v>
      </c>
      <c r="U9" t="n">
        <v>0.7</v>
      </c>
      <c r="V9" t="n">
        <v>0.96</v>
      </c>
      <c r="W9" t="n">
        <v>0.21</v>
      </c>
      <c r="X9" t="n">
        <v>0.76</v>
      </c>
      <c r="Y9" t="n">
        <v>0.5</v>
      </c>
      <c r="Z9" t="n">
        <v>10</v>
      </c>
      <c r="AA9" t="n">
        <v>601.740415363307</v>
      </c>
      <c r="AB9" t="n">
        <v>823.3277832136162</v>
      </c>
      <c r="AC9" t="n">
        <v>744.7505351315091</v>
      </c>
      <c r="AD9" t="n">
        <v>601740.415363307</v>
      </c>
      <c r="AE9" t="n">
        <v>823327.7832136161</v>
      </c>
      <c r="AF9" t="n">
        <v>1.489716069642229e-06</v>
      </c>
      <c r="AG9" t="n">
        <v>22</v>
      </c>
      <c r="AH9" t="n">
        <v>744750.5351315091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2.646</v>
      </c>
      <c r="E10" t="n">
        <v>37.79</v>
      </c>
      <c r="F10" t="n">
        <v>35.05</v>
      </c>
      <c r="G10" t="n">
        <v>87.62</v>
      </c>
      <c r="H10" t="n">
        <v>1.18</v>
      </c>
      <c r="I10" t="n">
        <v>24</v>
      </c>
      <c r="J10" t="n">
        <v>135.27</v>
      </c>
      <c r="K10" t="n">
        <v>45</v>
      </c>
      <c r="L10" t="n">
        <v>9</v>
      </c>
      <c r="M10" t="n">
        <v>14</v>
      </c>
      <c r="N10" t="n">
        <v>21.27</v>
      </c>
      <c r="O10" t="n">
        <v>16916.71</v>
      </c>
      <c r="P10" t="n">
        <v>285.82</v>
      </c>
      <c r="Q10" t="n">
        <v>1319.1</v>
      </c>
      <c r="R10" t="n">
        <v>81.76000000000001</v>
      </c>
      <c r="S10" t="n">
        <v>59.92</v>
      </c>
      <c r="T10" t="n">
        <v>10766.3</v>
      </c>
      <c r="U10" t="n">
        <v>0.73</v>
      </c>
      <c r="V10" t="n">
        <v>0.97</v>
      </c>
      <c r="W10" t="n">
        <v>0.21</v>
      </c>
      <c r="X10" t="n">
        <v>0.66</v>
      </c>
      <c r="Y10" t="n">
        <v>0.5</v>
      </c>
      <c r="Z10" t="n">
        <v>10</v>
      </c>
      <c r="AA10" t="n">
        <v>587.4252946310186</v>
      </c>
      <c r="AB10" t="n">
        <v>803.7412034891443</v>
      </c>
      <c r="AC10" t="n">
        <v>727.0332710860035</v>
      </c>
      <c r="AD10" t="n">
        <v>587425.2946310185</v>
      </c>
      <c r="AE10" t="n">
        <v>803741.2034891442</v>
      </c>
      <c r="AF10" t="n">
        <v>1.497640091289262e-06</v>
      </c>
      <c r="AG10" t="n">
        <v>22</v>
      </c>
      <c r="AH10" t="n">
        <v>727033.2710860035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2.6486</v>
      </c>
      <c r="E11" t="n">
        <v>37.76</v>
      </c>
      <c r="F11" t="n">
        <v>35.04</v>
      </c>
      <c r="G11" t="n">
        <v>91.40000000000001</v>
      </c>
      <c r="H11" t="n">
        <v>1.29</v>
      </c>
      <c r="I11" t="n">
        <v>23</v>
      </c>
      <c r="J11" t="n">
        <v>136.61</v>
      </c>
      <c r="K11" t="n">
        <v>45</v>
      </c>
      <c r="L11" t="n">
        <v>10</v>
      </c>
      <c r="M11" t="n">
        <v>0</v>
      </c>
      <c r="N11" t="n">
        <v>21.61</v>
      </c>
      <c r="O11" t="n">
        <v>17082.76</v>
      </c>
      <c r="P11" t="n">
        <v>284.82</v>
      </c>
      <c r="Q11" t="n">
        <v>1319.07</v>
      </c>
      <c r="R11" t="n">
        <v>80.81</v>
      </c>
      <c r="S11" t="n">
        <v>59.92</v>
      </c>
      <c r="T11" t="n">
        <v>10294.92</v>
      </c>
      <c r="U11" t="n">
        <v>0.74</v>
      </c>
      <c r="V11" t="n">
        <v>0.97</v>
      </c>
      <c r="W11" t="n">
        <v>0.23</v>
      </c>
      <c r="X11" t="n">
        <v>0.65</v>
      </c>
      <c r="Y11" t="n">
        <v>0.5</v>
      </c>
      <c r="Z11" t="n">
        <v>10</v>
      </c>
      <c r="AA11" t="n">
        <v>586.0742955770245</v>
      </c>
      <c r="AB11" t="n">
        <v>801.8927069815977</v>
      </c>
      <c r="AC11" t="n">
        <v>725.3611924907561</v>
      </c>
      <c r="AD11" t="n">
        <v>586074.2955770245</v>
      </c>
      <c r="AE11" t="n">
        <v>801892.7069815977</v>
      </c>
      <c r="AF11" t="n">
        <v>1.499111695309426e-06</v>
      </c>
      <c r="AG11" t="n">
        <v>22</v>
      </c>
      <c r="AH11" t="n">
        <v>725361.1924907562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2024-09-25T21:16:01Z</dcterms:created>
  <dcterms:modified xmlns:dcterms="http://purl.org/dc/terms/" xmlns:xsi="http://www.w3.org/2001/XMLSchema-instance" xsi:type="dcterms:W3CDTF">2024-09-25T21:16:01Z</dcterms:modified>
</cp:coreProperties>
</file>