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xVal>
          <yVal>
            <numRef>
              <f>gráficos!$B$7:$B$176</f>
              <numCache>
                <formatCode>General</formatCode>
                <ptCount val="1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  <c r="AA2" t="n">
        <v>2984.526866397225</v>
      </c>
      <c r="AB2" t="n">
        <v>4083.561326637599</v>
      </c>
      <c r="AC2" t="n">
        <v>3693.83196493747</v>
      </c>
      <c r="AD2" t="n">
        <v>2984526.866397225</v>
      </c>
      <c r="AE2" t="n">
        <v>4083561.326637599</v>
      </c>
      <c r="AF2" t="n">
        <v>7.814737012608933e-07</v>
      </c>
      <c r="AG2" t="n">
        <v>39</v>
      </c>
      <c r="AH2" t="n">
        <v>3693831.96493747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  <c r="AA3" t="n">
        <v>1438.091297185848</v>
      </c>
      <c r="AB3" t="n">
        <v>1967.659956920048</v>
      </c>
      <c r="AC3" t="n">
        <v>1779.869252259692</v>
      </c>
      <c r="AD3" t="n">
        <v>1438091.297185848</v>
      </c>
      <c r="AE3" t="n">
        <v>1967659.956920048</v>
      </c>
      <c r="AF3" t="n">
        <v>1.231217885128722e-06</v>
      </c>
      <c r="AG3" t="n">
        <v>25</v>
      </c>
      <c r="AH3" t="n">
        <v>1779869.252259692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  <c r="AA4" t="n">
        <v>1173.890652369429</v>
      </c>
      <c r="AB4" t="n">
        <v>1606.168978972393</v>
      </c>
      <c r="AC4" t="n">
        <v>1452.878465891588</v>
      </c>
      <c r="AD4" t="n">
        <v>1173890.652369429</v>
      </c>
      <c r="AE4" t="n">
        <v>1606168.978972394</v>
      </c>
      <c r="AF4" t="n">
        <v>1.40319811902628e-06</v>
      </c>
      <c r="AG4" t="n">
        <v>22</v>
      </c>
      <c r="AH4" t="n">
        <v>1452878.465891588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  <c r="AA5" t="n">
        <v>1064.360047976644</v>
      </c>
      <c r="AB5" t="n">
        <v>1456.304373892956</v>
      </c>
      <c r="AC5" t="n">
        <v>1317.316728384638</v>
      </c>
      <c r="AD5" t="n">
        <v>1064360.047976644</v>
      </c>
      <c r="AE5" t="n">
        <v>1456304.373892956</v>
      </c>
      <c r="AF5" t="n">
        <v>1.495443760226491e-06</v>
      </c>
      <c r="AG5" t="n">
        <v>21</v>
      </c>
      <c r="AH5" t="n">
        <v>1317316.728384638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  <c r="AA6" t="n">
        <v>998.580173779048</v>
      </c>
      <c r="AB6" t="n">
        <v>1366.301448012568</v>
      </c>
      <c r="AC6" t="n">
        <v>1235.903555430374</v>
      </c>
      <c r="AD6" t="n">
        <v>998580.173779048</v>
      </c>
      <c r="AE6" t="n">
        <v>1366301.448012568</v>
      </c>
      <c r="AF6" t="n">
        <v>1.552116942623786e-06</v>
      </c>
      <c r="AG6" t="n">
        <v>20</v>
      </c>
      <c r="AH6" t="n">
        <v>1235903.555430374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  <c r="AA7" t="n">
        <v>960.1974115290232</v>
      </c>
      <c r="AB7" t="n">
        <v>1313.784459374123</v>
      </c>
      <c r="AC7" t="n">
        <v>1188.398714479526</v>
      </c>
      <c r="AD7" t="n">
        <v>960197.4115290232</v>
      </c>
      <c r="AE7" t="n">
        <v>1313784.459374123</v>
      </c>
      <c r="AF7" t="n">
        <v>1.591424042770839e-06</v>
      </c>
      <c r="AG7" t="n">
        <v>20</v>
      </c>
      <c r="AH7" t="n">
        <v>1188398.714479526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  <c r="AA8" t="n">
        <v>924.6015405330935</v>
      </c>
      <c r="AB8" t="n">
        <v>1265.080618298496</v>
      </c>
      <c r="AC8" t="n">
        <v>1144.343099639886</v>
      </c>
      <c r="AD8" t="n">
        <v>924601.5405330935</v>
      </c>
      <c r="AE8" t="n">
        <v>1265080.618298496</v>
      </c>
      <c r="AF8" t="n">
        <v>1.61793999631422e-06</v>
      </c>
      <c r="AG8" t="n">
        <v>19</v>
      </c>
      <c r="AH8" t="n">
        <v>1144343.099639886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  <c r="AA9" t="n">
        <v>902.6379656415401</v>
      </c>
      <c r="AB9" t="n">
        <v>1235.029086167334</v>
      </c>
      <c r="AC9" t="n">
        <v>1117.159643557732</v>
      </c>
      <c r="AD9" t="n">
        <v>902637.96564154</v>
      </c>
      <c r="AE9" t="n">
        <v>1235029.086167334</v>
      </c>
      <c r="AF9" t="n">
        <v>1.640441210412651e-06</v>
      </c>
      <c r="AG9" t="n">
        <v>19</v>
      </c>
      <c r="AH9" t="n">
        <v>1117159.643557732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  <c r="AA10" t="n">
        <v>883.4872364477457</v>
      </c>
      <c r="AB10" t="n">
        <v>1208.826213613841</v>
      </c>
      <c r="AC10" t="n">
        <v>1093.457536384781</v>
      </c>
      <c r="AD10" t="n">
        <v>883487.2364477457</v>
      </c>
      <c r="AE10" t="n">
        <v>1208826.213613841</v>
      </c>
      <c r="AF10" t="n">
        <v>1.658367488864514e-06</v>
      </c>
      <c r="AG10" t="n">
        <v>19</v>
      </c>
      <c r="AH10" t="n">
        <v>1093457.536384781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  <c r="AA11" t="n">
        <v>867.6990088949096</v>
      </c>
      <c r="AB11" t="n">
        <v>1187.224064148609</v>
      </c>
      <c r="AC11" t="n">
        <v>1073.917065745704</v>
      </c>
      <c r="AD11" t="n">
        <v>867699.0088949096</v>
      </c>
      <c r="AE11" t="n">
        <v>1187224.064148609</v>
      </c>
      <c r="AF11" t="n">
        <v>1.671438733568998e-06</v>
      </c>
      <c r="AG11" t="n">
        <v>19</v>
      </c>
      <c r="AH11" t="n">
        <v>1073917.065745704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  <c r="AA12" t="n">
        <v>851.4045191047089</v>
      </c>
      <c r="AB12" t="n">
        <v>1164.929224355502</v>
      </c>
      <c r="AC12" t="n">
        <v>1053.750014171447</v>
      </c>
      <c r="AD12" t="n">
        <v>851404.5191047089</v>
      </c>
      <c r="AE12" t="n">
        <v>1164929.224355502</v>
      </c>
      <c r="AF12" t="n">
        <v>1.683296219836636e-06</v>
      </c>
      <c r="AG12" t="n">
        <v>19</v>
      </c>
      <c r="AH12" t="n">
        <v>1053750.014171447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  <c r="AA13" t="n">
        <v>830.567474621949</v>
      </c>
      <c r="AB13" t="n">
        <v>1136.419060828666</v>
      </c>
      <c r="AC13" t="n">
        <v>1027.960820637346</v>
      </c>
      <c r="AD13" t="n">
        <v>830567.474621949</v>
      </c>
      <c r="AE13" t="n">
        <v>1136419.060828666</v>
      </c>
      <c r="AF13" t="n">
        <v>1.691885894928154e-06</v>
      </c>
      <c r="AG13" t="n">
        <v>18</v>
      </c>
      <c r="AH13" t="n">
        <v>1027960.820637346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  <c r="AA14" t="n">
        <v>816.6457219574093</v>
      </c>
      <c r="AB14" t="n">
        <v>1117.370704648661</v>
      </c>
      <c r="AC14" t="n">
        <v>1010.730412836626</v>
      </c>
      <c r="AD14" t="n">
        <v>816645.7219574093</v>
      </c>
      <c r="AE14" t="n">
        <v>1117370.704648661</v>
      </c>
      <c r="AF14" t="n">
        <v>1.700008739851654e-06</v>
      </c>
      <c r="AG14" t="n">
        <v>18</v>
      </c>
      <c r="AH14" t="n">
        <v>1010730.412836626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  <c r="AA15" t="n">
        <v>807.6892095911614</v>
      </c>
      <c r="AB15" t="n">
        <v>1105.116009295723</v>
      </c>
      <c r="AC15" t="n">
        <v>999.6452884085986</v>
      </c>
      <c r="AD15" t="n">
        <v>807689.2095911615</v>
      </c>
      <c r="AE15" t="n">
        <v>1105116.009295723</v>
      </c>
      <c r="AF15" t="n">
        <v>1.706264264103085e-06</v>
      </c>
      <c r="AG15" t="n">
        <v>18</v>
      </c>
      <c r="AH15" t="n">
        <v>999645.2884085986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  <c r="AA16" t="n">
        <v>793.4454288536997</v>
      </c>
      <c r="AB16" t="n">
        <v>1085.627040099471</v>
      </c>
      <c r="AC16" t="n">
        <v>982.0163190794974</v>
      </c>
      <c r="AD16" t="n">
        <v>793445.4288536997</v>
      </c>
      <c r="AE16" t="n">
        <v>1085627.040099471</v>
      </c>
      <c r="AF16" t="n">
        <v>1.713733546791361e-06</v>
      </c>
      <c r="AG16" t="n">
        <v>18</v>
      </c>
      <c r="AH16" t="n">
        <v>982016.3190794974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  <c r="AA17" t="n">
        <v>783.0240348470148</v>
      </c>
      <c r="AB17" t="n">
        <v>1071.368029060069</v>
      </c>
      <c r="AC17" t="n">
        <v>969.1181680410485</v>
      </c>
      <c r="AD17" t="n">
        <v>783024.0348470148</v>
      </c>
      <c r="AE17" t="n">
        <v>1071368.029060069</v>
      </c>
      <c r="AF17" t="n">
        <v>1.718401848471534e-06</v>
      </c>
      <c r="AG17" t="n">
        <v>18</v>
      </c>
      <c r="AH17" t="n">
        <v>969118.1680410486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  <c r="AA18" t="n">
        <v>772.0695274335413</v>
      </c>
      <c r="AB18" t="n">
        <v>1056.379588738196</v>
      </c>
      <c r="AC18" t="n">
        <v>955.5602034270865</v>
      </c>
      <c r="AD18" t="n">
        <v>772069.5274335414</v>
      </c>
      <c r="AE18" t="n">
        <v>1056379.588738196</v>
      </c>
      <c r="AF18" t="n">
        <v>1.722790052050896e-06</v>
      </c>
      <c r="AG18" t="n">
        <v>18</v>
      </c>
      <c r="AH18" t="n">
        <v>955560.2034270866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  <c r="AA19" t="n">
        <v>772.8540456428811</v>
      </c>
      <c r="AB19" t="n">
        <v>1057.453001162716</v>
      </c>
      <c r="AC19" t="n">
        <v>956.5311708763537</v>
      </c>
      <c r="AD19" t="n">
        <v>772854.0456428812</v>
      </c>
      <c r="AE19" t="n">
        <v>1057453.001162716</v>
      </c>
      <c r="AF19" t="n">
        <v>1.72344361428612e-06</v>
      </c>
      <c r="AG19" t="n">
        <v>18</v>
      </c>
      <c r="AH19" t="n">
        <v>956531.1708763537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  <c r="AA20" t="n">
        <v>774.7083493031307</v>
      </c>
      <c r="AB20" t="n">
        <v>1059.990141236773</v>
      </c>
      <c r="AC20" t="n">
        <v>958.8261698626414</v>
      </c>
      <c r="AD20" t="n">
        <v>774708.3493031308</v>
      </c>
      <c r="AE20" t="n">
        <v>1059990.141236773</v>
      </c>
      <c r="AF20" t="n">
        <v>1.72316351618531e-06</v>
      </c>
      <c r="AG20" t="n">
        <v>18</v>
      </c>
      <c r="AH20" t="n">
        <v>958826.1698626415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  <c r="AA21" t="n">
        <v>777.5393275747563</v>
      </c>
      <c r="AB21" t="n">
        <v>1063.863610601958</v>
      </c>
      <c r="AC21" t="n">
        <v>962.3299607480614</v>
      </c>
      <c r="AD21" t="n">
        <v>777539.3275747562</v>
      </c>
      <c r="AE21" t="n">
        <v>1063863.610601958</v>
      </c>
      <c r="AF21" t="n">
        <v>1.723070150151707e-06</v>
      </c>
      <c r="AG21" t="n">
        <v>18</v>
      </c>
      <c r="AH21" t="n">
        <v>962329.9607480613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0.9933</v>
      </c>
      <c r="E2" t="n">
        <v>100.68</v>
      </c>
      <c r="F2" t="n">
        <v>76.48</v>
      </c>
      <c r="G2" t="n">
        <v>6.76</v>
      </c>
      <c r="H2" t="n">
        <v>0.11</v>
      </c>
      <c r="I2" t="n">
        <v>679</v>
      </c>
      <c r="J2" t="n">
        <v>159.12</v>
      </c>
      <c r="K2" t="n">
        <v>50.28</v>
      </c>
      <c r="L2" t="n">
        <v>1</v>
      </c>
      <c r="M2" t="n">
        <v>677</v>
      </c>
      <c r="N2" t="n">
        <v>27.84</v>
      </c>
      <c r="O2" t="n">
        <v>19859.16</v>
      </c>
      <c r="P2" t="n">
        <v>931.0700000000001</v>
      </c>
      <c r="Q2" t="n">
        <v>2304.97</v>
      </c>
      <c r="R2" t="n">
        <v>990.9299999999999</v>
      </c>
      <c r="S2" t="n">
        <v>88.64</v>
      </c>
      <c r="T2" t="n">
        <v>443513.94</v>
      </c>
      <c r="U2" t="n">
        <v>0.09</v>
      </c>
      <c r="V2" t="n">
        <v>0.58</v>
      </c>
      <c r="W2" t="n">
        <v>5.09</v>
      </c>
      <c r="X2" t="n">
        <v>26.67</v>
      </c>
      <c r="Y2" t="n">
        <v>0.5</v>
      </c>
      <c r="Z2" t="n">
        <v>10</v>
      </c>
      <c r="AA2" t="n">
        <v>2083.009475002672</v>
      </c>
      <c r="AB2" t="n">
        <v>2850.065459591007</v>
      </c>
      <c r="AC2" t="n">
        <v>2578.059212219636</v>
      </c>
      <c r="AD2" t="n">
        <v>2083009.475002673</v>
      </c>
      <c r="AE2" t="n">
        <v>2850065.459591007</v>
      </c>
      <c r="AF2" t="n">
        <v>9.593873026308784e-07</v>
      </c>
      <c r="AG2" t="n">
        <v>33</v>
      </c>
      <c r="AH2" t="n">
        <v>2578059.212219636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1.4247</v>
      </c>
      <c r="E3" t="n">
        <v>70.19</v>
      </c>
      <c r="F3" t="n">
        <v>59.55</v>
      </c>
      <c r="G3" t="n">
        <v>13.85</v>
      </c>
      <c r="H3" t="n">
        <v>0.22</v>
      </c>
      <c r="I3" t="n">
        <v>258</v>
      </c>
      <c r="J3" t="n">
        <v>160.54</v>
      </c>
      <c r="K3" t="n">
        <v>50.28</v>
      </c>
      <c r="L3" t="n">
        <v>2</v>
      </c>
      <c r="M3" t="n">
        <v>256</v>
      </c>
      <c r="N3" t="n">
        <v>28.26</v>
      </c>
      <c r="O3" t="n">
        <v>20034.4</v>
      </c>
      <c r="P3" t="n">
        <v>712.71</v>
      </c>
      <c r="Q3" t="n">
        <v>2304.58</v>
      </c>
      <c r="R3" t="n">
        <v>423.19</v>
      </c>
      <c r="S3" t="n">
        <v>88.64</v>
      </c>
      <c r="T3" t="n">
        <v>161752.56</v>
      </c>
      <c r="U3" t="n">
        <v>0.21</v>
      </c>
      <c r="V3" t="n">
        <v>0.74</v>
      </c>
      <c r="W3" t="n">
        <v>4.41</v>
      </c>
      <c r="X3" t="n">
        <v>9.75</v>
      </c>
      <c r="Y3" t="n">
        <v>0.5</v>
      </c>
      <c r="Z3" t="n">
        <v>10</v>
      </c>
      <c r="AA3" t="n">
        <v>1162.997391464377</v>
      </c>
      <c r="AB3" t="n">
        <v>1591.264338825348</v>
      </c>
      <c r="AC3" t="n">
        <v>1439.396303681382</v>
      </c>
      <c r="AD3" t="n">
        <v>1162997.391464377</v>
      </c>
      <c r="AE3" t="n">
        <v>1591264.338825348</v>
      </c>
      <c r="AF3" t="n">
        <v>1.376058683235893e-06</v>
      </c>
      <c r="AG3" t="n">
        <v>23</v>
      </c>
      <c r="AH3" t="n">
        <v>1439396.303681382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1.5847</v>
      </c>
      <c r="E4" t="n">
        <v>63.1</v>
      </c>
      <c r="F4" t="n">
        <v>55.69</v>
      </c>
      <c r="G4" t="n">
        <v>21.15</v>
      </c>
      <c r="H4" t="n">
        <v>0.33</v>
      </c>
      <c r="I4" t="n">
        <v>158</v>
      </c>
      <c r="J4" t="n">
        <v>161.97</v>
      </c>
      <c r="K4" t="n">
        <v>50.28</v>
      </c>
      <c r="L4" t="n">
        <v>3</v>
      </c>
      <c r="M4" t="n">
        <v>156</v>
      </c>
      <c r="N4" t="n">
        <v>28.69</v>
      </c>
      <c r="O4" t="n">
        <v>20210.21</v>
      </c>
      <c r="P4" t="n">
        <v>654.77</v>
      </c>
      <c r="Q4" t="n">
        <v>2304.62</v>
      </c>
      <c r="R4" t="n">
        <v>294.38</v>
      </c>
      <c r="S4" t="n">
        <v>88.64</v>
      </c>
      <c r="T4" t="n">
        <v>97844.67999999999</v>
      </c>
      <c r="U4" t="n">
        <v>0.3</v>
      </c>
      <c r="V4" t="n">
        <v>0.8</v>
      </c>
      <c r="W4" t="n">
        <v>4.24</v>
      </c>
      <c r="X4" t="n">
        <v>5.89</v>
      </c>
      <c r="Y4" t="n">
        <v>0.5</v>
      </c>
      <c r="Z4" t="n">
        <v>10</v>
      </c>
      <c r="AA4" t="n">
        <v>982.0887049128761</v>
      </c>
      <c r="AB4" t="n">
        <v>1343.737092757613</v>
      </c>
      <c r="AC4" t="n">
        <v>1215.492710571681</v>
      </c>
      <c r="AD4" t="n">
        <v>982088.7049128761</v>
      </c>
      <c r="AE4" t="n">
        <v>1343737.092757613</v>
      </c>
      <c r="AF4" t="n">
        <v>1.530596052027739e-06</v>
      </c>
      <c r="AG4" t="n">
        <v>21</v>
      </c>
      <c r="AH4" t="n">
        <v>1215492.710571681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1.668</v>
      </c>
      <c r="E5" t="n">
        <v>59.95</v>
      </c>
      <c r="F5" t="n">
        <v>53.99</v>
      </c>
      <c r="G5" t="n">
        <v>28.66</v>
      </c>
      <c r="H5" t="n">
        <v>0.43</v>
      </c>
      <c r="I5" t="n">
        <v>113</v>
      </c>
      <c r="J5" t="n">
        <v>163.4</v>
      </c>
      <c r="K5" t="n">
        <v>50.28</v>
      </c>
      <c r="L5" t="n">
        <v>4</v>
      </c>
      <c r="M5" t="n">
        <v>111</v>
      </c>
      <c r="N5" t="n">
        <v>29.12</v>
      </c>
      <c r="O5" t="n">
        <v>20386.62</v>
      </c>
      <c r="P5" t="n">
        <v>623.04</v>
      </c>
      <c r="Q5" t="n">
        <v>2304.56</v>
      </c>
      <c r="R5" t="n">
        <v>237.61</v>
      </c>
      <c r="S5" t="n">
        <v>88.64</v>
      </c>
      <c r="T5" t="n">
        <v>69687.61</v>
      </c>
      <c r="U5" t="n">
        <v>0.37</v>
      </c>
      <c r="V5" t="n">
        <v>0.82</v>
      </c>
      <c r="W5" t="n">
        <v>4.16</v>
      </c>
      <c r="X5" t="n">
        <v>4.19</v>
      </c>
      <c r="Y5" t="n">
        <v>0.5</v>
      </c>
      <c r="Z5" t="n">
        <v>10</v>
      </c>
      <c r="AA5" t="n">
        <v>900.6915857251929</v>
      </c>
      <c r="AB5" t="n">
        <v>1232.365963297566</v>
      </c>
      <c r="AC5" t="n">
        <v>1114.750685396938</v>
      </c>
      <c r="AD5" t="n">
        <v>900691.5857251929</v>
      </c>
      <c r="AE5" t="n">
        <v>1232365.963297566</v>
      </c>
      <c r="AF5" t="n">
        <v>1.611052069654994e-06</v>
      </c>
      <c r="AG5" t="n">
        <v>20</v>
      </c>
      <c r="AH5" t="n">
        <v>1114750.685396938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1.7171</v>
      </c>
      <c r="E6" t="n">
        <v>58.24</v>
      </c>
      <c r="F6" t="n">
        <v>53.08</v>
      </c>
      <c r="G6" t="n">
        <v>36.19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86</v>
      </c>
      <c r="N6" t="n">
        <v>29.55</v>
      </c>
      <c r="O6" t="n">
        <v>20563.61</v>
      </c>
      <c r="P6" t="n">
        <v>601.0599999999999</v>
      </c>
      <c r="Q6" t="n">
        <v>2304.54</v>
      </c>
      <c r="R6" t="n">
        <v>206.63</v>
      </c>
      <c r="S6" t="n">
        <v>88.64</v>
      </c>
      <c r="T6" t="n">
        <v>54318.58</v>
      </c>
      <c r="U6" t="n">
        <v>0.43</v>
      </c>
      <c r="V6" t="n">
        <v>0.83</v>
      </c>
      <c r="W6" t="n">
        <v>4.15</v>
      </c>
      <c r="X6" t="n">
        <v>3.28</v>
      </c>
      <c r="Y6" t="n">
        <v>0.5</v>
      </c>
      <c r="Z6" t="n">
        <v>10</v>
      </c>
      <c r="AA6" t="n">
        <v>850.3047681580163</v>
      </c>
      <c r="AB6" t="n">
        <v>1163.424496592649</v>
      </c>
      <c r="AC6" t="n">
        <v>1052.388895514383</v>
      </c>
      <c r="AD6" t="n">
        <v>850304.7681580163</v>
      </c>
      <c r="AE6" t="n">
        <v>1163424.496592649</v>
      </c>
      <c r="AF6" t="n">
        <v>1.658475724702992e-06</v>
      </c>
      <c r="AG6" t="n">
        <v>19</v>
      </c>
      <c r="AH6" t="n">
        <v>1052388.895514383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1.7526</v>
      </c>
      <c r="E7" t="n">
        <v>57.06</v>
      </c>
      <c r="F7" t="n">
        <v>52.45</v>
      </c>
      <c r="G7" t="n">
        <v>44.32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581.46</v>
      </c>
      <c r="Q7" t="n">
        <v>2304.47</v>
      </c>
      <c r="R7" t="n">
        <v>186</v>
      </c>
      <c r="S7" t="n">
        <v>88.64</v>
      </c>
      <c r="T7" t="n">
        <v>44089.98</v>
      </c>
      <c r="U7" t="n">
        <v>0.48</v>
      </c>
      <c r="V7" t="n">
        <v>0.84</v>
      </c>
      <c r="W7" t="n">
        <v>4.11</v>
      </c>
      <c r="X7" t="n">
        <v>2.65</v>
      </c>
      <c r="Y7" t="n">
        <v>0.5</v>
      </c>
      <c r="Z7" t="n">
        <v>10</v>
      </c>
      <c r="AA7" t="n">
        <v>818.7139999648695</v>
      </c>
      <c r="AB7" t="n">
        <v>1120.200613864454</v>
      </c>
      <c r="AC7" t="n">
        <v>1013.290239488666</v>
      </c>
      <c r="AD7" t="n">
        <v>818713.9999648695</v>
      </c>
      <c r="AE7" t="n">
        <v>1120200.613864454</v>
      </c>
      <c r="AF7" t="n">
        <v>1.692763703403682e-06</v>
      </c>
      <c r="AG7" t="n">
        <v>19</v>
      </c>
      <c r="AH7" t="n">
        <v>1013290.239488666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1.7801</v>
      </c>
      <c r="E8" t="n">
        <v>56.18</v>
      </c>
      <c r="F8" t="n">
        <v>51.95</v>
      </c>
      <c r="G8" t="n">
        <v>52.83</v>
      </c>
      <c r="H8" t="n">
        <v>0.74</v>
      </c>
      <c r="I8" t="n">
        <v>59</v>
      </c>
      <c r="J8" t="n">
        <v>167.72</v>
      </c>
      <c r="K8" t="n">
        <v>50.28</v>
      </c>
      <c r="L8" t="n">
        <v>7</v>
      </c>
      <c r="M8" t="n">
        <v>57</v>
      </c>
      <c r="N8" t="n">
        <v>30.44</v>
      </c>
      <c r="O8" t="n">
        <v>20919.39</v>
      </c>
      <c r="P8" t="n">
        <v>565.0599999999999</v>
      </c>
      <c r="Q8" t="n">
        <v>2304.47</v>
      </c>
      <c r="R8" t="n">
        <v>169.57</v>
      </c>
      <c r="S8" t="n">
        <v>88.64</v>
      </c>
      <c r="T8" t="n">
        <v>35933.92</v>
      </c>
      <c r="U8" t="n">
        <v>0.52</v>
      </c>
      <c r="V8" t="n">
        <v>0.85</v>
      </c>
      <c r="W8" t="n">
        <v>4.08</v>
      </c>
      <c r="X8" t="n">
        <v>2.16</v>
      </c>
      <c r="Y8" t="n">
        <v>0.5</v>
      </c>
      <c r="Z8" t="n">
        <v>10</v>
      </c>
      <c r="AA8" t="n">
        <v>794.1323946049891</v>
      </c>
      <c r="AB8" t="n">
        <v>1086.566976947175</v>
      </c>
      <c r="AC8" t="n">
        <v>982.8665496736663</v>
      </c>
      <c r="AD8" t="n">
        <v>794132.3946049891</v>
      </c>
      <c r="AE8" t="n">
        <v>1086566.976947175</v>
      </c>
      <c r="AF8" t="n">
        <v>1.719324813664781e-06</v>
      </c>
      <c r="AG8" t="n">
        <v>19</v>
      </c>
      <c r="AH8" t="n">
        <v>982866.5496736664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1.7991</v>
      </c>
      <c r="E9" t="n">
        <v>55.58</v>
      </c>
      <c r="F9" t="n">
        <v>51.65</v>
      </c>
      <c r="G9" t="n">
        <v>61.98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48</v>
      </c>
      <c r="N9" t="n">
        <v>30.89</v>
      </c>
      <c r="O9" t="n">
        <v>21098.19</v>
      </c>
      <c r="P9" t="n">
        <v>546.22</v>
      </c>
      <c r="Q9" t="n">
        <v>2304.48</v>
      </c>
      <c r="R9" t="n">
        <v>159.71</v>
      </c>
      <c r="S9" t="n">
        <v>88.64</v>
      </c>
      <c r="T9" t="n">
        <v>31051.02</v>
      </c>
      <c r="U9" t="n">
        <v>0.5600000000000001</v>
      </c>
      <c r="V9" t="n">
        <v>0.86</v>
      </c>
      <c r="W9" t="n">
        <v>4.06</v>
      </c>
      <c r="X9" t="n">
        <v>1.85</v>
      </c>
      <c r="Y9" t="n">
        <v>0.5</v>
      </c>
      <c r="Z9" t="n">
        <v>10</v>
      </c>
      <c r="AA9" t="n">
        <v>772.0817902244063</v>
      </c>
      <c r="AB9" t="n">
        <v>1056.396367229654</v>
      </c>
      <c r="AC9" t="n">
        <v>955.5753806028682</v>
      </c>
      <c r="AD9" t="n">
        <v>772081.7902244063</v>
      </c>
      <c r="AE9" t="n">
        <v>1056396.367229654</v>
      </c>
      <c r="AF9" t="n">
        <v>1.737676126208813e-06</v>
      </c>
      <c r="AG9" t="n">
        <v>19</v>
      </c>
      <c r="AH9" t="n">
        <v>955575.3806028683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1.8136</v>
      </c>
      <c r="E10" t="n">
        <v>55.14</v>
      </c>
      <c r="F10" t="n">
        <v>51.4</v>
      </c>
      <c r="G10" t="n">
        <v>70.09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42</v>
      </c>
      <c r="N10" t="n">
        <v>31.34</v>
      </c>
      <c r="O10" t="n">
        <v>21277.6</v>
      </c>
      <c r="P10" t="n">
        <v>531.4400000000001</v>
      </c>
      <c r="Q10" t="n">
        <v>2304.47</v>
      </c>
      <c r="R10" t="n">
        <v>151.23</v>
      </c>
      <c r="S10" t="n">
        <v>88.64</v>
      </c>
      <c r="T10" t="n">
        <v>26840.86</v>
      </c>
      <c r="U10" t="n">
        <v>0.59</v>
      </c>
      <c r="V10" t="n">
        <v>0.86</v>
      </c>
      <c r="W10" t="n">
        <v>4.06</v>
      </c>
      <c r="X10" t="n">
        <v>1.6</v>
      </c>
      <c r="Y10" t="n">
        <v>0.5</v>
      </c>
      <c r="Z10" t="n">
        <v>10</v>
      </c>
      <c r="AA10" t="n">
        <v>746.6810521819802</v>
      </c>
      <c r="AB10" t="n">
        <v>1021.641956838532</v>
      </c>
      <c r="AC10" t="n">
        <v>924.1378823613538</v>
      </c>
      <c r="AD10" t="n">
        <v>746681.0521819802</v>
      </c>
      <c r="AE10" t="n">
        <v>1021641.956838532</v>
      </c>
      <c r="AF10" t="n">
        <v>1.751681075255574e-06</v>
      </c>
      <c r="AG10" t="n">
        <v>18</v>
      </c>
      <c r="AH10" t="n">
        <v>924137.8823613538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1.8281</v>
      </c>
      <c r="E11" t="n">
        <v>54.7</v>
      </c>
      <c r="F11" t="n">
        <v>51.15</v>
      </c>
      <c r="G11" t="n">
        <v>80.77</v>
      </c>
      <c r="H11" t="n">
        <v>1.03</v>
      </c>
      <c r="I11" t="n">
        <v>38</v>
      </c>
      <c r="J11" t="n">
        <v>172.08</v>
      </c>
      <c r="K11" t="n">
        <v>50.28</v>
      </c>
      <c r="L11" t="n">
        <v>10</v>
      </c>
      <c r="M11" t="n">
        <v>36</v>
      </c>
      <c r="N11" t="n">
        <v>31.8</v>
      </c>
      <c r="O11" t="n">
        <v>21457.64</v>
      </c>
      <c r="P11" t="n">
        <v>513.12</v>
      </c>
      <c r="Q11" t="n">
        <v>2304.47</v>
      </c>
      <c r="R11" t="n">
        <v>143.11</v>
      </c>
      <c r="S11" t="n">
        <v>88.64</v>
      </c>
      <c r="T11" t="n">
        <v>22811.88</v>
      </c>
      <c r="U11" t="n">
        <v>0.62</v>
      </c>
      <c r="V11" t="n">
        <v>0.87</v>
      </c>
      <c r="W11" t="n">
        <v>4.04</v>
      </c>
      <c r="X11" t="n">
        <v>1.36</v>
      </c>
      <c r="Y11" t="n">
        <v>0.5</v>
      </c>
      <c r="Z11" t="n">
        <v>10</v>
      </c>
      <c r="AA11" t="n">
        <v>727.416460658382</v>
      </c>
      <c r="AB11" t="n">
        <v>995.2832928221496</v>
      </c>
      <c r="AC11" t="n">
        <v>900.2948522440774</v>
      </c>
      <c r="AD11" t="n">
        <v>727416.460658382</v>
      </c>
      <c r="AE11" t="n">
        <v>995283.2928221496</v>
      </c>
      <c r="AF11" t="n">
        <v>1.765686024302335e-06</v>
      </c>
      <c r="AG11" t="n">
        <v>18</v>
      </c>
      <c r="AH11" t="n">
        <v>900294.8522440775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1.8367</v>
      </c>
      <c r="E12" t="n">
        <v>54.45</v>
      </c>
      <c r="F12" t="n">
        <v>51.03</v>
      </c>
      <c r="G12" t="n">
        <v>90.04000000000001</v>
      </c>
      <c r="H12" t="n">
        <v>1.12</v>
      </c>
      <c r="I12" t="n">
        <v>34</v>
      </c>
      <c r="J12" t="n">
        <v>173.55</v>
      </c>
      <c r="K12" t="n">
        <v>50.28</v>
      </c>
      <c r="L12" t="n">
        <v>11</v>
      </c>
      <c r="M12" t="n">
        <v>25</v>
      </c>
      <c r="N12" t="n">
        <v>32.27</v>
      </c>
      <c r="O12" t="n">
        <v>21638.31</v>
      </c>
      <c r="P12" t="n">
        <v>496.9</v>
      </c>
      <c r="Q12" t="n">
        <v>2304.47</v>
      </c>
      <c r="R12" t="n">
        <v>138.8</v>
      </c>
      <c r="S12" t="n">
        <v>88.64</v>
      </c>
      <c r="T12" t="n">
        <v>20677.76</v>
      </c>
      <c r="U12" t="n">
        <v>0.64</v>
      </c>
      <c r="V12" t="n">
        <v>0.87</v>
      </c>
      <c r="W12" t="n">
        <v>4.04</v>
      </c>
      <c r="X12" t="n">
        <v>1.23</v>
      </c>
      <c r="Y12" t="n">
        <v>0.5</v>
      </c>
      <c r="Z12" t="n">
        <v>10</v>
      </c>
      <c r="AA12" t="n">
        <v>712.2732825449013</v>
      </c>
      <c r="AB12" t="n">
        <v>974.5637284574169</v>
      </c>
      <c r="AC12" t="n">
        <v>881.5527340222236</v>
      </c>
      <c r="AD12" t="n">
        <v>712273.2825449014</v>
      </c>
      <c r="AE12" t="n">
        <v>974563.7284574169</v>
      </c>
      <c r="AF12" t="n">
        <v>1.773992407874896e-06</v>
      </c>
      <c r="AG12" t="n">
        <v>18</v>
      </c>
      <c r="AH12" t="n">
        <v>881552.7340222236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1.8429</v>
      </c>
      <c r="E13" t="n">
        <v>54.26</v>
      </c>
      <c r="F13" t="n">
        <v>50.94</v>
      </c>
      <c r="G13" t="n">
        <v>98.59</v>
      </c>
      <c r="H13" t="n">
        <v>1.22</v>
      </c>
      <c r="I13" t="n">
        <v>31</v>
      </c>
      <c r="J13" t="n">
        <v>175.02</v>
      </c>
      <c r="K13" t="n">
        <v>50.28</v>
      </c>
      <c r="L13" t="n">
        <v>12</v>
      </c>
      <c r="M13" t="n">
        <v>14</v>
      </c>
      <c r="N13" t="n">
        <v>32.74</v>
      </c>
      <c r="O13" t="n">
        <v>21819.6</v>
      </c>
      <c r="P13" t="n">
        <v>488.2</v>
      </c>
      <c r="Q13" t="n">
        <v>2304.47</v>
      </c>
      <c r="R13" t="n">
        <v>135.17</v>
      </c>
      <c r="S13" t="n">
        <v>88.64</v>
      </c>
      <c r="T13" t="n">
        <v>18878.09</v>
      </c>
      <c r="U13" t="n">
        <v>0.66</v>
      </c>
      <c r="V13" t="n">
        <v>0.87</v>
      </c>
      <c r="W13" t="n">
        <v>4.06</v>
      </c>
      <c r="X13" t="n">
        <v>1.14</v>
      </c>
      <c r="Y13" t="n">
        <v>0.5</v>
      </c>
      <c r="Z13" t="n">
        <v>10</v>
      </c>
      <c r="AA13" t="n">
        <v>703.6407494765537</v>
      </c>
      <c r="AB13" t="n">
        <v>962.7523158728227</v>
      </c>
      <c r="AC13" t="n">
        <v>870.8685860772817</v>
      </c>
      <c r="AD13" t="n">
        <v>703640.7494765536</v>
      </c>
      <c r="AE13" t="n">
        <v>962752.3158728227</v>
      </c>
      <c r="AF13" t="n">
        <v>1.77998073091558e-06</v>
      </c>
      <c r="AG13" t="n">
        <v>18</v>
      </c>
      <c r="AH13" t="n">
        <v>870868.5860772817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1.8454</v>
      </c>
      <c r="E14" t="n">
        <v>54.19</v>
      </c>
      <c r="F14" t="n">
        <v>50.9</v>
      </c>
      <c r="G14" t="n">
        <v>101.8</v>
      </c>
      <c r="H14" t="n">
        <v>1.31</v>
      </c>
      <c r="I14" t="n">
        <v>30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484.7</v>
      </c>
      <c r="Q14" t="n">
        <v>2304.52</v>
      </c>
      <c r="R14" t="n">
        <v>133.6</v>
      </c>
      <c r="S14" t="n">
        <v>88.64</v>
      </c>
      <c r="T14" t="n">
        <v>18097.91</v>
      </c>
      <c r="U14" t="n">
        <v>0.66</v>
      </c>
      <c r="V14" t="n">
        <v>0.87</v>
      </c>
      <c r="W14" t="n">
        <v>4.06</v>
      </c>
      <c r="X14" t="n">
        <v>1.1</v>
      </c>
      <c r="Y14" t="n">
        <v>0.5</v>
      </c>
      <c r="Z14" t="n">
        <v>10</v>
      </c>
      <c r="AA14" t="n">
        <v>700.1685197555878</v>
      </c>
      <c r="AB14" t="n">
        <v>958.0014579846332</v>
      </c>
      <c r="AC14" t="n">
        <v>866.57114339807</v>
      </c>
      <c r="AD14" t="n">
        <v>700168.5197555878</v>
      </c>
      <c r="AE14" t="n">
        <v>958001.4579846333</v>
      </c>
      <c r="AF14" t="n">
        <v>1.782395377302953e-06</v>
      </c>
      <c r="AG14" t="n">
        <v>18</v>
      </c>
      <c r="AH14" t="n">
        <v>866571.14339807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1.8455</v>
      </c>
      <c r="E15" t="n">
        <v>54.19</v>
      </c>
      <c r="F15" t="n">
        <v>50.9</v>
      </c>
      <c r="G15" t="n">
        <v>101.79</v>
      </c>
      <c r="H15" t="n">
        <v>1.4</v>
      </c>
      <c r="I15" t="n">
        <v>30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488.53</v>
      </c>
      <c r="Q15" t="n">
        <v>2304.54</v>
      </c>
      <c r="R15" t="n">
        <v>133.44</v>
      </c>
      <c r="S15" t="n">
        <v>88.64</v>
      </c>
      <c r="T15" t="n">
        <v>18016.79</v>
      </c>
      <c r="U15" t="n">
        <v>0.66</v>
      </c>
      <c r="V15" t="n">
        <v>0.87</v>
      </c>
      <c r="W15" t="n">
        <v>4.06</v>
      </c>
      <c r="X15" t="n">
        <v>1.1</v>
      </c>
      <c r="Y15" t="n">
        <v>0.5</v>
      </c>
      <c r="Z15" t="n">
        <v>10</v>
      </c>
      <c r="AA15" t="n">
        <v>702.9624018208708</v>
      </c>
      <c r="AB15" t="n">
        <v>961.824170683731</v>
      </c>
      <c r="AC15" t="n">
        <v>870.0290217623772</v>
      </c>
      <c r="AD15" t="n">
        <v>702962.4018208708</v>
      </c>
      <c r="AE15" t="n">
        <v>961824.1706837311</v>
      </c>
      <c r="AF15" t="n">
        <v>1.782491963158448e-06</v>
      </c>
      <c r="AG15" t="n">
        <v>18</v>
      </c>
      <c r="AH15" t="n">
        <v>870029.0217623771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1.4133</v>
      </c>
      <c r="E2" t="n">
        <v>70.76000000000001</v>
      </c>
      <c r="F2" t="n">
        <v>62.94</v>
      </c>
      <c r="G2" t="n">
        <v>10.98</v>
      </c>
      <c r="H2" t="n">
        <v>0.22</v>
      </c>
      <c r="I2" t="n">
        <v>344</v>
      </c>
      <c r="J2" t="n">
        <v>80.84</v>
      </c>
      <c r="K2" t="n">
        <v>35.1</v>
      </c>
      <c r="L2" t="n">
        <v>1</v>
      </c>
      <c r="M2" t="n">
        <v>342</v>
      </c>
      <c r="N2" t="n">
        <v>9.74</v>
      </c>
      <c r="O2" t="n">
        <v>10204.21</v>
      </c>
      <c r="P2" t="n">
        <v>474.75</v>
      </c>
      <c r="Q2" t="n">
        <v>2304.95</v>
      </c>
      <c r="R2" t="n">
        <v>536.77</v>
      </c>
      <c r="S2" t="n">
        <v>88.64</v>
      </c>
      <c r="T2" t="n">
        <v>218108.89</v>
      </c>
      <c r="U2" t="n">
        <v>0.17</v>
      </c>
      <c r="V2" t="n">
        <v>0.7</v>
      </c>
      <c r="W2" t="n">
        <v>4.55</v>
      </c>
      <c r="X2" t="n">
        <v>13.14</v>
      </c>
      <c r="Y2" t="n">
        <v>0.5</v>
      </c>
      <c r="Z2" t="n">
        <v>10</v>
      </c>
      <c r="AA2" t="n">
        <v>864.7776122310855</v>
      </c>
      <c r="AB2" t="n">
        <v>1183.22688035024</v>
      </c>
      <c r="AC2" t="n">
        <v>1070.301367558969</v>
      </c>
      <c r="AD2" t="n">
        <v>864777.6122310855</v>
      </c>
      <c r="AE2" t="n">
        <v>1183226.88035024</v>
      </c>
      <c r="AF2" t="n">
        <v>1.523194594636568e-06</v>
      </c>
      <c r="AG2" t="n">
        <v>24</v>
      </c>
      <c r="AH2" t="n">
        <v>1070301.367558969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1.6838</v>
      </c>
      <c r="E3" t="n">
        <v>59.39</v>
      </c>
      <c r="F3" t="n">
        <v>55.07</v>
      </c>
      <c r="G3" t="n">
        <v>23.43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139</v>
      </c>
      <c r="N3" t="n">
        <v>9.94</v>
      </c>
      <c r="O3" t="n">
        <v>10352.53</v>
      </c>
      <c r="P3" t="n">
        <v>389.65</v>
      </c>
      <c r="Q3" t="n">
        <v>2304.52</v>
      </c>
      <c r="R3" t="n">
        <v>273.8</v>
      </c>
      <c r="S3" t="n">
        <v>88.64</v>
      </c>
      <c r="T3" t="n">
        <v>87639.95</v>
      </c>
      <c r="U3" t="n">
        <v>0.32</v>
      </c>
      <c r="V3" t="n">
        <v>0.8</v>
      </c>
      <c r="W3" t="n">
        <v>4.21</v>
      </c>
      <c r="X3" t="n">
        <v>5.27</v>
      </c>
      <c r="Y3" t="n">
        <v>0.5</v>
      </c>
      <c r="Z3" t="n">
        <v>10</v>
      </c>
      <c r="AA3" t="n">
        <v>633.3298625442429</v>
      </c>
      <c r="AB3" t="n">
        <v>866.549858474625</v>
      </c>
      <c r="AC3" t="n">
        <v>783.8475561921709</v>
      </c>
      <c r="AD3" t="n">
        <v>633329.8625442429</v>
      </c>
      <c r="AE3" t="n">
        <v>866549.858474625</v>
      </c>
      <c r="AF3" t="n">
        <v>1.814727983053176e-06</v>
      </c>
      <c r="AG3" t="n">
        <v>20</v>
      </c>
      <c r="AH3" t="n">
        <v>783847.5561921709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1.7789</v>
      </c>
      <c r="E4" t="n">
        <v>56.21</v>
      </c>
      <c r="F4" t="n">
        <v>52.88</v>
      </c>
      <c r="G4" t="n">
        <v>37.77</v>
      </c>
      <c r="H4" t="n">
        <v>0.63</v>
      </c>
      <c r="I4" t="n">
        <v>84</v>
      </c>
      <c r="J4" t="n">
        <v>83.25</v>
      </c>
      <c r="K4" t="n">
        <v>35.1</v>
      </c>
      <c r="L4" t="n">
        <v>3</v>
      </c>
      <c r="M4" t="n">
        <v>77</v>
      </c>
      <c r="N4" t="n">
        <v>10.15</v>
      </c>
      <c r="O4" t="n">
        <v>10501.19</v>
      </c>
      <c r="P4" t="n">
        <v>344.79</v>
      </c>
      <c r="Q4" t="n">
        <v>2304.51</v>
      </c>
      <c r="R4" t="n">
        <v>200.39</v>
      </c>
      <c r="S4" t="n">
        <v>88.64</v>
      </c>
      <c r="T4" t="n">
        <v>51220.41</v>
      </c>
      <c r="U4" t="n">
        <v>0.44</v>
      </c>
      <c r="V4" t="n">
        <v>0.84</v>
      </c>
      <c r="W4" t="n">
        <v>4.12</v>
      </c>
      <c r="X4" t="n">
        <v>3.08</v>
      </c>
      <c r="Y4" t="n">
        <v>0.5</v>
      </c>
      <c r="Z4" t="n">
        <v>10</v>
      </c>
      <c r="AA4" t="n">
        <v>559.7628711255459</v>
      </c>
      <c r="AB4" t="n">
        <v>765.8922552689613</v>
      </c>
      <c r="AC4" t="n">
        <v>692.7965733626226</v>
      </c>
      <c r="AD4" t="n">
        <v>559762.8711255458</v>
      </c>
      <c r="AE4" t="n">
        <v>765892.2552689613</v>
      </c>
      <c r="AF4" t="n">
        <v>1.917222715912397e-06</v>
      </c>
      <c r="AG4" t="n">
        <v>19</v>
      </c>
      <c r="AH4" t="n">
        <v>692796.5733626225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1.8043</v>
      </c>
      <c r="E5" t="n">
        <v>55.42</v>
      </c>
      <c r="F5" t="n">
        <v>52.36</v>
      </c>
      <c r="G5" t="n">
        <v>46.2</v>
      </c>
      <c r="H5" t="n">
        <v>0.83</v>
      </c>
      <c r="I5" t="n">
        <v>68</v>
      </c>
      <c r="J5" t="n">
        <v>84.45999999999999</v>
      </c>
      <c r="K5" t="n">
        <v>35.1</v>
      </c>
      <c r="L5" t="n">
        <v>4</v>
      </c>
      <c r="M5" t="n">
        <v>5</v>
      </c>
      <c r="N5" t="n">
        <v>10.36</v>
      </c>
      <c r="O5" t="n">
        <v>10650.22</v>
      </c>
      <c r="P5" t="n">
        <v>327.85</v>
      </c>
      <c r="Q5" t="n">
        <v>2304.6</v>
      </c>
      <c r="R5" t="n">
        <v>180.87</v>
      </c>
      <c r="S5" t="n">
        <v>88.64</v>
      </c>
      <c r="T5" t="n">
        <v>41542.65</v>
      </c>
      <c r="U5" t="n">
        <v>0.49</v>
      </c>
      <c r="V5" t="n">
        <v>0.85</v>
      </c>
      <c r="W5" t="n">
        <v>4.17</v>
      </c>
      <c r="X5" t="n">
        <v>2.57</v>
      </c>
      <c r="Y5" t="n">
        <v>0.5</v>
      </c>
      <c r="Z5" t="n">
        <v>10</v>
      </c>
      <c r="AA5" t="n">
        <v>539.8207261863494</v>
      </c>
      <c r="AB5" t="n">
        <v>738.6065327778103</v>
      </c>
      <c r="AC5" t="n">
        <v>668.1149619302748</v>
      </c>
      <c r="AD5" t="n">
        <v>539820.7261863494</v>
      </c>
      <c r="AE5" t="n">
        <v>738606.5327778104</v>
      </c>
      <c r="AF5" t="n">
        <v>1.944597754972589e-06</v>
      </c>
      <c r="AG5" t="n">
        <v>19</v>
      </c>
      <c r="AH5" t="n">
        <v>668114.9619302748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1.8067</v>
      </c>
      <c r="E6" t="n">
        <v>55.35</v>
      </c>
      <c r="F6" t="n">
        <v>52.3</v>
      </c>
      <c r="G6" t="n">
        <v>46.84</v>
      </c>
      <c r="H6" t="n">
        <v>1.02</v>
      </c>
      <c r="I6" t="n">
        <v>67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331.24</v>
      </c>
      <c r="Q6" t="n">
        <v>2304.55</v>
      </c>
      <c r="R6" t="n">
        <v>178.76</v>
      </c>
      <c r="S6" t="n">
        <v>88.64</v>
      </c>
      <c r="T6" t="n">
        <v>40493.27</v>
      </c>
      <c r="U6" t="n">
        <v>0.5</v>
      </c>
      <c r="V6" t="n">
        <v>0.85</v>
      </c>
      <c r="W6" t="n">
        <v>4.17</v>
      </c>
      <c r="X6" t="n">
        <v>2.51</v>
      </c>
      <c r="Y6" t="n">
        <v>0.5</v>
      </c>
      <c r="Z6" t="n">
        <v>10</v>
      </c>
      <c r="AA6" t="n">
        <v>541.6940700768318</v>
      </c>
      <c r="AB6" t="n">
        <v>741.169724534868</v>
      </c>
      <c r="AC6" t="n">
        <v>670.4335262635011</v>
      </c>
      <c r="AD6" t="n">
        <v>541694.0700768318</v>
      </c>
      <c r="AE6" t="n">
        <v>741169.724534868</v>
      </c>
      <c r="AF6" t="n">
        <v>1.947184372836544e-06</v>
      </c>
      <c r="AG6" t="n">
        <v>19</v>
      </c>
      <c r="AH6" t="n">
        <v>670433.5262635011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1.2582</v>
      </c>
      <c r="E2" t="n">
        <v>79.48</v>
      </c>
      <c r="F2" t="n">
        <v>67.33</v>
      </c>
      <c r="G2" t="n">
        <v>8.880000000000001</v>
      </c>
      <c r="H2" t="n">
        <v>0.16</v>
      </c>
      <c r="I2" t="n">
        <v>455</v>
      </c>
      <c r="J2" t="n">
        <v>107.41</v>
      </c>
      <c r="K2" t="n">
        <v>41.65</v>
      </c>
      <c r="L2" t="n">
        <v>1</v>
      </c>
      <c r="M2" t="n">
        <v>453</v>
      </c>
      <c r="N2" t="n">
        <v>14.77</v>
      </c>
      <c r="O2" t="n">
        <v>13481.73</v>
      </c>
      <c r="P2" t="n">
        <v>626.1900000000001</v>
      </c>
      <c r="Q2" t="n">
        <v>2304.65</v>
      </c>
      <c r="R2" t="n">
        <v>683.9299999999999</v>
      </c>
      <c r="S2" t="n">
        <v>88.64</v>
      </c>
      <c r="T2" t="n">
        <v>291134</v>
      </c>
      <c r="U2" t="n">
        <v>0.13</v>
      </c>
      <c r="V2" t="n">
        <v>0.66</v>
      </c>
      <c r="W2" t="n">
        <v>4.73</v>
      </c>
      <c r="X2" t="n">
        <v>17.53</v>
      </c>
      <c r="Y2" t="n">
        <v>0.5</v>
      </c>
      <c r="Z2" t="n">
        <v>10</v>
      </c>
      <c r="AA2" t="n">
        <v>1191.605857476002</v>
      </c>
      <c r="AB2" t="n">
        <v>1630.407704138897</v>
      </c>
      <c r="AC2" t="n">
        <v>1474.803881147465</v>
      </c>
      <c r="AD2" t="n">
        <v>1191605.857476002</v>
      </c>
      <c r="AE2" t="n">
        <v>1630407.704138897</v>
      </c>
      <c r="AF2" t="n">
        <v>1.297275094801728e-06</v>
      </c>
      <c r="AG2" t="n">
        <v>26</v>
      </c>
      <c r="AH2" t="n">
        <v>1474803.881147465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1.5919</v>
      </c>
      <c r="E3" t="n">
        <v>62.82</v>
      </c>
      <c r="F3" t="n">
        <v>56.69</v>
      </c>
      <c r="G3" t="n">
        <v>18.49</v>
      </c>
      <c r="H3" t="n">
        <v>0.32</v>
      </c>
      <c r="I3" t="n">
        <v>184</v>
      </c>
      <c r="J3" t="n">
        <v>108.68</v>
      </c>
      <c r="K3" t="n">
        <v>41.65</v>
      </c>
      <c r="L3" t="n">
        <v>2</v>
      </c>
      <c r="M3" t="n">
        <v>182</v>
      </c>
      <c r="N3" t="n">
        <v>15.03</v>
      </c>
      <c r="O3" t="n">
        <v>13638.32</v>
      </c>
      <c r="P3" t="n">
        <v>508.62</v>
      </c>
      <c r="Q3" t="n">
        <v>2304.64</v>
      </c>
      <c r="R3" t="n">
        <v>327.56</v>
      </c>
      <c r="S3" t="n">
        <v>88.64</v>
      </c>
      <c r="T3" t="n">
        <v>114304.89</v>
      </c>
      <c r="U3" t="n">
        <v>0.27</v>
      </c>
      <c r="V3" t="n">
        <v>0.78</v>
      </c>
      <c r="W3" t="n">
        <v>4.29</v>
      </c>
      <c r="X3" t="n">
        <v>6.89</v>
      </c>
      <c r="Y3" t="n">
        <v>0.5</v>
      </c>
      <c r="Z3" t="n">
        <v>10</v>
      </c>
      <c r="AA3" t="n">
        <v>807.5398073166947</v>
      </c>
      <c r="AB3" t="n">
        <v>1104.911590512634</v>
      </c>
      <c r="AC3" t="n">
        <v>999.4603790672644</v>
      </c>
      <c r="AD3" t="n">
        <v>807539.8073166946</v>
      </c>
      <c r="AE3" t="n">
        <v>1104911.590512634</v>
      </c>
      <c r="AF3" t="n">
        <v>1.641338597532087e-06</v>
      </c>
      <c r="AG3" t="n">
        <v>21</v>
      </c>
      <c r="AH3" t="n">
        <v>999460.3790672644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1.7078</v>
      </c>
      <c r="E4" t="n">
        <v>58.55</v>
      </c>
      <c r="F4" t="n">
        <v>54.01</v>
      </c>
      <c r="G4" t="n">
        <v>28.68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465.84</v>
      </c>
      <c r="Q4" t="n">
        <v>2304.55</v>
      </c>
      <c r="R4" t="n">
        <v>238.1</v>
      </c>
      <c r="S4" t="n">
        <v>88.64</v>
      </c>
      <c r="T4" t="n">
        <v>69931.11</v>
      </c>
      <c r="U4" t="n">
        <v>0.37</v>
      </c>
      <c r="V4" t="n">
        <v>0.82</v>
      </c>
      <c r="W4" t="n">
        <v>4.17</v>
      </c>
      <c r="X4" t="n">
        <v>4.21</v>
      </c>
      <c r="Y4" t="n">
        <v>0.5</v>
      </c>
      <c r="Z4" t="n">
        <v>10</v>
      </c>
      <c r="AA4" t="n">
        <v>713.3378190238797</v>
      </c>
      <c r="AB4" t="n">
        <v>976.0202742319901</v>
      </c>
      <c r="AC4" t="n">
        <v>882.8702691123467</v>
      </c>
      <c r="AD4" t="n">
        <v>713337.8190238797</v>
      </c>
      <c r="AE4" t="n">
        <v>976020.2742319901</v>
      </c>
      <c r="AF4" t="n">
        <v>1.760838028057853e-06</v>
      </c>
      <c r="AG4" t="n">
        <v>20</v>
      </c>
      <c r="AH4" t="n">
        <v>882870.2691123467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1.7702</v>
      </c>
      <c r="E5" t="n">
        <v>56.49</v>
      </c>
      <c r="F5" t="n">
        <v>52.7</v>
      </c>
      <c r="G5" t="n">
        <v>40.03</v>
      </c>
      <c r="H5" t="n">
        <v>0.63</v>
      </c>
      <c r="I5" t="n">
        <v>79</v>
      </c>
      <c r="J5" t="n">
        <v>111.23</v>
      </c>
      <c r="K5" t="n">
        <v>41.65</v>
      </c>
      <c r="L5" t="n">
        <v>4</v>
      </c>
      <c r="M5" t="n">
        <v>77</v>
      </c>
      <c r="N5" t="n">
        <v>15.58</v>
      </c>
      <c r="O5" t="n">
        <v>13952.52</v>
      </c>
      <c r="P5" t="n">
        <v>434.35</v>
      </c>
      <c r="Q5" t="n">
        <v>2304.51</v>
      </c>
      <c r="R5" t="n">
        <v>194.82</v>
      </c>
      <c r="S5" t="n">
        <v>88.64</v>
      </c>
      <c r="T5" t="n">
        <v>48458.8</v>
      </c>
      <c r="U5" t="n">
        <v>0.46</v>
      </c>
      <c r="V5" t="n">
        <v>0.84</v>
      </c>
      <c r="W5" t="n">
        <v>4.1</v>
      </c>
      <c r="X5" t="n">
        <v>2.9</v>
      </c>
      <c r="Y5" t="n">
        <v>0.5</v>
      </c>
      <c r="Z5" t="n">
        <v>10</v>
      </c>
      <c r="AA5" t="n">
        <v>657.4707992787221</v>
      </c>
      <c r="AB5" t="n">
        <v>899.5805531377025</v>
      </c>
      <c r="AC5" t="n">
        <v>813.7258477154757</v>
      </c>
      <c r="AD5" t="n">
        <v>657470.7992787221</v>
      </c>
      <c r="AE5" t="n">
        <v>899580.5531377025</v>
      </c>
      <c r="AF5" t="n">
        <v>1.825175944061373e-06</v>
      </c>
      <c r="AG5" t="n">
        <v>19</v>
      </c>
      <c r="AH5" t="n">
        <v>813725.8477154756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1.8058</v>
      </c>
      <c r="E6" t="n">
        <v>55.38</v>
      </c>
      <c r="F6" t="n">
        <v>52.01</v>
      </c>
      <c r="G6" t="n">
        <v>52.01</v>
      </c>
      <c r="H6" t="n">
        <v>0.78</v>
      </c>
      <c r="I6" t="n">
        <v>60</v>
      </c>
      <c r="J6" t="n">
        <v>112.51</v>
      </c>
      <c r="K6" t="n">
        <v>41.65</v>
      </c>
      <c r="L6" t="n">
        <v>5</v>
      </c>
      <c r="M6" t="n">
        <v>58</v>
      </c>
      <c r="N6" t="n">
        <v>15.86</v>
      </c>
      <c r="O6" t="n">
        <v>14110.24</v>
      </c>
      <c r="P6" t="n">
        <v>406.49</v>
      </c>
      <c r="Q6" t="n">
        <v>2304.54</v>
      </c>
      <c r="R6" t="n">
        <v>171.74</v>
      </c>
      <c r="S6" t="n">
        <v>88.64</v>
      </c>
      <c r="T6" t="n">
        <v>37016.74</v>
      </c>
      <c r="U6" t="n">
        <v>0.52</v>
      </c>
      <c r="V6" t="n">
        <v>0.85</v>
      </c>
      <c r="W6" t="n">
        <v>4.08</v>
      </c>
      <c r="X6" t="n">
        <v>2.21</v>
      </c>
      <c r="Y6" t="n">
        <v>0.5</v>
      </c>
      <c r="Z6" t="n">
        <v>10</v>
      </c>
      <c r="AA6" t="n">
        <v>624.4265221395183</v>
      </c>
      <c r="AB6" t="n">
        <v>854.3679153452237</v>
      </c>
      <c r="AC6" t="n">
        <v>772.8282406175749</v>
      </c>
      <c r="AD6" t="n">
        <v>624426.5221395183</v>
      </c>
      <c r="AE6" t="n">
        <v>854367.9153452236</v>
      </c>
      <c r="AF6" t="n">
        <v>1.861881549986458e-06</v>
      </c>
      <c r="AG6" t="n">
        <v>19</v>
      </c>
      <c r="AH6" t="n">
        <v>772828.2406175749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1.8266</v>
      </c>
      <c r="E7" t="n">
        <v>54.75</v>
      </c>
      <c r="F7" t="n">
        <v>51.62</v>
      </c>
      <c r="G7" t="n">
        <v>63.21</v>
      </c>
      <c r="H7" t="n">
        <v>0.93</v>
      </c>
      <c r="I7" t="n">
        <v>49</v>
      </c>
      <c r="J7" t="n">
        <v>113.79</v>
      </c>
      <c r="K7" t="n">
        <v>41.65</v>
      </c>
      <c r="L7" t="n">
        <v>6</v>
      </c>
      <c r="M7" t="n">
        <v>19</v>
      </c>
      <c r="N7" t="n">
        <v>16.14</v>
      </c>
      <c r="O7" t="n">
        <v>14268.39</v>
      </c>
      <c r="P7" t="n">
        <v>385.02</v>
      </c>
      <c r="Q7" t="n">
        <v>2304.5</v>
      </c>
      <c r="R7" t="n">
        <v>157.66</v>
      </c>
      <c r="S7" t="n">
        <v>88.64</v>
      </c>
      <c r="T7" t="n">
        <v>30030.64</v>
      </c>
      <c r="U7" t="n">
        <v>0.5600000000000001</v>
      </c>
      <c r="V7" t="n">
        <v>0.86</v>
      </c>
      <c r="W7" t="n">
        <v>4.09</v>
      </c>
      <c r="X7" t="n">
        <v>1.83</v>
      </c>
      <c r="Y7" t="n">
        <v>0.5</v>
      </c>
      <c r="Z7" t="n">
        <v>10</v>
      </c>
      <c r="AA7" t="n">
        <v>593.7826213951948</v>
      </c>
      <c r="AB7" t="n">
        <v>812.4395784333527</v>
      </c>
      <c r="AC7" t="n">
        <v>734.9014853337826</v>
      </c>
      <c r="AD7" t="n">
        <v>593782.6213951948</v>
      </c>
      <c r="AE7" t="n">
        <v>812439.5784333528</v>
      </c>
      <c r="AF7" t="n">
        <v>1.88332752198763e-06</v>
      </c>
      <c r="AG7" t="n">
        <v>18</v>
      </c>
      <c r="AH7" t="n">
        <v>734901.4853337826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1.8285</v>
      </c>
      <c r="E8" t="n">
        <v>54.69</v>
      </c>
      <c r="F8" t="n">
        <v>51.59</v>
      </c>
      <c r="G8" t="n">
        <v>64.48</v>
      </c>
      <c r="H8" t="n">
        <v>1.07</v>
      </c>
      <c r="I8" t="n">
        <v>48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384.51</v>
      </c>
      <c r="Q8" t="n">
        <v>2304.49</v>
      </c>
      <c r="R8" t="n">
        <v>155.89</v>
      </c>
      <c r="S8" t="n">
        <v>88.64</v>
      </c>
      <c r="T8" t="n">
        <v>29149.71</v>
      </c>
      <c r="U8" t="n">
        <v>0.57</v>
      </c>
      <c r="V8" t="n">
        <v>0.86</v>
      </c>
      <c r="W8" t="n">
        <v>4.11</v>
      </c>
      <c r="X8" t="n">
        <v>1.79</v>
      </c>
      <c r="Y8" t="n">
        <v>0.5</v>
      </c>
      <c r="Z8" t="n">
        <v>10</v>
      </c>
      <c r="AA8" t="n">
        <v>592.846624830401</v>
      </c>
      <c r="AB8" t="n">
        <v>811.1589066401475</v>
      </c>
      <c r="AC8" t="n">
        <v>733.743039059087</v>
      </c>
      <c r="AD8" t="n">
        <v>592846.6248304009</v>
      </c>
      <c r="AE8" t="n">
        <v>811158.9066401476</v>
      </c>
      <c r="AF8" t="n">
        <v>1.88528652904543e-06</v>
      </c>
      <c r="AG8" t="n">
        <v>18</v>
      </c>
      <c r="AH8" t="n">
        <v>733743.0390590869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1.533</v>
      </c>
      <c r="E2" t="n">
        <v>65.23</v>
      </c>
      <c r="F2" t="n">
        <v>59.78</v>
      </c>
      <c r="G2" t="n">
        <v>13.64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261</v>
      </c>
      <c r="N2" t="n">
        <v>6.84</v>
      </c>
      <c r="O2" t="n">
        <v>7851.41</v>
      </c>
      <c r="P2" t="n">
        <v>362.77</v>
      </c>
      <c r="Q2" t="n">
        <v>2304.78</v>
      </c>
      <c r="R2" t="n">
        <v>431.29</v>
      </c>
      <c r="S2" t="n">
        <v>88.64</v>
      </c>
      <c r="T2" t="n">
        <v>165777.05</v>
      </c>
      <c r="U2" t="n">
        <v>0.21</v>
      </c>
      <c r="V2" t="n">
        <v>0.74</v>
      </c>
      <c r="W2" t="n">
        <v>4.41</v>
      </c>
      <c r="X2" t="n">
        <v>9.98</v>
      </c>
      <c r="Y2" t="n">
        <v>0.5</v>
      </c>
      <c r="Z2" t="n">
        <v>10</v>
      </c>
      <c r="AA2" t="n">
        <v>658.1204699762731</v>
      </c>
      <c r="AB2" t="n">
        <v>900.4694612475399</v>
      </c>
      <c r="AC2" t="n">
        <v>814.5299196829004</v>
      </c>
      <c r="AD2" t="n">
        <v>658120.469976273</v>
      </c>
      <c r="AE2" t="n">
        <v>900469.46124754</v>
      </c>
      <c r="AF2" t="n">
        <v>1.71595096416553e-06</v>
      </c>
      <c r="AG2" t="n">
        <v>22</v>
      </c>
      <c r="AH2" t="n">
        <v>814529.9196829004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1.7507</v>
      </c>
      <c r="E3" t="n">
        <v>57.12</v>
      </c>
      <c r="F3" t="n">
        <v>53.83</v>
      </c>
      <c r="G3" t="n">
        <v>29.9</v>
      </c>
      <c r="H3" t="n">
        <v>0.55</v>
      </c>
      <c r="I3" t="n">
        <v>108</v>
      </c>
      <c r="J3" t="n">
        <v>62.92</v>
      </c>
      <c r="K3" t="n">
        <v>28.92</v>
      </c>
      <c r="L3" t="n">
        <v>2</v>
      </c>
      <c r="M3" t="n">
        <v>76</v>
      </c>
      <c r="N3" t="n">
        <v>7</v>
      </c>
      <c r="O3" t="n">
        <v>7994.37</v>
      </c>
      <c r="P3" t="n">
        <v>291.7</v>
      </c>
      <c r="Q3" t="n">
        <v>2304.54</v>
      </c>
      <c r="R3" t="n">
        <v>231.21</v>
      </c>
      <c r="S3" t="n">
        <v>88.64</v>
      </c>
      <c r="T3" t="n">
        <v>66509.46000000001</v>
      </c>
      <c r="U3" t="n">
        <v>0.38</v>
      </c>
      <c r="V3" t="n">
        <v>0.82</v>
      </c>
      <c r="W3" t="n">
        <v>4.19</v>
      </c>
      <c r="X3" t="n">
        <v>4.03</v>
      </c>
      <c r="Y3" t="n">
        <v>0.5</v>
      </c>
      <c r="Z3" t="n">
        <v>10</v>
      </c>
      <c r="AA3" t="n">
        <v>504.7001552698147</v>
      </c>
      <c r="AB3" t="n">
        <v>690.5530182395704</v>
      </c>
      <c r="AC3" t="n">
        <v>624.6476073760334</v>
      </c>
      <c r="AD3" t="n">
        <v>504700.1552698147</v>
      </c>
      <c r="AE3" t="n">
        <v>690553.0182395704</v>
      </c>
      <c r="AF3" t="n">
        <v>1.959631671862096e-06</v>
      </c>
      <c r="AG3" t="n">
        <v>19</v>
      </c>
      <c r="AH3" t="n">
        <v>624647.6073760334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1.7712</v>
      </c>
      <c r="E4" t="n">
        <v>56.46</v>
      </c>
      <c r="F4" t="n">
        <v>53.36</v>
      </c>
      <c r="G4" t="n">
        <v>34.06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283.06</v>
      </c>
      <c r="Q4" t="n">
        <v>2304.54</v>
      </c>
      <c r="R4" t="n">
        <v>212.85</v>
      </c>
      <c r="S4" t="n">
        <v>88.64</v>
      </c>
      <c r="T4" t="n">
        <v>57402.58</v>
      </c>
      <c r="U4" t="n">
        <v>0.42</v>
      </c>
      <c r="V4" t="n">
        <v>0.83</v>
      </c>
      <c r="W4" t="n">
        <v>4.25</v>
      </c>
      <c r="X4" t="n">
        <v>3.56</v>
      </c>
      <c r="Y4" t="n">
        <v>0.5</v>
      </c>
      <c r="Z4" t="n">
        <v>10</v>
      </c>
      <c r="AA4" t="n">
        <v>492.7867735638861</v>
      </c>
      <c r="AB4" t="n">
        <v>674.2526038082117</v>
      </c>
      <c r="AC4" t="n">
        <v>609.9028816202282</v>
      </c>
      <c r="AD4" t="n">
        <v>492786.7735638861</v>
      </c>
      <c r="AE4" t="n">
        <v>674252.6038082117</v>
      </c>
      <c r="AF4" t="n">
        <v>1.982578178558374e-06</v>
      </c>
      <c r="AG4" t="n">
        <v>19</v>
      </c>
      <c r="AH4" t="n">
        <v>609902.8816202282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0.9524</v>
      </c>
      <c r="E2" t="n">
        <v>105</v>
      </c>
      <c r="F2" t="n">
        <v>78.22</v>
      </c>
      <c r="G2" t="n">
        <v>6.52</v>
      </c>
      <c r="H2" t="n">
        <v>0.11</v>
      </c>
      <c r="I2" t="n">
        <v>720</v>
      </c>
      <c r="J2" t="n">
        <v>167.88</v>
      </c>
      <c r="K2" t="n">
        <v>51.39</v>
      </c>
      <c r="L2" t="n">
        <v>1</v>
      </c>
      <c r="M2" t="n">
        <v>718</v>
      </c>
      <c r="N2" t="n">
        <v>30.49</v>
      </c>
      <c r="O2" t="n">
        <v>20939.59</v>
      </c>
      <c r="P2" t="n">
        <v>986.84</v>
      </c>
      <c r="Q2" t="n">
        <v>2305.06</v>
      </c>
      <c r="R2" t="n">
        <v>1048.98</v>
      </c>
      <c r="S2" t="n">
        <v>88.64</v>
      </c>
      <c r="T2" t="n">
        <v>472336.05</v>
      </c>
      <c r="U2" t="n">
        <v>0.08</v>
      </c>
      <c r="V2" t="n">
        <v>0.57</v>
      </c>
      <c r="W2" t="n">
        <v>5.18</v>
      </c>
      <c r="X2" t="n">
        <v>28.41</v>
      </c>
      <c r="Y2" t="n">
        <v>0.5</v>
      </c>
      <c r="Z2" t="n">
        <v>10</v>
      </c>
      <c r="AA2" t="n">
        <v>2285.364424342953</v>
      </c>
      <c r="AB2" t="n">
        <v>3126.936428548867</v>
      </c>
      <c r="AC2" t="n">
        <v>2828.506004490886</v>
      </c>
      <c r="AD2" t="n">
        <v>2285364.424342953</v>
      </c>
      <c r="AE2" t="n">
        <v>3126936.428548867</v>
      </c>
      <c r="AF2" t="n">
        <v>9.116204385678212e-07</v>
      </c>
      <c r="AG2" t="n">
        <v>35</v>
      </c>
      <c r="AH2" t="n">
        <v>2828506.004490886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1.398</v>
      </c>
      <c r="E3" t="n">
        <v>71.53</v>
      </c>
      <c r="F3" t="n">
        <v>60.01</v>
      </c>
      <c r="G3" t="n">
        <v>13.34</v>
      </c>
      <c r="H3" t="n">
        <v>0.21</v>
      </c>
      <c r="I3" t="n">
        <v>270</v>
      </c>
      <c r="J3" t="n">
        <v>169.33</v>
      </c>
      <c r="K3" t="n">
        <v>51.39</v>
      </c>
      <c r="L3" t="n">
        <v>2</v>
      </c>
      <c r="M3" t="n">
        <v>268</v>
      </c>
      <c r="N3" t="n">
        <v>30.94</v>
      </c>
      <c r="O3" t="n">
        <v>21118.46</v>
      </c>
      <c r="P3" t="n">
        <v>745.34</v>
      </c>
      <c r="Q3" t="n">
        <v>2304.75</v>
      </c>
      <c r="R3" t="n">
        <v>438.79</v>
      </c>
      <c r="S3" t="n">
        <v>88.64</v>
      </c>
      <c r="T3" t="n">
        <v>169488.68</v>
      </c>
      <c r="U3" t="n">
        <v>0.2</v>
      </c>
      <c r="V3" t="n">
        <v>0.74</v>
      </c>
      <c r="W3" t="n">
        <v>4.43</v>
      </c>
      <c r="X3" t="n">
        <v>10.21</v>
      </c>
      <c r="Y3" t="n">
        <v>0.5</v>
      </c>
      <c r="Z3" t="n">
        <v>10</v>
      </c>
      <c r="AA3" t="n">
        <v>1232.567624900651</v>
      </c>
      <c r="AB3" t="n">
        <v>1686.453401434942</v>
      </c>
      <c r="AC3" t="n">
        <v>1525.500655754205</v>
      </c>
      <c r="AD3" t="n">
        <v>1232567.62490065</v>
      </c>
      <c r="AE3" t="n">
        <v>1686453.401434942</v>
      </c>
      <c r="AF3" t="n">
        <v>1.338140878956125e-06</v>
      </c>
      <c r="AG3" t="n">
        <v>24</v>
      </c>
      <c r="AH3" t="n">
        <v>1525500.655754205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1.5646</v>
      </c>
      <c r="E4" t="n">
        <v>63.91</v>
      </c>
      <c r="F4" t="n">
        <v>55.95</v>
      </c>
      <c r="G4" t="n">
        <v>20.35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684.3200000000001</v>
      </c>
      <c r="Q4" t="n">
        <v>2304.49</v>
      </c>
      <c r="R4" t="n">
        <v>302.86</v>
      </c>
      <c r="S4" t="n">
        <v>88.64</v>
      </c>
      <c r="T4" t="n">
        <v>102052.65</v>
      </c>
      <c r="U4" t="n">
        <v>0.29</v>
      </c>
      <c r="V4" t="n">
        <v>0.79</v>
      </c>
      <c r="W4" t="n">
        <v>4.26</v>
      </c>
      <c r="X4" t="n">
        <v>6.16</v>
      </c>
      <c r="Y4" t="n">
        <v>0.5</v>
      </c>
      <c r="Z4" t="n">
        <v>10</v>
      </c>
      <c r="AA4" t="n">
        <v>1026.458583649691</v>
      </c>
      <c r="AB4" t="n">
        <v>1404.445918306223</v>
      </c>
      <c r="AC4" t="n">
        <v>1270.407571015303</v>
      </c>
      <c r="AD4" t="n">
        <v>1026458.583649691</v>
      </c>
      <c r="AE4" t="n">
        <v>1404445.918306223</v>
      </c>
      <c r="AF4" t="n">
        <v>1.497607452943315e-06</v>
      </c>
      <c r="AG4" t="n">
        <v>21</v>
      </c>
      <c r="AH4" t="n">
        <v>1270407.571015303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1.6511</v>
      </c>
      <c r="E5" t="n">
        <v>60.57</v>
      </c>
      <c r="F5" t="n">
        <v>54.2</v>
      </c>
      <c r="G5" t="n">
        <v>27.56</v>
      </c>
      <c r="H5" t="n">
        <v>0.41</v>
      </c>
      <c r="I5" t="n">
        <v>118</v>
      </c>
      <c r="J5" t="n">
        <v>172.25</v>
      </c>
      <c r="K5" t="n">
        <v>51.39</v>
      </c>
      <c r="L5" t="n">
        <v>4</v>
      </c>
      <c r="M5" t="n">
        <v>116</v>
      </c>
      <c r="N5" t="n">
        <v>31.86</v>
      </c>
      <c r="O5" t="n">
        <v>21478.05</v>
      </c>
      <c r="P5" t="n">
        <v>651.8200000000001</v>
      </c>
      <c r="Q5" t="n">
        <v>2304.61</v>
      </c>
      <c r="R5" t="n">
        <v>244.75</v>
      </c>
      <c r="S5" t="n">
        <v>88.64</v>
      </c>
      <c r="T5" t="n">
        <v>73232.82000000001</v>
      </c>
      <c r="U5" t="n">
        <v>0.36</v>
      </c>
      <c r="V5" t="n">
        <v>0.82</v>
      </c>
      <c r="W5" t="n">
        <v>4.17</v>
      </c>
      <c r="X5" t="n">
        <v>4.4</v>
      </c>
      <c r="Y5" t="n">
        <v>0.5</v>
      </c>
      <c r="Z5" t="n">
        <v>10</v>
      </c>
      <c r="AA5" t="n">
        <v>939.4216426217903</v>
      </c>
      <c r="AB5" t="n">
        <v>1285.358135793011</v>
      </c>
      <c r="AC5" t="n">
        <v>1162.685359324399</v>
      </c>
      <c r="AD5" t="n">
        <v>939421.6426217903</v>
      </c>
      <c r="AE5" t="n">
        <v>1285358.135793011</v>
      </c>
      <c r="AF5" t="n">
        <v>1.580403723350829e-06</v>
      </c>
      <c r="AG5" t="n">
        <v>20</v>
      </c>
      <c r="AH5" t="n">
        <v>1162685.359324399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1.7046</v>
      </c>
      <c r="E6" t="n">
        <v>58.66</v>
      </c>
      <c r="F6" t="n">
        <v>53.17</v>
      </c>
      <c r="G6" t="n">
        <v>34.68</v>
      </c>
      <c r="H6" t="n">
        <v>0.51</v>
      </c>
      <c r="I6" t="n">
        <v>92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628.63</v>
      </c>
      <c r="Q6" t="n">
        <v>2304.5</v>
      </c>
      <c r="R6" t="n">
        <v>210.66</v>
      </c>
      <c r="S6" t="n">
        <v>88.64</v>
      </c>
      <c r="T6" t="n">
        <v>56315.45</v>
      </c>
      <c r="U6" t="n">
        <v>0.42</v>
      </c>
      <c r="V6" t="n">
        <v>0.83</v>
      </c>
      <c r="W6" t="n">
        <v>4.13</v>
      </c>
      <c r="X6" t="n">
        <v>3.38</v>
      </c>
      <c r="Y6" t="n">
        <v>0.5</v>
      </c>
      <c r="Z6" t="n">
        <v>10</v>
      </c>
      <c r="AA6" t="n">
        <v>892.6196149396695</v>
      </c>
      <c r="AB6" t="n">
        <v>1221.321536758595</v>
      </c>
      <c r="AC6" t="n">
        <v>1104.760323425897</v>
      </c>
      <c r="AD6" t="n">
        <v>892619.6149396695</v>
      </c>
      <c r="AE6" t="n">
        <v>1221321.536758595</v>
      </c>
      <c r="AF6" t="n">
        <v>1.631612977302297e-06</v>
      </c>
      <c r="AG6" t="n">
        <v>20</v>
      </c>
      <c r="AH6" t="n">
        <v>1104760.323425897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1.7425</v>
      </c>
      <c r="E7" t="n">
        <v>57.39</v>
      </c>
      <c r="F7" t="n">
        <v>52.51</v>
      </c>
      <c r="G7" t="n">
        <v>42.58</v>
      </c>
      <c r="H7" t="n">
        <v>0.61</v>
      </c>
      <c r="I7" t="n">
        <v>74</v>
      </c>
      <c r="J7" t="n">
        <v>175.18</v>
      </c>
      <c r="K7" t="n">
        <v>51.39</v>
      </c>
      <c r="L7" t="n">
        <v>6</v>
      </c>
      <c r="M7" t="n">
        <v>72</v>
      </c>
      <c r="N7" t="n">
        <v>32.79</v>
      </c>
      <c r="O7" t="n">
        <v>21840.16</v>
      </c>
      <c r="P7" t="n">
        <v>609.73</v>
      </c>
      <c r="Q7" t="n">
        <v>2304.54</v>
      </c>
      <c r="R7" t="n">
        <v>188.19</v>
      </c>
      <c r="S7" t="n">
        <v>88.64</v>
      </c>
      <c r="T7" t="n">
        <v>45171.52</v>
      </c>
      <c r="U7" t="n">
        <v>0.47</v>
      </c>
      <c r="V7" t="n">
        <v>0.84</v>
      </c>
      <c r="W7" t="n">
        <v>4.11</v>
      </c>
      <c r="X7" t="n">
        <v>2.71</v>
      </c>
      <c r="Y7" t="n">
        <v>0.5</v>
      </c>
      <c r="Z7" t="n">
        <v>10</v>
      </c>
      <c r="AA7" t="n">
        <v>850.9939918421943</v>
      </c>
      <c r="AB7" t="n">
        <v>1164.367522843745</v>
      </c>
      <c r="AC7" t="n">
        <v>1053.241920663619</v>
      </c>
      <c r="AD7" t="n">
        <v>850993.9918421943</v>
      </c>
      <c r="AE7" t="n">
        <v>1164367.522843745</v>
      </c>
      <c r="AF7" t="n">
        <v>1.667890187110908e-06</v>
      </c>
      <c r="AG7" t="n">
        <v>19</v>
      </c>
      <c r="AH7" t="n">
        <v>1053241.920663619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1.7695</v>
      </c>
      <c r="E8" t="n">
        <v>56.51</v>
      </c>
      <c r="F8" t="n">
        <v>52.04</v>
      </c>
      <c r="G8" t="n">
        <v>50.36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593.8200000000001</v>
      </c>
      <c r="Q8" t="n">
        <v>2304.47</v>
      </c>
      <c r="R8" t="n">
        <v>172.87</v>
      </c>
      <c r="S8" t="n">
        <v>88.64</v>
      </c>
      <c r="T8" t="n">
        <v>37573.37</v>
      </c>
      <c r="U8" t="n">
        <v>0.51</v>
      </c>
      <c r="V8" t="n">
        <v>0.85</v>
      </c>
      <c r="W8" t="n">
        <v>4.08</v>
      </c>
      <c r="X8" t="n">
        <v>2.25</v>
      </c>
      <c r="Y8" t="n">
        <v>0.5</v>
      </c>
      <c r="Z8" t="n">
        <v>10</v>
      </c>
      <c r="AA8" t="n">
        <v>826.421922796953</v>
      </c>
      <c r="AB8" t="n">
        <v>1130.746933932867</v>
      </c>
      <c r="AC8" t="n">
        <v>1022.830033571603</v>
      </c>
      <c r="AD8" t="n">
        <v>826421.922796953</v>
      </c>
      <c r="AE8" t="n">
        <v>1130746.933932867</v>
      </c>
      <c r="AF8" t="n">
        <v>1.693734109665854e-06</v>
      </c>
      <c r="AG8" t="n">
        <v>19</v>
      </c>
      <c r="AH8" t="n">
        <v>1022830.033571603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1.789</v>
      </c>
      <c r="E9" t="n">
        <v>55.9</v>
      </c>
      <c r="F9" t="n">
        <v>51.73</v>
      </c>
      <c r="G9" t="n">
        <v>58.56</v>
      </c>
      <c r="H9" t="n">
        <v>0.8</v>
      </c>
      <c r="I9" t="n">
        <v>53</v>
      </c>
      <c r="J9" t="n">
        <v>178.14</v>
      </c>
      <c r="K9" t="n">
        <v>51.39</v>
      </c>
      <c r="L9" t="n">
        <v>8</v>
      </c>
      <c r="M9" t="n">
        <v>51</v>
      </c>
      <c r="N9" t="n">
        <v>33.75</v>
      </c>
      <c r="O9" t="n">
        <v>22204.83</v>
      </c>
      <c r="P9" t="n">
        <v>578.6799999999999</v>
      </c>
      <c r="Q9" t="n">
        <v>2304.51</v>
      </c>
      <c r="R9" t="n">
        <v>162.51</v>
      </c>
      <c r="S9" t="n">
        <v>88.64</v>
      </c>
      <c r="T9" t="n">
        <v>32438.34</v>
      </c>
      <c r="U9" t="n">
        <v>0.55</v>
      </c>
      <c r="V9" t="n">
        <v>0.86</v>
      </c>
      <c r="W9" t="n">
        <v>4.06</v>
      </c>
      <c r="X9" t="n">
        <v>1.93</v>
      </c>
      <c r="Y9" t="n">
        <v>0.5</v>
      </c>
      <c r="Z9" t="n">
        <v>10</v>
      </c>
      <c r="AA9" t="n">
        <v>806.4765441909468</v>
      </c>
      <c r="AB9" t="n">
        <v>1103.456786996128</v>
      </c>
      <c r="AC9" t="n">
        <v>998.1444199565437</v>
      </c>
      <c r="AD9" t="n">
        <v>806476.5441909468</v>
      </c>
      <c r="AE9" t="n">
        <v>1103456.786996128</v>
      </c>
      <c r="AF9" t="n">
        <v>1.712399164844427e-06</v>
      </c>
      <c r="AG9" t="n">
        <v>19</v>
      </c>
      <c r="AH9" t="n">
        <v>998144.4199565437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1.8051</v>
      </c>
      <c r="E10" t="n">
        <v>55.4</v>
      </c>
      <c r="F10" t="n">
        <v>51.47</v>
      </c>
      <c r="G10" t="n">
        <v>67.13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44</v>
      </c>
      <c r="N10" t="n">
        <v>34.24</v>
      </c>
      <c r="O10" t="n">
        <v>22388.15</v>
      </c>
      <c r="P10" t="n">
        <v>563.11</v>
      </c>
      <c r="Q10" t="n">
        <v>2304.48</v>
      </c>
      <c r="R10" t="n">
        <v>153.62</v>
      </c>
      <c r="S10" t="n">
        <v>88.64</v>
      </c>
      <c r="T10" t="n">
        <v>28024.82</v>
      </c>
      <c r="U10" t="n">
        <v>0.58</v>
      </c>
      <c r="V10" t="n">
        <v>0.86</v>
      </c>
      <c r="W10" t="n">
        <v>4.06</v>
      </c>
      <c r="X10" t="n">
        <v>1.67</v>
      </c>
      <c r="Y10" t="n">
        <v>0.5</v>
      </c>
      <c r="Z10" t="n">
        <v>10</v>
      </c>
      <c r="AA10" t="n">
        <v>788.0042127363685</v>
      </c>
      <c r="AB10" t="n">
        <v>1078.182128158225</v>
      </c>
      <c r="AC10" t="n">
        <v>975.2819390849245</v>
      </c>
      <c r="AD10" t="n">
        <v>788004.2127363684</v>
      </c>
      <c r="AE10" t="n">
        <v>1078182.128158225</v>
      </c>
      <c r="AF10" t="n">
        <v>1.72780980014571e-06</v>
      </c>
      <c r="AG10" t="n">
        <v>19</v>
      </c>
      <c r="AH10" t="n">
        <v>975281.9390849245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1.8187</v>
      </c>
      <c r="E11" t="n">
        <v>54.98</v>
      </c>
      <c r="F11" t="n">
        <v>51.26</v>
      </c>
      <c r="G11" t="n">
        <v>76.88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544.5</v>
      </c>
      <c r="Q11" t="n">
        <v>2304.5</v>
      </c>
      <c r="R11" t="n">
        <v>146.72</v>
      </c>
      <c r="S11" t="n">
        <v>88.64</v>
      </c>
      <c r="T11" t="n">
        <v>24603.68</v>
      </c>
      <c r="U11" t="n">
        <v>0.6</v>
      </c>
      <c r="V11" t="n">
        <v>0.86</v>
      </c>
      <c r="W11" t="n">
        <v>4.04</v>
      </c>
      <c r="X11" t="n">
        <v>1.46</v>
      </c>
      <c r="Y11" t="n">
        <v>0.5</v>
      </c>
      <c r="Z11" t="n">
        <v>10</v>
      </c>
      <c r="AA11" t="n">
        <v>760.0500994923115</v>
      </c>
      <c r="AB11" t="n">
        <v>1039.934077169268</v>
      </c>
      <c r="AC11" t="n">
        <v>940.684228400877</v>
      </c>
      <c r="AD11" t="n">
        <v>760050.0994923115</v>
      </c>
      <c r="AE11" t="n">
        <v>1039934.077169269</v>
      </c>
      <c r="AF11" t="n">
        <v>1.740827479654868e-06</v>
      </c>
      <c r="AG11" t="n">
        <v>18</v>
      </c>
      <c r="AH11" t="n">
        <v>940684.228400877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1.8282</v>
      </c>
      <c r="E12" t="n">
        <v>54.7</v>
      </c>
      <c r="F12" t="n">
        <v>51.11</v>
      </c>
      <c r="G12" t="n">
        <v>85.18000000000001</v>
      </c>
      <c r="H12" t="n">
        <v>1.07</v>
      </c>
      <c r="I12" t="n">
        <v>36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529.0700000000001</v>
      </c>
      <c r="Q12" t="n">
        <v>2304.47</v>
      </c>
      <c r="R12" t="n">
        <v>141.58</v>
      </c>
      <c r="S12" t="n">
        <v>88.64</v>
      </c>
      <c r="T12" t="n">
        <v>22054.04</v>
      </c>
      <c r="U12" t="n">
        <v>0.63</v>
      </c>
      <c r="V12" t="n">
        <v>0.87</v>
      </c>
      <c r="W12" t="n">
        <v>4.04</v>
      </c>
      <c r="X12" t="n">
        <v>1.31</v>
      </c>
      <c r="Y12" t="n">
        <v>0.5</v>
      </c>
      <c r="Z12" t="n">
        <v>10</v>
      </c>
      <c r="AA12" t="n">
        <v>744.8521975035276</v>
      </c>
      <c r="AB12" t="n">
        <v>1019.139637184099</v>
      </c>
      <c r="AC12" t="n">
        <v>921.8743805827122</v>
      </c>
      <c r="AD12" t="n">
        <v>744852.1975035276</v>
      </c>
      <c r="AE12" t="n">
        <v>1019139.637184099</v>
      </c>
      <c r="AF12" t="n">
        <v>1.749920711664942e-06</v>
      </c>
      <c r="AG12" t="n">
        <v>18</v>
      </c>
      <c r="AH12" t="n">
        <v>921874.3805827122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1.8377</v>
      </c>
      <c r="E13" t="n">
        <v>54.42</v>
      </c>
      <c r="F13" t="n">
        <v>50.96</v>
      </c>
      <c r="G13" t="n">
        <v>95.55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27</v>
      </c>
      <c r="N13" t="n">
        <v>35.73</v>
      </c>
      <c r="O13" t="n">
        <v>22942.24</v>
      </c>
      <c r="P13" t="n">
        <v>517.89</v>
      </c>
      <c r="Q13" t="n">
        <v>2304.48</v>
      </c>
      <c r="R13" t="n">
        <v>136.85</v>
      </c>
      <c r="S13" t="n">
        <v>88.64</v>
      </c>
      <c r="T13" t="n">
        <v>19708.94</v>
      </c>
      <c r="U13" t="n">
        <v>0.65</v>
      </c>
      <c r="V13" t="n">
        <v>0.87</v>
      </c>
      <c r="W13" t="n">
        <v>4.03</v>
      </c>
      <c r="X13" t="n">
        <v>1.16</v>
      </c>
      <c r="Y13" t="n">
        <v>0.5</v>
      </c>
      <c r="Z13" t="n">
        <v>10</v>
      </c>
      <c r="AA13" t="n">
        <v>732.9577950604695</v>
      </c>
      <c r="AB13" t="n">
        <v>1002.865191017506</v>
      </c>
      <c r="AC13" t="n">
        <v>907.1531447169301</v>
      </c>
      <c r="AD13" t="n">
        <v>732957.7950604695</v>
      </c>
      <c r="AE13" t="n">
        <v>1002865.191017506</v>
      </c>
      <c r="AF13" t="n">
        <v>1.759013943675016e-06</v>
      </c>
      <c r="AG13" t="n">
        <v>18</v>
      </c>
      <c r="AH13" t="n">
        <v>907153.1447169301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1.843</v>
      </c>
      <c r="E14" t="n">
        <v>54.26</v>
      </c>
      <c r="F14" t="n">
        <v>50.87</v>
      </c>
      <c r="G14" t="n">
        <v>101.74</v>
      </c>
      <c r="H14" t="n">
        <v>1.24</v>
      </c>
      <c r="I14" t="n">
        <v>30</v>
      </c>
      <c r="J14" t="n">
        <v>185.63</v>
      </c>
      <c r="K14" t="n">
        <v>51.39</v>
      </c>
      <c r="L14" t="n">
        <v>13</v>
      </c>
      <c r="M14" t="n">
        <v>18</v>
      </c>
      <c r="N14" t="n">
        <v>36.24</v>
      </c>
      <c r="O14" t="n">
        <v>23128.27</v>
      </c>
      <c r="P14" t="n">
        <v>508.23</v>
      </c>
      <c r="Q14" t="n">
        <v>2304.54</v>
      </c>
      <c r="R14" t="n">
        <v>133.37</v>
      </c>
      <c r="S14" t="n">
        <v>88.64</v>
      </c>
      <c r="T14" t="n">
        <v>17982.77</v>
      </c>
      <c r="U14" t="n">
        <v>0.66</v>
      </c>
      <c r="V14" t="n">
        <v>0.87</v>
      </c>
      <c r="W14" t="n">
        <v>4.04</v>
      </c>
      <c r="X14" t="n">
        <v>1.07</v>
      </c>
      <c r="Y14" t="n">
        <v>0.5</v>
      </c>
      <c r="Z14" t="n">
        <v>10</v>
      </c>
      <c r="AA14" t="n">
        <v>723.8246412893881</v>
      </c>
      <c r="AB14" t="n">
        <v>990.3688071016052</v>
      </c>
      <c r="AC14" t="n">
        <v>895.849398143178</v>
      </c>
      <c r="AD14" t="n">
        <v>723824.6412893881</v>
      </c>
      <c r="AE14" t="n">
        <v>990368.8071016052</v>
      </c>
      <c r="AF14" t="n">
        <v>1.76408700995432e-06</v>
      </c>
      <c r="AG14" t="n">
        <v>18</v>
      </c>
      <c r="AH14" t="n">
        <v>895849.398143178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1.8443</v>
      </c>
      <c r="E15" t="n">
        <v>54.22</v>
      </c>
      <c r="F15" t="n">
        <v>50.87</v>
      </c>
      <c r="G15" t="n">
        <v>105.24</v>
      </c>
      <c r="H15" t="n">
        <v>1.33</v>
      </c>
      <c r="I15" t="n">
        <v>29</v>
      </c>
      <c r="J15" t="n">
        <v>187.14</v>
      </c>
      <c r="K15" t="n">
        <v>51.39</v>
      </c>
      <c r="L15" t="n">
        <v>14</v>
      </c>
      <c r="M15" t="n">
        <v>5</v>
      </c>
      <c r="N15" t="n">
        <v>36.75</v>
      </c>
      <c r="O15" t="n">
        <v>23314.98</v>
      </c>
      <c r="P15" t="n">
        <v>506.68</v>
      </c>
      <c r="Q15" t="n">
        <v>2304.57</v>
      </c>
      <c r="R15" t="n">
        <v>132.51</v>
      </c>
      <c r="S15" t="n">
        <v>88.64</v>
      </c>
      <c r="T15" t="n">
        <v>17556.58</v>
      </c>
      <c r="U15" t="n">
        <v>0.67</v>
      </c>
      <c r="V15" t="n">
        <v>0.87</v>
      </c>
      <c r="W15" t="n">
        <v>4.06</v>
      </c>
      <c r="X15" t="n">
        <v>1.07</v>
      </c>
      <c r="Y15" t="n">
        <v>0.5</v>
      </c>
      <c r="Z15" t="n">
        <v>10</v>
      </c>
      <c r="AA15" t="n">
        <v>722.2806726114139</v>
      </c>
      <c r="AB15" t="n">
        <v>988.25628104131</v>
      </c>
      <c r="AC15" t="n">
        <v>893.9384886051284</v>
      </c>
      <c r="AD15" t="n">
        <v>722280.672611414</v>
      </c>
      <c r="AE15" t="n">
        <v>988256.2810413099</v>
      </c>
      <c r="AF15" t="n">
        <v>1.765331346966225e-06</v>
      </c>
      <c r="AG15" t="n">
        <v>18</v>
      </c>
      <c r="AH15" t="n">
        <v>893938.4886051285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1.8442</v>
      </c>
      <c r="E16" t="n">
        <v>54.22</v>
      </c>
      <c r="F16" t="n">
        <v>50.87</v>
      </c>
      <c r="G16" t="n">
        <v>105.25</v>
      </c>
      <c r="H16" t="n">
        <v>1.41</v>
      </c>
      <c r="I16" t="n">
        <v>29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508.12</v>
      </c>
      <c r="Q16" t="n">
        <v>2304.48</v>
      </c>
      <c r="R16" t="n">
        <v>132.52</v>
      </c>
      <c r="S16" t="n">
        <v>88.64</v>
      </c>
      <c r="T16" t="n">
        <v>17561.73</v>
      </c>
      <c r="U16" t="n">
        <v>0.67</v>
      </c>
      <c r="V16" t="n">
        <v>0.87</v>
      </c>
      <c r="W16" t="n">
        <v>4.06</v>
      </c>
      <c r="X16" t="n">
        <v>1.08</v>
      </c>
      <c r="Y16" t="n">
        <v>0.5</v>
      </c>
      <c r="Z16" t="n">
        <v>10</v>
      </c>
      <c r="AA16" t="n">
        <v>723.3737103022274</v>
      </c>
      <c r="AB16" t="n">
        <v>989.7518234313006</v>
      </c>
      <c r="AC16" t="n">
        <v>895.2912985284253</v>
      </c>
      <c r="AD16" t="n">
        <v>723373.7103022274</v>
      </c>
      <c r="AE16" t="n">
        <v>989751.8234313006</v>
      </c>
      <c r="AF16" t="n">
        <v>1.76523562873454e-06</v>
      </c>
      <c r="AG16" t="n">
        <v>18</v>
      </c>
      <c r="AH16" t="n">
        <v>895291.2985284253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1.6045</v>
      </c>
      <c r="E2" t="n">
        <v>62.33</v>
      </c>
      <c r="F2" t="n">
        <v>57.94</v>
      </c>
      <c r="G2" t="n">
        <v>16.09</v>
      </c>
      <c r="H2" t="n">
        <v>0.34</v>
      </c>
      <c r="I2" t="n">
        <v>216</v>
      </c>
      <c r="J2" t="n">
        <v>51.33</v>
      </c>
      <c r="K2" t="n">
        <v>24.83</v>
      </c>
      <c r="L2" t="n">
        <v>1</v>
      </c>
      <c r="M2" t="n">
        <v>214</v>
      </c>
      <c r="N2" t="n">
        <v>5.51</v>
      </c>
      <c r="O2" t="n">
        <v>6564.78</v>
      </c>
      <c r="P2" t="n">
        <v>297.9</v>
      </c>
      <c r="Q2" t="n">
        <v>2304.64</v>
      </c>
      <c r="R2" t="n">
        <v>369.61</v>
      </c>
      <c r="S2" t="n">
        <v>88.64</v>
      </c>
      <c r="T2" t="n">
        <v>135168.55</v>
      </c>
      <c r="U2" t="n">
        <v>0.24</v>
      </c>
      <c r="V2" t="n">
        <v>0.76</v>
      </c>
      <c r="W2" t="n">
        <v>4.34</v>
      </c>
      <c r="X2" t="n">
        <v>8.140000000000001</v>
      </c>
      <c r="Y2" t="n">
        <v>0.5</v>
      </c>
      <c r="Z2" t="n">
        <v>10</v>
      </c>
      <c r="AA2" t="n">
        <v>552.9382980724235</v>
      </c>
      <c r="AB2" t="n">
        <v>756.5545733387653</v>
      </c>
      <c r="AC2" t="n">
        <v>684.3500666903255</v>
      </c>
      <c r="AD2" t="n">
        <v>552938.2980724236</v>
      </c>
      <c r="AE2" t="n">
        <v>756554.5733387653</v>
      </c>
      <c r="AF2" t="n">
        <v>1.837977251780358e-06</v>
      </c>
      <c r="AG2" t="n">
        <v>21</v>
      </c>
      <c r="AH2" t="n">
        <v>684350.0666903255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1.7412</v>
      </c>
      <c r="E3" t="n">
        <v>57.43</v>
      </c>
      <c r="F3" t="n">
        <v>54.26</v>
      </c>
      <c r="G3" t="n">
        <v>27.82</v>
      </c>
      <c r="H3" t="n">
        <v>0.66</v>
      </c>
      <c r="I3" t="n">
        <v>117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253.4</v>
      </c>
      <c r="Q3" t="n">
        <v>2304.66</v>
      </c>
      <c r="R3" t="n">
        <v>241.63</v>
      </c>
      <c r="S3" t="n">
        <v>88.64</v>
      </c>
      <c r="T3" t="n">
        <v>71673.52</v>
      </c>
      <c r="U3" t="n">
        <v>0.37</v>
      </c>
      <c r="V3" t="n">
        <v>0.82</v>
      </c>
      <c r="W3" t="n">
        <v>4.32</v>
      </c>
      <c r="X3" t="n">
        <v>4.46</v>
      </c>
      <c r="Y3" t="n">
        <v>0.5</v>
      </c>
      <c r="Z3" t="n">
        <v>10</v>
      </c>
      <c r="AA3" t="n">
        <v>463.9808180149984</v>
      </c>
      <c r="AB3" t="n">
        <v>634.8390245971557</v>
      </c>
      <c r="AC3" t="n">
        <v>574.2508790917693</v>
      </c>
      <c r="AD3" t="n">
        <v>463980.8180149984</v>
      </c>
      <c r="AE3" t="n">
        <v>634839.0245971556</v>
      </c>
      <c r="AF3" t="n">
        <v>1.994569018884362e-06</v>
      </c>
      <c r="AG3" t="n">
        <v>19</v>
      </c>
      <c r="AH3" t="n">
        <v>574250.8790917693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1.7411</v>
      </c>
      <c r="E4" t="n">
        <v>57.43</v>
      </c>
      <c r="F4" t="n">
        <v>54.26</v>
      </c>
      <c r="G4" t="n">
        <v>27.82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258.36</v>
      </c>
      <c r="Q4" t="n">
        <v>2304.68</v>
      </c>
      <c r="R4" t="n">
        <v>241.74</v>
      </c>
      <c r="S4" t="n">
        <v>88.64</v>
      </c>
      <c r="T4" t="n">
        <v>71733.13</v>
      </c>
      <c r="U4" t="n">
        <v>0.37</v>
      </c>
      <c r="V4" t="n">
        <v>0.82</v>
      </c>
      <c r="W4" t="n">
        <v>4.32</v>
      </c>
      <c r="X4" t="n">
        <v>4.46</v>
      </c>
      <c r="Y4" t="n">
        <v>0.5</v>
      </c>
      <c r="Z4" t="n">
        <v>10</v>
      </c>
      <c r="AA4" t="n">
        <v>467.8749030690956</v>
      </c>
      <c r="AB4" t="n">
        <v>640.1670835630794</v>
      </c>
      <c r="AC4" t="n">
        <v>579.0704355879629</v>
      </c>
      <c r="AD4" t="n">
        <v>467874.9030690956</v>
      </c>
      <c r="AE4" t="n">
        <v>640167.0835630794</v>
      </c>
      <c r="AF4" t="n">
        <v>1.994454467481945e-06</v>
      </c>
      <c r="AG4" t="n">
        <v>19</v>
      </c>
      <c r="AH4" t="n">
        <v>579070.435587963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</v>
      </c>
      <c r="E2" t="n">
        <v>89.28</v>
      </c>
      <c r="F2" t="n">
        <v>71.75</v>
      </c>
      <c r="G2" t="n">
        <v>7.63</v>
      </c>
      <c r="H2" t="n">
        <v>0.13</v>
      </c>
      <c r="I2" t="n">
        <v>564</v>
      </c>
      <c r="J2" t="n">
        <v>133.21</v>
      </c>
      <c r="K2" t="n">
        <v>46.47</v>
      </c>
      <c r="L2" t="n">
        <v>1</v>
      </c>
      <c r="M2" t="n">
        <v>562</v>
      </c>
      <c r="N2" t="n">
        <v>20.75</v>
      </c>
      <c r="O2" t="n">
        <v>16663.42</v>
      </c>
      <c r="P2" t="n">
        <v>775.0599999999999</v>
      </c>
      <c r="Q2" t="n">
        <v>2305.08</v>
      </c>
      <c r="R2" t="n">
        <v>832.71</v>
      </c>
      <c r="S2" t="n">
        <v>88.64</v>
      </c>
      <c r="T2" t="n">
        <v>364983.36</v>
      </c>
      <c r="U2" t="n">
        <v>0.11</v>
      </c>
      <c r="V2" t="n">
        <v>0.62</v>
      </c>
      <c r="W2" t="n">
        <v>4.89</v>
      </c>
      <c r="X2" t="n">
        <v>21.94</v>
      </c>
      <c r="Y2" t="n">
        <v>0.5</v>
      </c>
      <c r="Z2" t="n">
        <v>10</v>
      </c>
      <c r="AA2" t="n">
        <v>1594.755364059154</v>
      </c>
      <c r="AB2" t="n">
        <v>2182.014644746944</v>
      </c>
      <c r="AC2" t="n">
        <v>1973.766229529083</v>
      </c>
      <c r="AD2" t="n">
        <v>1594755.364059154</v>
      </c>
      <c r="AE2" t="n">
        <v>2182014.644746944</v>
      </c>
      <c r="AF2" t="n">
        <v>1.114549636891813e-06</v>
      </c>
      <c r="AG2" t="n">
        <v>30</v>
      </c>
      <c r="AH2" t="n">
        <v>1973766.229529083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1.506</v>
      </c>
      <c r="E3" t="n">
        <v>66.40000000000001</v>
      </c>
      <c r="F3" t="n">
        <v>58.18</v>
      </c>
      <c r="G3" t="n">
        <v>15.72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613.76</v>
      </c>
      <c r="Q3" t="n">
        <v>2304.55</v>
      </c>
      <c r="R3" t="n">
        <v>377.13</v>
      </c>
      <c r="S3" t="n">
        <v>88.64</v>
      </c>
      <c r="T3" t="n">
        <v>138901.32</v>
      </c>
      <c r="U3" t="n">
        <v>0.24</v>
      </c>
      <c r="V3" t="n">
        <v>0.76</v>
      </c>
      <c r="W3" t="n">
        <v>4.36</v>
      </c>
      <c r="X3" t="n">
        <v>8.380000000000001</v>
      </c>
      <c r="Y3" t="n">
        <v>0.5</v>
      </c>
      <c r="Z3" t="n">
        <v>10</v>
      </c>
      <c r="AA3" t="n">
        <v>981.5021415133067</v>
      </c>
      <c r="AB3" t="n">
        <v>1342.934530836972</v>
      </c>
      <c r="AC3" t="n">
        <v>1214.766744034343</v>
      </c>
      <c r="AD3" t="n">
        <v>981502.1415133066</v>
      </c>
      <c r="AE3" t="n">
        <v>1342934.530836972</v>
      </c>
      <c r="AF3" t="n">
        <v>1.498671208177741e-06</v>
      </c>
      <c r="AG3" t="n">
        <v>22</v>
      </c>
      <c r="AH3" t="n">
        <v>1214766.744034342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1.6461</v>
      </c>
      <c r="E4" t="n">
        <v>60.75</v>
      </c>
      <c r="F4" t="n">
        <v>54.87</v>
      </c>
      <c r="G4" t="n">
        <v>24.21</v>
      </c>
      <c r="H4" t="n">
        <v>0.39</v>
      </c>
      <c r="I4" t="n">
        <v>136</v>
      </c>
      <c r="J4" t="n">
        <v>135.9</v>
      </c>
      <c r="K4" t="n">
        <v>46.47</v>
      </c>
      <c r="L4" t="n">
        <v>3</v>
      </c>
      <c r="M4" t="n">
        <v>134</v>
      </c>
      <c r="N4" t="n">
        <v>21.43</v>
      </c>
      <c r="O4" t="n">
        <v>16994.64</v>
      </c>
      <c r="P4" t="n">
        <v>563.98</v>
      </c>
      <c r="Q4" t="n">
        <v>2304.57</v>
      </c>
      <c r="R4" t="n">
        <v>267.21</v>
      </c>
      <c r="S4" t="n">
        <v>88.64</v>
      </c>
      <c r="T4" t="n">
        <v>84371.23</v>
      </c>
      <c r="U4" t="n">
        <v>0.33</v>
      </c>
      <c r="V4" t="n">
        <v>0.8100000000000001</v>
      </c>
      <c r="W4" t="n">
        <v>4.2</v>
      </c>
      <c r="X4" t="n">
        <v>5.07</v>
      </c>
      <c r="Y4" t="n">
        <v>0.5</v>
      </c>
      <c r="Z4" t="n">
        <v>10</v>
      </c>
      <c r="AA4" t="n">
        <v>843.2604487068359</v>
      </c>
      <c r="AB4" t="n">
        <v>1153.786147946103</v>
      </c>
      <c r="AC4" t="n">
        <v>1043.670417335155</v>
      </c>
      <c r="AD4" t="n">
        <v>843260.4487068359</v>
      </c>
      <c r="AE4" t="n">
        <v>1153786.147946103</v>
      </c>
      <c r="AF4" t="n">
        <v>1.638089426149654e-06</v>
      </c>
      <c r="AG4" t="n">
        <v>20</v>
      </c>
      <c r="AH4" t="n">
        <v>1043670.417335155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1.7188</v>
      </c>
      <c r="E5" t="n">
        <v>58.18</v>
      </c>
      <c r="F5" t="n">
        <v>53.36</v>
      </c>
      <c r="G5" t="n">
        <v>33.01</v>
      </c>
      <c r="H5" t="n">
        <v>0.52</v>
      </c>
      <c r="I5" t="n">
        <v>97</v>
      </c>
      <c r="J5" t="n">
        <v>137.25</v>
      </c>
      <c r="K5" t="n">
        <v>46.47</v>
      </c>
      <c r="L5" t="n">
        <v>4</v>
      </c>
      <c r="M5" t="n">
        <v>95</v>
      </c>
      <c r="N5" t="n">
        <v>21.78</v>
      </c>
      <c r="O5" t="n">
        <v>17160.92</v>
      </c>
      <c r="P5" t="n">
        <v>533.95</v>
      </c>
      <c r="Q5" t="n">
        <v>2304.59</v>
      </c>
      <c r="R5" t="n">
        <v>216.81</v>
      </c>
      <c r="S5" t="n">
        <v>88.64</v>
      </c>
      <c r="T5" t="n">
        <v>59364.57</v>
      </c>
      <c r="U5" t="n">
        <v>0.41</v>
      </c>
      <c r="V5" t="n">
        <v>0.83</v>
      </c>
      <c r="W5" t="n">
        <v>4.13</v>
      </c>
      <c r="X5" t="n">
        <v>3.56</v>
      </c>
      <c r="Y5" t="n">
        <v>0.5</v>
      </c>
      <c r="Z5" t="n">
        <v>10</v>
      </c>
      <c r="AA5" t="n">
        <v>777.0872612419364</v>
      </c>
      <c r="AB5" t="n">
        <v>1063.245073501634</v>
      </c>
      <c r="AC5" t="n">
        <v>961.7704559604707</v>
      </c>
      <c r="AD5" t="n">
        <v>777087.2612419364</v>
      </c>
      <c r="AE5" t="n">
        <v>1063245.073501634</v>
      </c>
      <c r="AF5" t="n">
        <v>1.710435639187186e-06</v>
      </c>
      <c r="AG5" t="n">
        <v>19</v>
      </c>
      <c r="AH5" t="n">
        <v>961770.4559604707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1.7611</v>
      </c>
      <c r="E6" t="n">
        <v>56.78</v>
      </c>
      <c r="F6" t="n">
        <v>52.56</v>
      </c>
      <c r="G6" t="n">
        <v>42.05</v>
      </c>
      <c r="H6" t="n">
        <v>0.64</v>
      </c>
      <c r="I6" t="n">
        <v>75</v>
      </c>
      <c r="J6" t="n">
        <v>138.6</v>
      </c>
      <c r="K6" t="n">
        <v>46.47</v>
      </c>
      <c r="L6" t="n">
        <v>5</v>
      </c>
      <c r="M6" t="n">
        <v>73</v>
      </c>
      <c r="N6" t="n">
        <v>22.13</v>
      </c>
      <c r="O6" t="n">
        <v>17327.69</v>
      </c>
      <c r="P6" t="n">
        <v>510.27</v>
      </c>
      <c r="Q6" t="n">
        <v>2304.5</v>
      </c>
      <c r="R6" t="n">
        <v>189.7</v>
      </c>
      <c r="S6" t="n">
        <v>88.64</v>
      </c>
      <c r="T6" t="n">
        <v>45919.9</v>
      </c>
      <c r="U6" t="n">
        <v>0.47</v>
      </c>
      <c r="V6" t="n">
        <v>0.84</v>
      </c>
      <c r="W6" t="n">
        <v>4.11</v>
      </c>
      <c r="X6" t="n">
        <v>2.76</v>
      </c>
      <c r="Y6" t="n">
        <v>0.5</v>
      </c>
      <c r="Z6" t="n">
        <v>10</v>
      </c>
      <c r="AA6" t="n">
        <v>741.1079384117178</v>
      </c>
      <c r="AB6" t="n">
        <v>1014.016576709632</v>
      </c>
      <c r="AC6" t="n">
        <v>917.2402578096678</v>
      </c>
      <c r="AD6" t="n">
        <v>741107.9384117178</v>
      </c>
      <c r="AE6" t="n">
        <v>1014016.576709632</v>
      </c>
      <c r="AF6" t="n">
        <v>1.752529790651939e-06</v>
      </c>
      <c r="AG6" t="n">
        <v>19</v>
      </c>
      <c r="AH6" t="n">
        <v>917240.2578096678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1.7922</v>
      </c>
      <c r="E7" t="n">
        <v>55.8</v>
      </c>
      <c r="F7" t="n">
        <v>51.98</v>
      </c>
      <c r="G7" t="n">
        <v>51.98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488.2</v>
      </c>
      <c r="Q7" t="n">
        <v>2304.49</v>
      </c>
      <c r="R7" t="n">
        <v>171.1</v>
      </c>
      <c r="S7" t="n">
        <v>88.64</v>
      </c>
      <c r="T7" t="n">
        <v>36697.27</v>
      </c>
      <c r="U7" t="n">
        <v>0.52</v>
      </c>
      <c r="V7" t="n">
        <v>0.85</v>
      </c>
      <c r="W7" t="n">
        <v>4.07</v>
      </c>
      <c r="X7" t="n">
        <v>2.19</v>
      </c>
      <c r="Y7" t="n">
        <v>0.5</v>
      </c>
      <c r="Z7" t="n">
        <v>10</v>
      </c>
      <c r="AA7" t="n">
        <v>712.2297025495544</v>
      </c>
      <c r="AB7" t="n">
        <v>974.5041003851695</v>
      </c>
      <c r="AC7" t="n">
        <v>881.4987967695033</v>
      </c>
      <c r="AD7" t="n">
        <v>712229.7025495544</v>
      </c>
      <c r="AE7" t="n">
        <v>974504.1003851695</v>
      </c>
      <c r="AF7" t="n">
        <v>1.783478445747774e-06</v>
      </c>
      <c r="AG7" t="n">
        <v>19</v>
      </c>
      <c r="AH7" t="n">
        <v>881498.7967695033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1.8144</v>
      </c>
      <c r="E8" t="n">
        <v>55.11</v>
      </c>
      <c r="F8" t="n">
        <v>51.6</v>
      </c>
      <c r="G8" t="n">
        <v>63.18</v>
      </c>
      <c r="H8" t="n">
        <v>0.88</v>
      </c>
      <c r="I8" t="n">
        <v>49</v>
      </c>
      <c r="J8" t="n">
        <v>141.31</v>
      </c>
      <c r="K8" t="n">
        <v>46.47</v>
      </c>
      <c r="L8" t="n">
        <v>7</v>
      </c>
      <c r="M8" t="n">
        <v>47</v>
      </c>
      <c r="N8" t="n">
        <v>22.85</v>
      </c>
      <c r="O8" t="n">
        <v>17662.75</v>
      </c>
      <c r="P8" t="n">
        <v>468.34</v>
      </c>
      <c r="Q8" t="n">
        <v>2304.51</v>
      </c>
      <c r="R8" t="n">
        <v>158.21</v>
      </c>
      <c r="S8" t="n">
        <v>88.64</v>
      </c>
      <c r="T8" t="n">
        <v>30306.32</v>
      </c>
      <c r="U8" t="n">
        <v>0.5600000000000001</v>
      </c>
      <c r="V8" t="n">
        <v>0.86</v>
      </c>
      <c r="W8" t="n">
        <v>4.06</v>
      </c>
      <c r="X8" t="n">
        <v>1.81</v>
      </c>
      <c r="Y8" t="n">
        <v>0.5</v>
      </c>
      <c r="Z8" t="n">
        <v>10</v>
      </c>
      <c r="AA8" t="n">
        <v>680.9418871199143</v>
      </c>
      <c r="AB8" t="n">
        <v>931.6947309933372</v>
      </c>
      <c r="AC8" t="n">
        <v>842.7750935091001</v>
      </c>
      <c r="AD8" t="n">
        <v>680941.8871199143</v>
      </c>
      <c r="AE8" t="n">
        <v>931694.7309933372</v>
      </c>
      <c r="AF8" t="n">
        <v>1.805570411764737e-06</v>
      </c>
      <c r="AG8" t="n">
        <v>18</v>
      </c>
      <c r="AH8" t="n">
        <v>842775.0935091001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1.8295</v>
      </c>
      <c r="E9" t="n">
        <v>54.66</v>
      </c>
      <c r="F9" t="n">
        <v>51.34</v>
      </c>
      <c r="G9" t="n">
        <v>73.34</v>
      </c>
      <c r="H9" t="n">
        <v>0.99</v>
      </c>
      <c r="I9" t="n">
        <v>42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448.67</v>
      </c>
      <c r="Q9" t="n">
        <v>2304.51</v>
      </c>
      <c r="R9" t="n">
        <v>148.94</v>
      </c>
      <c r="S9" t="n">
        <v>88.64</v>
      </c>
      <c r="T9" t="n">
        <v>25705.57</v>
      </c>
      <c r="U9" t="n">
        <v>0.6</v>
      </c>
      <c r="V9" t="n">
        <v>0.86</v>
      </c>
      <c r="W9" t="n">
        <v>4.06</v>
      </c>
      <c r="X9" t="n">
        <v>1.54</v>
      </c>
      <c r="Y9" t="n">
        <v>0.5</v>
      </c>
      <c r="Z9" t="n">
        <v>10</v>
      </c>
      <c r="AA9" t="n">
        <v>661.0497734374273</v>
      </c>
      <c r="AB9" t="n">
        <v>904.4774634748394</v>
      </c>
      <c r="AC9" t="n">
        <v>818.1554038028929</v>
      </c>
      <c r="AD9" t="n">
        <v>661049.7734374274</v>
      </c>
      <c r="AE9" t="n">
        <v>904477.4634748393</v>
      </c>
      <c r="AF9" t="n">
        <v>1.820596929190689e-06</v>
      </c>
      <c r="AG9" t="n">
        <v>18</v>
      </c>
      <c r="AH9" t="n">
        <v>818155.4038028929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1.8375</v>
      </c>
      <c r="E10" t="n">
        <v>54.42</v>
      </c>
      <c r="F10" t="n">
        <v>51.21</v>
      </c>
      <c r="G10" t="n">
        <v>80.84999999999999</v>
      </c>
      <c r="H10" t="n">
        <v>1.11</v>
      </c>
      <c r="I10" t="n">
        <v>38</v>
      </c>
      <c r="J10" t="n">
        <v>144.05</v>
      </c>
      <c r="K10" t="n">
        <v>46.47</v>
      </c>
      <c r="L10" t="n">
        <v>9</v>
      </c>
      <c r="M10" t="n">
        <v>11</v>
      </c>
      <c r="N10" t="n">
        <v>23.58</v>
      </c>
      <c r="O10" t="n">
        <v>17999.83</v>
      </c>
      <c r="P10" t="n">
        <v>436.97</v>
      </c>
      <c r="Q10" t="n">
        <v>2304.59</v>
      </c>
      <c r="R10" t="n">
        <v>143.64</v>
      </c>
      <c r="S10" t="n">
        <v>88.64</v>
      </c>
      <c r="T10" t="n">
        <v>23075.35</v>
      </c>
      <c r="U10" t="n">
        <v>0.62</v>
      </c>
      <c r="V10" t="n">
        <v>0.86</v>
      </c>
      <c r="W10" t="n">
        <v>4.08</v>
      </c>
      <c r="X10" t="n">
        <v>1.41</v>
      </c>
      <c r="Y10" t="n">
        <v>0.5</v>
      </c>
      <c r="Z10" t="n">
        <v>10</v>
      </c>
      <c r="AA10" t="n">
        <v>649.7230391357056</v>
      </c>
      <c r="AB10" t="n">
        <v>888.9797259029733</v>
      </c>
      <c r="AC10" t="n">
        <v>804.1367485536744</v>
      </c>
      <c r="AD10" t="n">
        <v>649723.0391357056</v>
      </c>
      <c r="AE10" t="n">
        <v>888979.7259029733</v>
      </c>
      <c r="AF10" t="n">
        <v>1.82855799802563e-06</v>
      </c>
      <c r="AG10" t="n">
        <v>18</v>
      </c>
      <c r="AH10" t="n">
        <v>804136.7485536743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1.8397</v>
      </c>
      <c r="E11" t="n">
        <v>54.36</v>
      </c>
      <c r="F11" t="n">
        <v>51.17</v>
      </c>
      <c r="G11" t="n">
        <v>82.98</v>
      </c>
      <c r="H11" t="n">
        <v>1.22</v>
      </c>
      <c r="I11" t="n">
        <v>37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438.87</v>
      </c>
      <c r="Q11" t="n">
        <v>2304.55</v>
      </c>
      <c r="R11" t="n">
        <v>142.25</v>
      </c>
      <c r="S11" t="n">
        <v>88.64</v>
      </c>
      <c r="T11" t="n">
        <v>22386.25</v>
      </c>
      <c r="U11" t="n">
        <v>0.62</v>
      </c>
      <c r="V11" t="n">
        <v>0.87</v>
      </c>
      <c r="W11" t="n">
        <v>4.09</v>
      </c>
      <c r="X11" t="n">
        <v>1.38</v>
      </c>
      <c r="Y11" t="n">
        <v>0.5</v>
      </c>
      <c r="Z11" t="n">
        <v>10</v>
      </c>
      <c r="AA11" t="n">
        <v>650.3954301201951</v>
      </c>
      <c r="AB11" t="n">
        <v>889.8997209117487</v>
      </c>
      <c r="AC11" t="n">
        <v>804.9689405300335</v>
      </c>
      <c r="AD11" t="n">
        <v>650395.4301201951</v>
      </c>
      <c r="AE11" t="n">
        <v>889899.7209117487</v>
      </c>
      <c r="AF11" t="n">
        <v>1.830747291955239e-06</v>
      </c>
      <c r="AG11" t="n">
        <v>18</v>
      </c>
      <c r="AH11" t="n">
        <v>804968.9405300334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1.035</v>
      </c>
      <c r="E2" t="n">
        <v>96.62</v>
      </c>
      <c r="F2" t="n">
        <v>74.81999999999999</v>
      </c>
      <c r="G2" t="n">
        <v>7.03</v>
      </c>
      <c r="H2" t="n">
        <v>0.12</v>
      </c>
      <c r="I2" t="n">
        <v>639</v>
      </c>
      <c r="J2" t="n">
        <v>150.44</v>
      </c>
      <c r="K2" t="n">
        <v>49.1</v>
      </c>
      <c r="L2" t="n">
        <v>1</v>
      </c>
      <c r="M2" t="n">
        <v>637</v>
      </c>
      <c r="N2" t="n">
        <v>25.34</v>
      </c>
      <c r="O2" t="n">
        <v>18787.76</v>
      </c>
      <c r="P2" t="n">
        <v>877.49</v>
      </c>
      <c r="Q2" t="n">
        <v>2304.86</v>
      </c>
      <c r="R2" t="n">
        <v>935.47</v>
      </c>
      <c r="S2" t="n">
        <v>88.64</v>
      </c>
      <c r="T2" t="n">
        <v>415984.89</v>
      </c>
      <c r="U2" t="n">
        <v>0.09</v>
      </c>
      <c r="V2" t="n">
        <v>0.59</v>
      </c>
      <c r="W2" t="n">
        <v>5.03</v>
      </c>
      <c r="X2" t="n">
        <v>25.02</v>
      </c>
      <c r="Y2" t="n">
        <v>0.5</v>
      </c>
      <c r="Z2" t="n">
        <v>10</v>
      </c>
      <c r="AA2" t="n">
        <v>1905.996977647307</v>
      </c>
      <c r="AB2" t="n">
        <v>2607.869151469161</v>
      </c>
      <c r="AC2" t="n">
        <v>2358.977779820286</v>
      </c>
      <c r="AD2" t="n">
        <v>1905996.977647307</v>
      </c>
      <c r="AE2" t="n">
        <v>2607869.151469161</v>
      </c>
      <c r="AF2" t="n">
        <v>1.009158816070615e-06</v>
      </c>
      <c r="AG2" t="n">
        <v>32</v>
      </c>
      <c r="AH2" t="n">
        <v>2358977.779820286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1.4515</v>
      </c>
      <c r="E3" t="n">
        <v>68.89</v>
      </c>
      <c r="F3" t="n">
        <v>59.1</v>
      </c>
      <c r="G3" t="n">
        <v>14.41</v>
      </c>
      <c r="H3" t="n">
        <v>0.23</v>
      </c>
      <c r="I3" t="n">
        <v>246</v>
      </c>
      <c r="J3" t="n">
        <v>151.83</v>
      </c>
      <c r="K3" t="n">
        <v>49.1</v>
      </c>
      <c r="L3" t="n">
        <v>2</v>
      </c>
      <c r="M3" t="n">
        <v>244</v>
      </c>
      <c r="N3" t="n">
        <v>25.73</v>
      </c>
      <c r="O3" t="n">
        <v>18959.54</v>
      </c>
      <c r="P3" t="n">
        <v>680.03</v>
      </c>
      <c r="Q3" t="n">
        <v>2304.68</v>
      </c>
      <c r="R3" t="n">
        <v>408.44</v>
      </c>
      <c r="S3" t="n">
        <v>88.64</v>
      </c>
      <c r="T3" t="n">
        <v>154436.73</v>
      </c>
      <c r="U3" t="n">
        <v>0.22</v>
      </c>
      <c r="V3" t="n">
        <v>0.75</v>
      </c>
      <c r="W3" t="n">
        <v>4.39</v>
      </c>
      <c r="X3" t="n">
        <v>9.300000000000001</v>
      </c>
      <c r="Y3" t="n">
        <v>0.5</v>
      </c>
      <c r="Z3" t="n">
        <v>10</v>
      </c>
      <c r="AA3" t="n">
        <v>1103.915401358724</v>
      </c>
      <c r="AB3" t="n">
        <v>1510.425753449349</v>
      </c>
      <c r="AC3" t="n">
        <v>1366.272839436002</v>
      </c>
      <c r="AD3" t="n">
        <v>1103915.401358725</v>
      </c>
      <c r="AE3" t="n">
        <v>1510425.753449349</v>
      </c>
      <c r="AF3" t="n">
        <v>1.415259924180191e-06</v>
      </c>
      <c r="AG3" t="n">
        <v>23</v>
      </c>
      <c r="AH3" t="n">
        <v>1366272.839436002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1.6051</v>
      </c>
      <c r="E4" t="n">
        <v>62.3</v>
      </c>
      <c r="F4" t="n">
        <v>55.41</v>
      </c>
      <c r="G4" t="n">
        <v>22.02</v>
      </c>
      <c r="H4" t="n">
        <v>0.35</v>
      </c>
      <c r="I4" t="n">
        <v>151</v>
      </c>
      <c r="J4" t="n">
        <v>153.23</v>
      </c>
      <c r="K4" t="n">
        <v>49.1</v>
      </c>
      <c r="L4" t="n">
        <v>3</v>
      </c>
      <c r="M4" t="n">
        <v>149</v>
      </c>
      <c r="N4" t="n">
        <v>26.13</v>
      </c>
      <c r="O4" t="n">
        <v>19131.85</v>
      </c>
      <c r="P4" t="n">
        <v>625.1</v>
      </c>
      <c r="Q4" t="n">
        <v>2304.55</v>
      </c>
      <c r="R4" t="n">
        <v>285.35</v>
      </c>
      <c r="S4" t="n">
        <v>88.64</v>
      </c>
      <c r="T4" t="n">
        <v>93363.81</v>
      </c>
      <c r="U4" t="n">
        <v>0.31</v>
      </c>
      <c r="V4" t="n">
        <v>0.8</v>
      </c>
      <c r="W4" t="n">
        <v>4.22</v>
      </c>
      <c r="X4" t="n">
        <v>5.61</v>
      </c>
      <c r="Y4" t="n">
        <v>0.5</v>
      </c>
      <c r="Z4" t="n">
        <v>10</v>
      </c>
      <c r="AA4" t="n">
        <v>938.2612561730183</v>
      </c>
      <c r="AB4" t="n">
        <v>1283.770443861163</v>
      </c>
      <c r="AC4" t="n">
        <v>1161.249194482188</v>
      </c>
      <c r="AD4" t="n">
        <v>938261.2561730182</v>
      </c>
      <c r="AE4" t="n">
        <v>1283770.443861163</v>
      </c>
      <c r="AF4" t="n">
        <v>1.565024942681105e-06</v>
      </c>
      <c r="AG4" t="n">
        <v>21</v>
      </c>
      <c r="AH4" t="n">
        <v>1161249.194482188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1.6843</v>
      </c>
      <c r="E5" t="n">
        <v>59.37</v>
      </c>
      <c r="F5" t="n">
        <v>53.79</v>
      </c>
      <c r="G5" t="n">
        <v>29.89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106</v>
      </c>
      <c r="N5" t="n">
        <v>26.53</v>
      </c>
      <c r="O5" t="n">
        <v>19304.72</v>
      </c>
      <c r="P5" t="n">
        <v>595.1900000000001</v>
      </c>
      <c r="Q5" t="n">
        <v>2304.52</v>
      </c>
      <c r="R5" t="n">
        <v>231.2</v>
      </c>
      <c r="S5" t="n">
        <v>88.64</v>
      </c>
      <c r="T5" t="n">
        <v>66504.92</v>
      </c>
      <c r="U5" t="n">
        <v>0.38</v>
      </c>
      <c r="V5" t="n">
        <v>0.82</v>
      </c>
      <c r="W5" t="n">
        <v>4.16</v>
      </c>
      <c r="X5" t="n">
        <v>4</v>
      </c>
      <c r="Y5" t="n">
        <v>0.5</v>
      </c>
      <c r="Z5" t="n">
        <v>10</v>
      </c>
      <c r="AA5" t="n">
        <v>863.5467907395939</v>
      </c>
      <c r="AB5" t="n">
        <v>1181.542816085569</v>
      </c>
      <c r="AC5" t="n">
        <v>1068.77802802412</v>
      </c>
      <c r="AD5" t="n">
        <v>863546.7907395939</v>
      </c>
      <c r="AE5" t="n">
        <v>1181542.816085569</v>
      </c>
      <c r="AF5" t="n">
        <v>1.642247530345639e-06</v>
      </c>
      <c r="AG5" t="n">
        <v>20</v>
      </c>
      <c r="AH5" t="n">
        <v>1068778.02802412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1.7342</v>
      </c>
      <c r="E6" t="n">
        <v>57.66</v>
      </c>
      <c r="F6" t="n">
        <v>52.85</v>
      </c>
      <c r="G6" t="n">
        <v>38.21</v>
      </c>
      <c r="H6" t="n">
        <v>0.57</v>
      </c>
      <c r="I6" t="n">
        <v>83</v>
      </c>
      <c r="J6" t="n">
        <v>156.03</v>
      </c>
      <c r="K6" t="n">
        <v>49.1</v>
      </c>
      <c r="L6" t="n">
        <v>5</v>
      </c>
      <c r="M6" t="n">
        <v>81</v>
      </c>
      <c r="N6" t="n">
        <v>26.94</v>
      </c>
      <c r="O6" t="n">
        <v>19478.15</v>
      </c>
      <c r="P6" t="n">
        <v>570.9400000000001</v>
      </c>
      <c r="Q6" t="n">
        <v>2304.5</v>
      </c>
      <c r="R6" t="n">
        <v>200.02</v>
      </c>
      <c r="S6" t="n">
        <v>88.64</v>
      </c>
      <c r="T6" t="n">
        <v>51039.91</v>
      </c>
      <c r="U6" t="n">
        <v>0.44</v>
      </c>
      <c r="V6" t="n">
        <v>0.84</v>
      </c>
      <c r="W6" t="n">
        <v>4.11</v>
      </c>
      <c r="X6" t="n">
        <v>3.05</v>
      </c>
      <c r="Y6" t="n">
        <v>0.5</v>
      </c>
      <c r="Z6" t="n">
        <v>10</v>
      </c>
      <c r="AA6" t="n">
        <v>812.5265740335021</v>
      </c>
      <c r="AB6" t="n">
        <v>1111.734704735191</v>
      </c>
      <c r="AC6" t="n">
        <v>1005.632304844722</v>
      </c>
      <c r="AD6" t="n">
        <v>812526.5740335021</v>
      </c>
      <c r="AE6" t="n">
        <v>1111734.704735191</v>
      </c>
      <c r="AF6" t="n">
        <v>1.690901660704986e-06</v>
      </c>
      <c r="AG6" t="n">
        <v>19</v>
      </c>
      <c r="AH6" t="n">
        <v>1005632.304844722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1.7685</v>
      </c>
      <c r="E7" t="n">
        <v>56.55</v>
      </c>
      <c r="F7" t="n">
        <v>52.22</v>
      </c>
      <c r="G7" t="n">
        <v>46.77</v>
      </c>
      <c r="H7" t="n">
        <v>0.67</v>
      </c>
      <c r="I7" t="n">
        <v>67</v>
      </c>
      <c r="J7" t="n">
        <v>157.44</v>
      </c>
      <c r="K7" t="n">
        <v>49.1</v>
      </c>
      <c r="L7" t="n">
        <v>6</v>
      </c>
      <c r="M7" t="n">
        <v>65</v>
      </c>
      <c r="N7" t="n">
        <v>27.35</v>
      </c>
      <c r="O7" t="n">
        <v>19652.13</v>
      </c>
      <c r="P7" t="n">
        <v>551.3</v>
      </c>
      <c r="Q7" t="n">
        <v>2304.47</v>
      </c>
      <c r="R7" t="n">
        <v>178.65</v>
      </c>
      <c r="S7" t="n">
        <v>88.64</v>
      </c>
      <c r="T7" t="n">
        <v>40435.36</v>
      </c>
      <c r="U7" t="n">
        <v>0.5</v>
      </c>
      <c r="V7" t="n">
        <v>0.85</v>
      </c>
      <c r="W7" t="n">
        <v>4.09</v>
      </c>
      <c r="X7" t="n">
        <v>2.43</v>
      </c>
      <c r="Y7" t="n">
        <v>0.5</v>
      </c>
      <c r="Z7" t="n">
        <v>10</v>
      </c>
      <c r="AA7" t="n">
        <v>782.4289104063773</v>
      </c>
      <c r="AB7" t="n">
        <v>1070.553753545352</v>
      </c>
      <c r="AC7" t="n">
        <v>968.3816058386127</v>
      </c>
      <c r="AD7" t="n">
        <v>782428.9104063773</v>
      </c>
      <c r="AE7" t="n">
        <v>1070553.753545352</v>
      </c>
      <c r="AF7" t="n">
        <v>1.724345281372833e-06</v>
      </c>
      <c r="AG7" t="n">
        <v>19</v>
      </c>
      <c r="AH7" t="n">
        <v>968381.6058386127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1.7913</v>
      </c>
      <c r="E8" t="n">
        <v>55.82</v>
      </c>
      <c r="F8" t="n">
        <v>51.84</v>
      </c>
      <c r="G8" t="n">
        <v>55.54</v>
      </c>
      <c r="H8" t="n">
        <v>0.78</v>
      </c>
      <c r="I8" t="n">
        <v>56</v>
      </c>
      <c r="J8" t="n">
        <v>158.86</v>
      </c>
      <c r="K8" t="n">
        <v>49.1</v>
      </c>
      <c r="L8" t="n">
        <v>7</v>
      </c>
      <c r="M8" t="n">
        <v>54</v>
      </c>
      <c r="N8" t="n">
        <v>27.77</v>
      </c>
      <c r="O8" t="n">
        <v>19826.68</v>
      </c>
      <c r="P8" t="n">
        <v>534.67</v>
      </c>
      <c r="Q8" t="n">
        <v>2304.51</v>
      </c>
      <c r="R8" t="n">
        <v>166.16</v>
      </c>
      <c r="S8" t="n">
        <v>88.64</v>
      </c>
      <c r="T8" t="n">
        <v>34244.05</v>
      </c>
      <c r="U8" t="n">
        <v>0.53</v>
      </c>
      <c r="V8" t="n">
        <v>0.85</v>
      </c>
      <c r="W8" t="n">
        <v>4.07</v>
      </c>
      <c r="X8" t="n">
        <v>2.04</v>
      </c>
      <c r="Y8" t="n">
        <v>0.5</v>
      </c>
      <c r="Z8" t="n">
        <v>10</v>
      </c>
      <c r="AA8" t="n">
        <v>760.488950349561</v>
      </c>
      <c r="AB8" t="n">
        <v>1040.534532272891</v>
      </c>
      <c r="AC8" t="n">
        <v>941.2273769121537</v>
      </c>
      <c r="AD8" t="n">
        <v>760488.9503495611</v>
      </c>
      <c r="AE8" t="n">
        <v>1040534.532272891</v>
      </c>
      <c r="AF8" t="n">
        <v>1.746576026306562e-06</v>
      </c>
      <c r="AG8" t="n">
        <v>19</v>
      </c>
      <c r="AH8" t="n">
        <v>941227.3769121537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1.8081</v>
      </c>
      <c r="E9" t="n">
        <v>55.31</v>
      </c>
      <c r="F9" t="n">
        <v>51.56</v>
      </c>
      <c r="G9" t="n">
        <v>64.45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46</v>
      </c>
      <c r="N9" t="n">
        <v>28.19</v>
      </c>
      <c r="O9" t="n">
        <v>20001.93</v>
      </c>
      <c r="P9" t="n">
        <v>516.16</v>
      </c>
      <c r="Q9" t="n">
        <v>2304.5</v>
      </c>
      <c r="R9" t="n">
        <v>156.81</v>
      </c>
      <c r="S9" t="n">
        <v>88.64</v>
      </c>
      <c r="T9" t="n">
        <v>29608.57</v>
      </c>
      <c r="U9" t="n">
        <v>0.57</v>
      </c>
      <c r="V9" t="n">
        <v>0.86</v>
      </c>
      <c r="W9" t="n">
        <v>4.06</v>
      </c>
      <c r="X9" t="n">
        <v>1.77</v>
      </c>
      <c r="Y9" t="n">
        <v>0.5</v>
      </c>
      <c r="Z9" t="n">
        <v>10</v>
      </c>
      <c r="AA9" t="n">
        <v>739.9692167891706</v>
      </c>
      <c r="AB9" t="n">
        <v>1012.45852754881</v>
      </c>
      <c r="AC9" t="n">
        <v>915.8309066740192</v>
      </c>
      <c r="AD9" t="n">
        <v>739969.2167891705</v>
      </c>
      <c r="AE9" t="n">
        <v>1012458.52754881</v>
      </c>
      <c r="AF9" t="n">
        <v>1.7629565752051e-06</v>
      </c>
      <c r="AG9" t="n">
        <v>19</v>
      </c>
      <c r="AH9" t="n">
        <v>915830.9066740192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1.8245</v>
      </c>
      <c r="E10" t="n">
        <v>54.81</v>
      </c>
      <c r="F10" t="n">
        <v>51.28</v>
      </c>
      <c r="G10" t="n">
        <v>75.04000000000001</v>
      </c>
      <c r="H10" t="n">
        <v>0.99</v>
      </c>
      <c r="I10" t="n">
        <v>41</v>
      </c>
      <c r="J10" t="n">
        <v>161.71</v>
      </c>
      <c r="K10" t="n">
        <v>49.1</v>
      </c>
      <c r="L10" t="n">
        <v>9</v>
      </c>
      <c r="M10" t="n">
        <v>39</v>
      </c>
      <c r="N10" t="n">
        <v>28.61</v>
      </c>
      <c r="O10" t="n">
        <v>20177.64</v>
      </c>
      <c r="P10" t="n">
        <v>498.47</v>
      </c>
      <c r="Q10" t="n">
        <v>2304.47</v>
      </c>
      <c r="R10" t="n">
        <v>147.61</v>
      </c>
      <c r="S10" t="n">
        <v>88.64</v>
      </c>
      <c r="T10" t="n">
        <v>25047.28</v>
      </c>
      <c r="U10" t="n">
        <v>0.6</v>
      </c>
      <c r="V10" t="n">
        <v>0.86</v>
      </c>
      <c r="W10" t="n">
        <v>4.04</v>
      </c>
      <c r="X10" t="n">
        <v>1.49</v>
      </c>
      <c r="Y10" t="n">
        <v>0.5</v>
      </c>
      <c r="Z10" t="n">
        <v>10</v>
      </c>
      <c r="AA10" t="n">
        <v>712.1174006810709</v>
      </c>
      <c r="AB10" t="n">
        <v>974.3504440143016</v>
      </c>
      <c r="AC10" t="n">
        <v>881.3598051470127</v>
      </c>
      <c r="AD10" t="n">
        <v>712117.4006810709</v>
      </c>
      <c r="AE10" t="n">
        <v>974350.4440143016</v>
      </c>
      <c r="AF10" t="n">
        <v>1.778947111034625e-06</v>
      </c>
      <c r="AG10" t="n">
        <v>18</v>
      </c>
      <c r="AH10" t="n">
        <v>881359.8051470127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1.8354</v>
      </c>
      <c r="E11" t="n">
        <v>54.48</v>
      </c>
      <c r="F11" t="n">
        <v>51.11</v>
      </c>
      <c r="G11" t="n">
        <v>85.18000000000001</v>
      </c>
      <c r="H11" t="n">
        <v>1.09</v>
      </c>
      <c r="I11" t="n">
        <v>36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478.78</v>
      </c>
      <c r="Q11" t="n">
        <v>2304.49</v>
      </c>
      <c r="R11" t="n">
        <v>141.3</v>
      </c>
      <c r="S11" t="n">
        <v>88.64</v>
      </c>
      <c r="T11" t="n">
        <v>21914.49</v>
      </c>
      <c r="U11" t="n">
        <v>0.63</v>
      </c>
      <c r="V11" t="n">
        <v>0.87</v>
      </c>
      <c r="W11" t="n">
        <v>4.05</v>
      </c>
      <c r="X11" t="n">
        <v>1.31</v>
      </c>
      <c r="Y11" t="n">
        <v>0.5</v>
      </c>
      <c r="Z11" t="n">
        <v>10</v>
      </c>
      <c r="AA11" t="n">
        <v>693.5882400374513</v>
      </c>
      <c r="AB11" t="n">
        <v>948.9980289728264</v>
      </c>
      <c r="AC11" t="n">
        <v>858.4269890147583</v>
      </c>
      <c r="AD11" t="n">
        <v>693588.2400374514</v>
      </c>
      <c r="AE11" t="n">
        <v>948998.0289728264</v>
      </c>
      <c r="AF11" t="n">
        <v>1.789574967165223e-06</v>
      </c>
      <c r="AG11" t="n">
        <v>18</v>
      </c>
      <c r="AH11" t="n">
        <v>858426.9890147583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1.8411</v>
      </c>
      <c r="E12" t="n">
        <v>54.31</v>
      </c>
      <c r="F12" t="n">
        <v>51.03</v>
      </c>
      <c r="G12" t="n">
        <v>92.78</v>
      </c>
      <c r="H12" t="n">
        <v>1.18</v>
      </c>
      <c r="I12" t="n">
        <v>33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472.31</v>
      </c>
      <c r="Q12" t="n">
        <v>2304.48</v>
      </c>
      <c r="R12" t="n">
        <v>138.34</v>
      </c>
      <c r="S12" t="n">
        <v>88.64</v>
      </c>
      <c r="T12" t="n">
        <v>20453.36</v>
      </c>
      <c r="U12" t="n">
        <v>0.64</v>
      </c>
      <c r="V12" t="n">
        <v>0.87</v>
      </c>
      <c r="W12" t="n">
        <v>4.06</v>
      </c>
      <c r="X12" t="n">
        <v>1.24</v>
      </c>
      <c r="Y12" t="n">
        <v>0.5</v>
      </c>
      <c r="Z12" t="n">
        <v>10</v>
      </c>
      <c r="AA12" t="n">
        <v>686.8458860718832</v>
      </c>
      <c r="AB12" t="n">
        <v>939.7728428254723</v>
      </c>
      <c r="AC12" t="n">
        <v>850.0822416856773</v>
      </c>
      <c r="AD12" t="n">
        <v>686845.8860718833</v>
      </c>
      <c r="AE12" t="n">
        <v>939772.8428254722</v>
      </c>
      <c r="AF12" t="n">
        <v>1.795132653398656e-06</v>
      </c>
      <c r="AG12" t="n">
        <v>18</v>
      </c>
      <c r="AH12" t="n">
        <v>850082.2416856773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1.8437</v>
      </c>
      <c r="E13" t="n">
        <v>54.24</v>
      </c>
      <c r="F13" t="n">
        <v>50.98</v>
      </c>
      <c r="G13" t="n">
        <v>95.59999999999999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0</v>
      </c>
      <c r="N13" t="n">
        <v>29.91</v>
      </c>
      <c r="O13" t="n">
        <v>20708.3</v>
      </c>
      <c r="P13" t="n">
        <v>469.22</v>
      </c>
      <c r="Q13" t="n">
        <v>2304.52</v>
      </c>
      <c r="R13" t="n">
        <v>136.12</v>
      </c>
      <c r="S13" t="n">
        <v>88.64</v>
      </c>
      <c r="T13" t="n">
        <v>19346.63</v>
      </c>
      <c r="U13" t="n">
        <v>0.65</v>
      </c>
      <c r="V13" t="n">
        <v>0.87</v>
      </c>
      <c r="W13" t="n">
        <v>4.08</v>
      </c>
      <c r="X13" t="n">
        <v>1.19</v>
      </c>
      <c r="Y13" t="n">
        <v>0.5</v>
      </c>
      <c r="Z13" t="n">
        <v>10</v>
      </c>
      <c r="AA13" t="n">
        <v>683.6331288095058</v>
      </c>
      <c r="AB13" t="n">
        <v>935.3770066022402</v>
      </c>
      <c r="AC13" t="n">
        <v>846.1059379019956</v>
      </c>
      <c r="AD13" t="n">
        <v>683633.1288095058</v>
      </c>
      <c r="AE13" t="n">
        <v>935377.0066022401</v>
      </c>
      <c r="AF13" t="n">
        <v>1.797667738347239e-06</v>
      </c>
      <c r="AG13" t="n">
        <v>18</v>
      </c>
      <c r="AH13" t="n">
        <v>846105.9379019956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0.8754999999999999</v>
      </c>
      <c r="E2" t="n">
        <v>114.22</v>
      </c>
      <c r="F2" t="n">
        <v>81.79000000000001</v>
      </c>
      <c r="G2" t="n">
        <v>6.1</v>
      </c>
      <c r="H2" t="n">
        <v>0.1</v>
      </c>
      <c r="I2" t="n">
        <v>805</v>
      </c>
      <c r="J2" t="n">
        <v>185.69</v>
      </c>
      <c r="K2" t="n">
        <v>53.44</v>
      </c>
      <c r="L2" t="n">
        <v>1</v>
      </c>
      <c r="M2" t="n">
        <v>803</v>
      </c>
      <c r="N2" t="n">
        <v>36.26</v>
      </c>
      <c r="O2" t="n">
        <v>23136.14</v>
      </c>
      <c r="P2" t="n">
        <v>1102.53</v>
      </c>
      <c r="Q2" t="n">
        <v>2305.08</v>
      </c>
      <c r="R2" t="n">
        <v>1169.09</v>
      </c>
      <c r="S2" t="n">
        <v>88.64</v>
      </c>
      <c r="T2" t="n">
        <v>531965.16</v>
      </c>
      <c r="U2" t="n">
        <v>0.08</v>
      </c>
      <c r="V2" t="n">
        <v>0.54</v>
      </c>
      <c r="W2" t="n">
        <v>5.31</v>
      </c>
      <c r="X2" t="n">
        <v>31.98</v>
      </c>
      <c r="Y2" t="n">
        <v>0.5</v>
      </c>
      <c r="Z2" t="n">
        <v>10</v>
      </c>
      <c r="AA2" t="n">
        <v>2727.734703511202</v>
      </c>
      <c r="AB2" t="n">
        <v>3732.206960506248</v>
      </c>
      <c r="AC2" t="n">
        <v>3376.010366380758</v>
      </c>
      <c r="AD2" t="n">
        <v>2727734.703511203</v>
      </c>
      <c r="AE2" t="n">
        <v>3732206.960506248</v>
      </c>
      <c r="AF2" t="n">
        <v>8.239541059955601e-07</v>
      </c>
      <c r="AG2" t="n">
        <v>38</v>
      </c>
      <c r="AH2" t="n">
        <v>3376010.366380758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1.3446</v>
      </c>
      <c r="E3" t="n">
        <v>74.37</v>
      </c>
      <c r="F3" t="n">
        <v>60.96</v>
      </c>
      <c r="G3" t="n">
        <v>12.44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811.2</v>
      </c>
      <c r="Q3" t="n">
        <v>2304.62</v>
      </c>
      <c r="R3" t="n">
        <v>470.41</v>
      </c>
      <c r="S3" t="n">
        <v>88.64</v>
      </c>
      <c r="T3" t="n">
        <v>185178.81</v>
      </c>
      <c r="U3" t="n">
        <v>0.19</v>
      </c>
      <c r="V3" t="n">
        <v>0.73</v>
      </c>
      <c r="W3" t="n">
        <v>4.47</v>
      </c>
      <c r="X3" t="n">
        <v>11.16</v>
      </c>
      <c r="Y3" t="n">
        <v>0.5</v>
      </c>
      <c r="Z3" t="n">
        <v>10</v>
      </c>
      <c r="AA3" t="n">
        <v>1370.694014162278</v>
      </c>
      <c r="AB3" t="n">
        <v>1875.444020928922</v>
      </c>
      <c r="AC3" t="n">
        <v>1696.45427577368</v>
      </c>
      <c r="AD3" t="n">
        <v>1370694.014162278</v>
      </c>
      <c r="AE3" t="n">
        <v>1875444.020928922</v>
      </c>
      <c r="AF3" t="n">
        <v>1.265435397968738e-06</v>
      </c>
      <c r="AG3" t="n">
        <v>25</v>
      </c>
      <c r="AH3" t="n">
        <v>1696454.27577368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1.5237</v>
      </c>
      <c r="E4" t="n">
        <v>65.63</v>
      </c>
      <c r="F4" t="n">
        <v>56.5</v>
      </c>
      <c r="G4" t="n">
        <v>18.94</v>
      </c>
      <c r="H4" t="n">
        <v>0.28</v>
      </c>
      <c r="I4" t="n">
        <v>179</v>
      </c>
      <c r="J4" t="n">
        <v>188.73</v>
      </c>
      <c r="K4" t="n">
        <v>53.44</v>
      </c>
      <c r="L4" t="n">
        <v>3</v>
      </c>
      <c r="M4" t="n">
        <v>177</v>
      </c>
      <c r="N4" t="n">
        <v>37.29</v>
      </c>
      <c r="O4" t="n">
        <v>23510.33</v>
      </c>
      <c r="P4" t="n">
        <v>741.9299999999999</v>
      </c>
      <c r="Q4" t="n">
        <v>2304.55</v>
      </c>
      <c r="R4" t="n">
        <v>321.3</v>
      </c>
      <c r="S4" t="n">
        <v>88.64</v>
      </c>
      <c r="T4" t="n">
        <v>111200.56</v>
      </c>
      <c r="U4" t="n">
        <v>0.28</v>
      </c>
      <c r="V4" t="n">
        <v>0.78</v>
      </c>
      <c r="W4" t="n">
        <v>4.28</v>
      </c>
      <c r="X4" t="n">
        <v>6.7</v>
      </c>
      <c r="Y4" t="n">
        <v>0.5</v>
      </c>
      <c r="Z4" t="n">
        <v>10</v>
      </c>
      <c r="AA4" t="n">
        <v>1125.948205898323</v>
      </c>
      <c r="AB4" t="n">
        <v>1540.572008639163</v>
      </c>
      <c r="AC4" t="n">
        <v>1393.541978341034</v>
      </c>
      <c r="AD4" t="n">
        <v>1125948.205898323</v>
      </c>
      <c r="AE4" t="n">
        <v>1540572.008639162</v>
      </c>
      <c r="AF4" t="n">
        <v>1.433990715368858e-06</v>
      </c>
      <c r="AG4" t="n">
        <v>22</v>
      </c>
      <c r="AH4" t="n">
        <v>1393541.978341034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1.619</v>
      </c>
      <c r="E5" t="n">
        <v>61.76</v>
      </c>
      <c r="F5" t="n">
        <v>54.53</v>
      </c>
      <c r="G5" t="n">
        <v>25.56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707.11</v>
      </c>
      <c r="Q5" t="n">
        <v>2304.58</v>
      </c>
      <c r="R5" t="n">
        <v>255.92</v>
      </c>
      <c r="S5" t="n">
        <v>88.64</v>
      </c>
      <c r="T5" t="n">
        <v>78765.94</v>
      </c>
      <c r="U5" t="n">
        <v>0.35</v>
      </c>
      <c r="V5" t="n">
        <v>0.8100000000000001</v>
      </c>
      <c r="W5" t="n">
        <v>4.19</v>
      </c>
      <c r="X5" t="n">
        <v>4.73</v>
      </c>
      <c r="Y5" t="n">
        <v>0.5</v>
      </c>
      <c r="Z5" t="n">
        <v>10</v>
      </c>
      <c r="AA5" t="n">
        <v>1024.149314323224</v>
      </c>
      <c r="AB5" t="n">
        <v>1401.286274135978</v>
      </c>
      <c r="AC5" t="n">
        <v>1267.549478850078</v>
      </c>
      <c r="AD5" t="n">
        <v>1024149.314323224</v>
      </c>
      <c r="AE5" t="n">
        <v>1401286.274135978</v>
      </c>
      <c r="AF5" t="n">
        <v>1.523679837357866e-06</v>
      </c>
      <c r="AG5" t="n">
        <v>21</v>
      </c>
      <c r="AH5" t="n">
        <v>1267549.478850078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1.6746</v>
      </c>
      <c r="E6" t="n">
        <v>59.72</v>
      </c>
      <c r="F6" t="n">
        <v>53.53</v>
      </c>
      <c r="G6" t="n">
        <v>32.12</v>
      </c>
      <c r="H6" t="n">
        <v>0.46</v>
      </c>
      <c r="I6" t="n">
        <v>100</v>
      </c>
      <c r="J6" t="n">
        <v>191.78</v>
      </c>
      <c r="K6" t="n">
        <v>53.44</v>
      </c>
      <c r="L6" t="n">
        <v>5</v>
      </c>
      <c r="M6" t="n">
        <v>98</v>
      </c>
      <c r="N6" t="n">
        <v>38.35</v>
      </c>
      <c r="O6" t="n">
        <v>23887.36</v>
      </c>
      <c r="P6" t="n">
        <v>684.63</v>
      </c>
      <c r="Q6" t="n">
        <v>2304.53</v>
      </c>
      <c r="R6" t="n">
        <v>221.91</v>
      </c>
      <c r="S6" t="n">
        <v>88.64</v>
      </c>
      <c r="T6" t="n">
        <v>61901.08</v>
      </c>
      <c r="U6" t="n">
        <v>0.4</v>
      </c>
      <c r="V6" t="n">
        <v>0.83</v>
      </c>
      <c r="W6" t="n">
        <v>4.16</v>
      </c>
      <c r="X6" t="n">
        <v>3.73</v>
      </c>
      <c r="Y6" t="n">
        <v>0.5</v>
      </c>
      <c r="Z6" t="n">
        <v>10</v>
      </c>
      <c r="AA6" t="n">
        <v>964.9368079108197</v>
      </c>
      <c r="AB6" t="n">
        <v>1320.269110591109</v>
      </c>
      <c r="AC6" t="n">
        <v>1194.264479685627</v>
      </c>
      <c r="AD6" t="n">
        <v>964936.8079108197</v>
      </c>
      <c r="AE6" t="n">
        <v>1320269.110591109</v>
      </c>
      <c r="AF6" t="n">
        <v>1.576006334551873e-06</v>
      </c>
      <c r="AG6" t="n">
        <v>20</v>
      </c>
      <c r="AH6" t="n">
        <v>1194264.479685627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1.7159</v>
      </c>
      <c r="E7" t="n">
        <v>58.28</v>
      </c>
      <c r="F7" t="n">
        <v>52.79</v>
      </c>
      <c r="G7" t="n">
        <v>39.11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665.97</v>
      </c>
      <c r="Q7" t="n">
        <v>2304.48</v>
      </c>
      <c r="R7" t="n">
        <v>197.92</v>
      </c>
      <c r="S7" t="n">
        <v>88.64</v>
      </c>
      <c r="T7" t="n">
        <v>49998.73</v>
      </c>
      <c r="U7" t="n">
        <v>0.45</v>
      </c>
      <c r="V7" t="n">
        <v>0.84</v>
      </c>
      <c r="W7" t="n">
        <v>4.12</v>
      </c>
      <c r="X7" t="n">
        <v>3</v>
      </c>
      <c r="Y7" t="n">
        <v>0.5</v>
      </c>
      <c r="Z7" t="n">
        <v>10</v>
      </c>
      <c r="AA7" t="n">
        <v>919.3010972228168</v>
      </c>
      <c r="AB7" t="n">
        <v>1257.828317922319</v>
      </c>
      <c r="AC7" t="n">
        <v>1137.782948632945</v>
      </c>
      <c r="AD7" t="n">
        <v>919301.0972228168</v>
      </c>
      <c r="AE7" t="n">
        <v>1257828.31792232</v>
      </c>
      <c r="AF7" t="n">
        <v>1.614874757827278e-06</v>
      </c>
      <c r="AG7" t="n">
        <v>19</v>
      </c>
      <c r="AH7" t="n">
        <v>1137782.948632945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1.7456</v>
      </c>
      <c r="E8" t="n">
        <v>57.29</v>
      </c>
      <c r="F8" t="n">
        <v>52.29</v>
      </c>
      <c r="G8" t="n">
        <v>46.13</v>
      </c>
      <c r="H8" t="n">
        <v>0.64</v>
      </c>
      <c r="I8" t="n">
        <v>68</v>
      </c>
      <c r="J8" t="n">
        <v>194.86</v>
      </c>
      <c r="K8" t="n">
        <v>53.44</v>
      </c>
      <c r="L8" t="n">
        <v>7</v>
      </c>
      <c r="M8" t="n">
        <v>66</v>
      </c>
      <c r="N8" t="n">
        <v>39.43</v>
      </c>
      <c r="O8" t="n">
        <v>24267.28</v>
      </c>
      <c r="P8" t="n">
        <v>648.23</v>
      </c>
      <c r="Q8" t="n">
        <v>2304.55</v>
      </c>
      <c r="R8" t="n">
        <v>181.17</v>
      </c>
      <c r="S8" t="n">
        <v>88.64</v>
      </c>
      <c r="T8" t="n">
        <v>41690.14</v>
      </c>
      <c r="U8" t="n">
        <v>0.49</v>
      </c>
      <c r="V8" t="n">
        <v>0.85</v>
      </c>
      <c r="W8" t="n">
        <v>4.08</v>
      </c>
      <c r="X8" t="n">
        <v>2.49</v>
      </c>
      <c r="Y8" t="n">
        <v>0.5</v>
      </c>
      <c r="Z8" t="n">
        <v>10</v>
      </c>
      <c r="AA8" t="n">
        <v>890.5643152041109</v>
      </c>
      <c r="AB8" t="n">
        <v>1218.509384986979</v>
      </c>
      <c r="AC8" t="n">
        <v>1102.216559472484</v>
      </c>
      <c r="AD8" t="n">
        <v>890564.3152041109</v>
      </c>
      <c r="AE8" t="n">
        <v>1218509.384986979</v>
      </c>
      <c r="AF8" t="n">
        <v>1.64282614211976e-06</v>
      </c>
      <c r="AG8" t="n">
        <v>19</v>
      </c>
      <c r="AH8" t="n">
        <v>1102216.559472484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1.7684</v>
      </c>
      <c r="E9" t="n">
        <v>56.55</v>
      </c>
      <c r="F9" t="n">
        <v>51.92</v>
      </c>
      <c r="G9" t="n">
        <v>53.71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634.6</v>
      </c>
      <c r="Q9" t="n">
        <v>2304.53</v>
      </c>
      <c r="R9" t="n">
        <v>168.77</v>
      </c>
      <c r="S9" t="n">
        <v>88.64</v>
      </c>
      <c r="T9" t="n">
        <v>35538.99</v>
      </c>
      <c r="U9" t="n">
        <v>0.53</v>
      </c>
      <c r="V9" t="n">
        <v>0.85</v>
      </c>
      <c r="W9" t="n">
        <v>4.08</v>
      </c>
      <c r="X9" t="n">
        <v>2.12</v>
      </c>
      <c r="Y9" t="n">
        <v>0.5</v>
      </c>
      <c r="Z9" t="n">
        <v>10</v>
      </c>
      <c r="AA9" t="n">
        <v>869.2071691866796</v>
      </c>
      <c r="AB9" t="n">
        <v>1189.287595595145</v>
      </c>
      <c r="AC9" t="n">
        <v>1075.783656647167</v>
      </c>
      <c r="AD9" t="n">
        <v>869207.1691866796</v>
      </c>
      <c r="AE9" t="n">
        <v>1189287.595595145</v>
      </c>
      <c r="AF9" t="n">
        <v>1.664283770465504e-06</v>
      </c>
      <c r="AG9" t="n">
        <v>19</v>
      </c>
      <c r="AH9" t="n">
        <v>1075783.656647167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1.7851</v>
      </c>
      <c r="E10" t="n">
        <v>56.02</v>
      </c>
      <c r="F10" t="n">
        <v>51.65</v>
      </c>
      <c r="G10" t="n">
        <v>60.77</v>
      </c>
      <c r="H10" t="n">
        <v>0.8100000000000001</v>
      </c>
      <c r="I10" t="n">
        <v>51</v>
      </c>
      <c r="J10" t="n">
        <v>197.97</v>
      </c>
      <c r="K10" t="n">
        <v>53.44</v>
      </c>
      <c r="L10" t="n">
        <v>9</v>
      </c>
      <c r="M10" t="n">
        <v>49</v>
      </c>
      <c r="N10" t="n">
        <v>40.53</v>
      </c>
      <c r="O10" t="n">
        <v>24650.18</v>
      </c>
      <c r="P10" t="n">
        <v>623.55</v>
      </c>
      <c r="Q10" t="n">
        <v>2304.48</v>
      </c>
      <c r="R10" t="n">
        <v>159.66</v>
      </c>
      <c r="S10" t="n">
        <v>88.64</v>
      </c>
      <c r="T10" t="n">
        <v>31018.77</v>
      </c>
      <c r="U10" t="n">
        <v>0.5600000000000001</v>
      </c>
      <c r="V10" t="n">
        <v>0.86</v>
      </c>
      <c r="W10" t="n">
        <v>4.07</v>
      </c>
      <c r="X10" t="n">
        <v>1.86</v>
      </c>
      <c r="Y10" t="n">
        <v>0.5</v>
      </c>
      <c r="Z10" t="n">
        <v>10</v>
      </c>
      <c r="AA10" t="n">
        <v>853.1013658026877</v>
      </c>
      <c r="AB10" t="n">
        <v>1167.250924867269</v>
      </c>
      <c r="AC10" t="n">
        <v>1055.850134844899</v>
      </c>
      <c r="AD10" t="n">
        <v>853101.3658026877</v>
      </c>
      <c r="AE10" t="n">
        <v>1167250.924867269</v>
      </c>
      <c r="AF10" t="n">
        <v>1.680000542104711e-06</v>
      </c>
      <c r="AG10" t="n">
        <v>19</v>
      </c>
      <c r="AH10" t="n">
        <v>1055850.134844898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1.7991</v>
      </c>
      <c r="E11" t="n">
        <v>55.58</v>
      </c>
      <c r="F11" t="n">
        <v>51.44</v>
      </c>
      <c r="G11" t="n">
        <v>68.59</v>
      </c>
      <c r="H11" t="n">
        <v>0.89</v>
      </c>
      <c r="I11" t="n">
        <v>45</v>
      </c>
      <c r="J11" t="n">
        <v>199.53</v>
      </c>
      <c r="K11" t="n">
        <v>53.44</v>
      </c>
      <c r="L11" t="n">
        <v>10</v>
      </c>
      <c r="M11" t="n">
        <v>43</v>
      </c>
      <c r="N11" t="n">
        <v>41.1</v>
      </c>
      <c r="O11" t="n">
        <v>24842.77</v>
      </c>
      <c r="P11" t="n">
        <v>609.72</v>
      </c>
      <c r="Q11" t="n">
        <v>2304.5</v>
      </c>
      <c r="R11" t="n">
        <v>152.63</v>
      </c>
      <c r="S11" t="n">
        <v>88.64</v>
      </c>
      <c r="T11" t="n">
        <v>27538.13</v>
      </c>
      <c r="U11" t="n">
        <v>0.58</v>
      </c>
      <c r="V11" t="n">
        <v>0.86</v>
      </c>
      <c r="W11" t="n">
        <v>4.06</v>
      </c>
      <c r="X11" t="n">
        <v>1.65</v>
      </c>
      <c r="Y11" t="n">
        <v>0.5</v>
      </c>
      <c r="Z11" t="n">
        <v>10</v>
      </c>
      <c r="AA11" t="n">
        <v>836.4431505449064</v>
      </c>
      <c r="AB11" t="n">
        <v>1144.458419842983</v>
      </c>
      <c r="AC11" t="n">
        <v>1035.232914510648</v>
      </c>
      <c r="AD11" t="n">
        <v>836443.1505449064</v>
      </c>
      <c r="AE11" t="n">
        <v>1144458.419842983</v>
      </c>
      <c r="AF11" t="n">
        <v>1.693176278808238e-06</v>
      </c>
      <c r="AG11" t="n">
        <v>19</v>
      </c>
      <c r="AH11" t="n">
        <v>1035232.914510648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1.8115</v>
      </c>
      <c r="E12" t="n">
        <v>55.2</v>
      </c>
      <c r="F12" t="n">
        <v>51.25</v>
      </c>
      <c r="G12" t="n">
        <v>76.87</v>
      </c>
      <c r="H12" t="n">
        <v>0.97</v>
      </c>
      <c r="I12" t="n">
        <v>40</v>
      </c>
      <c r="J12" t="n">
        <v>201.1</v>
      </c>
      <c r="K12" t="n">
        <v>53.44</v>
      </c>
      <c r="L12" t="n">
        <v>11</v>
      </c>
      <c r="M12" t="n">
        <v>38</v>
      </c>
      <c r="N12" t="n">
        <v>41.66</v>
      </c>
      <c r="O12" t="n">
        <v>25036.12</v>
      </c>
      <c r="P12" t="n">
        <v>596.01</v>
      </c>
      <c r="Q12" t="n">
        <v>2304.47</v>
      </c>
      <c r="R12" t="n">
        <v>146.35</v>
      </c>
      <c r="S12" t="n">
        <v>88.64</v>
      </c>
      <c r="T12" t="n">
        <v>24419.84</v>
      </c>
      <c r="U12" t="n">
        <v>0.61</v>
      </c>
      <c r="V12" t="n">
        <v>0.86</v>
      </c>
      <c r="W12" t="n">
        <v>4.04</v>
      </c>
      <c r="X12" t="n">
        <v>1.45</v>
      </c>
      <c r="Y12" t="n">
        <v>0.5</v>
      </c>
      <c r="Z12" t="n">
        <v>10</v>
      </c>
      <c r="AA12" t="n">
        <v>812.1235081091455</v>
      </c>
      <c r="AB12" t="n">
        <v>1111.183212155473</v>
      </c>
      <c r="AC12" t="n">
        <v>1005.133445942787</v>
      </c>
      <c r="AD12" t="n">
        <v>812123.5081091456</v>
      </c>
      <c r="AE12" t="n">
        <v>1111183.212155473</v>
      </c>
      <c r="AF12" t="n">
        <v>1.704846217031362e-06</v>
      </c>
      <c r="AG12" t="n">
        <v>18</v>
      </c>
      <c r="AH12" t="n">
        <v>1005133.445942787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1.821</v>
      </c>
      <c r="E13" t="n">
        <v>54.91</v>
      </c>
      <c r="F13" t="n">
        <v>51.11</v>
      </c>
      <c r="G13" t="n">
        <v>85.18000000000001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34</v>
      </c>
      <c r="N13" t="n">
        <v>42.24</v>
      </c>
      <c r="O13" t="n">
        <v>25230.25</v>
      </c>
      <c r="P13" t="n">
        <v>583.26</v>
      </c>
      <c r="Q13" t="n">
        <v>2304.48</v>
      </c>
      <c r="R13" t="n">
        <v>141.69</v>
      </c>
      <c r="S13" t="n">
        <v>88.64</v>
      </c>
      <c r="T13" t="n">
        <v>22111.9</v>
      </c>
      <c r="U13" t="n">
        <v>0.63</v>
      </c>
      <c r="V13" t="n">
        <v>0.87</v>
      </c>
      <c r="W13" t="n">
        <v>4.04</v>
      </c>
      <c r="X13" t="n">
        <v>1.31</v>
      </c>
      <c r="Y13" t="n">
        <v>0.5</v>
      </c>
      <c r="Z13" t="n">
        <v>10</v>
      </c>
      <c r="AA13" t="n">
        <v>798.6199748747242</v>
      </c>
      <c r="AB13" t="n">
        <v>1092.707082250296</v>
      </c>
      <c r="AC13" t="n">
        <v>988.4206519443488</v>
      </c>
      <c r="AD13" t="n">
        <v>798619.9748747242</v>
      </c>
      <c r="AE13" t="n">
        <v>1092707.082250296</v>
      </c>
      <c r="AF13" t="n">
        <v>1.713786895508755e-06</v>
      </c>
      <c r="AG13" t="n">
        <v>18</v>
      </c>
      <c r="AH13" t="n">
        <v>988420.6519443488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1.8289</v>
      </c>
      <c r="E14" t="n">
        <v>54.68</v>
      </c>
      <c r="F14" t="n">
        <v>50.98</v>
      </c>
      <c r="G14" t="n">
        <v>92.69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31</v>
      </c>
      <c r="N14" t="n">
        <v>42.82</v>
      </c>
      <c r="O14" t="n">
        <v>25425.3</v>
      </c>
      <c r="P14" t="n">
        <v>570.75</v>
      </c>
      <c r="Q14" t="n">
        <v>2304.53</v>
      </c>
      <c r="R14" t="n">
        <v>137.5</v>
      </c>
      <c r="S14" t="n">
        <v>88.64</v>
      </c>
      <c r="T14" t="n">
        <v>20029.03</v>
      </c>
      <c r="U14" t="n">
        <v>0.64</v>
      </c>
      <c r="V14" t="n">
        <v>0.87</v>
      </c>
      <c r="W14" t="n">
        <v>4.03</v>
      </c>
      <c r="X14" t="n">
        <v>1.19</v>
      </c>
      <c r="Y14" t="n">
        <v>0.5</v>
      </c>
      <c r="Z14" t="n">
        <v>10</v>
      </c>
      <c r="AA14" t="n">
        <v>786.0243618812218</v>
      </c>
      <c r="AB14" t="n">
        <v>1075.473208873359</v>
      </c>
      <c r="AC14" t="n">
        <v>972.8315552546132</v>
      </c>
      <c r="AD14" t="n">
        <v>786024.3618812218</v>
      </c>
      <c r="AE14" t="n">
        <v>1075473.208873359</v>
      </c>
      <c r="AF14" t="n">
        <v>1.721221775505745e-06</v>
      </c>
      <c r="AG14" t="n">
        <v>18</v>
      </c>
      <c r="AH14" t="n">
        <v>972831.5552546133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1.8357</v>
      </c>
      <c r="E15" t="n">
        <v>54.47</v>
      </c>
      <c r="F15" t="n">
        <v>50.89</v>
      </c>
      <c r="G15" t="n">
        <v>101.78</v>
      </c>
      <c r="H15" t="n">
        <v>1.21</v>
      </c>
      <c r="I15" t="n">
        <v>30</v>
      </c>
      <c r="J15" t="n">
        <v>205.84</v>
      </c>
      <c r="K15" t="n">
        <v>53.44</v>
      </c>
      <c r="L15" t="n">
        <v>14</v>
      </c>
      <c r="M15" t="n">
        <v>28</v>
      </c>
      <c r="N15" t="n">
        <v>43.4</v>
      </c>
      <c r="O15" t="n">
        <v>25621.03</v>
      </c>
      <c r="P15" t="n">
        <v>555.64</v>
      </c>
      <c r="Q15" t="n">
        <v>2304.48</v>
      </c>
      <c r="R15" t="n">
        <v>134.15</v>
      </c>
      <c r="S15" t="n">
        <v>88.64</v>
      </c>
      <c r="T15" t="n">
        <v>18371.73</v>
      </c>
      <c r="U15" t="n">
        <v>0.66</v>
      </c>
      <c r="V15" t="n">
        <v>0.87</v>
      </c>
      <c r="W15" t="n">
        <v>4.04</v>
      </c>
      <c r="X15" t="n">
        <v>1.09</v>
      </c>
      <c r="Y15" t="n">
        <v>0.5</v>
      </c>
      <c r="Z15" t="n">
        <v>10</v>
      </c>
      <c r="AA15" t="n">
        <v>772.1387795511056</v>
      </c>
      <c r="AB15" t="n">
        <v>1056.474342540635</v>
      </c>
      <c r="AC15" t="n">
        <v>955.6459140596089</v>
      </c>
      <c r="AD15" t="n">
        <v>772138.7795511056</v>
      </c>
      <c r="AE15" t="n">
        <v>1056474.342540635</v>
      </c>
      <c r="AF15" t="n">
        <v>1.727621419047458e-06</v>
      </c>
      <c r="AG15" t="n">
        <v>18</v>
      </c>
      <c r="AH15" t="n">
        <v>955645.9140596089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1.8412</v>
      </c>
      <c r="E16" t="n">
        <v>54.31</v>
      </c>
      <c r="F16" t="n">
        <v>50.8</v>
      </c>
      <c r="G16" t="n">
        <v>108.86</v>
      </c>
      <c r="H16" t="n">
        <v>1.28</v>
      </c>
      <c r="I16" t="n">
        <v>28</v>
      </c>
      <c r="J16" t="n">
        <v>207.43</v>
      </c>
      <c r="K16" t="n">
        <v>53.44</v>
      </c>
      <c r="L16" t="n">
        <v>15</v>
      </c>
      <c r="M16" t="n">
        <v>19</v>
      </c>
      <c r="N16" t="n">
        <v>44</v>
      </c>
      <c r="O16" t="n">
        <v>25817.56</v>
      </c>
      <c r="P16" t="n">
        <v>544.21</v>
      </c>
      <c r="Q16" t="n">
        <v>2304.47</v>
      </c>
      <c r="R16" t="n">
        <v>131.08</v>
      </c>
      <c r="S16" t="n">
        <v>88.64</v>
      </c>
      <c r="T16" t="n">
        <v>16844.69</v>
      </c>
      <c r="U16" t="n">
        <v>0.68</v>
      </c>
      <c r="V16" t="n">
        <v>0.87</v>
      </c>
      <c r="W16" t="n">
        <v>4.04</v>
      </c>
      <c r="X16" t="n">
        <v>1.01</v>
      </c>
      <c r="Y16" t="n">
        <v>0.5</v>
      </c>
      <c r="Z16" t="n">
        <v>10</v>
      </c>
      <c r="AA16" t="n">
        <v>761.4991577892528</v>
      </c>
      <c r="AB16" t="n">
        <v>1041.916742659084</v>
      </c>
      <c r="AC16" t="n">
        <v>942.4776710790328</v>
      </c>
      <c r="AD16" t="n">
        <v>761499.1577892528</v>
      </c>
      <c r="AE16" t="n">
        <v>1041916.742659084</v>
      </c>
      <c r="AF16" t="n">
        <v>1.732797601323844e-06</v>
      </c>
      <c r="AG16" t="n">
        <v>18</v>
      </c>
      <c r="AH16" t="n">
        <v>942477.6710790328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1.8463</v>
      </c>
      <c r="E17" t="n">
        <v>54.16</v>
      </c>
      <c r="F17" t="n">
        <v>50.73</v>
      </c>
      <c r="G17" t="n">
        <v>117.06</v>
      </c>
      <c r="H17" t="n">
        <v>1.36</v>
      </c>
      <c r="I17" t="n">
        <v>26</v>
      </c>
      <c r="J17" t="n">
        <v>209.03</v>
      </c>
      <c r="K17" t="n">
        <v>53.44</v>
      </c>
      <c r="L17" t="n">
        <v>16</v>
      </c>
      <c r="M17" t="n">
        <v>8</v>
      </c>
      <c r="N17" t="n">
        <v>44.6</v>
      </c>
      <c r="O17" t="n">
        <v>26014.91</v>
      </c>
      <c r="P17" t="n">
        <v>537.39</v>
      </c>
      <c r="Q17" t="n">
        <v>2304.47</v>
      </c>
      <c r="R17" t="n">
        <v>128.69</v>
      </c>
      <c r="S17" t="n">
        <v>88.64</v>
      </c>
      <c r="T17" t="n">
        <v>15659.96</v>
      </c>
      <c r="U17" t="n">
        <v>0.6899999999999999</v>
      </c>
      <c r="V17" t="n">
        <v>0.87</v>
      </c>
      <c r="W17" t="n">
        <v>4.03</v>
      </c>
      <c r="X17" t="n">
        <v>0.93</v>
      </c>
      <c r="Y17" t="n">
        <v>0.5</v>
      </c>
      <c r="Z17" t="n">
        <v>10</v>
      </c>
      <c r="AA17" t="n">
        <v>754.5277397771574</v>
      </c>
      <c r="AB17" t="n">
        <v>1032.378140977679</v>
      </c>
      <c r="AC17" t="n">
        <v>933.8494201545894</v>
      </c>
      <c r="AD17" t="n">
        <v>754527.7397771574</v>
      </c>
      <c r="AE17" t="n">
        <v>1032378.140977679</v>
      </c>
      <c r="AF17" t="n">
        <v>1.737597333980129e-06</v>
      </c>
      <c r="AG17" t="n">
        <v>18</v>
      </c>
      <c r="AH17" t="n">
        <v>933849.4201545895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1.8462</v>
      </c>
      <c r="E18" t="n">
        <v>54.17</v>
      </c>
      <c r="F18" t="n">
        <v>50.73</v>
      </c>
      <c r="G18" t="n">
        <v>117.07</v>
      </c>
      <c r="H18" t="n">
        <v>1.43</v>
      </c>
      <c r="I18" t="n">
        <v>26</v>
      </c>
      <c r="J18" t="n">
        <v>210.64</v>
      </c>
      <c r="K18" t="n">
        <v>53.44</v>
      </c>
      <c r="L18" t="n">
        <v>17</v>
      </c>
      <c r="M18" t="n">
        <v>1</v>
      </c>
      <c r="N18" t="n">
        <v>45.21</v>
      </c>
      <c r="O18" t="n">
        <v>26213.09</v>
      </c>
      <c r="P18" t="n">
        <v>538.38</v>
      </c>
      <c r="Q18" t="n">
        <v>2304.47</v>
      </c>
      <c r="R18" t="n">
        <v>128.23</v>
      </c>
      <c r="S18" t="n">
        <v>88.64</v>
      </c>
      <c r="T18" t="n">
        <v>15429.82</v>
      </c>
      <c r="U18" t="n">
        <v>0.6899999999999999</v>
      </c>
      <c r="V18" t="n">
        <v>0.87</v>
      </c>
      <c r="W18" t="n">
        <v>4.05</v>
      </c>
      <c r="X18" t="n">
        <v>0.93</v>
      </c>
      <c r="Y18" t="n">
        <v>0.5</v>
      </c>
      <c r="Z18" t="n">
        <v>10</v>
      </c>
      <c r="AA18" t="n">
        <v>755.2896238713679</v>
      </c>
      <c r="AB18" t="n">
        <v>1033.420584407331</v>
      </c>
      <c r="AC18" t="n">
        <v>934.7923742463947</v>
      </c>
      <c r="AD18" t="n">
        <v>755289.6238713679</v>
      </c>
      <c r="AE18" t="n">
        <v>1033420.584407331</v>
      </c>
      <c r="AF18" t="n">
        <v>1.737503221575104e-06</v>
      </c>
      <c r="AG18" t="n">
        <v>18</v>
      </c>
      <c r="AH18" t="n">
        <v>934792.3742463947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1.8462</v>
      </c>
      <c r="E19" t="n">
        <v>54.16</v>
      </c>
      <c r="F19" t="n">
        <v>50.73</v>
      </c>
      <c r="G19" t="n">
        <v>117.07</v>
      </c>
      <c r="H19" t="n">
        <v>1.51</v>
      </c>
      <c r="I19" t="n">
        <v>26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541.6</v>
      </c>
      <c r="Q19" t="n">
        <v>2304.47</v>
      </c>
      <c r="R19" t="n">
        <v>128.17</v>
      </c>
      <c r="S19" t="n">
        <v>88.64</v>
      </c>
      <c r="T19" t="n">
        <v>15398.69</v>
      </c>
      <c r="U19" t="n">
        <v>0.6899999999999999</v>
      </c>
      <c r="V19" t="n">
        <v>0.87</v>
      </c>
      <c r="W19" t="n">
        <v>4.05</v>
      </c>
      <c r="X19" t="n">
        <v>0.93</v>
      </c>
      <c r="Y19" t="n">
        <v>0.5</v>
      </c>
      <c r="Z19" t="n">
        <v>10</v>
      </c>
      <c r="AA19" t="n">
        <v>757.6624852333014</v>
      </c>
      <c r="AB19" t="n">
        <v>1036.667238005984</v>
      </c>
      <c r="AC19" t="n">
        <v>937.7291717822987</v>
      </c>
      <c r="AD19" t="n">
        <v>757662.4852333014</v>
      </c>
      <c r="AE19" t="n">
        <v>1036667.238005984</v>
      </c>
      <c r="AF19" t="n">
        <v>1.737503221575104e-06</v>
      </c>
      <c r="AG19" t="n">
        <v>18</v>
      </c>
      <c r="AH19" t="n">
        <v>937729.1717822987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1.2106</v>
      </c>
      <c r="E2" t="n">
        <v>82.59999999999999</v>
      </c>
      <c r="F2" t="n">
        <v>68.79000000000001</v>
      </c>
      <c r="G2" t="n">
        <v>8.41</v>
      </c>
      <c r="H2" t="n">
        <v>0.15</v>
      </c>
      <c r="I2" t="n">
        <v>491</v>
      </c>
      <c r="J2" t="n">
        <v>116.05</v>
      </c>
      <c r="K2" t="n">
        <v>43.4</v>
      </c>
      <c r="L2" t="n">
        <v>1</v>
      </c>
      <c r="M2" t="n">
        <v>489</v>
      </c>
      <c r="N2" t="n">
        <v>16.65</v>
      </c>
      <c r="O2" t="n">
        <v>14546.17</v>
      </c>
      <c r="P2" t="n">
        <v>675.4299999999999</v>
      </c>
      <c r="Q2" t="n">
        <v>2304.7</v>
      </c>
      <c r="R2" t="n">
        <v>732.77</v>
      </c>
      <c r="S2" t="n">
        <v>88.64</v>
      </c>
      <c r="T2" t="n">
        <v>315374.47</v>
      </c>
      <c r="U2" t="n">
        <v>0.12</v>
      </c>
      <c r="V2" t="n">
        <v>0.64</v>
      </c>
      <c r="W2" t="n">
        <v>4.79</v>
      </c>
      <c r="X2" t="n">
        <v>18.99</v>
      </c>
      <c r="Y2" t="n">
        <v>0.5</v>
      </c>
      <c r="Z2" t="n">
        <v>10</v>
      </c>
      <c r="AA2" t="n">
        <v>1314.956915050079</v>
      </c>
      <c r="AB2" t="n">
        <v>1799.182062976343</v>
      </c>
      <c r="AC2" t="n">
        <v>1627.470652053765</v>
      </c>
      <c r="AD2" t="n">
        <v>1314956.915050079</v>
      </c>
      <c r="AE2" t="n">
        <v>1799182.062976343</v>
      </c>
      <c r="AF2" t="n">
        <v>1.232575127603093e-06</v>
      </c>
      <c r="AG2" t="n">
        <v>27</v>
      </c>
      <c r="AH2" t="n">
        <v>1627470.652053765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1.5629</v>
      </c>
      <c r="E3" t="n">
        <v>63.98</v>
      </c>
      <c r="F3" t="n">
        <v>57.19</v>
      </c>
      <c r="G3" t="n">
        <v>17.42</v>
      </c>
      <c r="H3" t="n">
        <v>0.3</v>
      </c>
      <c r="I3" t="n">
        <v>197</v>
      </c>
      <c r="J3" t="n">
        <v>117.34</v>
      </c>
      <c r="K3" t="n">
        <v>43.4</v>
      </c>
      <c r="L3" t="n">
        <v>2</v>
      </c>
      <c r="M3" t="n">
        <v>195</v>
      </c>
      <c r="N3" t="n">
        <v>16.94</v>
      </c>
      <c r="O3" t="n">
        <v>14705.49</v>
      </c>
      <c r="P3" t="n">
        <v>544.6799999999999</v>
      </c>
      <c r="Q3" t="n">
        <v>2304.61</v>
      </c>
      <c r="R3" t="n">
        <v>344.54</v>
      </c>
      <c r="S3" t="n">
        <v>88.64</v>
      </c>
      <c r="T3" t="n">
        <v>122731.83</v>
      </c>
      <c r="U3" t="n">
        <v>0.26</v>
      </c>
      <c r="V3" t="n">
        <v>0.77</v>
      </c>
      <c r="W3" t="n">
        <v>4.31</v>
      </c>
      <c r="X3" t="n">
        <v>7.39</v>
      </c>
      <c r="Y3" t="n">
        <v>0.5</v>
      </c>
      <c r="Z3" t="n">
        <v>10</v>
      </c>
      <c r="AA3" t="n">
        <v>862.1972648194477</v>
      </c>
      <c r="AB3" t="n">
        <v>1179.696335184744</v>
      </c>
      <c r="AC3" t="n">
        <v>1067.107772668916</v>
      </c>
      <c r="AD3" t="n">
        <v>862197.2648194476</v>
      </c>
      <c r="AE3" t="n">
        <v>1179696.335184744</v>
      </c>
      <c r="AF3" t="n">
        <v>1.591270169280418e-06</v>
      </c>
      <c r="AG3" t="n">
        <v>21</v>
      </c>
      <c r="AH3" t="n">
        <v>1067107.772668916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1.6873</v>
      </c>
      <c r="E4" t="n">
        <v>59.27</v>
      </c>
      <c r="F4" t="n">
        <v>54.29</v>
      </c>
      <c r="G4" t="n">
        <v>26.92</v>
      </c>
      <c r="H4" t="n">
        <v>0.45</v>
      </c>
      <c r="I4" t="n">
        <v>121</v>
      </c>
      <c r="J4" t="n">
        <v>118.63</v>
      </c>
      <c r="K4" t="n">
        <v>43.4</v>
      </c>
      <c r="L4" t="n">
        <v>3</v>
      </c>
      <c r="M4" t="n">
        <v>119</v>
      </c>
      <c r="N4" t="n">
        <v>17.23</v>
      </c>
      <c r="O4" t="n">
        <v>14865.24</v>
      </c>
      <c r="P4" t="n">
        <v>499.37</v>
      </c>
      <c r="Q4" t="n">
        <v>2304.62</v>
      </c>
      <c r="R4" t="n">
        <v>248.23</v>
      </c>
      <c r="S4" t="n">
        <v>88.64</v>
      </c>
      <c r="T4" t="n">
        <v>74957.5</v>
      </c>
      <c r="U4" t="n">
        <v>0.36</v>
      </c>
      <c r="V4" t="n">
        <v>0.82</v>
      </c>
      <c r="W4" t="n">
        <v>4.17</v>
      </c>
      <c r="X4" t="n">
        <v>4.5</v>
      </c>
      <c r="Y4" t="n">
        <v>0.5</v>
      </c>
      <c r="Z4" t="n">
        <v>10</v>
      </c>
      <c r="AA4" t="n">
        <v>756.6001765406086</v>
      </c>
      <c r="AB4" t="n">
        <v>1035.21374038689</v>
      </c>
      <c r="AC4" t="n">
        <v>936.4143939359741</v>
      </c>
      <c r="AD4" t="n">
        <v>756600.1765406085</v>
      </c>
      <c r="AE4" t="n">
        <v>1035213.74038689</v>
      </c>
      <c r="AF4" t="n">
        <v>1.717928310593672e-06</v>
      </c>
      <c r="AG4" t="n">
        <v>20</v>
      </c>
      <c r="AH4" t="n">
        <v>936414.3939359741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1.7528</v>
      </c>
      <c r="E5" t="n">
        <v>57.05</v>
      </c>
      <c r="F5" t="n">
        <v>52.94</v>
      </c>
      <c r="G5" t="n">
        <v>37.37</v>
      </c>
      <c r="H5" t="n">
        <v>0.59</v>
      </c>
      <c r="I5" t="n">
        <v>85</v>
      </c>
      <c r="J5" t="n">
        <v>119.93</v>
      </c>
      <c r="K5" t="n">
        <v>43.4</v>
      </c>
      <c r="L5" t="n">
        <v>4</v>
      </c>
      <c r="M5" t="n">
        <v>83</v>
      </c>
      <c r="N5" t="n">
        <v>17.53</v>
      </c>
      <c r="O5" t="n">
        <v>15025.44</v>
      </c>
      <c r="P5" t="n">
        <v>468.43</v>
      </c>
      <c r="Q5" t="n">
        <v>2304.55</v>
      </c>
      <c r="R5" t="n">
        <v>202.88</v>
      </c>
      <c r="S5" t="n">
        <v>88.64</v>
      </c>
      <c r="T5" t="n">
        <v>52459.69</v>
      </c>
      <c r="U5" t="n">
        <v>0.44</v>
      </c>
      <c r="V5" t="n">
        <v>0.84</v>
      </c>
      <c r="W5" t="n">
        <v>4.11</v>
      </c>
      <c r="X5" t="n">
        <v>3.14</v>
      </c>
      <c r="Y5" t="n">
        <v>0.5</v>
      </c>
      <c r="Z5" t="n">
        <v>10</v>
      </c>
      <c r="AA5" t="n">
        <v>697.7788049154678</v>
      </c>
      <c r="AB5" t="n">
        <v>954.7317447136031</v>
      </c>
      <c r="AC5" t="n">
        <v>863.6134869725557</v>
      </c>
      <c r="AD5" t="n">
        <v>697778.8049154679</v>
      </c>
      <c r="AE5" t="n">
        <v>954731.7447136032</v>
      </c>
      <c r="AF5" t="n">
        <v>1.784617283712788e-06</v>
      </c>
      <c r="AG5" t="n">
        <v>19</v>
      </c>
      <c r="AH5" t="n">
        <v>863613.4869725558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1.7914</v>
      </c>
      <c r="E6" t="n">
        <v>55.82</v>
      </c>
      <c r="F6" t="n">
        <v>52.18</v>
      </c>
      <c r="G6" t="n">
        <v>48.17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63</v>
      </c>
      <c r="N6" t="n">
        <v>17.83</v>
      </c>
      <c r="O6" t="n">
        <v>15186.08</v>
      </c>
      <c r="P6" t="n">
        <v>441.26</v>
      </c>
      <c r="Q6" t="n">
        <v>2304.48</v>
      </c>
      <c r="R6" t="n">
        <v>177.84</v>
      </c>
      <c r="S6" t="n">
        <v>88.64</v>
      </c>
      <c r="T6" t="n">
        <v>40042.5</v>
      </c>
      <c r="U6" t="n">
        <v>0.5</v>
      </c>
      <c r="V6" t="n">
        <v>0.85</v>
      </c>
      <c r="W6" t="n">
        <v>4.08</v>
      </c>
      <c r="X6" t="n">
        <v>2.39</v>
      </c>
      <c r="Y6" t="n">
        <v>0.5</v>
      </c>
      <c r="Z6" t="n">
        <v>10</v>
      </c>
      <c r="AA6" t="n">
        <v>662.999532503285</v>
      </c>
      <c r="AB6" t="n">
        <v>907.1452098460447</v>
      </c>
      <c r="AC6" t="n">
        <v>820.5685442046361</v>
      </c>
      <c r="AD6" t="n">
        <v>662999.532503285</v>
      </c>
      <c r="AE6" t="n">
        <v>907145.2098460448</v>
      </c>
      <c r="AF6" t="n">
        <v>1.823917961001306e-06</v>
      </c>
      <c r="AG6" t="n">
        <v>19</v>
      </c>
      <c r="AH6" t="n">
        <v>820568.544204636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1.8168</v>
      </c>
      <c r="E7" t="n">
        <v>55.04</v>
      </c>
      <c r="F7" t="n">
        <v>51.72</v>
      </c>
      <c r="G7" t="n">
        <v>59.67</v>
      </c>
      <c r="H7" t="n">
        <v>0.86</v>
      </c>
      <c r="I7" t="n">
        <v>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419.27</v>
      </c>
      <c r="Q7" t="n">
        <v>2304.47</v>
      </c>
      <c r="R7" t="n">
        <v>161.81</v>
      </c>
      <c r="S7" t="n">
        <v>88.64</v>
      </c>
      <c r="T7" t="n">
        <v>32092.04</v>
      </c>
      <c r="U7" t="n">
        <v>0.55</v>
      </c>
      <c r="V7" t="n">
        <v>0.86</v>
      </c>
      <c r="W7" t="n">
        <v>4.07</v>
      </c>
      <c r="X7" t="n">
        <v>1.92</v>
      </c>
      <c r="Y7" t="n">
        <v>0.5</v>
      </c>
      <c r="Z7" t="n">
        <v>10</v>
      </c>
      <c r="AA7" t="n">
        <v>629.7897901377436</v>
      </c>
      <c r="AB7" t="n">
        <v>861.7061752310804</v>
      </c>
      <c r="AC7" t="n">
        <v>779.466147279238</v>
      </c>
      <c r="AD7" t="n">
        <v>629789.7901377436</v>
      </c>
      <c r="AE7" t="n">
        <v>861706.1752310804</v>
      </c>
      <c r="AF7" t="n">
        <v>1.849779028439864e-06</v>
      </c>
      <c r="AG7" t="n">
        <v>18</v>
      </c>
      <c r="AH7" t="n">
        <v>779466.1472792381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1.8317</v>
      </c>
      <c r="E8" t="n">
        <v>54.59</v>
      </c>
      <c r="F8" t="n">
        <v>51.46</v>
      </c>
      <c r="G8" t="n">
        <v>70.17</v>
      </c>
      <c r="H8" t="n">
        <v>1</v>
      </c>
      <c r="I8" t="n">
        <v>44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400.84</v>
      </c>
      <c r="Q8" t="n">
        <v>2304.52</v>
      </c>
      <c r="R8" t="n">
        <v>151.8</v>
      </c>
      <c r="S8" t="n">
        <v>88.64</v>
      </c>
      <c r="T8" t="n">
        <v>27127.37</v>
      </c>
      <c r="U8" t="n">
        <v>0.58</v>
      </c>
      <c r="V8" t="n">
        <v>0.86</v>
      </c>
      <c r="W8" t="n">
        <v>4.1</v>
      </c>
      <c r="X8" t="n">
        <v>1.66</v>
      </c>
      <c r="Y8" t="n">
        <v>0.5</v>
      </c>
      <c r="Z8" t="n">
        <v>10</v>
      </c>
      <c r="AA8" t="n">
        <v>611.3544761108071</v>
      </c>
      <c r="AB8" t="n">
        <v>836.4821652707716</v>
      </c>
      <c r="AC8" t="n">
        <v>756.6494814274207</v>
      </c>
      <c r="AD8" t="n">
        <v>611354.4761108072</v>
      </c>
      <c r="AE8" t="n">
        <v>836482.1652707716</v>
      </c>
      <c r="AF8" t="n">
        <v>1.864949497134137e-06</v>
      </c>
      <c r="AG8" t="n">
        <v>18</v>
      </c>
      <c r="AH8" t="n">
        <v>756649.4814274207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1.8341</v>
      </c>
      <c r="E9" t="n">
        <v>54.52</v>
      </c>
      <c r="F9" t="n">
        <v>51.41</v>
      </c>
      <c r="G9" t="n">
        <v>71.73999999999999</v>
      </c>
      <c r="H9" t="n">
        <v>1.13</v>
      </c>
      <c r="I9" t="n">
        <v>43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402.23</v>
      </c>
      <c r="Q9" t="n">
        <v>2304.55</v>
      </c>
      <c r="R9" t="n">
        <v>149.74</v>
      </c>
      <c r="S9" t="n">
        <v>88.64</v>
      </c>
      <c r="T9" t="n">
        <v>26100.99</v>
      </c>
      <c r="U9" t="n">
        <v>0.59</v>
      </c>
      <c r="V9" t="n">
        <v>0.86</v>
      </c>
      <c r="W9" t="n">
        <v>4.11</v>
      </c>
      <c r="X9" t="n">
        <v>1.62</v>
      </c>
      <c r="Y9" t="n">
        <v>0.5</v>
      </c>
      <c r="Z9" t="n">
        <v>10</v>
      </c>
      <c r="AA9" t="n">
        <v>611.6201420281005</v>
      </c>
      <c r="AB9" t="n">
        <v>836.8456610991655</v>
      </c>
      <c r="AC9" t="n">
        <v>756.9782857241223</v>
      </c>
      <c r="AD9" t="n">
        <v>611620.1420281006</v>
      </c>
      <c r="AE9" t="n">
        <v>836845.6610991654</v>
      </c>
      <c r="AF9" t="n">
        <v>1.867393062561402e-06</v>
      </c>
      <c r="AG9" t="n">
        <v>18</v>
      </c>
      <c r="AH9" t="n">
        <v>756978.2857241223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1.3592</v>
      </c>
      <c r="E2" t="n">
        <v>73.58</v>
      </c>
      <c r="F2" t="n">
        <v>64.42</v>
      </c>
      <c r="G2" t="n">
        <v>10.12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526.4299999999999</v>
      </c>
      <c r="Q2" t="n">
        <v>2304.7</v>
      </c>
      <c r="R2" t="n">
        <v>587.3200000000001</v>
      </c>
      <c r="S2" t="n">
        <v>88.64</v>
      </c>
      <c r="T2" t="n">
        <v>243196.79</v>
      </c>
      <c r="U2" t="n">
        <v>0.15</v>
      </c>
      <c r="V2" t="n">
        <v>0.6899999999999999</v>
      </c>
      <c r="W2" t="n">
        <v>4.58</v>
      </c>
      <c r="X2" t="n">
        <v>14.62</v>
      </c>
      <c r="Y2" t="n">
        <v>0.5</v>
      </c>
      <c r="Z2" t="n">
        <v>10</v>
      </c>
      <c r="AA2" t="n">
        <v>963.7060190123019</v>
      </c>
      <c r="AB2" t="n">
        <v>1318.585090921583</v>
      </c>
      <c r="AC2" t="n">
        <v>1192.741180489825</v>
      </c>
      <c r="AD2" t="n">
        <v>963706.0190123019</v>
      </c>
      <c r="AE2" t="n">
        <v>1318585.090921583</v>
      </c>
      <c r="AF2" t="n">
        <v>1.441536464713444e-06</v>
      </c>
      <c r="AG2" t="n">
        <v>24</v>
      </c>
      <c r="AH2" t="n">
        <v>1192741.180489825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</v>
      </c>
      <c r="E3" t="n">
        <v>60.61</v>
      </c>
      <c r="F3" t="n">
        <v>55.7</v>
      </c>
      <c r="G3" t="n">
        <v>21.29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155</v>
      </c>
      <c r="N3" t="n">
        <v>11.54</v>
      </c>
      <c r="O3" t="n">
        <v>11468.97</v>
      </c>
      <c r="P3" t="n">
        <v>432.1</v>
      </c>
      <c r="Q3" t="n">
        <v>2304.56</v>
      </c>
      <c r="R3" t="n">
        <v>294.67</v>
      </c>
      <c r="S3" t="n">
        <v>88.64</v>
      </c>
      <c r="T3" t="n">
        <v>97998.33</v>
      </c>
      <c r="U3" t="n">
        <v>0.3</v>
      </c>
      <c r="V3" t="n">
        <v>0.8</v>
      </c>
      <c r="W3" t="n">
        <v>4.25</v>
      </c>
      <c r="X3" t="n">
        <v>5.9</v>
      </c>
      <c r="Y3" t="n">
        <v>0.5</v>
      </c>
      <c r="Z3" t="n">
        <v>10</v>
      </c>
      <c r="AA3" t="n">
        <v>690.8821783628126</v>
      </c>
      <c r="AB3" t="n">
        <v>945.2954760065701</v>
      </c>
      <c r="AC3" t="n">
        <v>855.0778025070355</v>
      </c>
      <c r="AD3" t="n">
        <v>690882.1783628126</v>
      </c>
      <c r="AE3" t="n">
        <v>945295.47600657</v>
      </c>
      <c r="AF3" t="n">
        <v>1.749952300454078e-06</v>
      </c>
      <c r="AG3" t="n">
        <v>20</v>
      </c>
      <c r="AH3" t="n">
        <v>855077.8025070354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1.7549</v>
      </c>
      <c r="E4" t="n">
        <v>56.98</v>
      </c>
      <c r="F4" t="n">
        <v>53.27</v>
      </c>
      <c r="G4" t="n">
        <v>34</v>
      </c>
      <c r="H4" t="n">
        <v>0.57</v>
      </c>
      <c r="I4" t="n">
        <v>94</v>
      </c>
      <c r="J4" t="n">
        <v>92.31999999999999</v>
      </c>
      <c r="K4" t="n">
        <v>37.55</v>
      </c>
      <c r="L4" t="n">
        <v>3</v>
      </c>
      <c r="M4" t="n">
        <v>92</v>
      </c>
      <c r="N4" t="n">
        <v>11.77</v>
      </c>
      <c r="O4" t="n">
        <v>11620.34</v>
      </c>
      <c r="P4" t="n">
        <v>388.31</v>
      </c>
      <c r="Q4" t="n">
        <v>2304.48</v>
      </c>
      <c r="R4" t="n">
        <v>214.19</v>
      </c>
      <c r="S4" t="n">
        <v>88.64</v>
      </c>
      <c r="T4" t="n">
        <v>58069.21</v>
      </c>
      <c r="U4" t="n">
        <v>0.41</v>
      </c>
      <c r="V4" t="n">
        <v>0.83</v>
      </c>
      <c r="W4" t="n">
        <v>4.12</v>
      </c>
      <c r="X4" t="n">
        <v>3.47</v>
      </c>
      <c r="Y4" t="n">
        <v>0.5</v>
      </c>
      <c r="Z4" t="n">
        <v>10</v>
      </c>
      <c r="AA4" t="n">
        <v>610.1281644864922</v>
      </c>
      <c r="AB4" t="n">
        <v>834.804271605333</v>
      </c>
      <c r="AC4" t="n">
        <v>755.1317235784733</v>
      </c>
      <c r="AD4" t="n">
        <v>610128.1644864922</v>
      </c>
      <c r="AE4" t="n">
        <v>834804.2716053331</v>
      </c>
      <c r="AF4" t="n">
        <v>1.861206843676885e-06</v>
      </c>
      <c r="AG4" t="n">
        <v>19</v>
      </c>
      <c r="AH4" t="n">
        <v>755131.7235784733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1.8033</v>
      </c>
      <c r="E5" t="n">
        <v>55.46</v>
      </c>
      <c r="F5" t="n">
        <v>52.27</v>
      </c>
      <c r="G5" t="n">
        <v>47.52</v>
      </c>
      <c r="H5" t="n">
        <v>0.75</v>
      </c>
      <c r="I5" t="n">
        <v>66</v>
      </c>
      <c r="J5" t="n">
        <v>93.55</v>
      </c>
      <c r="K5" t="n">
        <v>37.55</v>
      </c>
      <c r="L5" t="n">
        <v>4</v>
      </c>
      <c r="M5" t="n">
        <v>49</v>
      </c>
      <c r="N5" t="n">
        <v>12</v>
      </c>
      <c r="O5" t="n">
        <v>11772.07</v>
      </c>
      <c r="P5" t="n">
        <v>354.2</v>
      </c>
      <c r="Q5" t="n">
        <v>2304.47</v>
      </c>
      <c r="R5" t="n">
        <v>180.14</v>
      </c>
      <c r="S5" t="n">
        <v>88.64</v>
      </c>
      <c r="T5" t="n">
        <v>41185.93</v>
      </c>
      <c r="U5" t="n">
        <v>0.49</v>
      </c>
      <c r="V5" t="n">
        <v>0.85</v>
      </c>
      <c r="W5" t="n">
        <v>4.1</v>
      </c>
      <c r="X5" t="n">
        <v>2.47</v>
      </c>
      <c r="Y5" t="n">
        <v>0.5</v>
      </c>
      <c r="Z5" t="n">
        <v>10</v>
      </c>
      <c r="AA5" t="n">
        <v>569.2456671983264</v>
      </c>
      <c r="AB5" t="n">
        <v>778.8670352071767</v>
      </c>
      <c r="AC5" t="n">
        <v>704.5330585137526</v>
      </c>
      <c r="AD5" t="n">
        <v>569245.6671983263</v>
      </c>
      <c r="AE5" t="n">
        <v>778867.0352071767</v>
      </c>
      <c r="AF5" t="n">
        <v>1.912538777823539e-06</v>
      </c>
      <c r="AG5" t="n">
        <v>19</v>
      </c>
      <c r="AH5" t="n">
        <v>704533.0585137527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1.8164</v>
      </c>
      <c r="E6" t="n">
        <v>55.06</v>
      </c>
      <c r="F6" t="n">
        <v>52</v>
      </c>
      <c r="G6" t="n">
        <v>52.88</v>
      </c>
      <c r="H6" t="n">
        <v>0.93</v>
      </c>
      <c r="I6" t="n">
        <v>59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346.97</v>
      </c>
      <c r="Q6" t="n">
        <v>2304.48</v>
      </c>
      <c r="R6" t="n">
        <v>169.02</v>
      </c>
      <c r="S6" t="n">
        <v>88.64</v>
      </c>
      <c r="T6" t="n">
        <v>35661.22</v>
      </c>
      <c r="U6" t="n">
        <v>0.52</v>
      </c>
      <c r="V6" t="n">
        <v>0.85</v>
      </c>
      <c r="W6" t="n">
        <v>4.15</v>
      </c>
      <c r="X6" t="n">
        <v>2.21</v>
      </c>
      <c r="Y6" t="n">
        <v>0.5</v>
      </c>
      <c r="Z6" t="n">
        <v>10</v>
      </c>
      <c r="AA6" t="n">
        <v>552.1132329459418</v>
      </c>
      <c r="AB6" t="n">
        <v>755.4256828334087</v>
      </c>
      <c r="AC6" t="n">
        <v>683.3289159103924</v>
      </c>
      <c r="AD6" t="n">
        <v>552113.2329459419</v>
      </c>
      <c r="AE6" t="n">
        <v>755425.6828334087</v>
      </c>
      <c r="AF6" t="n">
        <v>1.926432338511992e-06</v>
      </c>
      <c r="AG6" t="n">
        <v>18</v>
      </c>
      <c r="AH6" t="n">
        <v>683328.9159103924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0.837</v>
      </c>
      <c r="E2" t="n">
        <v>119.48</v>
      </c>
      <c r="F2" t="n">
        <v>83.83</v>
      </c>
      <c r="G2" t="n">
        <v>5.9</v>
      </c>
      <c r="H2" t="n">
        <v>0.09</v>
      </c>
      <c r="I2" t="n">
        <v>852</v>
      </c>
      <c r="J2" t="n">
        <v>194.77</v>
      </c>
      <c r="K2" t="n">
        <v>54.38</v>
      </c>
      <c r="L2" t="n">
        <v>1</v>
      </c>
      <c r="M2" t="n">
        <v>850</v>
      </c>
      <c r="N2" t="n">
        <v>39.4</v>
      </c>
      <c r="O2" t="n">
        <v>24256.19</v>
      </c>
      <c r="P2" t="n">
        <v>1165.72</v>
      </c>
      <c r="Q2" t="n">
        <v>2305.18</v>
      </c>
      <c r="R2" t="n">
        <v>1237.13</v>
      </c>
      <c r="S2" t="n">
        <v>88.64</v>
      </c>
      <c r="T2" t="n">
        <v>565751.84</v>
      </c>
      <c r="U2" t="n">
        <v>0.07000000000000001</v>
      </c>
      <c r="V2" t="n">
        <v>0.53</v>
      </c>
      <c r="W2" t="n">
        <v>5.41</v>
      </c>
      <c r="X2" t="n">
        <v>34.02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1.3187</v>
      </c>
      <c r="E3" t="n">
        <v>75.83</v>
      </c>
      <c r="F3" t="n">
        <v>61.42</v>
      </c>
      <c r="G3" t="n">
        <v>12.04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843.96</v>
      </c>
      <c r="Q3" t="n">
        <v>2304.57</v>
      </c>
      <c r="R3" t="n">
        <v>485.82</v>
      </c>
      <c r="S3" t="n">
        <v>88.64</v>
      </c>
      <c r="T3" t="n">
        <v>192825.02</v>
      </c>
      <c r="U3" t="n">
        <v>0.18</v>
      </c>
      <c r="V3" t="n">
        <v>0.72</v>
      </c>
      <c r="W3" t="n">
        <v>4.49</v>
      </c>
      <c r="X3" t="n">
        <v>11.62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1.5029</v>
      </c>
      <c r="E4" t="n">
        <v>66.54000000000001</v>
      </c>
      <c r="F4" t="n">
        <v>56.79</v>
      </c>
      <c r="G4" t="n">
        <v>18.32</v>
      </c>
      <c r="H4" t="n">
        <v>0.27</v>
      </c>
      <c r="I4" t="n">
        <v>186</v>
      </c>
      <c r="J4" t="n">
        <v>197.88</v>
      </c>
      <c r="K4" t="n">
        <v>54.38</v>
      </c>
      <c r="L4" t="n">
        <v>3</v>
      </c>
      <c r="M4" t="n">
        <v>184</v>
      </c>
      <c r="N4" t="n">
        <v>40.5</v>
      </c>
      <c r="O4" t="n">
        <v>24639</v>
      </c>
      <c r="P4" t="n">
        <v>771.42</v>
      </c>
      <c r="Q4" t="n">
        <v>2304.54</v>
      </c>
      <c r="R4" t="n">
        <v>331.06</v>
      </c>
      <c r="S4" t="n">
        <v>88.64</v>
      </c>
      <c r="T4" t="n">
        <v>116047.21</v>
      </c>
      <c r="U4" t="n">
        <v>0.27</v>
      </c>
      <c r="V4" t="n">
        <v>0.78</v>
      </c>
      <c r="W4" t="n">
        <v>4.29</v>
      </c>
      <c r="X4" t="n">
        <v>6.99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1.6017</v>
      </c>
      <c r="E5" t="n">
        <v>62.44</v>
      </c>
      <c r="F5" t="n">
        <v>54.75</v>
      </c>
      <c r="G5" t="n">
        <v>24.7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131</v>
      </c>
      <c r="N5" t="n">
        <v>41.06</v>
      </c>
      <c r="O5" t="n">
        <v>24831.54</v>
      </c>
      <c r="P5" t="n">
        <v>735.15</v>
      </c>
      <c r="Q5" t="n">
        <v>2304.55</v>
      </c>
      <c r="R5" t="n">
        <v>262.46</v>
      </c>
      <c r="S5" t="n">
        <v>88.64</v>
      </c>
      <c r="T5" t="n">
        <v>82013.35000000001</v>
      </c>
      <c r="U5" t="n">
        <v>0.34</v>
      </c>
      <c r="V5" t="n">
        <v>0.8100000000000001</v>
      </c>
      <c r="W5" t="n">
        <v>4.21</v>
      </c>
      <c r="X5" t="n">
        <v>4.95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1.6624</v>
      </c>
      <c r="E6" t="n">
        <v>60.15</v>
      </c>
      <c r="F6" t="n">
        <v>53.63</v>
      </c>
      <c r="G6" t="n">
        <v>31.24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101</v>
      </c>
      <c r="N6" t="n">
        <v>41.63</v>
      </c>
      <c r="O6" t="n">
        <v>25024.84</v>
      </c>
      <c r="P6" t="n">
        <v>710.83</v>
      </c>
      <c r="Q6" t="n">
        <v>2304.61</v>
      </c>
      <c r="R6" t="n">
        <v>225.67</v>
      </c>
      <c r="S6" t="n">
        <v>88.64</v>
      </c>
      <c r="T6" t="n">
        <v>63766.57</v>
      </c>
      <c r="U6" t="n">
        <v>0.39</v>
      </c>
      <c r="V6" t="n">
        <v>0.83</v>
      </c>
      <c r="W6" t="n">
        <v>4.15</v>
      </c>
      <c r="X6" t="n">
        <v>3.83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1.7045</v>
      </c>
      <c r="E7" t="n">
        <v>58.67</v>
      </c>
      <c r="F7" t="n">
        <v>52.88</v>
      </c>
      <c r="G7" t="n">
        <v>37.77</v>
      </c>
      <c r="H7" t="n">
        <v>0.53</v>
      </c>
      <c r="I7" t="n">
        <v>84</v>
      </c>
      <c r="J7" t="n">
        <v>202.58</v>
      </c>
      <c r="K7" t="n">
        <v>54.38</v>
      </c>
      <c r="L7" t="n">
        <v>6</v>
      </c>
      <c r="M7" t="n">
        <v>82</v>
      </c>
      <c r="N7" t="n">
        <v>42.2</v>
      </c>
      <c r="O7" t="n">
        <v>25218.93</v>
      </c>
      <c r="P7" t="n">
        <v>692.3200000000001</v>
      </c>
      <c r="Q7" t="n">
        <v>2304.49</v>
      </c>
      <c r="R7" t="n">
        <v>200.94</v>
      </c>
      <c r="S7" t="n">
        <v>88.64</v>
      </c>
      <c r="T7" t="n">
        <v>51497.52</v>
      </c>
      <c r="U7" t="n">
        <v>0.44</v>
      </c>
      <c r="V7" t="n">
        <v>0.84</v>
      </c>
      <c r="W7" t="n">
        <v>4.12</v>
      </c>
      <c r="X7" t="n">
        <v>3.09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1.7329</v>
      </c>
      <c r="E8" t="n">
        <v>57.71</v>
      </c>
      <c r="F8" t="n">
        <v>52.43</v>
      </c>
      <c r="G8" t="n">
        <v>44.31</v>
      </c>
      <c r="H8" t="n">
        <v>0.61</v>
      </c>
      <c r="I8" t="n">
        <v>71</v>
      </c>
      <c r="J8" t="n">
        <v>204.16</v>
      </c>
      <c r="K8" t="n">
        <v>54.38</v>
      </c>
      <c r="L8" t="n">
        <v>7</v>
      </c>
      <c r="M8" t="n">
        <v>69</v>
      </c>
      <c r="N8" t="n">
        <v>42.78</v>
      </c>
      <c r="O8" t="n">
        <v>25413.94</v>
      </c>
      <c r="P8" t="n">
        <v>676.9299999999999</v>
      </c>
      <c r="Q8" t="n">
        <v>2304.47</v>
      </c>
      <c r="R8" t="n">
        <v>185.57</v>
      </c>
      <c r="S8" t="n">
        <v>88.64</v>
      </c>
      <c r="T8" t="n">
        <v>43878.28</v>
      </c>
      <c r="U8" t="n">
        <v>0.48</v>
      </c>
      <c r="V8" t="n">
        <v>0.84</v>
      </c>
      <c r="W8" t="n">
        <v>4.11</v>
      </c>
      <c r="X8" t="n">
        <v>2.64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1.757</v>
      </c>
      <c r="E9" t="n">
        <v>56.92</v>
      </c>
      <c r="F9" t="n">
        <v>52.03</v>
      </c>
      <c r="G9" t="n">
        <v>51.17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664.1799999999999</v>
      </c>
      <c r="Q9" t="n">
        <v>2304.55</v>
      </c>
      <c r="R9" t="n">
        <v>172.07</v>
      </c>
      <c r="S9" t="n">
        <v>88.64</v>
      </c>
      <c r="T9" t="n">
        <v>37175.74</v>
      </c>
      <c r="U9" t="n">
        <v>0.52</v>
      </c>
      <c r="V9" t="n">
        <v>0.85</v>
      </c>
      <c r="W9" t="n">
        <v>4.09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1.7762</v>
      </c>
      <c r="E10" t="n">
        <v>56.3</v>
      </c>
      <c r="F10" t="n">
        <v>51.72</v>
      </c>
      <c r="G10" t="n">
        <v>58.55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651.26</v>
      </c>
      <c r="Q10" t="n">
        <v>2304.47</v>
      </c>
      <c r="R10" t="n">
        <v>162</v>
      </c>
      <c r="S10" t="n">
        <v>88.64</v>
      </c>
      <c r="T10" t="n">
        <v>32180.37</v>
      </c>
      <c r="U10" t="n">
        <v>0.55</v>
      </c>
      <c r="V10" t="n">
        <v>0.86</v>
      </c>
      <c r="W10" t="n">
        <v>4.07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1.7902</v>
      </c>
      <c r="E11" t="n">
        <v>55.86</v>
      </c>
      <c r="F11" t="n">
        <v>51.51</v>
      </c>
      <c r="G11" t="n">
        <v>65.76000000000001</v>
      </c>
      <c r="H11" t="n">
        <v>0.85</v>
      </c>
      <c r="I11" t="n">
        <v>47</v>
      </c>
      <c r="J11" t="n">
        <v>208.94</v>
      </c>
      <c r="K11" t="n">
        <v>54.38</v>
      </c>
      <c r="L11" t="n">
        <v>10</v>
      </c>
      <c r="M11" t="n">
        <v>45</v>
      </c>
      <c r="N11" t="n">
        <v>44.56</v>
      </c>
      <c r="O11" t="n">
        <v>26003.41</v>
      </c>
      <c r="P11" t="n">
        <v>639.01</v>
      </c>
      <c r="Q11" t="n">
        <v>2304.48</v>
      </c>
      <c r="R11" t="n">
        <v>154.97</v>
      </c>
      <c r="S11" t="n">
        <v>88.64</v>
      </c>
      <c r="T11" t="n">
        <v>28698.25</v>
      </c>
      <c r="U11" t="n">
        <v>0.57</v>
      </c>
      <c r="V11" t="n">
        <v>0.86</v>
      </c>
      <c r="W11" t="n">
        <v>4.06</v>
      </c>
      <c r="X11" t="n">
        <v>1.72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1.8029</v>
      </c>
      <c r="E12" t="n">
        <v>55.47</v>
      </c>
      <c r="F12" t="n">
        <v>51.32</v>
      </c>
      <c r="G12" t="n">
        <v>73.31</v>
      </c>
      <c r="H12" t="n">
        <v>0.93</v>
      </c>
      <c r="I12" t="n">
        <v>42</v>
      </c>
      <c r="J12" t="n">
        <v>210.55</v>
      </c>
      <c r="K12" t="n">
        <v>54.38</v>
      </c>
      <c r="L12" t="n">
        <v>11</v>
      </c>
      <c r="M12" t="n">
        <v>40</v>
      </c>
      <c r="N12" t="n">
        <v>45.17</v>
      </c>
      <c r="O12" t="n">
        <v>26201.54</v>
      </c>
      <c r="P12" t="n">
        <v>625</v>
      </c>
      <c r="Q12" t="n">
        <v>2304.48</v>
      </c>
      <c r="R12" t="n">
        <v>148.74</v>
      </c>
      <c r="S12" t="n">
        <v>88.64</v>
      </c>
      <c r="T12" t="n">
        <v>25603.96</v>
      </c>
      <c r="U12" t="n">
        <v>0.6</v>
      </c>
      <c r="V12" t="n">
        <v>0.86</v>
      </c>
      <c r="W12" t="n">
        <v>4.04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1.8121</v>
      </c>
      <c r="E13" t="n">
        <v>55.18</v>
      </c>
      <c r="F13" t="n">
        <v>51.19</v>
      </c>
      <c r="G13" t="n">
        <v>80.83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614.2</v>
      </c>
      <c r="Q13" t="n">
        <v>2304.48</v>
      </c>
      <c r="R13" t="n">
        <v>144.06</v>
      </c>
      <c r="S13" t="n">
        <v>88.64</v>
      </c>
      <c r="T13" t="n">
        <v>23287.85</v>
      </c>
      <c r="U13" t="n">
        <v>0.62</v>
      </c>
      <c r="V13" t="n">
        <v>0.87</v>
      </c>
      <c r="W13" t="n">
        <v>4.05</v>
      </c>
      <c r="X13" t="n">
        <v>1.39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1.8208</v>
      </c>
      <c r="E14" t="n">
        <v>54.92</v>
      </c>
      <c r="F14" t="n">
        <v>51.04</v>
      </c>
      <c r="G14" t="n">
        <v>87.5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33</v>
      </c>
      <c r="N14" t="n">
        <v>46.4</v>
      </c>
      <c r="O14" t="n">
        <v>26600.32</v>
      </c>
      <c r="P14" t="n">
        <v>600.6900000000001</v>
      </c>
      <c r="Q14" t="n">
        <v>2304.51</v>
      </c>
      <c r="R14" t="n">
        <v>139.77</v>
      </c>
      <c r="S14" t="n">
        <v>88.64</v>
      </c>
      <c r="T14" t="n">
        <v>21154.96</v>
      </c>
      <c r="U14" t="n">
        <v>0.63</v>
      </c>
      <c r="V14" t="n">
        <v>0.87</v>
      </c>
      <c r="W14" t="n">
        <v>4.03</v>
      </c>
      <c r="X14" t="n">
        <v>1.25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1.8275</v>
      </c>
      <c r="E15" t="n">
        <v>54.72</v>
      </c>
      <c r="F15" t="n">
        <v>50.96</v>
      </c>
      <c r="G15" t="n">
        <v>95.55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30</v>
      </c>
      <c r="N15" t="n">
        <v>47.03</v>
      </c>
      <c r="O15" t="n">
        <v>26801</v>
      </c>
      <c r="P15" t="n">
        <v>592.34</v>
      </c>
      <c r="Q15" t="n">
        <v>2304.47</v>
      </c>
      <c r="R15" t="n">
        <v>136.79</v>
      </c>
      <c r="S15" t="n">
        <v>88.64</v>
      </c>
      <c r="T15" t="n">
        <v>19680.09</v>
      </c>
      <c r="U15" t="n">
        <v>0.65</v>
      </c>
      <c r="V15" t="n">
        <v>0.87</v>
      </c>
      <c r="W15" t="n">
        <v>4.03</v>
      </c>
      <c r="X15" t="n">
        <v>1.16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1.8355</v>
      </c>
      <c r="E16" t="n">
        <v>54.48</v>
      </c>
      <c r="F16" t="n">
        <v>50.84</v>
      </c>
      <c r="G16" t="n">
        <v>105.18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577.6</v>
      </c>
      <c r="Q16" t="n">
        <v>2304.47</v>
      </c>
      <c r="R16" t="n">
        <v>132.8</v>
      </c>
      <c r="S16" t="n">
        <v>88.64</v>
      </c>
      <c r="T16" t="n">
        <v>17702.02</v>
      </c>
      <c r="U16" t="n">
        <v>0.67</v>
      </c>
      <c r="V16" t="n">
        <v>0.87</v>
      </c>
      <c r="W16" t="n">
        <v>4.02</v>
      </c>
      <c r="X16" t="n">
        <v>1.04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1.8405</v>
      </c>
      <c r="E17" t="n">
        <v>54.33</v>
      </c>
      <c r="F17" t="n">
        <v>50.77</v>
      </c>
      <c r="G17" t="n">
        <v>112.82</v>
      </c>
      <c r="H17" t="n">
        <v>1.3</v>
      </c>
      <c r="I17" t="n">
        <v>27</v>
      </c>
      <c r="J17" t="n">
        <v>218.68</v>
      </c>
      <c r="K17" t="n">
        <v>54.38</v>
      </c>
      <c r="L17" t="n">
        <v>16</v>
      </c>
      <c r="M17" t="n">
        <v>20</v>
      </c>
      <c r="N17" t="n">
        <v>48.31</v>
      </c>
      <c r="O17" t="n">
        <v>27204.98</v>
      </c>
      <c r="P17" t="n">
        <v>566.22</v>
      </c>
      <c r="Q17" t="n">
        <v>2304.47</v>
      </c>
      <c r="R17" t="n">
        <v>130.02</v>
      </c>
      <c r="S17" t="n">
        <v>88.64</v>
      </c>
      <c r="T17" t="n">
        <v>16321.37</v>
      </c>
      <c r="U17" t="n">
        <v>0.68</v>
      </c>
      <c r="V17" t="n">
        <v>0.87</v>
      </c>
      <c r="W17" t="n">
        <v>4.03</v>
      </c>
      <c r="X17" t="n">
        <v>0.97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1.8452</v>
      </c>
      <c r="E18" t="n">
        <v>54.19</v>
      </c>
      <c r="F18" t="n">
        <v>50.71</v>
      </c>
      <c r="G18" t="n">
        <v>121.69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14</v>
      </c>
      <c r="N18" t="n">
        <v>48.95</v>
      </c>
      <c r="O18" t="n">
        <v>27408.3</v>
      </c>
      <c r="P18" t="n">
        <v>553.85</v>
      </c>
      <c r="Q18" t="n">
        <v>2304.47</v>
      </c>
      <c r="R18" t="n">
        <v>127.81</v>
      </c>
      <c r="S18" t="n">
        <v>88.64</v>
      </c>
      <c r="T18" t="n">
        <v>15227.04</v>
      </c>
      <c r="U18" t="n">
        <v>0.6899999999999999</v>
      </c>
      <c r="V18" t="n">
        <v>0.87</v>
      </c>
      <c r="W18" t="n">
        <v>4.03</v>
      </c>
      <c r="X18" t="n">
        <v>0.91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1.8459</v>
      </c>
      <c r="E19" t="n">
        <v>54.18</v>
      </c>
      <c r="F19" t="n">
        <v>50.69</v>
      </c>
      <c r="G19" t="n">
        <v>121.65</v>
      </c>
      <c r="H19" t="n">
        <v>1.44</v>
      </c>
      <c r="I19" t="n">
        <v>25</v>
      </c>
      <c r="J19" t="n">
        <v>221.99</v>
      </c>
      <c r="K19" t="n">
        <v>54.38</v>
      </c>
      <c r="L19" t="n">
        <v>18</v>
      </c>
      <c r="M19" t="n">
        <v>3</v>
      </c>
      <c r="N19" t="n">
        <v>49.61</v>
      </c>
      <c r="O19" t="n">
        <v>27612.53</v>
      </c>
      <c r="P19" t="n">
        <v>555.34</v>
      </c>
      <c r="Q19" t="n">
        <v>2304.49</v>
      </c>
      <c r="R19" t="n">
        <v>127.04</v>
      </c>
      <c r="S19" t="n">
        <v>88.64</v>
      </c>
      <c r="T19" t="n">
        <v>14842.03</v>
      </c>
      <c r="U19" t="n">
        <v>0.7</v>
      </c>
      <c r="V19" t="n">
        <v>0.87</v>
      </c>
      <c r="W19" t="n">
        <v>4.04</v>
      </c>
      <c r="X19" t="n">
        <v>0.89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1.8456</v>
      </c>
      <c r="E20" t="n">
        <v>54.18</v>
      </c>
      <c r="F20" t="n">
        <v>50.69</v>
      </c>
      <c r="G20" t="n">
        <v>121.67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557.72</v>
      </c>
      <c r="Q20" t="n">
        <v>2304.51</v>
      </c>
      <c r="R20" t="n">
        <v>127.17</v>
      </c>
      <c r="S20" t="n">
        <v>88.64</v>
      </c>
      <c r="T20" t="n">
        <v>14905.11</v>
      </c>
      <c r="U20" t="n">
        <v>0.7</v>
      </c>
      <c r="V20" t="n">
        <v>0.87</v>
      </c>
      <c r="W20" t="n">
        <v>4.04</v>
      </c>
      <c r="X20" t="n">
        <v>0.9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1.8455</v>
      </c>
      <c r="E21" t="n">
        <v>54.19</v>
      </c>
      <c r="F21" t="n">
        <v>50.7</v>
      </c>
      <c r="G21" t="n">
        <v>121.67</v>
      </c>
      <c r="H21" t="n">
        <v>1.58</v>
      </c>
      <c r="I21" t="n">
        <v>25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561.46</v>
      </c>
      <c r="Q21" t="n">
        <v>2304.51</v>
      </c>
      <c r="R21" t="n">
        <v>127.2</v>
      </c>
      <c r="S21" t="n">
        <v>88.64</v>
      </c>
      <c r="T21" t="n">
        <v>14920.28</v>
      </c>
      <c r="U21" t="n">
        <v>0.7</v>
      </c>
      <c r="V21" t="n">
        <v>0.87</v>
      </c>
      <c r="W21" t="n">
        <v>4.04</v>
      </c>
      <c r="X21" t="n">
        <v>0.9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1.3592</v>
      </c>
      <c r="E22" t="n">
        <v>73.58</v>
      </c>
      <c r="F22" t="n">
        <v>64.42</v>
      </c>
      <c r="G22" t="n">
        <v>10.12</v>
      </c>
      <c r="H22" t="n">
        <v>0.2</v>
      </c>
      <c r="I22" t="n">
        <v>382</v>
      </c>
      <c r="J22" t="n">
        <v>89.87</v>
      </c>
      <c r="K22" t="n">
        <v>37.55</v>
      </c>
      <c r="L22" t="n">
        <v>1</v>
      </c>
      <c r="M22" t="n">
        <v>380</v>
      </c>
      <c r="N22" t="n">
        <v>11.32</v>
      </c>
      <c r="O22" t="n">
        <v>11317.98</v>
      </c>
      <c r="P22" t="n">
        <v>526.4299999999999</v>
      </c>
      <c r="Q22" t="n">
        <v>2304.7</v>
      </c>
      <c r="R22" t="n">
        <v>587.3200000000001</v>
      </c>
      <c r="S22" t="n">
        <v>88.64</v>
      </c>
      <c r="T22" t="n">
        <v>243196.79</v>
      </c>
      <c r="U22" t="n">
        <v>0.15</v>
      </c>
      <c r="V22" t="n">
        <v>0.6899999999999999</v>
      </c>
      <c r="W22" t="n">
        <v>4.58</v>
      </c>
      <c r="X22" t="n">
        <v>14.62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1.65</v>
      </c>
      <c r="E23" t="n">
        <v>60.61</v>
      </c>
      <c r="F23" t="n">
        <v>55.7</v>
      </c>
      <c r="G23" t="n">
        <v>21.29</v>
      </c>
      <c r="H23" t="n">
        <v>0.39</v>
      </c>
      <c r="I23" t="n">
        <v>157</v>
      </c>
      <c r="J23" t="n">
        <v>91.09999999999999</v>
      </c>
      <c r="K23" t="n">
        <v>37.55</v>
      </c>
      <c r="L23" t="n">
        <v>2</v>
      </c>
      <c r="M23" t="n">
        <v>155</v>
      </c>
      <c r="N23" t="n">
        <v>11.54</v>
      </c>
      <c r="O23" t="n">
        <v>11468.97</v>
      </c>
      <c r="P23" t="n">
        <v>432.1</v>
      </c>
      <c r="Q23" t="n">
        <v>2304.56</v>
      </c>
      <c r="R23" t="n">
        <v>294.67</v>
      </c>
      <c r="S23" t="n">
        <v>88.64</v>
      </c>
      <c r="T23" t="n">
        <v>97998.33</v>
      </c>
      <c r="U23" t="n">
        <v>0.3</v>
      </c>
      <c r="V23" t="n">
        <v>0.8</v>
      </c>
      <c r="W23" t="n">
        <v>4.25</v>
      </c>
      <c r="X23" t="n">
        <v>5.9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1.7549</v>
      </c>
      <c r="E24" t="n">
        <v>56.98</v>
      </c>
      <c r="F24" t="n">
        <v>53.27</v>
      </c>
      <c r="G24" t="n">
        <v>34</v>
      </c>
      <c r="H24" t="n">
        <v>0.57</v>
      </c>
      <c r="I24" t="n">
        <v>94</v>
      </c>
      <c r="J24" t="n">
        <v>92.31999999999999</v>
      </c>
      <c r="K24" t="n">
        <v>37.55</v>
      </c>
      <c r="L24" t="n">
        <v>3</v>
      </c>
      <c r="M24" t="n">
        <v>92</v>
      </c>
      <c r="N24" t="n">
        <v>11.77</v>
      </c>
      <c r="O24" t="n">
        <v>11620.34</v>
      </c>
      <c r="P24" t="n">
        <v>388.31</v>
      </c>
      <c r="Q24" t="n">
        <v>2304.48</v>
      </c>
      <c r="R24" t="n">
        <v>214.19</v>
      </c>
      <c r="S24" t="n">
        <v>88.64</v>
      </c>
      <c r="T24" t="n">
        <v>58069.21</v>
      </c>
      <c r="U24" t="n">
        <v>0.41</v>
      </c>
      <c r="V24" t="n">
        <v>0.83</v>
      </c>
      <c r="W24" t="n">
        <v>4.12</v>
      </c>
      <c r="X24" t="n">
        <v>3.47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1.8033</v>
      </c>
      <c r="E25" t="n">
        <v>55.46</v>
      </c>
      <c r="F25" t="n">
        <v>52.27</v>
      </c>
      <c r="G25" t="n">
        <v>47.52</v>
      </c>
      <c r="H25" t="n">
        <v>0.75</v>
      </c>
      <c r="I25" t="n">
        <v>66</v>
      </c>
      <c r="J25" t="n">
        <v>93.55</v>
      </c>
      <c r="K25" t="n">
        <v>37.55</v>
      </c>
      <c r="L25" t="n">
        <v>4</v>
      </c>
      <c r="M25" t="n">
        <v>49</v>
      </c>
      <c r="N25" t="n">
        <v>12</v>
      </c>
      <c r="O25" t="n">
        <v>11772.07</v>
      </c>
      <c r="P25" t="n">
        <v>354.2</v>
      </c>
      <c r="Q25" t="n">
        <v>2304.47</v>
      </c>
      <c r="R25" t="n">
        <v>180.14</v>
      </c>
      <c r="S25" t="n">
        <v>88.64</v>
      </c>
      <c r="T25" t="n">
        <v>41185.93</v>
      </c>
      <c r="U25" t="n">
        <v>0.49</v>
      </c>
      <c r="V25" t="n">
        <v>0.85</v>
      </c>
      <c r="W25" t="n">
        <v>4.1</v>
      </c>
      <c r="X25" t="n">
        <v>2.47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1.8164</v>
      </c>
      <c r="E26" t="n">
        <v>55.06</v>
      </c>
      <c r="F26" t="n">
        <v>52</v>
      </c>
      <c r="G26" t="n">
        <v>52.88</v>
      </c>
      <c r="H26" t="n">
        <v>0.93</v>
      </c>
      <c r="I26" t="n">
        <v>59</v>
      </c>
      <c r="J26" t="n">
        <v>94.79000000000001</v>
      </c>
      <c r="K26" t="n">
        <v>37.55</v>
      </c>
      <c r="L26" t="n">
        <v>5</v>
      </c>
      <c r="M26" t="n">
        <v>0</v>
      </c>
      <c r="N26" t="n">
        <v>12.23</v>
      </c>
      <c r="O26" t="n">
        <v>11924.18</v>
      </c>
      <c r="P26" t="n">
        <v>346.97</v>
      </c>
      <c r="Q26" t="n">
        <v>2304.48</v>
      </c>
      <c r="R26" t="n">
        <v>169.02</v>
      </c>
      <c r="S26" t="n">
        <v>88.64</v>
      </c>
      <c r="T26" t="n">
        <v>35661.22</v>
      </c>
      <c r="U26" t="n">
        <v>0.52</v>
      </c>
      <c r="V26" t="n">
        <v>0.85</v>
      </c>
      <c r="W26" t="n">
        <v>4.15</v>
      </c>
      <c r="X26" t="n">
        <v>2.21</v>
      </c>
      <c r="Y26" t="n">
        <v>0.5</v>
      </c>
      <c r="Z26" t="n">
        <v>10</v>
      </c>
    </row>
    <row r="27">
      <c r="A27" t="n">
        <v>0</v>
      </c>
      <c r="B27" t="n">
        <v>30</v>
      </c>
      <c r="C27" t="inlineStr">
        <is>
          <t xml:space="preserve">CONCLUIDO	</t>
        </is>
      </c>
      <c r="D27" t="n">
        <v>1.4709</v>
      </c>
      <c r="E27" t="n">
        <v>67.98999999999999</v>
      </c>
      <c r="F27" t="n">
        <v>61.4</v>
      </c>
      <c r="G27" t="n">
        <v>12.08</v>
      </c>
      <c r="H27" t="n">
        <v>0.24</v>
      </c>
      <c r="I27" t="n">
        <v>305</v>
      </c>
      <c r="J27" t="n">
        <v>71.52</v>
      </c>
      <c r="K27" t="n">
        <v>32.27</v>
      </c>
      <c r="L27" t="n">
        <v>1</v>
      </c>
      <c r="M27" t="n">
        <v>303</v>
      </c>
      <c r="N27" t="n">
        <v>8.25</v>
      </c>
      <c r="O27" t="n">
        <v>9054.6</v>
      </c>
      <c r="P27" t="n">
        <v>420.8</v>
      </c>
      <c r="Q27" t="n">
        <v>2304.7</v>
      </c>
      <c r="R27" t="n">
        <v>485.37</v>
      </c>
      <c r="S27" t="n">
        <v>88.64</v>
      </c>
      <c r="T27" t="n">
        <v>192604.95</v>
      </c>
      <c r="U27" t="n">
        <v>0.18</v>
      </c>
      <c r="V27" t="n">
        <v>0.72</v>
      </c>
      <c r="W27" t="n">
        <v>4.48</v>
      </c>
      <c r="X27" t="n">
        <v>11.6</v>
      </c>
      <c r="Y27" t="n">
        <v>0.5</v>
      </c>
      <c r="Z27" t="n">
        <v>10</v>
      </c>
    </row>
    <row r="28">
      <c r="A28" t="n">
        <v>1</v>
      </c>
      <c r="B28" t="n">
        <v>30</v>
      </c>
      <c r="C28" t="inlineStr">
        <is>
          <t xml:space="preserve">CONCLUIDO	</t>
        </is>
      </c>
      <c r="D28" t="n">
        <v>1.72</v>
      </c>
      <c r="E28" t="n">
        <v>58.14</v>
      </c>
      <c r="F28" t="n">
        <v>54.37</v>
      </c>
      <c r="G28" t="n">
        <v>26.31</v>
      </c>
      <c r="H28" t="n">
        <v>0.48</v>
      </c>
      <c r="I28" t="n">
        <v>124</v>
      </c>
      <c r="J28" t="n">
        <v>72.7</v>
      </c>
      <c r="K28" t="n">
        <v>32.27</v>
      </c>
      <c r="L28" t="n">
        <v>2</v>
      </c>
      <c r="M28" t="n">
        <v>122</v>
      </c>
      <c r="N28" t="n">
        <v>8.43</v>
      </c>
      <c r="O28" t="n">
        <v>9200.25</v>
      </c>
      <c r="P28" t="n">
        <v>341.98</v>
      </c>
      <c r="Q28" t="n">
        <v>2304.55</v>
      </c>
      <c r="R28" t="n">
        <v>250.41</v>
      </c>
      <c r="S28" t="n">
        <v>88.64</v>
      </c>
      <c r="T28" t="n">
        <v>76030.38</v>
      </c>
      <c r="U28" t="n">
        <v>0.35</v>
      </c>
      <c r="V28" t="n">
        <v>0.8100000000000001</v>
      </c>
      <c r="W28" t="n">
        <v>4.18</v>
      </c>
      <c r="X28" t="n">
        <v>4.57</v>
      </c>
      <c r="Y28" t="n">
        <v>0.5</v>
      </c>
      <c r="Z28" t="n">
        <v>10</v>
      </c>
    </row>
    <row r="29">
      <c r="A29" t="n">
        <v>2</v>
      </c>
      <c r="B29" t="n">
        <v>30</v>
      </c>
      <c r="C29" t="inlineStr">
        <is>
          <t xml:space="preserve">CONCLUIDO	</t>
        </is>
      </c>
      <c r="D29" t="n">
        <v>1.7894</v>
      </c>
      <c r="E29" t="n">
        <v>55.89</v>
      </c>
      <c r="F29" t="n">
        <v>52.8</v>
      </c>
      <c r="G29" t="n">
        <v>39.6</v>
      </c>
      <c r="H29" t="n">
        <v>0.71</v>
      </c>
      <c r="I29" t="n">
        <v>80</v>
      </c>
      <c r="J29" t="n">
        <v>73.88</v>
      </c>
      <c r="K29" t="n">
        <v>32.27</v>
      </c>
      <c r="L29" t="n">
        <v>3</v>
      </c>
      <c r="M29" t="n">
        <v>18</v>
      </c>
      <c r="N29" t="n">
        <v>8.609999999999999</v>
      </c>
      <c r="O29" t="n">
        <v>9346.23</v>
      </c>
      <c r="P29" t="n">
        <v>305.02</v>
      </c>
      <c r="Q29" t="n">
        <v>2304.48</v>
      </c>
      <c r="R29" t="n">
        <v>195.62</v>
      </c>
      <c r="S29" t="n">
        <v>88.64</v>
      </c>
      <c r="T29" t="n">
        <v>48857.41</v>
      </c>
      <c r="U29" t="n">
        <v>0.45</v>
      </c>
      <c r="V29" t="n">
        <v>0.84</v>
      </c>
      <c r="W29" t="n">
        <v>4.18</v>
      </c>
      <c r="X29" t="n">
        <v>3</v>
      </c>
      <c r="Y29" t="n">
        <v>0.5</v>
      </c>
      <c r="Z29" t="n">
        <v>10</v>
      </c>
    </row>
    <row r="30">
      <c r="A30" t="n">
        <v>3</v>
      </c>
      <c r="B30" t="n">
        <v>30</v>
      </c>
      <c r="C30" t="inlineStr">
        <is>
          <t xml:space="preserve">CONCLUIDO	</t>
        </is>
      </c>
      <c r="D30" t="n">
        <v>1.7916</v>
      </c>
      <c r="E30" t="n">
        <v>55.82</v>
      </c>
      <c r="F30" t="n">
        <v>52.76</v>
      </c>
      <c r="G30" t="n">
        <v>40.58</v>
      </c>
      <c r="H30" t="n">
        <v>0.93</v>
      </c>
      <c r="I30" t="n">
        <v>78</v>
      </c>
      <c r="J30" t="n">
        <v>75.06999999999999</v>
      </c>
      <c r="K30" t="n">
        <v>32.27</v>
      </c>
      <c r="L30" t="n">
        <v>4</v>
      </c>
      <c r="M30" t="n">
        <v>0</v>
      </c>
      <c r="N30" t="n">
        <v>8.800000000000001</v>
      </c>
      <c r="O30" t="n">
        <v>9492.549999999999</v>
      </c>
      <c r="P30" t="n">
        <v>308.67</v>
      </c>
      <c r="Q30" t="n">
        <v>2304.62</v>
      </c>
      <c r="R30" t="n">
        <v>192.78</v>
      </c>
      <c r="S30" t="n">
        <v>88.64</v>
      </c>
      <c r="T30" t="n">
        <v>47444.2</v>
      </c>
      <c r="U30" t="n">
        <v>0.46</v>
      </c>
      <c r="V30" t="n">
        <v>0.84</v>
      </c>
      <c r="W30" t="n">
        <v>4.22</v>
      </c>
      <c r="X30" t="n">
        <v>2.96</v>
      </c>
      <c r="Y30" t="n">
        <v>0.5</v>
      </c>
      <c r="Z30" t="n">
        <v>10</v>
      </c>
    </row>
    <row r="31">
      <c r="A31" t="n">
        <v>0</v>
      </c>
      <c r="B31" t="n">
        <v>15</v>
      </c>
      <c r="C31" t="inlineStr">
        <is>
          <t xml:space="preserve">CONCLUIDO	</t>
        </is>
      </c>
      <c r="D31" t="n">
        <v>1.6731</v>
      </c>
      <c r="E31" t="n">
        <v>59.77</v>
      </c>
      <c r="F31" t="n">
        <v>56.18</v>
      </c>
      <c r="G31" t="n">
        <v>19.83</v>
      </c>
      <c r="H31" t="n">
        <v>0.43</v>
      </c>
      <c r="I31" t="n">
        <v>170</v>
      </c>
      <c r="J31" t="n">
        <v>39.78</v>
      </c>
      <c r="K31" t="n">
        <v>19.54</v>
      </c>
      <c r="L31" t="n">
        <v>1</v>
      </c>
      <c r="M31" t="n">
        <v>86</v>
      </c>
      <c r="N31" t="n">
        <v>4.24</v>
      </c>
      <c r="O31" t="n">
        <v>5140</v>
      </c>
      <c r="P31" t="n">
        <v>223.02</v>
      </c>
      <c r="Q31" t="n">
        <v>2304.62</v>
      </c>
      <c r="R31" t="n">
        <v>307.34</v>
      </c>
      <c r="S31" t="n">
        <v>88.64</v>
      </c>
      <c r="T31" t="n">
        <v>104267.67</v>
      </c>
      <c r="U31" t="n">
        <v>0.29</v>
      </c>
      <c r="V31" t="n">
        <v>0.79</v>
      </c>
      <c r="W31" t="n">
        <v>4.36</v>
      </c>
      <c r="X31" t="n">
        <v>6.38</v>
      </c>
      <c r="Y31" t="n">
        <v>0.5</v>
      </c>
      <c r="Z31" t="n">
        <v>10</v>
      </c>
    </row>
    <row r="32">
      <c r="A32" t="n">
        <v>1</v>
      </c>
      <c r="B32" t="n">
        <v>15</v>
      </c>
      <c r="C32" t="inlineStr">
        <is>
          <t xml:space="preserve">CONCLUIDO	</t>
        </is>
      </c>
      <c r="D32" t="n">
        <v>1.6916</v>
      </c>
      <c r="E32" t="n">
        <v>59.12</v>
      </c>
      <c r="F32" t="n">
        <v>55.7</v>
      </c>
      <c r="G32" t="n">
        <v>21.56</v>
      </c>
      <c r="H32" t="n">
        <v>0.84</v>
      </c>
      <c r="I32" t="n">
        <v>155</v>
      </c>
      <c r="J32" t="n">
        <v>40.89</v>
      </c>
      <c r="K32" t="n">
        <v>19.54</v>
      </c>
      <c r="L32" t="n">
        <v>2</v>
      </c>
      <c r="M32" t="n">
        <v>0</v>
      </c>
      <c r="N32" t="n">
        <v>4.35</v>
      </c>
      <c r="O32" t="n">
        <v>5277.26</v>
      </c>
      <c r="P32" t="n">
        <v>221.75</v>
      </c>
      <c r="Q32" t="n">
        <v>2304.76</v>
      </c>
      <c r="R32" t="n">
        <v>287.85</v>
      </c>
      <c r="S32" t="n">
        <v>88.64</v>
      </c>
      <c r="T32" t="n">
        <v>94594.8</v>
      </c>
      <c r="U32" t="n">
        <v>0.31</v>
      </c>
      <c r="V32" t="n">
        <v>0.8</v>
      </c>
      <c r="W32" t="n">
        <v>4.43</v>
      </c>
      <c r="X32" t="n">
        <v>5.9</v>
      </c>
      <c r="Y32" t="n">
        <v>0.5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1.0771</v>
      </c>
      <c r="E33" t="n">
        <v>92.84</v>
      </c>
      <c r="F33" t="n">
        <v>73.25</v>
      </c>
      <c r="G33" t="n">
        <v>7.31</v>
      </c>
      <c r="H33" t="n">
        <v>0.12</v>
      </c>
      <c r="I33" t="n">
        <v>601</v>
      </c>
      <c r="J33" t="n">
        <v>141.81</v>
      </c>
      <c r="K33" t="n">
        <v>47.83</v>
      </c>
      <c r="L33" t="n">
        <v>1</v>
      </c>
      <c r="M33" t="n">
        <v>599</v>
      </c>
      <c r="N33" t="n">
        <v>22.98</v>
      </c>
      <c r="O33" t="n">
        <v>17723.39</v>
      </c>
      <c r="P33" t="n">
        <v>825.55</v>
      </c>
      <c r="Q33" t="n">
        <v>2304.87</v>
      </c>
      <c r="R33" t="n">
        <v>882.52</v>
      </c>
      <c r="S33" t="n">
        <v>88.64</v>
      </c>
      <c r="T33" t="n">
        <v>389702.35</v>
      </c>
      <c r="U33" t="n">
        <v>0.1</v>
      </c>
      <c r="V33" t="n">
        <v>0.6</v>
      </c>
      <c r="W33" t="n">
        <v>4.97</v>
      </c>
      <c r="X33" t="n">
        <v>23.45</v>
      </c>
      <c r="Y33" t="n">
        <v>0.5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1.4791</v>
      </c>
      <c r="E34" t="n">
        <v>67.61</v>
      </c>
      <c r="F34" t="n">
        <v>58.62</v>
      </c>
      <c r="G34" t="n">
        <v>15.03</v>
      </c>
      <c r="H34" t="n">
        <v>0.25</v>
      </c>
      <c r="I34" t="n">
        <v>234</v>
      </c>
      <c r="J34" t="n">
        <v>143.17</v>
      </c>
      <c r="K34" t="n">
        <v>47.83</v>
      </c>
      <c r="L34" t="n">
        <v>2</v>
      </c>
      <c r="M34" t="n">
        <v>232</v>
      </c>
      <c r="N34" t="n">
        <v>23.34</v>
      </c>
      <c r="O34" t="n">
        <v>17891.86</v>
      </c>
      <c r="P34" t="n">
        <v>646.65</v>
      </c>
      <c r="Q34" t="n">
        <v>2304.54</v>
      </c>
      <c r="R34" t="n">
        <v>392.25</v>
      </c>
      <c r="S34" t="n">
        <v>88.64</v>
      </c>
      <c r="T34" t="n">
        <v>146402.72</v>
      </c>
      <c r="U34" t="n">
        <v>0.23</v>
      </c>
      <c r="V34" t="n">
        <v>0.76</v>
      </c>
      <c r="W34" t="n">
        <v>4.37</v>
      </c>
      <c r="X34" t="n">
        <v>8.82</v>
      </c>
      <c r="Y34" t="n">
        <v>0.5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1.6245</v>
      </c>
      <c r="E35" t="n">
        <v>61.56</v>
      </c>
      <c r="F35" t="n">
        <v>55.17</v>
      </c>
      <c r="G35" t="n">
        <v>22.99</v>
      </c>
      <c r="H35" t="n">
        <v>0.37</v>
      </c>
      <c r="I35" t="n">
        <v>144</v>
      </c>
      <c r="J35" t="n">
        <v>144.54</v>
      </c>
      <c r="K35" t="n">
        <v>47.83</v>
      </c>
      <c r="L35" t="n">
        <v>3</v>
      </c>
      <c r="M35" t="n">
        <v>142</v>
      </c>
      <c r="N35" t="n">
        <v>23.71</v>
      </c>
      <c r="O35" t="n">
        <v>18060.85</v>
      </c>
      <c r="P35" t="n">
        <v>595.46</v>
      </c>
      <c r="Q35" t="n">
        <v>2304.53</v>
      </c>
      <c r="R35" t="n">
        <v>277.19</v>
      </c>
      <c r="S35" t="n">
        <v>88.64</v>
      </c>
      <c r="T35" t="n">
        <v>89318.77</v>
      </c>
      <c r="U35" t="n">
        <v>0.32</v>
      </c>
      <c r="V35" t="n">
        <v>0.8</v>
      </c>
      <c r="W35" t="n">
        <v>4.21</v>
      </c>
      <c r="X35" t="n">
        <v>5.37</v>
      </c>
      <c r="Y35" t="n">
        <v>0.5</v>
      </c>
      <c r="Z35" t="n">
        <v>10</v>
      </c>
    </row>
    <row r="36">
      <c r="A36" t="n">
        <v>3</v>
      </c>
      <c r="B36" t="n">
        <v>70</v>
      </c>
      <c r="C36" t="inlineStr">
        <is>
          <t xml:space="preserve">CONCLUIDO	</t>
        </is>
      </c>
      <c r="D36" t="n">
        <v>1.7008</v>
      </c>
      <c r="E36" t="n">
        <v>58.8</v>
      </c>
      <c r="F36" t="n">
        <v>53.59</v>
      </c>
      <c r="G36" t="n">
        <v>31.22</v>
      </c>
      <c r="H36" t="n">
        <v>0.49</v>
      </c>
      <c r="I36" t="n">
        <v>103</v>
      </c>
      <c r="J36" t="n">
        <v>145.92</v>
      </c>
      <c r="K36" t="n">
        <v>47.83</v>
      </c>
      <c r="L36" t="n">
        <v>4</v>
      </c>
      <c r="M36" t="n">
        <v>101</v>
      </c>
      <c r="N36" t="n">
        <v>24.09</v>
      </c>
      <c r="O36" t="n">
        <v>18230.35</v>
      </c>
      <c r="P36" t="n">
        <v>564.53</v>
      </c>
      <c r="Q36" t="n">
        <v>2304.49</v>
      </c>
      <c r="R36" t="n">
        <v>224.8</v>
      </c>
      <c r="S36" t="n">
        <v>88.64</v>
      </c>
      <c r="T36" t="n">
        <v>63330.58</v>
      </c>
      <c r="U36" t="n">
        <v>0.39</v>
      </c>
      <c r="V36" t="n">
        <v>0.83</v>
      </c>
      <c r="W36" t="n">
        <v>4.14</v>
      </c>
      <c r="X36" t="n">
        <v>3.8</v>
      </c>
      <c r="Y36" t="n">
        <v>0.5</v>
      </c>
      <c r="Z36" t="n">
        <v>10</v>
      </c>
    </row>
    <row r="37">
      <c r="A37" t="n">
        <v>4</v>
      </c>
      <c r="B37" t="n">
        <v>70</v>
      </c>
      <c r="C37" t="inlineStr">
        <is>
          <t xml:space="preserve">CONCLUIDO	</t>
        </is>
      </c>
      <c r="D37" t="n">
        <v>1.7472</v>
      </c>
      <c r="E37" t="n">
        <v>57.23</v>
      </c>
      <c r="F37" t="n">
        <v>52.72</v>
      </c>
      <c r="G37" t="n">
        <v>40.04</v>
      </c>
      <c r="H37" t="n">
        <v>0.6</v>
      </c>
      <c r="I37" t="n">
        <v>79</v>
      </c>
      <c r="J37" t="n">
        <v>147.3</v>
      </c>
      <c r="K37" t="n">
        <v>47.83</v>
      </c>
      <c r="L37" t="n">
        <v>5</v>
      </c>
      <c r="M37" t="n">
        <v>77</v>
      </c>
      <c r="N37" t="n">
        <v>24.47</v>
      </c>
      <c r="O37" t="n">
        <v>18400.38</v>
      </c>
      <c r="P37" t="n">
        <v>542.3200000000001</v>
      </c>
      <c r="Q37" t="n">
        <v>2304.5</v>
      </c>
      <c r="R37" t="n">
        <v>195.37</v>
      </c>
      <c r="S37" t="n">
        <v>88.64</v>
      </c>
      <c r="T37" t="n">
        <v>48737.98</v>
      </c>
      <c r="U37" t="n">
        <v>0.45</v>
      </c>
      <c r="V37" t="n">
        <v>0.84</v>
      </c>
      <c r="W37" t="n">
        <v>4.11</v>
      </c>
      <c r="X37" t="n">
        <v>2.93</v>
      </c>
      <c r="Y37" t="n">
        <v>0.5</v>
      </c>
      <c r="Z37" t="n">
        <v>10</v>
      </c>
    </row>
    <row r="38">
      <c r="A38" t="n">
        <v>5</v>
      </c>
      <c r="B38" t="n">
        <v>70</v>
      </c>
      <c r="C38" t="inlineStr">
        <is>
          <t xml:space="preserve">CONCLUIDO	</t>
        </is>
      </c>
      <c r="D38" t="n">
        <v>1.7781</v>
      </c>
      <c r="E38" t="n">
        <v>56.24</v>
      </c>
      <c r="F38" t="n">
        <v>52.16</v>
      </c>
      <c r="G38" t="n">
        <v>48.9</v>
      </c>
      <c r="H38" t="n">
        <v>0.71</v>
      </c>
      <c r="I38" t="n">
        <v>64</v>
      </c>
      <c r="J38" t="n">
        <v>148.68</v>
      </c>
      <c r="K38" t="n">
        <v>47.83</v>
      </c>
      <c r="L38" t="n">
        <v>6</v>
      </c>
      <c r="M38" t="n">
        <v>62</v>
      </c>
      <c r="N38" t="n">
        <v>24.85</v>
      </c>
      <c r="O38" t="n">
        <v>18570.94</v>
      </c>
      <c r="P38" t="n">
        <v>523.28</v>
      </c>
      <c r="Q38" t="n">
        <v>2304.58</v>
      </c>
      <c r="R38" t="n">
        <v>176.94</v>
      </c>
      <c r="S38" t="n">
        <v>88.64</v>
      </c>
      <c r="T38" t="n">
        <v>39596.77</v>
      </c>
      <c r="U38" t="n">
        <v>0.5</v>
      </c>
      <c r="V38" t="n">
        <v>0.85</v>
      </c>
      <c r="W38" t="n">
        <v>4.08</v>
      </c>
      <c r="X38" t="n">
        <v>2.37</v>
      </c>
      <c r="Y38" t="n">
        <v>0.5</v>
      </c>
      <c r="Z38" t="n">
        <v>10</v>
      </c>
    </row>
    <row r="39">
      <c r="A39" t="n">
        <v>6</v>
      </c>
      <c r="B39" t="n">
        <v>70</v>
      </c>
      <c r="C39" t="inlineStr">
        <is>
          <t xml:space="preserve">CONCLUIDO	</t>
        </is>
      </c>
      <c r="D39" t="n">
        <v>1.802</v>
      </c>
      <c r="E39" t="n">
        <v>55.49</v>
      </c>
      <c r="F39" t="n">
        <v>51.73</v>
      </c>
      <c r="G39" t="n">
        <v>58.57</v>
      </c>
      <c r="H39" t="n">
        <v>0.83</v>
      </c>
      <c r="I39" t="n">
        <v>53</v>
      </c>
      <c r="J39" t="n">
        <v>150.07</v>
      </c>
      <c r="K39" t="n">
        <v>47.83</v>
      </c>
      <c r="L39" t="n">
        <v>7</v>
      </c>
      <c r="M39" t="n">
        <v>51</v>
      </c>
      <c r="N39" t="n">
        <v>25.24</v>
      </c>
      <c r="O39" t="n">
        <v>18742.03</v>
      </c>
      <c r="P39" t="n">
        <v>502.36</v>
      </c>
      <c r="Q39" t="n">
        <v>2304.48</v>
      </c>
      <c r="R39" t="n">
        <v>162.82</v>
      </c>
      <c r="S39" t="n">
        <v>88.64</v>
      </c>
      <c r="T39" t="n">
        <v>32591.43</v>
      </c>
      <c r="U39" t="n">
        <v>0.54</v>
      </c>
      <c r="V39" t="n">
        <v>0.86</v>
      </c>
      <c r="W39" t="n">
        <v>4.06</v>
      </c>
      <c r="X39" t="n">
        <v>1.94</v>
      </c>
      <c r="Y39" t="n">
        <v>0.5</v>
      </c>
      <c r="Z39" t="n">
        <v>10</v>
      </c>
    </row>
    <row r="40">
      <c r="A40" t="n">
        <v>7</v>
      </c>
      <c r="B40" t="n">
        <v>70</v>
      </c>
      <c r="C40" t="inlineStr">
        <is>
          <t xml:space="preserve">CONCLUIDO	</t>
        </is>
      </c>
      <c r="D40" t="n">
        <v>1.8194</v>
      </c>
      <c r="E40" t="n">
        <v>54.96</v>
      </c>
      <c r="F40" t="n">
        <v>51.43</v>
      </c>
      <c r="G40" t="n">
        <v>68.58</v>
      </c>
      <c r="H40" t="n">
        <v>0.9399999999999999</v>
      </c>
      <c r="I40" t="n">
        <v>45</v>
      </c>
      <c r="J40" t="n">
        <v>151.46</v>
      </c>
      <c r="K40" t="n">
        <v>47.83</v>
      </c>
      <c r="L40" t="n">
        <v>8</v>
      </c>
      <c r="M40" t="n">
        <v>43</v>
      </c>
      <c r="N40" t="n">
        <v>25.63</v>
      </c>
      <c r="O40" t="n">
        <v>18913.66</v>
      </c>
      <c r="P40" t="n">
        <v>482.98</v>
      </c>
      <c r="Q40" t="n">
        <v>2304.48</v>
      </c>
      <c r="R40" t="n">
        <v>152.84</v>
      </c>
      <c r="S40" t="n">
        <v>88.64</v>
      </c>
      <c r="T40" t="n">
        <v>27638.57</v>
      </c>
      <c r="U40" t="n">
        <v>0.58</v>
      </c>
      <c r="V40" t="n">
        <v>0.86</v>
      </c>
      <c r="W40" t="n">
        <v>4.05</v>
      </c>
      <c r="X40" t="n">
        <v>1.64</v>
      </c>
      <c r="Y40" t="n">
        <v>0.5</v>
      </c>
      <c r="Z40" t="n">
        <v>10</v>
      </c>
    </row>
    <row r="41">
      <c r="A41" t="n">
        <v>8</v>
      </c>
      <c r="B41" t="n">
        <v>70</v>
      </c>
      <c r="C41" t="inlineStr">
        <is>
          <t xml:space="preserve">CONCLUIDO	</t>
        </is>
      </c>
      <c r="D41" t="n">
        <v>1.8348</v>
      </c>
      <c r="E41" t="n">
        <v>54.5</v>
      </c>
      <c r="F41" t="n">
        <v>51.18</v>
      </c>
      <c r="G41" t="n">
        <v>80.8</v>
      </c>
      <c r="H41" t="n">
        <v>1.04</v>
      </c>
      <c r="I41" t="n">
        <v>38</v>
      </c>
      <c r="J41" t="n">
        <v>152.85</v>
      </c>
      <c r="K41" t="n">
        <v>47.83</v>
      </c>
      <c r="L41" t="n">
        <v>9</v>
      </c>
      <c r="M41" t="n">
        <v>30</v>
      </c>
      <c r="N41" t="n">
        <v>26.03</v>
      </c>
      <c r="O41" t="n">
        <v>19085.83</v>
      </c>
      <c r="P41" t="n">
        <v>463.53</v>
      </c>
      <c r="Q41" t="n">
        <v>2304.49</v>
      </c>
      <c r="R41" t="n">
        <v>143.61</v>
      </c>
      <c r="S41" t="n">
        <v>88.64</v>
      </c>
      <c r="T41" t="n">
        <v>23060.34</v>
      </c>
      <c r="U41" t="n">
        <v>0.62</v>
      </c>
      <c r="V41" t="n">
        <v>0.87</v>
      </c>
      <c r="W41" t="n">
        <v>4.05</v>
      </c>
      <c r="X41" t="n">
        <v>1.38</v>
      </c>
      <c r="Y41" t="n">
        <v>0.5</v>
      </c>
      <c r="Z41" t="n">
        <v>10</v>
      </c>
    </row>
    <row r="42">
      <c r="A42" t="n">
        <v>9</v>
      </c>
      <c r="B42" t="n">
        <v>70</v>
      </c>
      <c r="C42" t="inlineStr">
        <is>
          <t xml:space="preserve">CONCLUIDO	</t>
        </is>
      </c>
      <c r="D42" t="n">
        <v>1.8409</v>
      </c>
      <c r="E42" t="n">
        <v>54.32</v>
      </c>
      <c r="F42" t="n">
        <v>51.08</v>
      </c>
      <c r="G42" t="n">
        <v>87.56999999999999</v>
      </c>
      <c r="H42" t="n">
        <v>1.15</v>
      </c>
      <c r="I42" t="n">
        <v>35</v>
      </c>
      <c r="J42" t="n">
        <v>154.25</v>
      </c>
      <c r="K42" t="n">
        <v>47.83</v>
      </c>
      <c r="L42" t="n">
        <v>10</v>
      </c>
      <c r="M42" t="n">
        <v>12</v>
      </c>
      <c r="N42" t="n">
        <v>26.43</v>
      </c>
      <c r="O42" t="n">
        <v>19258.55</v>
      </c>
      <c r="P42" t="n">
        <v>454.59</v>
      </c>
      <c r="Q42" t="n">
        <v>2304.47</v>
      </c>
      <c r="R42" t="n">
        <v>139.82</v>
      </c>
      <c r="S42" t="n">
        <v>88.64</v>
      </c>
      <c r="T42" t="n">
        <v>21181.53</v>
      </c>
      <c r="U42" t="n">
        <v>0.63</v>
      </c>
      <c r="V42" t="n">
        <v>0.87</v>
      </c>
      <c r="W42" t="n">
        <v>4.07</v>
      </c>
      <c r="X42" t="n">
        <v>1.29</v>
      </c>
      <c r="Y42" t="n">
        <v>0.5</v>
      </c>
      <c r="Z42" t="n">
        <v>10</v>
      </c>
    </row>
    <row r="43">
      <c r="A43" t="n">
        <v>10</v>
      </c>
      <c r="B43" t="n">
        <v>70</v>
      </c>
      <c r="C43" t="inlineStr">
        <is>
          <t xml:space="preserve">CONCLUIDO	</t>
        </is>
      </c>
      <c r="D43" t="n">
        <v>1.843</v>
      </c>
      <c r="E43" t="n">
        <v>54.26</v>
      </c>
      <c r="F43" t="n">
        <v>51.05</v>
      </c>
      <c r="G43" t="n">
        <v>90.09</v>
      </c>
      <c r="H43" t="n">
        <v>1.25</v>
      </c>
      <c r="I43" t="n">
        <v>34</v>
      </c>
      <c r="J43" t="n">
        <v>155.66</v>
      </c>
      <c r="K43" t="n">
        <v>47.83</v>
      </c>
      <c r="L43" t="n">
        <v>11</v>
      </c>
      <c r="M43" t="n">
        <v>0</v>
      </c>
      <c r="N43" t="n">
        <v>26.83</v>
      </c>
      <c r="O43" t="n">
        <v>19431.82</v>
      </c>
      <c r="P43" t="n">
        <v>453.66</v>
      </c>
      <c r="Q43" t="n">
        <v>2304.49</v>
      </c>
      <c r="R43" t="n">
        <v>138.44</v>
      </c>
      <c r="S43" t="n">
        <v>88.64</v>
      </c>
      <c r="T43" t="n">
        <v>20496.12</v>
      </c>
      <c r="U43" t="n">
        <v>0.64</v>
      </c>
      <c r="V43" t="n">
        <v>0.87</v>
      </c>
      <c r="W43" t="n">
        <v>4.07</v>
      </c>
      <c r="X43" t="n">
        <v>1.25</v>
      </c>
      <c r="Y43" t="n">
        <v>0.5</v>
      </c>
      <c r="Z43" t="n">
        <v>10</v>
      </c>
    </row>
    <row r="44">
      <c r="A44" t="n">
        <v>0</v>
      </c>
      <c r="B44" t="n">
        <v>90</v>
      </c>
      <c r="C44" t="inlineStr">
        <is>
          <t xml:space="preserve">CONCLUIDO	</t>
        </is>
      </c>
      <c r="D44" t="n">
        <v>0.9131</v>
      </c>
      <c r="E44" t="n">
        <v>109.52</v>
      </c>
      <c r="F44" t="n">
        <v>80.01000000000001</v>
      </c>
      <c r="G44" t="n">
        <v>6.3</v>
      </c>
      <c r="H44" t="n">
        <v>0.1</v>
      </c>
      <c r="I44" t="n">
        <v>762</v>
      </c>
      <c r="J44" t="n">
        <v>176.73</v>
      </c>
      <c r="K44" t="n">
        <v>52.44</v>
      </c>
      <c r="L44" t="n">
        <v>1</v>
      </c>
      <c r="M44" t="n">
        <v>760</v>
      </c>
      <c r="N44" t="n">
        <v>33.29</v>
      </c>
      <c r="O44" t="n">
        <v>22031.19</v>
      </c>
      <c r="P44" t="n">
        <v>1044.1</v>
      </c>
      <c r="Q44" t="n">
        <v>2304.93</v>
      </c>
      <c r="R44" t="n">
        <v>1108.24</v>
      </c>
      <c r="S44" t="n">
        <v>88.64</v>
      </c>
      <c r="T44" t="n">
        <v>501758.31</v>
      </c>
      <c r="U44" t="n">
        <v>0.08</v>
      </c>
      <c r="V44" t="n">
        <v>0.55</v>
      </c>
      <c r="W44" t="n">
        <v>5.28</v>
      </c>
      <c r="X44" t="n">
        <v>30.2</v>
      </c>
      <c r="Y44" t="n">
        <v>0.5</v>
      </c>
      <c r="Z44" t="n">
        <v>10</v>
      </c>
    </row>
    <row r="45">
      <c r="A45" t="n">
        <v>1</v>
      </c>
      <c r="B45" t="n">
        <v>90</v>
      </c>
      <c r="C45" t="inlineStr">
        <is>
          <t xml:space="preserve">CONCLUIDO	</t>
        </is>
      </c>
      <c r="D45" t="n">
        <v>1.3702</v>
      </c>
      <c r="E45" t="n">
        <v>72.98</v>
      </c>
      <c r="F45" t="n">
        <v>60.54</v>
      </c>
      <c r="G45" t="n">
        <v>12.88</v>
      </c>
      <c r="H45" t="n">
        <v>0.2</v>
      </c>
      <c r="I45" t="n">
        <v>282</v>
      </c>
      <c r="J45" t="n">
        <v>178.21</v>
      </c>
      <c r="K45" t="n">
        <v>52.44</v>
      </c>
      <c r="L45" t="n">
        <v>2</v>
      </c>
      <c r="M45" t="n">
        <v>280</v>
      </c>
      <c r="N45" t="n">
        <v>33.77</v>
      </c>
      <c r="O45" t="n">
        <v>22213.89</v>
      </c>
      <c r="P45" t="n">
        <v>778.89</v>
      </c>
      <c r="Q45" t="n">
        <v>2304.56</v>
      </c>
      <c r="R45" t="n">
        <v>455.93</v>
      </c>
      <c r="S45" t="n">
        <v>88.64</v>
      </c>
      <c r="T45" t="n">
        <v>178000.45</v>
      </c>
      <c r="U45" t="n">
        <v>0.19</v>
      </c>
      <c r="V45" t="n">
        <v>0.73</v>
      </c>
      <c r="W45" t="n">
        <v>4.47</v>
      </c>
      <c r="X45" t="n">
        <v>10.74</v>
      </c>
      <c r="Y45" t="n">
        <v>0.5</v>
      </c>
      <c r="Z45" t="n">
        <v>10</v>
      </c>
    </row>
    <row r="46">
      <c r="A46" t="n">
        <v>2</v>
      </c>
      <c r="B46" t="n">
        <v>90</v>
      </c>
      <c r="C46" t="inlineStr">
        <is>
          <t xml:space="preserve">CONCLUIDO	</t>
        </is>
      </c>
      <c r="D46" t="n">
        <v>1.5439</v>
      </c>
      <c r="E46" t="n">
        <v>64.77</v>
      </c>
      <c r="F46" t="n">
        <v>56.23</v>
      </c>
      <c r="G46" t="n">
        <v>19.62</v>
      </c>
      <c r="H46" t="n">
        <v>0.3</v>
      </c>
      <c r="I46" t="n">
        <v>172</v>
      </c>
      <c r="J46" t="n">
        <v>179.7</v>
      </c>
      <c r="K46" t="n">
        <v>52.44</v>
      </c>
      <c r="L46" t="n">
        <v>3</v>
      </c>
      <c r="M46" t="n">
        <v>170</v>
      </c>
      <c r="N46" t="n">
        <v>34.26</v>
      </c>
      <c r="O46" t="n">
        <v>22397.24</v>
      </c>
      <c r="P46" t="n">
        <v>713.38</v>
      </c>
      <c r="Q46" t="n">
        <v>2304.63</v>
      </c>
      <c r="R46" t="n">
        <v>312.26</v>
      </c>
      <c r="S46" t="n">
        <v>88.64</v>
      </c>
      <c r="T46" t="n">
        <v>106713.69</v>
      </c>
      <c r="U46" t="n">
        <v>0.28</v>
      </c>
      <c r="V46" t="n">
        <v>0.79</v>
      </c>
      <c r="W46" t="n">
        <v>4.28</v>
      </c>
      <c r="X46" t="n">
        <v>6.44</v>
      </c>
      <c r="Y46" t="n">
        <v>0.5</v>
      </c>
      <c r="Z46" t="n">
        <v>10</v>
      </c>
    </row>
    <row r="47">
      <c r="A47" t="n">
        <v>3</v>
      </c>
      <c r="B47" t="n">
        <v>90</v>
      </c>
      <c r="C47" t="inlineStr">
        <is>
          <t xml:space="preserve">CONCLUIDO	</t>
        </is>
      </c>
      <c r="D47" t="n">
        <v>1.6358</v>
      </c>
      <c r="E47" t="n">
        <v>61.13</v>
      </c>
      <c r="F47" t="n">
        <v>54.34</v>
      </c>
      <c r="G47" t="n">
        <v>26.51</v>
      </c>
      <c r="H47" t="n">
        <v>0.39</v>
      </c>
      <c r="I47" t="n">
        <v>123</v>
      </c>
      <c r="J47" t="n">
        <v>181.19</v>
      </c>
      <c r="K47" t="n">
        <v>52.44</v>
      </c>
      <c r="L47" t="n">
        <v>4</v>
      </c>
      <c r="M47" t="n">
        <v>121</v>
      </c>
      <c r="N47" t="n">
        <v>34.75</v>
      </c>
      <c r="O47" t="n">
        <v>22581.25</v>
      </c>
      <c r="P47" t="n">
        <v>679.24</v>
      </c>
      <c r="Q47" t="n">
        <v>2304.53</v>
      </c>
      <c r="R47" t="n">
        <v>249.51</v>
      </c>
      <c r="S47" t="n">
        <v>88.64</v>
      </c>
      <c r="T47" t="n">
        <v>75588.06</v>
      </c>
      <c r="U47" t="n">
        <v>0.36</v>
      </c>
      <c r="V47" t="n">
        <v>0.8100000000000001</v>
      </c>
      <c r="W47" t="n">
        <v>4.18</v>
      </c>
      <c r="X47" t="n">
        <v>4.54</v>
      </c>
      <c r="Y47" t="n">
        <v>0.5</v>
      </c>
      <c r="Z47" t="n">
        <v>10</v>
      </c>
    </row>
    <row r="48">
      <c r="A48" t="n">
        <v>4</v>
      </c>
      <c r="B48" t="n">
        <v>90</v>
      </c>
      <c r="C48" t="inlineStr">
        <is>
          <t xml:space="preserve">CONCLUIDO	</t>
        </is>
      </c>
      <c r="D48" t="n">
        <v>1.6901</v>
      </c>
      <c r="E48" t="n">
        <v>59.17</v>
      </c>
      <c r="F48" t="n">
        <v>53.34</v>
      </c>
      <c r="G48" t="n">
        <v>33.33</v>
      </c>
      <c r="H48" t="n">
        <v>0.49</v>
      </c>
      <c r="I48" t="n">
        <v>96</v>
      </c>
      <c r="J48" t="n">
        <v>182.69</v>
      </c>
      <c r="K48" t="n">
        <v>52.44</v>
      </c>
      <c r="L48" t="n">
        <v>5</v>
      </c>
      <c r="M48" t="n">
        <v>94</v>
      </c>
      <c r="N48" t="n">
        <v>35.25</v>
      </c>
      <c r="O48" t="n">
        <v>22766.06</v>
      </c>
      <c r="P48" t="n">
        <v>656.8099999999999</v>
      </c>
      <c r="Q48" t="n">
        <v>2304.48</v>
      </c>
      <c r="R48" t="n">
        <v>215.66</v>
      </c>
      <c r="S48" t="n">
        <v>88.64</v>
      </c>
      <c r="T48" t="n">
        <v>58795.36</v>
      </c>
      <c r="U48" t="n">
        <v>0.41</v>
      </c>
      <c r="V48" t="n">
        <v>0.83</v>
      </c>
      <c r="W48" t="n">
        <v>4.14</v>
      </c>
      <c r="X48" t="n">
        <v>3.54</v>
      </c>
      <c r="Y48" t="n">
        <v>0.5</v>
      </c>
      <c r="Z48" t="n">
        <v>10</v>
      </c>
    </row>
    <row r="49">
      <c r="A49" t="n">
        <v>5</v>
      </c>
      <c r="B49" t="n">
        <v>90</v>
      </c>
      <c r="C49" t="inlineStr">
        <is>
          <t xml:space="preserve">CONCLUIDO	</t>
        </is>
      </c>
      <c r="D49" t="n">
        <v>1.7281</v>
      </c>
      <c r="E49" t="n">
        <v>57.87</v>
      </c>
      <c r="F49" t="n">
        <v>52.67</v>
      </c>
      <c r="G49" t="n">
        <v>40.52</v>
      </c>
      <c r="H49" t="n">
        <v>0.58</v>
      </c>
      <c r="I49" t="n">
        <v>78</v>
      </c>
      <c r="J49" t="n">
        <v>184.19</v>
      </c>
      <c r="K49" t="n">
        <v>52.44</v>
      </c>
      <c r="L49" t="n">
        <v>6</v>
      </c>
      <c r="M49" t="n">
        <v>76</v>
      </c>
      <c r="N49" t="n">
        <v>35.75</v>
      </c>
      <c r="O49" t="n">
        <v>22951.43</v>
      </c>
      <c r="P49" t="n">
        <v>638.8</v>
      </c>
      <c r="Q49" t="n">
        <v>2304.5</v>
      </c>
      <c r="R49" t="n">
        <v>193.99</v>
      </c>
      <c r="S49" t="n">
        <v>88.64</v>
      </c>
      <c r="T49" t="n">
        <v>48051.94</v>
      </c>
      <c r="U49" t="n">
        <v>0.46</v>
      </c>
      <c r="V49" t="n">
        <v>0.84</v>
      </c>
      <c r="W49" t="n">
        <v>4.11</v>
      </c>
      <c r="X49" t="n">
        <v>2.88</v>
      </c>
      <c r="Y49" t="n">
        <v>0.5</v>
      </c>
      <c r="Z49" t="n">
        <v>10</v>
      </c>
    </row>
    <row r="50">
      <c r="A50" t="n">
        <v>6</v>
      </c>
      <c r="B50" t="n">
        <v>90</v>
      </c>
      <c r="C50" t="inlineStr">
        <is>
          <t xml:space="preserve">CONCLUIDO	</t>
        </is>
      </c>
      <c r="D50" t="n">
        <v>1.7567</v>
      </c>
      <c r="E50" t="n">
        <v>56.92</v>
      </c>
      <c r="F50" t="n">
        <v>52.19</v>
      </c>
      <c r="G50" t="n">
        <v>48.18</v>
      </c>
      <c r="H50" t="n">
        <v>0.67</v>
      </c>
      <c r="I50" t="n">
        <v>65</v>
      </c>
      <c r="J50" t="n">
        <v>185.7</v>
      </c>
      <c r="K50" t="n">
        <v>52.44</v>
      </c>
      <c r="L50" t="n">
        <v>7</v>
      </c>
      <c r="M50" t="n">
        <v>63</v>
      </c>
      <c r="N50" t="n">
        <v>36.26</v>
      </c>
      <c r="O50" t="n">
        <v>23137.49</v>
      </c>
      <c r="P50" t="n">
        <v>624.39</v>
      </c>
      <c r="Q50" t="n">
        <v>2304.55</v>
      </c>
      <c r="R50" t="n">
        <v>177.56</v>
      </c>
      <c r="S50" t="n">
        <v>88.64</v>
      </c>
      <c r="T50" t="n">
        <v>39901.81</v>
      </c>
      <c r="U50" t="n">
        <v>0.5</v>
      </c>
      <c r="V50" t="n">
        <v>0.85</v>
      </c>
      <c r="W50" t="n">
        <v>4.09</v>
      </c>
      <c r="X50" t="n">
        <v>2.4</v>
      </c>
      <c r="Y50" t="n">
        <v>0.5</v>
      </c>
      <c r="Z50" t="n">
        <v>10</v>
      </c>
    </row>
    <row r="51">
      <c r="A51" t="n">
        <v>7</v>
      </c>
      <c r="B51" t="n">
        <v>90</v>
      </c>
      <c r="C51" t="inlineStr">
        <is>
          <t xml:space="preserve">CONCLUIDO	</t>
        </is>
      </c>
      <c r="D51" t="n">
        <v>1.7778</v>
      </c>
      <c r="E51" t="n">
        <v>56.25</v>
      </c>
      <c r="F51" t="n">
        <v>51.84</v>
      </c>
      <c r="G51" t="n">
        <v>55.54</v>
      </c>
      <c r="H51" t="n">
        <v>0.76</v>
      </c>
      <c r="I51" t="n">
        <v>56</v>
      </c>
      <c r="J51" t="n">
        <v>187.22</v>
      </c>
      <c r="K51" t="n">
        <v>52.44</v>
      </c>
      <c r="L51" t="n">
        <v>8</v>
      </c>
      <c r="M51" t="n">
        <v>54</v>
      </c>
      <c r="N51" t="n">
        <v>36.78</v>
      </c>
      <c r="O51" t="n">
        <v>23324.24</v>
      </c>
      <c r="P51" t="n">
        <v>606.86</v>
      </c>
      <c r="Q51" t="n">
        <v>2304.53</v>
      </c>
      <c r="R51" t="n">
        <v>166.3</v>
      </c>
      <c r="S51" t="n">
        <v>88.64</v>
      </c>
      <c r="T51" t="n">
        <v>34316.51</v>
      </c>
      <c r="U51" t="n">
        <v>0.53</v>
      </c>
      <c r="V51" t="n">
        <v>0.85</v>
      </c>
      <c r="W51" t="n">
        <v>4.06</v>
      </c>
      <c r="X51" t="n">
        <v>2.04</v>
      </c>
      <c r="Y51" t="n">
        <v>0.5</v>
      </c>
      <c r="Z51" t="n">
        <v>10</v>
      </c>
    </row>
    <row r="52">
      <c r="A52" t="n">
        <v>8</v>
      </c>
      <c r="B52" t="n">
        <v>90</v>
      </c>
      <c r="C52" t="inlineStr">
        <is>
          <t xml:space="preserve">CONCLUIDO	</t>
        </is>
      </c>
      <c r="D52" t="n">
        <v>1.7941</v>
      </c>
      <c r="E52" t="n">
        <v>55.74</v>
      </c>
      <c r="F52" t="n">
        <v>51.58</v>
      </c>
      <c r="G52" t="n">
        <v>63.16</v>
      </c>
      <c r="H52" t="n">
        <v>0.85</v>
      </c>
      <c r="I52" t="n">
        <v>49</v>
      </c>
      <c r="J52" t="n">
        <v>188.74</v>
      </c>
      <c r="K52" t="n">
        <v>52.44</v>
      </c>
      <c r="L52" t="n">
        <v>9</v>
      </c>
      <c r="M52" t="n">
        <v>47</v>
      </c>
      <c r="N52" t="n">
        <v>37.3</v>
      </c>
      <c r="O52" t="n">
        <v>23511.69</v>
      </c>
      <c r="P52" t="n">
        <v>593.3</v>
      </c>
      <c r="Q52" t="n">
        <v>2304.47</v>
      </c>
      <c r="R52" t="n">
        <v>157.38</v>
      </c>
      <c r="S52" t="n">
        <v>88.64</v>
      </c>
      <c r="T52" t="n">
        <v>29892.21</v>
      </c>
      <c r="U52" t="n">
        <v>0.5600000000000001</v>
      </c>
      <c r="V52" t="n">
        <v>0.86</v>
      </c>
      <c r="W52" t="n">
        <v>4.06</v>
      </c>
      <c r="X52" t="n">
        <v>1.78</v>
      </c>
      <c r="Y52" t="n">
        <v>0.5</v>
      </c>
      <c r="Z52" t="n">
        <v>10</v>
      </c>
    </row>
    <row r="53">
      <c r="A53" t="n">
        <v>9</v>
      </c>
      <c r="B53" t="n">
        <v>90</v>
      </c>
      <c r="C53" t="inlineStr">
        <is>
          <t xml:space="preserve">CONCLUIDO	</t>
        </is>
      </c>
      <c r="D53" t="n">
        <v>1.8076</v>
      </c>
      <c r="E53" t="n">
        <v>55.32</v>
      </c>
      <c r="F53" t="n">
        <v>51.37</v>
      </c>
      <c r="G53" t="n">
        <v>71.68000000000001</v>
      </c>
      <c r="H53" t="n">
        <v>0.93</v>
      </c>
      <c r="I53" t="n">
        <v>43</v>
      </c>
      <c r="J53" t="n">
        <v>190.26</v>
      </c>
      <c r="K53" t="n">
        <v>52.44</v>
      </c>
      <c r="L53" t="n">
        <v>10</v>
      </c>
      <c r="M53" t="n">
        <v>41</v>
      </c>
      <c r="N53" t="n">
        <v>37.82</v>
      </c>
      <c r="O53" t="n">
        <v>23699.85</v>
      </c>
      <c r="P53" t="n">
        <v>578.8099999999999</v>
      </c>
      <c r="Q53" t="n">
        <v>2304.47</v>
      </c>
      <c r="R53" t="n">
        <v>150.36</v>
      </c>
      <c r="S53" t="n">
        <v>88.64</v>
      </c>
      <c r="T53" t="n">
        <v>26411.5</v>
      </c>
      <c r="U53" t="n">
        <v>0.59</v>
      </c>
      <c r="V53" t="n">
        <v>0.86</v>
      </c>
      <c r="W53" t="n">
        <v>4.05</v>
      </c>
      <c r="X53" t="n">
        <v>1.58</v>
      </c>
      <c r="Y53" t="n">
        <v>0.5</v>
      </c>
      <c r="Z53" t="n">
        <v>10</v>
      </c>
    </row>
    <row r="54">
      <c r="A54" t="n">
        <v>10</v>
      </c>
      <c r="B54" t="n">
        <v>90</v>
      </c>
      <c r="C54" t="inlineStr">
        <is>
          <t xml:space="preserve">CONCLUIDO	</t>
        </is>
      </c>
      <c r="D54" t="n">
        <v>1.8206</v>
      </c>
      <c r="E54" t="n">
        <v>54.93</v>
      </c>
      <c r="F54" t="n">
        <v>51.16</v>
      </c>
      <c r="G54" t="n">
        <v>80.77</v>
      </c>
      <c r="H54" t="n">
        <v>1.02</v>
      </c>
      <c r="I54" t="n">
        <v>38</v>
      </c>
      <c r="J54" t="n">
        <v>191.79</v>
      </c>
      <c r="K54" t="n">
        <v>52.44</v>
      </c>
      <c r="L54" t="n">
        <v>11</v>
      </c>
      <c r="M54" t="n">
        <v>36</v>
      </c>
      <c r="N54" t="n">
        <v>38.35</v>
      </c>
      <c r="O54" t="n">
        <v>23888.73</v>
      </c>
      <c r="P54" t="n">
        <v>564.1799999999999</v>
      </c>
      <c r="Q54" t="n">
        <v>2304.48</v>
      </c>
      <c r="R54" t="n">
        <v>143.2</v>
      </c>
      <c r="S54" t="n">
        <v>88.64</v>
      </c>
      <c r="T54" t="n">
        <v>22857.4</v>
      </c>
      <c r="U54" t="n">
        <v>0.62</v>
      </c>
      <c r="V54" t="n">
        <v>0.87</v>
      </c>
      <c r="W54" t="n">
        <v>4.04</v>
      </c>
      <c r="X54" t="n">
        <v>1.36</v>
      </c>
      <c r="Y54" t="n">
        <v>0.5</v>
      </c>
      <c r="Z54" t="n">
        <v>10</v>
      </c>
    </row>
    <row r="55">
      <c r="A55" t="n">
        <v>11</v>
      </c>
      <c r="B55" t="n">
        <v>90</v>
      </c>
      <c r="C55" t="inlineStr">
        <is>
          <t xml:space="preserve">CONCLUIDO	</t>
        </is>
      </c>
      <c r="D55" t="n">
        <v>1.83</v>
      </c>
      <c r="E55" t="n">
        <v>54.64</v>
      </c>
      <c r="F55" t="n">
        <v>51.02</v>
      </c>
      <c r="G55" t="n">
        <v>90.03</v>
      </c>
      <c r="H55" t="n">
        <v>1.1</v>
      </c>
      <c r="I55" t="n">
        <v>34</v>
      </c>
      <c r="J55" t="n">
        <v>193.33</v>
      </c>
      <c r="K55" t="n">
        <v>52.44</v>
      </c>
      <c r="L55" t="n">
        <v>12</v>
      </c>
      <c r="M55" t="n">
        <v>32</v>
      </c>
      <c r="N55" t="n">
        <v>38.89</v>
      </c>
      <c r="O55" t="n">
        <v>24078.33</v>
      </c>
      <c r="P55" t="n">
        <v>550.54</v>
      </c>
      <c r="Q55" t="n">
        <v>2304.49</v>
      </c>
      <c r="R55" t="n">
        <v>138.33</v>
      </c>
      <c r="S55" t="n">
        <v>88.64</v>
      </c>
      <c r="T55" t="n">
        <v>20442.26</v>
      </c>
      <c r="U55" t="n">
        <v>0.64</v>
      </c>
      <c r="V55" t="n">
        <v>0.87</v>
      </c>
      <c r="W55" t="n">
        <v>4.04</v>
      </c>
      <c r="X55" t="n">
        <v>1.22</v>
      </c>
      <c r="Y55" t="n">
        <v>0.5</v>
      </c>
      <c r="Z55" t="n">
        <v>10</v>
      </c>
    </row>
    <row r="56">
      <c r="A56" t="n">
        <v>12</v>
      </c>
      <c r="B56" t="n">
        <v>90</v>
      </c>
      <c r="C56" t="inlineStr">
        <is>
          <t xml:space="preserve">CONCLUIDO	</t>
        </is>
      </c>
      <c r="D56" t="n">
        <v>1.8373</v>
      </c>
      <c r="E56" t="n">
        <v>54.43</v>
      </c>
      <c r="F56" t="n">
        <v>50.91</v>
      </c>
      <c r="G56" t="n">
        <v>98.53</v>
      </c>
      <c r="H56" t="n">
        <v>1.18</v>
      </c>
      <c r="I56" t="n">
        <v>31</v>
      </c>
      <c r="J56" t="n">
        <v>194.88</v>
      </c>
      <c r="K56" t="n">
        <v>52.44</v>
      </c>
      <c r="L56" t="n">
        <v>13</v>
      </c>
      <c r="M56" t="n">
        <v>28</v>
      </c>
      <c r="N56" t="n">
        <v>39.43</v>
      </c>
      <c r="O56" t="n">
        <v>24268.67</v>
      </c>
      <c r="P56" t="n">
        <v>535.08</v>
      </c>
      <c r="Q56" t="n">
        <v>2304.47</v>
      </c>
      <c r="R56" t="n">
        <v>135.01</v>
      </c>
      <c r="S56" t="n">
        <v>88.64</v>
      </c>
      <c r="T56" t="n">
        <v>18794.98</v>
      </c>
      <c r="U56" t="n">
        <v>0.66</v>
      </c>
      <c r="V56" t="n">
        <v>0.87</v>
      </c>
      <c r="W56" t="n">
        <v>4.03</v>
      </c>
      <c r="X56" t="n">
        <v>1.11</v>
      </c>
      <c r="Y56" t="n">
        <v>0.5</v>
      </c>
      <c r="Z56" t="n">
        <v>10</v>
      </c>
    </row>
    <row r="57">
      <c r="A57" t="n">
        <v>13</v>
      </c>
      <c r="B57" t="n">
        <v>90</v>
      </c>
      <c r="C57" t="inlineStr">
        <is>
          <t xml:space="preserve">CONCLUIDO	</t>
        </is>
      </c>
      <c r="D57" t="n">
        <v>1.8416</v>
      </c>
      <c r="E57" t="n">
        <v>54.3</v>
      </c>
      <c r="F57" t="n">
        <v>50.85</v>
      </c>
      <c r="G57" t="n">
        <v>105.2</v>
      </c>
      <c r="H57" t="n">
        <v>1.27</v>
      </c>
      <c r="I57" t="n">
        <v>29</v>
      </c>
      <c r="J57" t="n">
        <v>196.42</v>
      </c>
      <c r="K57" t="n">
        <v>52.44</v>
      </c>
      <c r="L57" t="n">
        <v>14</v>
      </c>
      <c r="M57" t="n">
        <v>18</v>
      </c>
      <c r="N57" t="n">
        <v>39.98</v>
      </c>
      <c r="O57" t="n">
        <v>24459.75</v>
      </c>
      <c r="P57" t="n">
        <v>524.79</v>
      </c>
      <c r="Q57" t="n">
        <v>2304.49</v>
      </c>
      <c r="R57" t="n">
        <v>132.54</v>
      </c>
      <c r="S57" t="n">
        <v>88.64</v>
      </c>
      <c r="T57" t="n">
        <v>17570.31</v>
      </c>
      <c r="U57" t="n">
        <v>0.67</v>
      </c>
      <c r="V57" t="n">
        <v>0.87</v>
      </c>
      <c r="W57" t="n">
        <v>4.04</v>
      </c>
      <c r="X57" t="n">
        <v>1.05</v>
      </c>
      <c r="Y57" t="n">
        <v>0.5</v>
      </c>
      <c r="Z57" t="n">
        <v>10</v>
      </c>
    </row>
    <row r="58">
      <c r="A58" t="n">
        <v>14</v>
      </c>
      <c r="B58" t="n">
        <v>90</v>
      </c>
      <c r="C58" t="inlineStr">
        <is>
          <t xml:space="preserve">CONCLUIDO	</t>
        </is>
      </c>
      <c r="D58" t="n">
        <v>1.8462</v>
      </c>
      <c r="E58" t="n">
        <v>54.17</v>
      </c>
      <c r="F58" t="n">
        <v>50.79</v>
      </c>
      <c r="G58" t="n">
        <v>112.86</v>
      </c>
      <c r="H58" t="n">
        <v>1.35</v>
      </c>
      <c r="I58" t="n">
        <v>27</v>
      </c>
      <c r="J58" t="n">
        <v>197.98</v>
      </c>
      <c r="K58" t="n">
        <v>52.44</v>
      </c>
      <c r="L58" t="n">
        <v>15</v>
      </c>
      <c r="M58" t="n">
        <v>8</v>
      </c>
      <c r="N58" t="n">
        <v>40.54</v>
      </c>
      <c r="O58" t="n">
        <v>24651.58</v>
      </c>
      <c r="P58" t="n">
        <v>518.97</v>
      </c>
      <c r="Q58" t="n">
        <v>2304.49</v>
      </c>
      <c r="R58" t="n">
        <v>130.19</v>
      </c>
      <c r="S58" t="n">
        <v>88.64</v>
      </c>
      <c r="T58" t="n">
        <v>16403.83</v>
      </c>
      <c r="U58" t="n">
        <v>0.68</v>
      </c>
      <c r="V58" t="n">
        <v>0.87</v>
      </c>
      <c r="W58" t="n">
        <v>4.05</v>
      </c>
      <c r="X58" t="n">
        <v>0.99</v>
      </c>
      <c r="Y58" t="n">
        <v>0.5</v>
      </c>
      <c r="Z58" t="n">
        <v>10</v>
      </c>
    </row>
    <row r="59">
      <c r="A59" t="n">
        <v>15</v>
      </c>
      <c r="B59" t="n">
        <v>90</v>
      </c>
      <c r="C59" t="inlineStr">
        <is>
          <t xml:space="preserve">CONCLUIDO	</t>
        </is>
      </c>
      <c r="D59" t="n">
        <v>1.8459</v>
      </c>
      <c r="E59" t="n">
        <v>54.17</v>
      </c>
      <c r="F59" t="n">
        <v>50.79</v>
      </c>
      <c r="G59" t="n">
        <v>112.87</v>
      </c>
      <c r="H59" t="n">
        <v>1.42</v>
      </c>
      <c r="I59" t="n">
        <v>27</v>
      </c>
      <c r="J59" t="n">
        <v>199.54</v>
      </c>
      <c r="K59" t="n">
        <v>52.44</v>
      </c>
      <c r="L59" t="n">
        <v>16</v>
      </c>
      <c r="M59" t="n">
        <v>1</v>
      </c>
      <c r="N59" t="n">
        <v>41.1</v>
      </c>
      <c r="O59" t="n">
        <v>24844.17</v>
      </c>
      <c r="P59" t="n">
        <v>522.04</v>
      </c>
      <c r="Q59" t="n">
        <v>2304.55</v>
      </c>
      <c r="R59" t="n">
        <v>129.95</v>
      </c>
      <c r="S59" t="n">
        <v>88.64</v>
      </c>
      <c r="T59" t="n">
        <v>16284.08</v>
      </c>
      <c r="U59" t="n">
        <v>0.68</v>
      </c>
      <c r="V59" t="n">
        <v>0.87</v>
      </c>
      <c r="W59" t="n">
        <v>4.06</v>
      </c>
      <c r="X59" t="n">
        <v>1</v>
      </c>
      <c r="Y59" t="n">
        <v>0.5</v>
      </c>
      <c r="Z59" t="n">
        <v>10</v>
      </c>
    </row>
    <row r="60">
      <c r="A60" t="n">
        <v>16</v>
      </c>
      <c r="B60" t="n">
        <v>90</v>
      </c>
      <c r="C60" t="inlineStr">
        <is>
          <t xml:space="preserve">CONCLUIDO	</t>
        </is>
      </c>
      <c r="D60" t="n">
        <v>1.8459</v>
      </c>
      <c r="E60" t="n">
        <v>54.17</v>
      </c>
      <c r="F60" t="n">
        <v>50.79</v>
      </c>
      <c r="G60" t="n">
        <v>112.87</v>
      </c>
      <c r="H60" t="n">
        <v>1.5</v>
      </c>
      <c r="I60" t="n">
        <v>27</v>
      </c>
      <c r="J60" t="n">
        <v>201.11</v>
      </c>
      <c r="K60" t="n">
        <v>52.44</v>
      </c>
      <c r="L60" t="n">
        <v>17</v>
      </c>
      <c r="M60" t="n">
        <v>0</v>
      </c>
      <c r="N60" t="n">
        <v>41.67</v>
      </c>
      <c r="O60" t="n">
        <v>25037.53</v>
      </c>
      <c r="P60" t="n">
        <v>525.96</v>
      </c>
      <c r="Q60" t="n">
        <v>2304.55</v>
      </c>
      <c r="R60" t="n">
        <v>129.92</v>
      </c>
      <c r="S60" t="n">
        <v>88.64</v>
      </c>
      <c r="T60" t="n">
        <v>16272.77</v>
      </c>
      <c r="U60" t="n">
        <v>0.68</v>
      </c>
      <c r="V60" t="n">
        <v>0.87</v>
      </c>
      <c r="W60" t="n">
        <v>4.06</v>
      </c>
      <c r="X60" t="n">
        <v>1</v>
      </c>
      <c r="Y60" t="n">
        <v>0.5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1.5928</v>
      </c>
      <c r="E61" t="n">
        <v>62.78</v>
      </c>
      <c r="F61" t="n">
        <v>58.57</v>
      </c>
      <c r="G61" t="n">
        <v>15.21</v>
      </c>
      <c r="H61" t="n">
        <v>0.64</v>
      </c>
      <c r="I61" t="n">
        <v>231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169.03</v>
      </c>
      <c r="Q61" t="n">
        <v>2304.58</v>
      </c>
      <c r="R61" t="n">
        <v>380.18</v>
      </c>
      <c r="S61" t="n">
        <v>88.64</v>
      </c>
      <c r="T61" t="n">
        <v>140382.7</v>
      </c>
      <c r="U61" t="n">
        <v>0.23</v>
      </c>
      <c r="V61" t="n">
        <v>0.76</v>
      </c>
      <c r="W61" t="n">
        <v>4.66</v>
      </c>
      <c r="X61" t="n">
        <v>8.77</v>
      </c>
      <c r="Y61" t="n">
        <v>0.5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1.3071</v>
      </c>
      <c r="E62" t="n">
        <v>76.5</v>
      </c>
      <c r="F62" t="n">
        <v>65.90000000000001</v>
      </c>
      <c r="G62" t="n">
        <v>9.44</v>
      </c>
      <c r="H62" t="n">
        <v>0.18</v>
      </c>
      <c r="I62" t="n">
        <v>419</v>
      </c>
      <c r="J62" t="n">
        <v>98.70999999999999</v>
      </c>
      <c r="K62" t="n">
        <v>39.72</v>
      </c>
      <c r="L62" t="n">
        <v>1</v>
      </c>
      <c r="M62" t="n">
        <v>417</v>
      </c>
      <c r="N62" t="n">
        <v>12.99</v>
      </c>
      <c r="O62" t="n">
        <v>12407.75</v>
      </c>
      <c r="P62" t="n">
        <v>576.84</v>
      </c>
      <c r="Q62" t="n">
        <v>2304.89</v>
      </c>
      <c r="R62" t="n">
        <v>636.3200000000001</v>
      </c>
      <c r="S62" t="n">
        <v>88.64</v>
      </c>
      <c r="T62" t="n">
        <v>267512.58</v>
      </c>
      <c r="U62" t="n">
        <v>0.14</v>
      </c>
      <c r="V62" t="n">
        <v>0.67</v>
      </c>
      <c r="W62" t="n">
        <v>4.66</v>
      </c>
      <c r="X62" t="n">
        <v>16.1</v>
      </c>
      <c r="Y62" t="n">
        <v>0.5</v>
      </c>
      <c r="Z62" t="n">
        <v>10</v>
      </c>
    </row>
    <row r="63">
      <c r="A63" t="n">
        <v>1</v>
      </c>
      <c r="B63" t="n">
        <v>45</v>
      </c>
      <c r="C63" t="inlineStr">
        <is>
          <t xml:space="preserve">CONCLUIDO	</t>
        </is>
      </c>
      <c r="D63" t="n">
        <v>1.6206</v>
      </c>
      <c r="E63" t="n">
        <v>61.71</v>
      </c>
      <c r="F63" t="n">
        <v>56.2</v>
      </c>
      <c r="G63" t="n">
        <v>19.72</v>
      </c>
      <c r="H63" t="n">
        <v>0.35</v>
      </c>
      <c r="I63" t="n">
        <v>171</v>
      </c>
      <c r="J63" t="n">
        <v>99.95</v>
      </c>
      <c r="K63" t="n">
        <v>39.72</v>
      </c>
      <c r="L63" t="n">
        <v>2</v>
      </c>
      <c r="M63" t="n">
        <v>169</v>
      </c>
      <c r="N63" t="n">
        <v>13.24</v>
      </c>
      <c r="O63" t="n">
        <v>12561.45</v>
      </c>
      <c r="P63" t="n">
        <v>471.57</v>
      </c>
      <c r="Q63" t="n">
        <v>2304.59</v>
      </c>
      <c r="R63" t="n">
        <v>311.53</v>
      </c>
      <c r="S63" t="n">
        <v>88.64</v>
      </c>
      <c r="T63" t="n">
        <v>106353.67</v>
      </c>
      <c r="U63" t="n">
        <v>0.28</v>
      </c>
      <c r="V63" t="n">
        <v>0.79</v>
      </c>
      <c r="W63" t="n">
        <v>4.27</v>
      </c>
      <c r="X63" t="n">
        <v>6.41</v>
      </c>
      <c r="Y63" t="n">
        <v>0.5</v>
      </c>
      <c r="Z63" t="n">
        <v>10</v>
      </c>
    </row>
    <row r="64">
      <c r="A64" t="n">
        <v>2</v>
      </c>
      <c r="B64" t="n">
        <v>45</v>
      </c>
      <c r="C64" t="inlineStr">
        <is>
          <t xml:space="preserve">CONCLUIDO	</t>
        </is>
      </c>
      <c r="D64" t="n">
        <v>1.7308</v>
      </c>
      <c r="E64" t="n">
        <v>57.78</v>
      </c>
      <c r="F64" t="n">
        <v>53.65</v>
      </c>
      <c r="G64" t="n">
        <v>30.95</v>
      </c>
      <c r="H64" t="n">
        <v>0.52</v>
      </c>
      <c r="I64" t="n">
        <v>104</v>
      </c>
      <c r="J64" t="n">
        <v>101.2</v>
      </c>
      <c r="K64" t="n">
        <v>39.72</v>
      </c>
      <c r="L64" t="n">
        <v>3</v>
      </c>
      <c r="M64" t="n">
        <v>102</v>
      </c>
      <c r="N64" t="n">
        <v>13.49</v>
      </c>
      <c r="O64" t="n">
        <v>12715.54</v>
      </c>
      <c r="P64" t="n">
        <v>428.88</v>
      </c>
      <c r="Q64" t="n">
        <v>2304.6</v>
      </c>
      <c r="R64" t="n">
        <v>226.66</v>
      </c>
      <c r="S64" t="n">
        <v>88.64</v>
      </c>
      <c r="T64" t="n">
        <v>64257.43</v>
      </c>
      <c r="U64" t="n">
        <v>0.39</v>
      </c>
      <c r="V64" t="n">
        <v>0.83</v>
      </c>
      <c r="W64" t="n">
        <v>4.15</v>
      </c>
      <c r="X64" t="n">
        <v>3.86</v>
      </c>
      <c r="Y64" t="n">
        <v>0.5</v>
      </c>
      <c r="Z64" t="n">
        <v>10</v>
      </c>
    </row>
    <row r="65">
      <c r="A65" t="n">
        <v>3</v>
      </c>
      <c r="B65" t="n">
        <v>45</v>
      </c>
      <c r="C65" t="inlineStr">
        <is>
          <t xml:space="preserve">CONCLUIDO	</t>
        </is>
      </c>
      <c r="D65" t="n">
        <v>1.7886</v>
      </c>
      <c r="E65" t="n">
        <v>55.91</v>
      </c>
      <c r="F65" t="n">
        <v>52.44</v>
      </c>
      <c r="G65" t="n">
        <v>43.7</v>
      </c>
      <c r="H65" t="n">
        <v>0.6899999999999999</v>
      </c>
      <c r="I65" t="n">
        <v>72</v>
      </c>
      <c r="J65" t="n">
        <v>102.45</v>
      </c>
      <c r="K65" t="n">
        <v>39.72</v>
      </c>
      <c r="L65" t="n">
        <v>4</v>
      </c>
      <c r="M65" t="n">
        <v>70</v>
      </c>
      <c r="N65" t="n">
        <v>13.74</v>
      </c>
      <c r="O65" t="n">
        <v>12870.03</v>
      </c>
      <c r="P65" t="n">
        <v>395.93</v>
      </c>
      <c r="Q65" t="n">
        <v>2304.53</v>
      </c>
      <c r="R65" t="n">
        <v>186.04</v>
      </c>
      <c r="S65" t="n">
        <v>88.64</v>
      </c>
      <c r="T65" t="n">
        <v>44105.02</v>
      </c>
      <c r="U65" t="n">
        <v>0.48</v>
      </c>
      <c r="V65" t="n">
        <v>0.84</v>
      </c>
      <c r="W65" t="n">
        <v>4.1</v>
      </c>
      <c r="X65" t="n">
        <v>2.65</v>
      </c>
      <c r="Y65" t="n">
        <v>0.5</v>
      </c>
      <c r="Z65" t="n">
        <v>10</v>
      </c>
    </row>
    <row r="66">
      <c r="A66" t="n">
        <v>4</v>
      </c>
      <c r="B66" t="n">
        <v>45</v>
      </c>
      <c r="C66" t="inlineStr">
        <is>
          <t xml:space="preserve">CONCLUIDO	</t>
        </is>
      </c>
      <c r="D66" t="n">
        <v>1.8176</v>
      </c>
      <c r="E66" t="n">
        <v>55.02</v>
      </c>
      <c r="F66" t="n">
        <v>51.88</v>
      </c>
      <c r="G66" t="n">
        <v>55.59</v>
      </c>
      <c r="H66" t="n">
        <v>0.85</v>
      </c>
      <c r="I66" t="n">
        <v>56</v>
      </c>
      <c r="J66" t="n">
        <v>103.71</v>
      </c>
      <c r="K66" t="n">
        <v>39.72</v>
      </c>
      <c r="L66" t="n">
        <v>5</v>
      </c>
      <c r="M66" t="n">
        <v>27</v>
      </c>
      <c r="N66" t="n">
        <v>14</v>
      </c>
      <c r="O66" t="n">
        <v>13024.91</v>
      </c>
      <c r="P66" t="n">
        <v>367.9</v>
      </c>
      <c r="Q66" t="n">
        <v>2304.55</v>
      </c>
      <c r="R66" t="n">
        <v>166.17</v>
      </c>
      <c r="S66" t="n">
        <v>88.64</v>
      </c>
      <c r="T66" t="n">
        <v>34250.6</v>
      </c>
      <c r="U66" t="n">
        <v>0.53</v>
      </c>
      <c r="V66" t="n">
        <v>0.85</v>
      </c>
      <c r="W66" t="n">
        <v>4.11</v>
      </c>
      <c r="X66" t="n">
        <v>2.08</v>
      </c>
      <c r="Y66" t="n">
        <v>0.5</v>
      </c>
      <c r="Z66" t="n">
        <v>10</v>
      </c>
    </row>
    <row r="67">
      <c r="A67" t="n">
        <v>5</v>
      </c>
      <c r="B67" t="n">
        <v>45</v>
      </c>
      <c r="C67" t="inlineStr">
        <is>
          <t xml:space="preserve">CONCLUIDO	</t>
        </is>
      </c>
      <c r="D67" t="n">
        <v>1.8226</v>
      </c>
      <c r="E67" t="n">
        <v>54.87</v>
      </c>
      <c r="F67" t="n">
        <v>51.79</v>
      </c>
      <c r="G67" t="n">
        <v>58.63</v>
      </c>
      <c r="H67" t="n">
        <v>1.01</v>
      </c>
      <c r="I67" t="n">
        <v>53</v>
      </c>
      <c r="J67" t="n">
        <v>104.97</v>
      </c>
      <c r="K67" t="n">
        <v>39.72</v>
      </c>
      <c r="L67" t="n">
        <v>6</v>
      </c>
      <c r="M67" t="n">
        <v>0</v>
      </c>
      <c r="N67" t="n">
        <v>14.25</v>
      </c>
      <c r="O67" t="n">
        <v>13180.19</v>
      </c>
      <c r="P67" t="n">
        <v>365.89</v>
      </c>
      <c r="Q67" t="n">
        <v>2304.48</v>
      </c>
      <c r="R67" t="n">
        <v>162.25</v>
      </c>
      <c r="S67" t="n">
        <v>88.64</v>
      </c>
      <c r="T67" t="n">
        <v>32306.58</v>
      </c>
      <c r="U67" t="n">
        <v>0.55</v>
      </c>
      <c r="V67" t="n">
        <v>0.86</v>
      </c>
      <c r="W67" t="n">
        <v>4.13</v>
      </c>
      <c r="X67" t="n">
        <v>2</v>
      </c>
      <c r="Y67" t="n">
        <v>0.5</v>
      </c>
      <c r="Z67" t="n">
        <v>10</v>
      </c>
    </row>
    <row r="68">
      <c r="A68" t="n">
        <v>0</v>
      </c>
      <c r="B68" t="n">
        <v>60</v>
      </c>
      <c r="C68" t="inlineStr">
        <is>
          <t xml:space="preserve">CONCLUIDO	</t>
        </is>
      </c>
      <c r="D68" t="n">
        <v>1.1647</v>
      </c>
      <c r="E68" t="n">
        <v>85.86</v>
      </c>
      <c r="F68" t="n">
        <v>70.26000000000001</v>
      </c>
      <c r="G68" t="n">
        <v>8</v>
      </c>
      <c r="H68" t="n">
        <v>0.14</v>
      </c>
      <c r="I68" t="n">
        <v>527</v>
      </c>
      <c r="J68" t="n">
        <v>124.63</v>
      </c>
      <c r="K68" t="n">
        <v>45</v>
      </c>
      <c r="L68" t="n">
        <v>1</v>
      </c>
      <c r="M68" t="n">
        <v>525</v>
      </c>
      <c r="N68" t="n">
        <v>18.64</v>
      </c>
      <c r="O68" t="n">
        <v>15605.44</v>
      </c>
      <c r="P68" t="n">
        <v>725.08</v>
      </c>
      <c r="Q68" t="n">
        <v>2304.74</v>
      </c>
      <c r="R68" t="n">
        <v>781.8099999999999</v>
      </c>
      <c r="S68" t="n">
        <v>88.64</v>
      </c>
      <c r="T68" t="n">
        <v>339713.68</v>
      </c>
      <c r="U68" t="n">
        <v>0.11</v>
      </c>
      <c r="V68" t="n">
        <v>0.63</v>
      </c>
      <c r="W68" t="n">
        <v>4.87</v>
      </c>
      <c r="X68" t="n">
        <v>20.45</v>
      </c>
      <c r="Y68" t="n">
        <v>0.5</v>
      </c>
      <c r="Z68" t="n">
        <v>10</v>
      </c>
    </row>
    <row r="69">
      <c r="A69" t="n">
        <v>1</v>
      </c>
      <c r="B69" t="n">
        <v>60</v>
      </c>
      <c r="C69" t="inlineStr">
        <is>
          <t xml:space="preserve">CONCLUIDO	</t>
        </is>
      </c>
      <c r="D69" t="n">
        <v>1.5341</v>
      </c>
      <c r="E69" t="n">
        <v>65.19</v>
      </c>
      <c r="F69" t="n">
        <v>57.69</v>
      </c>
      <c r="G69" t="n">
        <v>16.48</v>
      </c>
      <c r="H69" t="n">
        <v>0.28</v>
      </c>
      <c r="I69" t="n">
        <v>210</v>
      </c>
      <c r="J69" t="n">
        <v>125.95</v>
      </c>
      <c r="K69" t="n">
        <v>45</v>
      </c>
      <c r="L69" t="n">
        <v>2</v>
      </c>
      <c r="M69" t="n">
        <v>208</v>
      </c>
      <c r="N69" t="n">
        <v>18.95</v>
      </c>
      <c r="O69" t="n">
        <v>15767.7</v>
      </c>
      <c r="P69" t="n">
        <v>579.6</v>
      </c>
      <c r="Q69" t="n">
        <v>2304.71</v>
      </c>
      <c r="R69" t="n">
        <v>361.34</v>
      </c>
      <c r="S69" t="n">
        <v>88.64</v>
      </c>
      <c r="T69" t="n">
        <v>131064.96</v>
      </c>
      <c r="U69" t="n">
        <v>0.25</v>
      </c>
      <c r="V69" t="n">
        <v>0.77</v>
      </c>
      <c r="W69" t="n">
        <v>4.33</v>
      </c>
      <c r="X69" t="n">
        <v>7.89</v>
      </c>
      <c r="Y69" t="n">
        <v>0.5</v>
      </c>
      <c r="Z69" t="n">
        <v>10</v>
      </c>
    </row>
    <row r="70">
      <c r="A70" t="n">
        <v>2</v>
      </c>
      <c r="B70" t="n">
        <v>60</v>
      </c>
      <c r="C70" t="inlineStr">
        <is>
          <t xml:space="preserve">CONCLUIDO	</t>
        </is>
      </c>
      <c r="D70" t="n">
        <v>1.6659</v>
      </c>
      <c r="E70" t="n">
        <v>60.03</v>
      </c>
      <c r="F70" t="n">
        <v>54.6</v>
      </c>
      <c r="G70" t="n">
        <v>25.4</v>
      </c>
      <c r="H70" t="n">
        <v>0.42</v>
      </c>
      <c r="I70" t="n">
        <v>129</v>
      </c>
      <c r="J70" t="n">
        <v>127.27</v>
      </c>
      <c r="K70" t="n">
        <v>45</v>
      </c>
      <c r="L70" t="n">
        <v>3</v>
      </c>
      <c r="M70" t="n">
        <v>127</v>
      </c>
      <c r="N70" t="n">
        <v>19.27</v>
      </c>
      <c r="O70" t="n">
        <v>15930.42</v>
      </c>
      <c r="P70" t="n">
        <v>533.14</v>
      </c>
      <c r="Q70" t="n">
        <v>2304.68</v>
      </c>
      <c r="R70" t="n">
        <v>257.73</v>
      </c>
      <c r="S70" t="n">
        <v>88.64</v>
      </c>
      <c r="T70" t="n">
        <v>79664.42</v>
      </c>
      <c r="U70" t="n">
        <v>0.34</v>
      </c>
      <c r="V70" t="n">
        <v>0.8100000000000001</v>
      </c>
      <c r="W70" t="n">
        <v>4.2</v>
      </c>
      <c r="X70" t="n">
        <v>4.8</v>
      </c>
      <c r="Y70" t="n">
        <v>0.5</v>
      </c>
      <c r="Z70" t="n">
        <v>10</v>
      </c>
    </row>
    <row r="71">
      <c r="A71" t="n">
        <v>3</v>
      </c>
      <c r="B71" t="n">
        <v>60</v>
      </c>
      <c r="C71" t="inlineStr">
        <is>
          <t xml:space="preserve">CONCLUIDO	</t>
        </is>
      </c>
      <c r="D71" t="n">
        <v>1.7362</v>
      </c>
      <c r="E71" t="n">
        <v>57.6</v>
      </c>
      <c r="F71" t="n">
        <v>53.14</v>
      </c>
      <c r="G71" t="n">
        <v>35.04</v>
      </c>
      <c r="H71" t="n">
        <v>0.55</v>
      </c>
      <c r="I71" t="n">
        <v>91</v>
      </c>
      <c r="J71" t="n">
        <v>128.59</v>
      </c>
      <c r="K71" t="n">
        <v>45</v>
      </c>
      <c r="L71" t="n">
        <v>4</v>
      </c>
      <c r="M71" t="n">
        <v>89</v>
      </c>
      <c r="N71" t="n">
        <v>19.59</v>
      </c>
      <c r="O71" t="n">
        <v>16093.6</v>
      </c>
      <c r="P71" t="n">
        <v>502.12</v>
      </c>
      <c r="Q71" t="n">
        <v>2304.52</v>
      </c>
      <c r="R71" t="n">
        <v>209.71</v>
      </c>
      <c r="S71" t="n">
        <v>88.64</v>
      </c>
      <c r="T71" t="n">
        <v>55846.31</v>
      </c>
      <c r="U71" t="n">
        <v>0.42</v>
      </c>
      <c r="V71" t="n">
        <v>0.83</v>
      </c>
      <c r="W71" t="n">
        <v>4.12</v>
      </c>
      <c r="X71" t="n">
        <v>3.34</v>
      </c>
      <c r="Y71" t="n">
        <v>0.5</v>
      </c>
      <c r="Z71" t="n">
        <v>10</v>
      </c>
    </row>
    <row r="72">
      <c r="A72" t="n">
        <v>4</v>
      </c>
      <c r="B72" t="n">
        <v>60</v>
      </c>
      <c r="C72" t="inlineStr">
        <is>
          <t xml:space="preserve">CONCLUIDO	</t>
        </is>
      </c>
      <c r="D72" t="n">
        <v>1.7753</v>
      </c>
      <c r="E72" t="n">
        <v>56.33</v>
      </c>
      <c r="F72" t="n">
        <v>52.41</v>
      </c>
      <c r="G72" t="n">
        <v>44.92</v>
      </c>
      <c r="H72" t="n">
        <v>0.68</v>
      </c>
      <c r="I72" t="n">
        <v>70</v>
      </c>
      <c r="J72" t="n">
        <v>129.92</v>
      </c>
      <c r="K72" t="n">
        <v>45</v>
      </c>
      <c r="L72" t="n">
        <v>5</v>
      </c>
      <c r="M72" t="n">
        <v>68</v>
      </c>
      <c r="N72" t="n">
        <v>19.92</v>
      </c>
      <c r="O72" t="n">
        <v>16257.24</v>
      </c>
      <c r="P72" t="n">
        <v>477.8</v>
      </c>
      <c r="Q72" t="n">
        <v>2304.57</v>
      </c>
      <c r="R72" t="n">
        <v>185.39</v>
      </c>
      <c r="S72" t="n">
        <v>88.64</v>
      </c>
      <c r="T72" t="n">
        <v>43791.55</v>
      </c>
      <c r="U72" t="n">
        <v>0.48</v>
      </c>
      <c r="V72" t="n">
        <v>0.84</v>
      </c>
      <c r="W72" t="n">
        <v>4.08</v>
      </c>
      <c r="X72" t="n">
        <v>2.61</v>
      </c>
      <c r="Y72" t="n">
        <v>0.5</v>
      </c>
      <c r="Z72" t="n">
        <v>10</v>
      </c>
    </row>
    <row r="73">
      <c r="A73" t="n">
        <v>5</v>
      </c>
      <c r="B73" t="n">
        <v>60</v>
      </c>
      <c r="C73" t="inlineStr">
        <is>
          <t xml:space="preserve">CONCLUIDO	</t>
        </is>
      </c>
      <c r="D73" t="n">
        <v>1.8042</v>
      </c>
      <c r="E73" t="n">
        <v>55.43</v>
      </c>
      <c r="F73" t="n">
        <v>51.86</v>
      </c>
      <c r="G73" t="n">
        <v>55.57</v>
      </c>
      <c r="H73" t="n">
        <v>0.8100000000000001</v>
      </c>
      <c r="I73" t="n">
        <v>56</v>
      </c>
      <c r="J73" t="n">
        <v>131.25</v>
      </c>
      <c r="K73" t="n">
        <v>45</v>
      </c>
      <c r="L73" t="n">
        <v>6</v>
      </c>
      <c r="M73" t="n">
        <v>54</v>
      </c>
      <c r="N73" t="n">
        <v>20.25</v>
      </c>
      <c r="O73" t="n">
        <v>16421.36</v>
      </c>
      <c r="P73" t="n">
        <v>454.89</v>
      </c>
      <c r="Q73" t="n">
        <v>2304.49</v>
      </c>
      <c r="R73" t="n">
        <v>166.43</v>
      </c>
      <c r="S73" t="n">
        <v>88.64</v>
      </c>
      <c r="T73" t="n">
        <v>34379.31</v>
      </c>
      <c r="U73" t="n">
        <v>0.53</v>
      </c>
      <c r="V73" t="n">
        <v>0.85</v>
      </c>
      <c r="W73" t="n">
        <v>4.08</v>
      </c>
      <c r="X73" t="n">
        <v>2.07</v>
      </c>
      <c r="Y73" t="n">
        <v>0.5</v>
      </c>
      <c r="Z73" t="n">
        <v>10</v>
      </c>
    </row>
    <row r="74">
      <c r="A74" t="n">
        <v>6</v>
      </c>
      <c r="B74" t="n">
        <v>60</v>
      </c>
      <c r="C74" t="inlineStr">
        <is>
          <t xml:space="preserve">CONCLUIDO	</t>
        </is>
      </c>
      <c r="D74" t="n">
        <v>1.825</v>
      </c>
      <c r="E74" t="n">
        <v>54.79</v>
      </c>
      <c r="F74" t="n">
        <v>51.49</v>
      </c>
      <c r="G74" t="n">
        <v>67.16</v>
      </c>
      <c r="H74" t="n">
        <v>0.93</v>
      </c>
      <c r="I74" t="n">
        <v>46</v>
      </c>
      <c r="J74" t="n">
        <v>132.58</v>
      </c>
      <c r="K74" t="n">
        <v>45</v>
      </c>
      <c r="L74" t="n">
        <v>7</v>
      </c>
      <c r="M74" t="n">
        <v>41</v>
      </c>
      <c r="N74" t="n">
        <v>20.59</v>
      </c>
      <c r="O74" t="n">
        <v>16585.95</v>
      </c>
      <c r="P74" t="n">
        <v>432.36</v>
      </c>
      <c r="Q74" t="n">
        <v>2304.5</v>
      </c>
      <c r="R74" t="n">
        <v>154.18</v>
      </c>
      <c r="S74" t="n">
        <v>88.64</v>
      </c>
      <c r="T74" t="n">
        <v>28305.3</v>
      </c>
      <c r="U74" t="n">
        <v>0.57</v>
      </c>
      <c r="V74" t="n">
        <v>0.86</v>
      </c>
      <c r="W74" t="n">
        <v>4.06</v>
      </c>
      <c r="X74" t="n">
        <v>1.69</v>
      </c>
      <c r="Y74" t="n">
        <v>0.5</v>
      </c>
      <c r="Z74" t="n">
        <v>10</v>
      </c>
    </row>
    <row r="75">
      <c r="A75" t="n">
        <v>7</v>
      </c>
      <c r="B75" t="n">
        <v>60</v>
      </c>
      <c r="C75" t="inlineStr">
        <is>
          <t xml:space="preserve">CONCLUIDO	</t>
        </is>
      </c>
      <c r="D75" t="n">
        <v>1.8351</v>
      </c>
      <c r="E75" t="n">
        <v>54.49</v>
      </c>
      <c r="F75" t="n">
        <v>51.31</v>
      </c>
      <c r="G75" t="n">
        <v>75.09</v>
      </c>
      <c r="H75" t="n">
        <v>1.06</v>
      </c>
      <c r="I75" t="n">
        <v>41</v>
      </c>
      <c r="J75" t="n">
        <v>133.92</v>
      </c>
      <c r="K75" t="n">
        <v>45</v>
      </c>
      <c r="L75" t="n">
        <v>8</v>
      </c>
      <c r="M75" t="n">
        <v>13</v>
      </c>
      <c r="N75" t="n">
        <v>20.93</v>
      </c>
      <c r="O75" t="n">
        <v>16751.02</v>
      </c>
      <c r="P75" t="n">
        <v>419.25</v>
      </c>
      <c r="Q75" t="n">
        <v>2304.49</v>
      </c>
      <c r="R75" t="n">
        <v>147.41</v>
      </c>
      <c r="S75" t="n">
        <v>88.64</v>
      </c>
      <c r="T75" t="n">
        <v>24944.59</v>
      </c>
      <c r="U75" t="n">
        <v>0.6</v>
      </c>
      <c r="V75" t="n">
        <v>0.86</v>
      </c>
      <c r="W75" t="n">
        <v>4.08</v>
      </c>
      <c r="X75" t="n">
        <v>1.52</v>
      </c>
      <c r="Y75" t="n">
        <v>0.5</v>
      </c>
      <c r="Z75" t="n">
        <v>10</v>
      </c>
    </row>
    <row r="76">
      <c r="A76" t="n">
        <v>8</v>
      </c>
      <c r="B76" t="n">
        <v>60</v>
      </c>
      <c r="C76" t="inlineStr">
        <is>
          <t xml:space="preserve">CONCLUIDO	</t>
        </is>
      </c>
      <c r="D76" t="n">
        <v>1.837</v>
      </c>
      <c r="E76" t="n">
        <v>54.44</v>
      </c>
      <c r="F76" t="n">
        <v>51.28</v>
      </c>
      <c r="G76" t="n">
        <v>76.93000000000001</v>
      </c>
      <c r="H76" t="n">
        <v>1.18</v>
      </c>
      <c r="I76" t="n">
        <v>40</v>
      </c>
      <c r="J76" t="n">
        <v>135.27</v>
      </c>
      <c r="K76" t="n">
        <v>45</v>
      </c>
      <c r="L76" t="n">
        <v>9</v>
      </c>
      <c r="M76" t="n">
        <v>0</v>
      </c>
      <c r="N76" t="n">
        <v>21.27</v>
      </c>
      <c r="O76" t="n">
        <v>16916.71</v>
      </c>
      <c r="P76" t="n">
        <v>419.39</v>
      </c>
      <c r="Q76" t="n">
        <v>2304.47</v>
      </c>
      <c r="R76" t="n">
        <v>145.96</v>
      </c>
      <c r="S76" t="n">
        <v>88.64</v>
      </c>
      <c r="T76" t="n">
        <v>24226.83</v>
      </c>
      <c r="U76" t="n">
        <v>0.61</v>
      </c>
      <c r="V76" t="n">
        <v>0.86</v>
      </c>
      <c r="W76" t="n">
        <v>4.09</v>
      </c>
      <c r="X76" t="n">
        <v>1.49</v>
      </c>
      <c r="Y76" t="n">
        <v>0.5</v>
      </c>
      <c r="Z76" t="n">
        <v>10</v>
      </c>
    </row>
    <row r="77">
      <c r="A77" t="n">
        <v>0</v>
      </c>
      <c r="B77" t="n">
        <v>80</v>
      </c>
      <c r="C77" t="inlineStr">
        <is>
          <t xml:space="preserve">CONCLUIDO	</t>
        </is>
      </c>
      <c r="D77" t="n">
        <v>0.9933</v>
      </c>
      <c r="E77" t="n">
        <v>100.68</v>
      </c>
      <c r="F77" t="n">
        <v>76.48</v>
      </c>
      <c r="G77" t="n">
        <v>6.76</v>
      </c>
      <c r="H77" t="n">
        <v>0.11</v>
      </c>
      <c r="I77" t="n">
        <v>679</v>
      </c>
      <c r="J77" t="n">
        <v>159.12</v>
      </c>
      <c r="K77" t="n">
        <v>50.28</v>
      </c>
      <c r="L77" t="n">
        <v>1</v>
      </c>
      <c r="M77" t="n">
        <v>677</v>
      </c>
      <c r="N77" t="n">
        <v>27.84</v>
      </c>
      <c r="O77" t="n">
        <v>19859.16</v>
      </c>
      <c r="P77" t="n">
        <v>931.0700000000001</v>
      </c>
      <c r="Q77" t="n">
        <v>2304.97</v>
      </c>
      <c r="R77" t="n">
        <v>990.9299999999999</v>
      </c>
      <c r="S77" t="n">
        <v>88.64</v>
      </c>
      <c r="T77" t="n">
        <v>443513.94</v>
      </c>
      <c r="U77" t="n">
        <v>0.09</v>
      </c>
      <c r="V77" t="n">
        <v>0.58</v>
      </c>
      <c r="W77" t="n">
        <v>5.09</v>
      </c>
      <c r="X77" t="n">
        <v>26.67</v>
      </c>
      <c r="Y77" t="n">
        <v>0.5</v>
      </c>
      <c r="Z77" t="n">
        <v>10</v>
      </c>
    </row>
    <row r="78">
      <c r="A78" t="n">
        <v>1</v>
      </c>
      <c r="B78" t="n">
        <v>80</v>
      </c>
      <c r="C78" t="inlineStr">
        <is>
          <t xml:space="preserve">CONCLUIDO	</t>
        </is>
      </c>
      <c r="D78" t="n">
        <v>1.4247</v>
      </c>
      <c r="E78" t="n">
        <v>70.19</v>
      </c>
      <c r="F78" t="n">
        <v>59.55</v>
      </c>
      <c r="G78" t="n">
        <v>13.85</v>
      </c>
      <c r="H78" t="n">
        <v>0.22</v>
      </c>
      <c r="I78" t="n">
        <v>258</v>
      </c>
      <c r="J78" t="n">
        <v>160.54</v>
      </c>
      <c r="K78" t="n">
        <v>50.28</v>
      </c>
      <c r="L78" t="n">
        <v>2</v>
      </c>
      <c r="M78" t="n">
        <v>256</v>
      </c>
      <c r="N78" t="n">
        <v>28.26</v>
      </c>
      <c r="O78" t="n">
        <v>20034.4</v>
      </c>
      <c r="P78" t="n">
        <v>712.71</v>
      </c>
      <c r="Q78" t="n">
        <v>2304.58</v>
      </c>
      <c r="R78" t="n">
        <v>423.19</v>
      </c>
      <c r="S78" t="n">
        <v>88.64</v>
      </c>
      <c r="T78" t="n">
        <v>161752.56</v>
      </c>
      <c r="U78" t="n">
        <v>0.21</v>
      </c>
      <c r="V78" t="n">
        <v>0.74</v>
      </c>
      <c r="W78" t="n">
        <v>4.41</v>
      </c>
      <c r="X78" t="n">
        <v>9.75</v>
      </c>
      <c r="Y78" t="n">
        <v>0.5</v>
      </c>
      <c r="Z78" t="n">
        <v>10</v>
      </c>
    </row>
    <row r="79">
      <c r="A79" t="n">
        <v>2</v>
      </c>
      <c r="B79" t="n">
        <v>80</v>
      </c>
      <c r="C79" t="inlineStr">
        <is>
          <t xml:space="preserve">CONCLUIDO	</t>
        </is>
      </c>
      <c r="D79" t="n">
        <v>1.5847</v>
      </c>
      <c r="E79" t="n">
        <v>63.1</v>
      </c>
      <c r="F79" t="n">
        <v>55.69</v>
      </c>
      <c r="G79" t="n">
        <v>21.15</v>
      </c>
      <c r="H79" t="n">
        <v>0.33</v>
      </c>
      <c r="I79" t="n">
        <v>158</v>
      </c>
      <c r="J79" t="n">
        <v>161.97</v>
      </c>
      <c r="K79" t="n">
        <v>50.28</v>
      </c>
      <c r="L79" t="n">
        <v>3</v>
      </c>
      <c r="M79" t="n">
        <v>156</v>
      </c>
      <c r="N79" t="n">
        <v>28.69</v>
      </c>
      <c r="O79" t="n">
        <v>20210.21</v>
      </c>
      <c r="P79" t="n">
        <v>654.77</v>
      </c>
      <c r="Q79" t="n">
        <v>2304.62</v>
      </c>
      <c r="R79" t="n">
        <v>294.38</v>
      </c>
      <c r="S79" t="n">
        <v>88.64</v>
      </c>
      <c r="T79" t="n">
        <v>97844.67999999999</v>
      </c>
      <c r="U79" t="n">
        <v>0.3</v>
      </c>
      <c r="V79" t="n">
        <v>0.8</v>
      </c>
      <c r="W79" t="n">
        <v>4.24</v>
      </c>
      <c r="X79" t="n">
        <v>5.89</v>
      </c>
      <c r="Y79" t="n">
        <v>0.5</v>
      </c>
      <c r="Z79" t="n">
        <v>10</v>
      </c>
    </row>
    <row r="80">
      <c r="A80" t="n">
        <v>3</v>
      </c>
      <c r="B80" t="n">
        <v>80</v>
      </c>
      <c r="C80" t="inlineStr">
        <is>
          <t xml:space="preserve">CONCLUIDO	</t>
        </is>
      </c>
      <c r="D80" t="n">
        <v>1.668</v>
      </c>
      <c r="E80" t="n">
        <v>59.95</v>
      </c>
      <c r="F80" t="n">
        <v>53.99</v>
      </c>
      <c r="G80" t="n">
        <v>28.66</v>
      </c>
      <c r="H80" t="n">
        <v>0.43</v>
      </c>
      <c r="I80" t="n">
        <v>113</v>
      </c>
      <c r="J80" t="n">
        <v>163.4</v>
      </c>
      <c r="K80" t="n">
        <v>50.28</v>
      </c>
      <c r="L80" t="n">
        <v>4</v>
      </c>
      <c r="M80" t="n">
        <v>111</v>
      </c>
      <c r="N80" t="n">
        <v>29.12</v>
      </c>
      <c r="O80" t="n">
        <v>20386.62</v>
      </c>
      <c r="P80" t="n">
        <v>623.04</v>
      </c>
      <c r="Q80" t="n">
        <v>2304.56</v>
      </c>
      <c r="R80" t="n">
        <v>237.61</v>
      </c>
      <c r="S80" t="n">
        <v>88.64</v>
      </c>
      <c r="T80" t="n">
        <v>69687.61</v>
      </c>
      <c r="U80" t="n">
        <v>0.37</v>
      </c>
      <c r="V80" t="n">
        <v>0.82</v>
      </c>
      <c r="W80" t="n">
        <v>4.16</v>
      </c>
      <c r="X80" t="n">
        <v>4.19</v>
      </c>
      <c r="Y80" t="n">
        <v>0.5</v>
      </c>
      <c r="Z80" t="n">
        <v>10</v>
      </c>
    </row>
    <row r="81">
      <c r="A81" t="n">
        <v>4</v>
      </c>
      <c r="B81" t="n">
        <v>80</v>
      </c>
      <c r="C81" t="inlineStr">
        <is>
          <t xml:space="preserve">CONCLUIDO	</t>
        </is>
      </c>
      <c r="D81" t="n">
        <v>1.7171</v>
      </c>
      <c r="E81" t="n">
        <v>58.24</v>
      </c>
      <c r="F81" t="n">
        <v>53.08</v>
      </c>
      <c r="G81" t="n">
        <v>36.19</v>
      </c>
      <c r="H81" t="n">
        <v>0.54</v>
      </c>
      <c r="I81" t="n">
        <v>88</v>
      </c>
      <c r="J81" t="n">
        <v>164.83</v>
      </c>
      <c r="K81" t="n">
        <v>50.28</v>
      </c>
      <c r="L81" t="n">
        <v>5</v>
      </c>
      <c r="M81" t="n">
        <v>86</v>
      </c>
      <c r="N81" t="n">
        <v>29.55</v>
      </c>
      <c r="O81" t="n">
        <v>20563.61</v>
      </c>
      <c r="P81" t="n">
        <v>601.0599999999999</v>
      </c>
      <c r="Q81" t="n">
        <v>2304.54</v>
      </c>
      <c r="R81" t="n">
        <v>206.63</v>
      </c>
      <c r="S81" t="n">
        <v>88.64</v>
      </c>
      <c r="T81" t="n">
        <v>54318.58</v>
      </c>
      <c r="U81" t="n">
        <v>0.43</v>
      </c>
      <c r="V81" t="n">
        <v>0.83</v>
      </c>
      <c r="W81" t="n">
        <v>4.15</v>
      </c>
      <c r="X81" t="n">
        <v>3.28</v>
      </c>
      <c r="Y81" t="n">
        <v>0.5</v>
      </c>
      <c r="Z81" t="n">
        <v>10</v>
      </c>
    </row>
    <row r="82">
      <c r="A82" t="n">
        <v>5</v>
      </c>
      <c r="B82" t="n">
        <v>80</v>
      </c>
      <c r="C82" t="inlineStr">
        <is>
          <t xml:space="preserve">CONCLUIDO	</t>
        </is>
      </c>
      <c r="D82" t="n">
        <v>1.7526</v>
      </c>
      <c r="E82" t="n">
        <v>57.06</v>
      </c>
      <c r="F82" t="n">
        <v>52.45</v>
      </c>
      <c r="G82" t="n">
        <v>44.32</v>
      </c>
      <c r="H82" t="n">
        <v>0.64</v>
      </c>
      <c r="I82" t="n">
        <v>71</v>
      </c>
      <c r="J82" t="n">
        <v>166.27</v>
      </c>
      <c r="K82" t="n">
        <v>50.28</v>
      </c>
      <c r="L82" t="n">
        <v>6</v>
      </c>
      <c r="M82" t="n">
        <v>69</v>
      </c>
      <c r="N82" t="n">
        <v>29.99</v>
      </c>
      <c r="O82" t="n">
        <v>20741.2</v>
      </c>
      <c r="P82" t="n">
        <v>581.46</v>
      </c>
      <c r="Q82" t="n">
        <v>2304.47</v>
      </c>
      <c r="R82" t="n">
        <v>186</v>
      </c>
      <c r="S82" t="n">
        <v>88.64</v>
      </c>
      <c r="T82" t="n">
        <v>44089.98</v>
      </c>
      <c r="U82" t="n">
        <v>0.48</v>
      </c>
      <c r="V82" t="n">
        <v>0.84</v>
      </c>
      <c r="W82" t="n">
        <v>4.11</v>
      </c>
      <c r="X82" t="n">
        <v>2.65</v>
      </c>
      <c r="Y82" t="n">
        <v>0.5</v>
      </c>
      <c r="Z82" t="n">
        <v>10</v>
      </c>
    </row>
    <row r="83">
      <c r="A83" t="n">
        <v>6</v>
      </c>
      <c r="B83" t="n">
        <v>80</v>
      </c>
      <c r="C83" t="inlineStr">
        <is>
          <t xml:space="preserve">CONCLUIDO	</t>
        </is>
      </c>
      <c r="D83" t="n">
        <v>1.7801</v>
      </c>
      <c r="E83" t="n">
        <v>56.18</v>
      </c>
      <c r="F83" t="n">
        <v>51.95</v>
      </c>
      <c r="G83" t="n">
        <v>52.83</v>
      </c>
      <c r="H83" t="n">
        <v>0.74</v>
      </c>
      <c r="I83" t="n">
        <v>59</v>
      </c>
      <c r="J83" t="n">
        <v>167.72</v>
      </c>
      <c r="K83" t="n">
        <v>50.28</v>
      </c>
      <c r="L83" t="n">
        <v>7</v>
      </c>
      <c r="M83" t="n">
        <v>57</v>
      </c>
      <c r="N83" t="n">
        <v>30.44</v>
      </c>
      <c r="O83" t="n">
        <v>20919.39</v>
      </c>
      <c r="P83" t="n">
        <v>565.0599999999999</v>
      </c>
      <c r="Q83" t="n">
        <v>2304.47</v>
      </c>
      <c r="R83" t="n">
        <v>169.57</v>
      </c>
      <c r="S83" t="n">
        <v>88.64</v>
      </c>
      <c r="T83" t="n">
        <v>35933.92</v>
      </c>
      <c r="U83" t="n">
        <v>0.52</v>
      </c>
      <c r="V83" t="n">
        <v>0.85</v>
      </c>
      <c r="W83" t="n">
        <v>4.08</v>
      </c>
      <c r="X83" t="n">
        <v>2.16</v>
      </c>
      <c r="Y83" t="n">
        <v>0.5</v>
      </c>
      <c r="Z83" t="n">
        <v>10</v>
      </c>
    </row>
    <row r="84">
      <c r="A84" t="n">
        <v>7</v>
      </c>
      <c r="B84" t="n">
        <v>80</v>
      </c>
      <c r="C84" t="inlineStr">
        <is>
          <t xml:space="preserve">CONCLUIDO	</t>
        </is>
      </c>
      <c r="D84" t="n">
        <v>1.7991</v>
      </c>
      <c r="E84" t="n">
        <v>55.58</v>
      </c>
      <c r="F84" t="n">
        <v>51.65</v>
      </c>
      <c r="G84" t="n">
        <v>61.98</v>
      </c>
      <c r="H84" t="n">
        <v>0.84</v>
      </c>
      <c r="I84" t="n">
        <v>50</v>
      </c>
      <c r="J84" t="n">
        <v>169.17</v>
      </c>
      <c r="K84" t="n">
        <v>50.28</v>
      </c>
      <c r="L84" t="n">
        <v>8</v>
      </c>
      <c r="M84" t="n">
        <v>48</v>
      </c>
      <c r="N84" t="n">
        <v>30.89</v>
      </c>
      <c r="O84" t="n">
        <v>21098.19</v>
      </c>
      <c r="P84" t="n">
        <v>546.22</v>
      </c>
      <c r="Q84" t="n">
        <v>2304.48</v>
      </c>
      <c r="R84" t="n">
        <v>159.71</v>
      </c>
      <c r="S84" t="n">
        <v>88.64</v>
      </c>
      <c r="T84" t="n">
        <v>31051.02</v>
      </c>
      <c r="U84" t="n">
        <v>0.5600000000000001</v>
      </c>
      <c r="V84" t="n">
        <v>0.86</v>
      </c>
      <c r="W84" t="n">
        <v>4.06</v>
      </c>
      <c r="X84" t="n">
        <v>1.85</v>
      </c>
      <c r="Y84" t="n">
        <v>0.5</v>
      </c>
      <c r="Z84" t="n">
        <v>10</v>
      </c>
    </row>
    <row r="85">
      <c r="A85" t="n">
        <v>8</v>
      </c>
      <c r="B85" t="n">
        <v>80</v>
      </c>
      <c r="C85" t="inlineStr">
        <is>
          <t xml:space="preserve">CONCLUIDO	</t>
        </is>
      </c>
      <c r="D85" t="n">
        <v>1.8136</v>
      </c>
      <c r="E85" t="n">
        <v>55.14</v>
      </c>
      <c r="F85" t="n">
        <v>51.4</v>
      </c>
      <c r="G85" t="n">
        <v>70.09</v>
      </c>
      <c r="H85" t="n">
        <v>0.9399999999999999</v>
      </c>
      <c r="I85" t="n">
        <v>44</v>
      </c>
      <c r="J85" t="n">
        <v>170.62</v>
      </c>
      <c r="K85" t="n">
        <v>50.28</v>
      </c>
      <c r="L85" t="n">
        <v>9</v>
      </c>
      <c r="M85" t="n">
        <v>42</v>
      </c>
      <c r="N85" t="n">
        <v>31.34</v>
      </c>
      <c r="O85" t="n">
        <v>21277.6</v>
      </c>
      <c r="P85" t="n">
        <v>531.4400000000001</v>
      </c>
      <c r="Q85" t="n">
        <v>2304.47</v>
      </c>
      <c r="R85" t="n">
        <v>151.23</v>
      </c>
      <c r="S85" t="n">
        <v>88.64</v>
      </c>
      <c r="T85" t="n">
        <v>26840.86</v>
      </c>
      <c r="U85" t="n">
        <v>0.59</v>
      </c>
      <c r="V85" t="n">
        <v>0.86</v>
      </c>
      <c r="W85" t="n">
        <v>4.06</v>
      </c>
      <c r="X85" t="n">
        <v>1.6</v>
      </c>
      <c r="Y85" t="n">
        <v>0.5</v>
      </c>
      <c r="Z85" t="n">
        <v>10</v>
      </c>
    </row>
    <row r="86">
      <c r="A86" t="n">
        <v>9</v>
      </c>
      <c r="B86" t="n">
        <v>80</v>
      </c>
      <c r="C86" t="inlineStr">
        <is>
          <t xml:space="preserve">CONCLUIDO	</t>
        </is>
      </c>
      <c r="D86" t="n">
        <v>1.8281</v>
      </c>
      <c r="E86" t="n">
        <v>54.7</v>
      </c>
      <c r="F86" t="n">
        <v>51.15</v>
      </c>
      <c r="G86" t="n">
        <v>80.77</v>
      </c>
      <c r="H86" t="n">
        <v>1.03</v>
      </c>
      <c r="I86" t="n">
        <v>38</v>
      </c>
      <c r="J86" t="n">
        <v>172.08</v>
      </c>
      <c r="K86" t="n">
        <v>50.28</v>
      </c>
      <c r="L86" t="n">
        <v>10</v>
      </c>
      <c r="M86" t="n">
        <v>36</v>
      </c>
      <c r="N86" t="n">
        <v>31.8</v>
      </c>
      <c r="O86" t="n">
        <v>21457.64</v>
      </c>
      <c r="P86" t="n">
        <v>513.12</v>
      </c>
      <c r="Q86" t="n">
        <v>2304.47</v>
      </c>
      <c r="R86" t="n">
        <v>143.11</v>
      </c>
      <c r="S86" t="n">
        <v>88.64</v>
      </c>
      <c r="T86" t="n">
        <v>22811.88</v>
      </c>
      <c r="U86" t="n">
        <v>0.62</v>
      </c>
      <c r="V86" t="n">
        <v>0.87</v>
      </c>
      <c r="W86" t="n">
        <v>4.04</v>
      </c>
      <c r="X86" t="n">
        <v>1.36</v>
      </c>
      <c r="Y86" t="n">
        <v>0.5</v>
      </c>
      <c r="Z86" t="n">
        <v>10</v>
      </c>
    </row>
    <row r="87">
      <c r="A87" t="n">
        <v>10</v>
      </c>
      <c r="B87" t="n">
        <v>80</v>
      </c>
      <c r="C87" t="inlineStr">
        <is>
          <t xml:space="preserve">CONCLUIDO	</t>
        </is>
      </c>
      <c r="D87" t="n">
        <v>1.8367</v>
      </c>
      <c r="E87" t="n">
        <v>54.45</v>
      </c>
      <c r="F87" t="n">
        <v>51.03</v>
      </c>
      <c r="G87" t="n">
        <v>90.04000000000001</v>
      </c>
      <c r="H87" t="n">
        <v>1.12</v>
      </c>
      <c r="I87" t="n">
        <v>34</v>
      </c>
      <c r="J87" t="n">
        <v>173.55</v>
      </c>
      <c r="K87" t="n">
        <v>50.28</v>
      </c>
      <c r="L87" t="n">
        <v>11</v>
      </c>
      <c r="M87" t="n">
        <v>25</v>
      </c>
      <c r="N87" t="n">
        <v>32.27</v>
      </c>
      <c r="O87" t="n">
        <v>21638.31</v>
      </c>
      <c r="P87" t="n">
        <v>496.9</v>
      </c>
      <c r="Q87" t="n">
        <v>2304.47</v>
      </c>
      <c r="R87" t="n">
        <v>138.8</v>
      </c>
      <c r="S87" t="n">
        <v>88.64</v>
      </c>
      <c r="T87" t="n">
        <v>20677.76</v>
      </c>
      <c r="U87" t="n">
        <v>0.64</v>
      </c>
      <c r="V87" t="n">
        <v>0.87</v>
      </c>
      <c r="W87" t="n">
        <v>4.04</v>
      </c>
      <c r="X87" t="n">
        <v>1.23</v>
      </c>
      <c r="Y87" t="n">
        <v>0.5</v>
      </c>
      <c r="Z87" t="n">
        <v>10</v>
      </c>
    </row>
    <row r="88">
      <c r="A88" t="n">
        <v>11</v>
      </c>
      <c r="B88" t="n">
        <v>80</v>
      </c>
      <c r="C88" t="inlineStr">
        <is>
          <t xml:space="preserve">CONCLUIDO	</t>
        </is>
      </c>
      <c r="D88" t="n">
        <v>1.8429</v>
      </c>
      <c r="E88" t="n">
        <v>54.26</v>
      </c>
      <c r="F88" t="n">
        <v>50.94</v>
      </c>
      <c r="G88" t="n">
        <v>98.59</v>
      </c>
      <c r="H88" t="n">
        <v>1.22</v>
      </c>
      <c r="I88" t="n">
        <v>31</v>
      </c>
      <c r="J88" t="n">
        <v>175.02</v>
      </c>
      <c r="K88" t="n">
        <v>50.28</v>
      </c>
      <c r="L88" t="n">
        <v>12</v>
      </c>
      <c r="M88" t="n">
        <v>14</v>
      </c>
      <c r="N88" t="n">
        <v>32.74</v>
      </c>
      <c r="O88" t="n">
        <v>21819.6</v>
      </c>
      <c r="P88" t="n">
        <v>488.2</v>
      </c>
      <c r="Q88" t="n">
        <v>2304.47</v>
      </c>
      <c r="R88" t="n">
        <v>135.17</v>
      </c>
      <c r="S88" t="n">
        <v>88.64</v>
      </c>
      <c r="T88" t="n">
        <v>18878.09</v>
      </c>
      <c r="U88" t="n">
        <v>0.66</v>
      </c>
      <c r="V88" t="n">
        <v>0.87</v>
      </c>
      <c r="W88" t="n">
        <v>4.06</v>
      </c>
      <c r="X88" t="n">
        <v>1.14</v>
      </c>
      <c r="Y88" t="n">
        <v>0.5</v>
      </c>
      <c r="Z88" t="n">
        <v>10</v>
      </c>
    </row>
    <row r="89">
      <c r="A89" t="n">
        <v>12</v>
      </c>
      <c r="B89" t="n">
        <v>80</v>
      </c>
      <c r="C89" t="inlineStr">
        <is>
          <t xml:space="preserve">CONCLUIDO	</t>
        </is>
      </c>
      <c r="D89" t="n">
        <v>1.8454</v>
      </c>
      <c r="E89" t="n">
        <v>54.19</v>
      </c>
      <c r="F89" t="n">
        <v>50.9</v>
      </c>
      <c r="G89" t="n">
        <v>101.8</v>
      </c>
      <c r="H89" t="n">
        <v>1.31</v>
      </c>
      <c r="I89" t="n">
        <v>30</v>
      </c>
      <c r="J89" t="n">
        <v>176.49</v>
      </c>
      <c r="K89" t="n">
        <v>50.28</v>
      </c>
      <c r="L89" t="n">
        <v>13</v>
      </c>
      <c r="M89" t="n">
        <v>2</v>
      </c>
      <c r="N89" t="n">
        <v>33.21</v>
      </c>
      <c r="O89" t="n">
        <v>22001.54</v>
      </c>
      <c r="P89" t="n">
        <v>484.7</v>
      </c>
      <c r="Q89" t="n">
        <v>2304.52</v>
      </c>
      <c r="R89" t="n">
        <v>133.6</v>
      </c>
      <c r="S89" t="n">
        <v>88.64</v>
      </c>
      <c r="T89" t="n">
        <v>18097.91</v>
      </c>
      <c r="U89" t="n">
        <v>0.66</v>
      </c>
      <c r="V89" t="n">
        <v>0.87</v>
      </c>
      <c r="W89" t="n">
        <v>4.06</v>
      </c>
      <c r="X89" t="n">
        <v>1.1</v>
      </c>
      <c r="Y89" t="n">
        <v>0.5</v>
      </c>
      <c r="Z89" t="n">
        <v>10</v>
      </c>
    </row>
    <row r="90">
      <c r="A90" t="n">
        <v>13</v>
      </c>
      <c r="B90" t="n">
        <v>80</v>
      </c>
      <c r="C90" t="inlineStr">
        <is>
          <t xml:space="preserve">CONCLUIDO	</t>
        </is>
      </c>
      <c r="D90" t="n">
        <v>1.8455</v>
      </c>
      <c r="E90" t="n">
        <v>54.19</v>
      </c>
      <c r="F90" t="n">
        <v>50.9</v>
      </c>
      <c r="G90" t="n">
        <v>101.79</v>
      </c>
      <c r="H90" t="n">
        <v>1.4</v>
      </c>
      <c r="I90" t="n">
        <v>30</v>
      </c>
      <c r="J90" t="n">
        <v>177.97</v>
      </c>
      <c r="K90" t="n">
        <v>50.28</v>
      </c>
      <c r="L90" t="n">
        <v>14</v>
      </c>
      <c r="M90" t="n">
        <v>0</v>
      </c>
      <c r="N90" t="n">
        <v>33.69</v>
      </c>
      <c r="O90" t="n">
        <v>22184.13</v>
      </c>
      <c r="P90" t="n">
        <v>488.53</v>
      </c>
      <c r="Q90" t="n">
        <v>2304.54</v>
      </c>
      <c r="R90" t="n">
        <v>133.44</v>
      </c>
      <c r="S90" t="n">
        <v>88.64</v>
      </c>
      <c r="T90" t="n">
        <v>18016.79</v>
      </c>
      <c r="U90" t="n">
        <v>0.66</v>
      </c>
      <c r="V90" t="n">
        <v>0.87</v>
      </c>
      <c r="W90" t="n">
        <v>4.06</v>
      </c>
      <c r="X90" t="n">
        <v>1.1</v>
      </c>
      <c r="Y90" t="n">
        <v>0.5</v>
      </c>
      <c r="Z90" t="n">
        <v>10</v>
      </c>
    </row>
    <row r="91">
      <c r="A91" t="n">
        <v>0</v>
      </c>
      <c r="B91" t="n">
        <v>35</v>
      </c>
      <c r="C91" t="inlineStr">
        <is>
          <t xml:space="preserve">CONCLUIDO	</t>
        </is>
      </c>
      <c r="D91" t="n">
        <v>1.4133</v>
      </c>
      <c r="E91" t="n">
        <v>70.76000000000001</v>
      </c>
      <c r="F91" t="n">
        <v>62.94</v>
      </c>
      <c r="G91" t="n">
        <v>10.98</v>
      </c>
      <c r="H91" t="n">
        <v>0.22</v>
      </c>
      <c r="I91" t="n">
        <v>344</v>
      </c>
      <c r="J91" t="n">
        <v>80.84</v>
      </c>
      <c r="K91" t="n">
        <v>35.1</v>
      </c>
      <c r="L91" t="n">
        <v>1</v>
      </c>
      <c r="M91" t="n">
        <v>342</v>
      </c>
      <c r="N91" t="n">
        <v>9.74</v>
      </c>
      <c r="O91" t="n">
        <v>10204.21</v>
      </c>
      <c r="P91" t="n">
        <v>474.75</v>
      </c>
      <c r="Q91" t="n">
        <v>2304.95</v>
      </c>
      <c r="R91" t="n">
        <v>536.77</v>
      </c>
      <c r="S91" t="n">
        <v>88.64</v>
      </c>
      <c r="T91" t="n">
        <v>218108.89</v>
      </c>
      <c r="U91" t="n">
        <v>0.17</v>
      </c>
      <c r="V91" t="n">
        <v>0.7</v>
      </c>
      <c r="W91" t="n">
        <v>4.55</v>
      </c>
      <c r="X91" t="n">
        <v>13.14</v>
      </c>
      <c r="Y91" t="n">
        <v>0.5</v>
      </c>
      <c r="Z91" t="n">
        <v>10</v>
      </c>
    </row>
    <row r="92">
      <c r="A92" t="n">
        <v>1</v>
      </c>
      <c r="B92" t="n">
        <v>35</v>
      </c>
      <c r="C92" t="inlineStr">
        <is>
          <t xml:space="preserve">CONCLUIDO	</t>
        </is>
      </c>
      <c r="D92" t="n">
        <v>1.6838</v>
      </c>
      <c r="E92" t="n">
        <v>59.39</v>
      </c>
      <c r="F92" t="n">
        <v>55.07</v>
      </c>
      <c r="G92" t="n">
        <v>23.43</v>
      </c>
      <c r="H92" t="n">
        <v>0.43</v>
      </c>
      <c r="I92" t="n">
        <v>141</v>
      </c>
      <c r="J92" t="n">
        <v>82.04000000000001</v>
      </c>
      <c r="K92" t="n">
        <v>35.1</v>
      </c>
      <c r="L92" t="n">
        <v>2</v>
      </c>
      <c r="M92" t="n">
        <v>139</v>
      </c>
      <c r="N92" t="n">
        <v>9.94</v>
      </c>
      <c r="O92" t="n">
        <v>10352.53</v>
      </c>
      <c r="P92" t="n">
        <v>389.65</v>
      </c>
      <c r="Q92" t="n">
        <v>2304.52</v>
      </c>
      <c r="R92" t="n">
        <v>273.8</v>
      </c>
      <c r="S92" t="n">
        <v>88.64</v>
      </c>
      <c r="T92" t="n">
        <v>87639.95</v>
      </c>
      <c r="U92" t="n">
        <v>0.32</v>
      </c>
      <c r="V92" t="n">
        <v>0.8</v>
      </c>
      <c r="W92" t="n">
        <v>4.21</v>
      </c>
      <c r="X92" t="n">
        <v>5.27</v>
      </c>
      <c r="Y92" t="n">
        <v>0.5</v>
      </c>
      <c r="Z92" t="n">
        <v>10</v>
      </c>
    </row>
    <row r="93">
      <c r="A93" t="n">
        <v>2</v>
      </c>
      <c r="B93" t="n">
        <v>35</v>
      </c>
      <c r="C93" t="inlineStr">
        <is>
          <t xml:space="preserve">CONCLUIDO	</t>
        </is>
      </c>
      <c r="D93" t="n">
        <v>1.7789</v>
      </c>
      <c r="E93" t="n">
        <v>56.21</v>
      </c>
      <c r="F93" t="n">
        <v>52.88</v>
      </c>
      <c r="G93" t="n">
        <v>37.77</v>
      </c>
      <c r="H93" t="n">
        <v>0.63</v>
      </c>
      <c r="I93" t="n">
        <v>84</v>
      </c>
      <c r="J93" t="n">
        <v>83.25</v>
      </c>
      <c r="K93" t="n">
        <v>35.1</v>
      </c>
      <c r="L93" t="n">
        <v>3</v>
      </c>
      <c r="M93" t="n">
        <v>77</v>
      </c>
      <c r="N93" t="n">
        <v>10.15</v>
      </c>
      <c r="O93" t="n">
        <v>10501.19</v>
      </c>
      <c r="P93" t="n">
        <v>344.79</v>
      </c>
      <c r="Q93" t="n">
        <v>2304.51</v>
      </c>
      <c r="R93" t="n">
        <v>200.39</v>
      </c>
      <c r="S93" t="n">
        <v>88.64</v>
      </c>
      <c r="T93" t="n">
        <v>51220.41</v>
      </c>
      <c r="U93" t="n">
        <v>0.44</v>
      </c>
      <c r="V93" t="n">
        <v>0.84</v>
      </c>
      <c r="W93" t="n">
        <v>4.12</v>
      </c>
      <c r="X93" t="n">
        <v>3.08</v>
      </c>
      <c r="Y93" t="n">
        <v>0.5</v>
      </c>
      <c r="Z93" t="n">
        <v>10</v>
      </c>
    </row>
    <row r="94">
      <c r="A94" t="n">
        <v>3</v>
      </c>
      <c r="B94" t="n">
        <v>35</v>
      </c>
      <c r="C94" t="inlineStr">
        <is>
          <t xml:space="preserve">CONCLUIDO	</t>
        </is>
      </c>
      <c r="D94" t="n">
        <v>1.8043</v>
      </c>
      <c r="E94" t="n">
        <v>55.42</v>
      </c>
      <c r="F94" t="n">
        <v>52.36</v>
      </c>
      <c r="G94" t="n">
        <v>46.2</v>
      </c>
      <c r="H94" t="n">
        <v>0.83</v>
      </c>
      <c r="I94" t="n">
        <v>68</v>
      </c>
      <c r="J94" t="n">
        <v>84.45999999999999</v>
      </c>
      <c r="K94" t="n">
        <v>35.1</v>
      </c>
      <c r="L94" t="n">
        <v>4</v>
      </c>
      <c r="M94" t="n">
        <v>5</v>
      </c>
      <c r="N94" t="n">
        <v>10.36</v>
      </c>
      <c r="O94" t="n">
        <v>10650.22</v>
      </c>
      <c r="P94" t="n">
        <v>327.85</v>
      </c>
      <c r="Q94" t="n">
        <v>2304.6</v>
      </c>
      <c r="R94" t="n">
        <v>180.87</v>
      </c>
      <c r="S94" t="n">
        <v>88.64</v>
      </c>
      <c r="T94" t="n">
        <v>41542.65</v>
      </c>
      <c r="U94" t="n">
        <v>0.49</v>
      </c>
      <c r="V94" t="n">
        <v>0.85</v>
      </c>
      <c r="W94" t="n">
        <v>4.17</v>
      </c>
      <c r="X94" t="n">
        <v>2.57</v>
      </c>
      <c r="Y94" t="n">
        <v>0.5</v>
      </c>
      <c r="Z94" t="n">
        <v>10</v>
      </c>
    </row>
    <row r="95">
      <c r="A95" t="n">
        <v>4</v>
      </c>
      <c r="B95" t="n">
        <v>35</v>
      </c>
      <c r="C95" t="inlineStr">
        <is>
          <t xml:space="preserve">CONCLUIDO	</t>
        </is>
      </c>
      <c r="D95" t="n">
        <v>1.8067</v>
      </c>
      <c r="E95" t="n">
        <v>55.35</v>
      </c>
      <c r="F95" t="n">
        <v>52.3</v>
      </c>
      <c r="G95" t="n">
        <v>46.84</v>
      </c>
      <c r="H95" t="n">
        <v>1.02</v>
      </c>
      <c r="I95" t="n">
        <v>67</v>
      </c>
      <c r="J95" t="n">
        <v>85.67</v>
      </c>
      <c r="K95" t="n">
        <v>35.1</v>
      </c>
      <c r="L95" t="n">
        <v>5</v>
      </c>
      <c r="M95" t="n">
        <v>0</v>
      </c>
      <c r="N95" t="n">
        <v>10.57</v>
      </c>
      <c r="O95" t="n">
        <v>10799.59</v>
      </c>
      <c r="P95" t="n">
        <v>331.24</v>
      </c>
      <c r="Q95" t="n">
        <v>2304.55</v>
      </c>
      <c r="R95" t="n">
        <v>178.76</v>
      </c>
      <c r="S95" t="n">
        <v>88.64</v>
      </c>
      <c r="T95" t="n">
        <v>40493.27</v>
      </c>
      <c r="U95" t="n">
        <v>0.5</v>
      </c>
      <c r="V95" t="n">
        <v>0.85</v>
      </c>
      <c r="W95" t="n">
        <v>4.17</v>
      </c>
      <c r="X95" t="n">
        <v>2.51</v>
      </c>
      <c r="Y95" t="n">
        <v>0.5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1.2582</v>
      </c>
      <c r="E96" t="n">
        <v>79.48</v>
      </c>
      <c r="F96" t="n">
        <v>67.33</v>
      </c>
      <c r="G96" t="n">
        <v>8.880000000000001</v>
      </c>
      <c r="H96" t="n">
        <v>0.16</v>
      </c>
      <c r="I96" t="n">
        <v>455</v>
      </c>
      <c r="J96" t="n">
        <v>107.41</v>
      </c>
      <c r="K96" t="n">
        <v>41.65</v>
      </c>
      <c r="L96" t="n">
        <v>1</v>
      </c>
      <c r="M96" t="n">
        <v>453</v>
      </c>
      <c r="N96" t="n">
        <v>14.77</v>
      </c>
      <c r="O96" t="n">
        <v>13481.73</v>
      </c>
      <c r="P96" t="n">
        <v>626.1900000000001</v>
      </c>
      <c r="Q96" t="n">
        <v>2304.65</v>
      </c>
      <c r="R96" t="n">
        <v>683.9299999999999</v>
      </c>
      <c r="S96" t="n">
        <v>88.64</v>
      </c>
      <c r="T96" t="n">
        <v>291134</v>
      </c>
      <c r="U96" t="n">
        <v>0.13</v>
      </c>
      <c r="V96" t="n">
        <v>0.66</v>
      </c>
      <c r="W96" t="n">
        <v>4.73</v>
      </c>
      <c r="X96" t="n">
        <v>17.53</v>
      </c>
      <c r="Y96" t="n">
        <v>0.5</v>
      </c>
      <c r="Z96" t="n">
        <v>10</v>
      </c>
    </row>
    <row r="97">
      <c r="A97" t="n">
        <v>1</v>
      </c>
      <c r="B97" t="n">
        <v>50</v>
      </c>
      <c r="C97" t="inlineStr">
        <is>
          <t xml:space="preserve">CONCLUIDO	</t>
        </is>
      </c>
      <c r="D97" t="n">
        <v>1.5919</v>
      </c>
      <c r="E97" t="n">
        <v>62.82</v>
      </c>
      <c r="F97" t="n">
        <v>56.69</v>
      </c>
      <c r="G97" t="n">
        <v>18.49</v>
      </c>
      <c r="H97" t="n">
        <v>0.32</v>
      </c>
      <c r="I97" t="n">
        <v>184</v>
      </c>
      <c r="J97" t="n">
        <v>108.68</v>
      </c>
      <c r="K97" t="n">
        <v>41.65</v>
      </c>
      <c r="L97" t="n">
        <v>2</v>
      </c>
      <c r="M97" t="n">
        <v>182</v>
      </c>
      <c r="N97" t="n">
        <v>15.03</v>
      </c>
      <c r="O97" t="n">
        <v>13638.32</v>
      </c>
      <c r="P97" t="n">
        <v>508.62</v>
      </c>
      <c r="Q97" t="n">
        <v>2304.64</v>
      </c>
      <c r="R97" t="n">
        <v>327.56</v>
      </c>
      <c r="S97" t="n">
        <v>88.64</v>
      </c>
      <c r="T97" t="n">
        <v>114304.89</v>
      </c>
      <c r="U97" t="n">
        <v>0.27</v>
      </c>
      <c r="V97" t="n">
        <v>0.78</v>
      </c>
      <c r="W97" t="n">
        <v>4.29</v>
      </c>
      <c r="X97" t="n">
        <v>6.89</v>
      </c>
      <c r="Y97" t="n">
        <v>0.5</v>
      </c>
      <c r="Z97" t="n">
        <v>10</v>
      </c>
    </row>
    <row r="98">
      <c r="A98" t="n">
        <v>2</v>
      </c>
      <c r="B98" t="n">
        <v>50</v>
      </c>
      <c r="C98" t="inlineStr">
        <is>
          <t xml:space="preserve">CONCLUIDO	</t>
        </is>
      </c>
      <c r="D98" t="n">
        <v>1.7078</v>
      </c>
      <c r="E98" t="n">
        <v>58.55</v>
      </c>
      <c r="F98" t="n">
        <v>54.01</v>
      </c>
      <c r="G98" t="n">
        <v>28.68</v>
      </c>
      <c r="H98" t="n">
        <v>0.48</v>
      </c>
      <c r="I98" t="n">
        <v>113</v>
      </c>
      <c r="J98" t="n">
        <v>109.96</v>
      </c>
      <c r="K98" t="n">
        <v>41.65</v>
      </c>
      <c r="L98" t="n">
        <v>3</v>
      </c>
      <c r="M98" t="n">
        <v>111</v>
      </c>
      <c r="N98" t="n">
        <v>15.31</v>
      </c>
      <c r="O98" t="n">
        <v>13795.21</v>
      </c>
      <c r="P98" t="n">
        <v>465.84</v>
      </c>
      <c r="Q98" t="n">
        <v>2304.55</v>
      </c>
      <c r="R98" t="n">
        <v>238.1</v>
      </c>
      <c r="S98" t="n">
        <v>88.64</v>
      </c>
      <c r="T98" t="n">
        <v>69931.11</v>
      </c>
      <c r="U98" t="n">
        <v>0.37</v>
      </c>
      <c r="V98" t="n">
        <v>0.82</v>
      </c>
      <c r="W98" t="n">
        <v>4.17</v>
      </c>
      <c r="X98" t="n">
        <v>4.21</v>
      </c>
      <c r="Y98" t="n">
        <v>0.5</v>
      </c>
      <c r="Z98" t="n">
        <v>10</v>
      </c>
    </row>
    <row r="99">
      <c r="A99" t="n">
        <v>3</v>
      </c>
      <c r="B99" t="n">
        <v>50</v>
      </c>
      <c r="C99" t="inlineStr">
        <is>
          <t xml:space="preserve">CONCLUIDO	</t>
        </is>
      </c>
      <c r="D99" t="n">
        <v>1.7702</v>
      </c>
      <c r="E99" t="n">
        <v>56.49</v>
      </c>
      <c r="F99" t="n">
        <v>52.7</v>
      </c>
      <c r="G99" t="n">
        <v>40.03</v>
      </c>
      <c r="H99" t="n">
        <v>0.63</v>
      </c>
      <c r="I99" t="n">
        <v>79</v>
      </c>
      <c r="J99" t="n">
        <v>111.23</v>
      </c>
      <c r="K99" t="n">
        <v>41.65</v>
      </c>
      <c r="L99" t="n">
        <v>4</v>
      </c>
      <c r="M99" t="n">
        <v>77</v>
      </c>
      <c r="N99" t="n">
        <v>15.58</v>
      </c>
      <c r="O99" t="n">
        <v>13952.52</v>
      </c>
      <c r="P99" t="n">
        <v>434.35</v>
      </c>
      <c r="Q99" t="n">
        <v>2304.51</v>
      </c>
      <c r="R99" t="n">
        <v>194.82</v>
      </c>
      <c r="S99" t="n">
        <v>88.64</v>
      </c>
      <c r="T99" t="n">
        <v>48458.8</v>
      </c>
      <c r="U99" t="n">
        <v>0.46</v>
      </c>
      <c r="V99" t="n">
        <v>0.84</v>
      </c>
      <c r="W99" t="n">
        <v>4.1</v>
      </c>
      <c r="X99" t="n">
        <v>2.9</v>
      </c>
      <c r="Y99" t="n">
        <v>0.5</v>
      </c>
      <c r="Z99" t="n">
        <v>10</v>
      </c>
    </row>
    <row r="100">
      <c r="A100" t="n">
        <v>4</v>
      </c>
      <c r="B100" t="n">
        <v>50</v>
      </c>
      <c r="C100" t="inlineStr">
        <is>
          <t xml:space="preserve">CONCLUIDO	</t>
        </is>
      </c>
      <c r="D100" t="n">
        <v>1.8058</v>
      </c>
      <c r="E100" t="n">
        <v>55.38</v>
      </c>
      <c r="F100" t="n">
        <v>52.01</v>
      </c>
      <c r="G100" t="n">
        <v>52.01</v>
      </c>
      <c r="H100" t="n">
        <v>0.78</v>
      </c>
      <c r="I100" t="n">
        <v>60</v>
      </c>
      <c r="J100" t="n">
        <v>112.51</v>
      </c>
      <c r="K100" t="n">
        <v>41.65</v>
      </c>
      <c r="L100" t="n">
        <v>5</v>
      </c>
      <c r="M100" t="n">
        <v>58</v>
      </c>
      <c r="N100" t="n">
        <v>15.86</v>
      </c>
      <c r="O100" t="n">
        <v>14110.24</v>
      </c>
      <c r="P100" t="n">
        <v>406.49</v>
      </c>
      <c r="Q100" t="n">
        <v>2304.54</v>
      </c>
      <c r="R100" t="n">
        <v>171.74</v>
      </c>
      <c r="S100" t="n">
        <v>88.64</v>
      </c>
      <c r="T100" t="n">
        <v>37016.74</v>
      </c>
      <c r="U100" t="n">
        <v>0.52</v>
      </c>
      <c r="V100" t="n">
        <v>0.85</v>
      </c>
      <c r="W100" t="n">
        <v>4.08</v>
      </c>
      <c r="X100" t="n">
        <v>2.21</v>
      </c>
      <c r="Y100" t="n">
        <v>0.5</v>
      </c>
      <c r="Z100" t="n">
        <v>10</v>
      </c>
    </row>
    <row r="101">
      <c r="A101" t="n">
        <v>5</v>
      </c>
      <c r="B101" t="n">
        <v>50</v>
      </c>
      <c r="C101" t="inlineStr">
        <is>
          <t xml:space="preserve">CONCLUIDO	</t>
        </is>
      </c>
      <c r="D101" t="n">
        <v>1.8266</v>
      </c>
      <c r="E101" t="n">
        <v>54.75</v>
      </c>
      <c r="F101" t="n">
        <v>51.62</v>
      </c>
      <c r="G101" t="n">
        <v>63.21</v>
      </c>
      <c r="H101" t="n">
        <v>0.93</v>
      </c>
      <c r="I101" t="n">
        <v>49</v>
      </c>
      <c r="J101" t="n">
        <v>113.79</v>
      </c>
      <c r="K101" t="n">
        <v>41.65</v>
      </c>
      <c r="L101" t="n">
        <v>6</v>
      </c>
      <c r="M101" t="n">
        <v>19</v>
      </c>
      <c r="N101" t="n">
        <v>16.14</v>
      </c>
      <c r="O101" t="n">
        <v>14268.39</v>
      </c>
      <c r="P101" t="n">
        <v>385.02</v>
      </c>
      <c r="Q101" t="n">
        <v>2304.5</v>
      </c>
      <c r="R101" t="n">
        <v>157.66</v>
      </c>
      <c r="S101" t="n">
        <v>88.64</v>
      </c>
      <c r="T101" t="n">
        <v>30030.64</v>
      </c>
      <c r="U101" t="n">
        <v>0.5600000000000001</v>
      </c>
      <c r="V101" t="n">
        <v>0.86</v>
      </c>
      <c r="W101" t="n">
        <v>4.09</v>
      </c>
      <c r="X101" t="n">
        <v>1.83</v>
      </c>
      <c r="Y101" t="n">
        <v>0.5</v>
      </c>
      <c r="Z101" t="n">
        <v>10</v>
      </c>
    </row>
    <row r="102">
      <c r="A102" t="n">
        <v>6</v>
      </c>
      <c r="B102" t="n">
        <v>50</v>
      </c>
      <c r="C102" t="inlineStr">
        <is>
          <t xml:space="preserve">CONCLUIDO	</t>
        </is>
      </c>
      <c r="D102" t="n">
        <v>1.8285</v>
      </c>
      <c r="E102" t="n">
        <v>54.69</v>
      </c>
      <c r="F102" t="n">
        <v>51.59</v>
      </c>
      <c r="G102" t="n">
        <v>64.48</v>
      </c>
      <c r="H102" t="n">
        <v>1.07</v>
      </c>
      <c r="I102" t="n">
        <v>48</v>
      </c>
      <c r="J102" t="n">
        <v>115.08</v>
      </c>
      <c r="K102" t="n">
        <v>41.65</v>
      </c>
      <c r="L102" t="n">
        <v>7</v>
      </c>
      <c r="M102" t="n">
        <v>0</v>
      </c>
      <c r="N102" t="n">
        <v>16.43</v>
      </c>
      <c r="O102" t="n">
        <v>14426.96</v>
      </c>
      <c r="P102" t="n">
        <v>384.51</v>
      </c>
      <c r="Q102" t="n">
        <v>2304.49</v>
      </c>
      <c r="R102" t="n">
        <v>155.89</v>
      </c>
      <c r="S102" t="n">
        <v>88.64</v>
      </c>
      <c r="T102" t="n">
        <v>29149.71</v>
      </c>
      <c r="U102" t="n">
        <v>0.57</v>
      </c>
      <c r="V102" t="n">
        <v>0.86</v>
      </c>
      <c r="W102" t="n">
        <v>4.11</v>
      </c>
      <c r="X102" t="n">
        <v>1.79</v>
      </c>
      <c r="Y102" t="n">
        <v>0.5</v>
      </c>
      <c r="Z102" t="n">
        <v>10</v>
      </c>
    </row>
    <row r="103">
      <c r="A103" t="n">
        <v>0</v>
      </c>
      <c r="B103" t="n">
        <v>25</v>
      </c>
      <c r="C103" t="inlineStr">
        <is>
          <t xml:space="preserve">CONCLUIDO	</t>
        </is>
      </c>
      <c r="D103" t="n">
        <v>1.533</v>
      </c>
      <c r="E103" t="n">
        <v>65.23</v>
      </c>
      <c r="F103" t="n">
        <v>59.78</v>
      </c>
      <c r="G103" t="n">
        <v>13.64</v>
      </c>
      <c r="H103" t="n">
        <v>0.28</v>
      </c>
      <c r="I103" t="n">
        <v>263</v>
      </c>
      <c r="J103" t="n">
        <v>61.76</v>
      </c>
      <c r="K103" t="n">
        <v>28.92</v>
      </c>
      <c r="L103" t="n">
        <v>1</v>
      </c>
      <c r="M103" t="n">
        <v>261</v>
      </c>
      <c r="N103" t="n">
        <v>6.84</v>
      </c>
      <c r="O103" t="n">
        <v>7851.41</v>
      </c>
      <c r="P103" t="n">
        <v>362.77</v>
      </c>
      <c r="Q103" t="n">
        <v>2304.78</v>
      </c>
      <c r="R103" t="n">
        <v>431.29</v>
      </c>
      <c r="S103" t="n">
        <v>88.64</v>
      </c>
      <c r="T103" t="n">
        <v>165777.05</v>
      </c>
      <c r="U103" t="n">
        <v>0.21</v>
      </c>
      <c r="V103" t="n">
        <v>0.74</v>
      </c>
      <c r="W103" t="n">
        <v>4.41</v>
      </c>
      <c r="X103" t="n">
        <v>9.98</v>
      </c>
      <c r="Y103" t="n">
        <v>0.5</v>
      </c>
      <c r="Z103" t="n">
        <v>10</v>
      </c>
    </row>
    <row r="104">
      <c r="A104" t="n">
        <v>1</v>
      </c>
      <c r="B104" t="n">
        <v>25</v>
      </c>
      <c r="C104" t="inlineStr">
        <is>
          <t xml:space="preserve">CONCLUIDO	</t>
        </is>
      </c>
      <c r="D104" t="n">
        <v>1.7507</v>
      </c>
      <c r="E104" t="n">
        <v>57.12</v>
      </c>
      <c r="F104" t="n">
        <v>53.83</v>
      </c>
      <c r="G104" t="n">
        <v>29.9</v>
      </c>
      <c r="H104" t="n">
        <v>0.55</v>
      </c>
      <c r="I104" t="n">
        <v>108</v>
      </c>
      <c r="J104" t="n">
        <v>62.92</v>
      </c>
      <c r="K104" t="n">
        <v>28.92</v>
      </c>
      <c r="L104" t="n">
        <v>2</v>
      </c>
      <c r="M104" t="n">
        <v>76</v>
      </c>
      <c r="N104" t="n">
        <v>7</v>
      </c>
      <c r="O104" t="n">
        <v>7994.37</v>
      </c>
      <c r="P104" t="n">
        <v>291.7</v>
      </c>
      <c r="Q104" t="n">
        <v>2304.54</v>
      </c>
      <c r="R104" t="n">
        <v>231.21</v>
      </c>
      <c r="S104" t="n">
        <v>88.64</v>
      </c>
      <c r="T104" t="n">
        <v>66509.46000000001</v>
      </c>
      <c r="U104" t="n">
        <v>0.38</v>
      </c>
      <c r="V104" t="n">
        <v>0.82</v>
      </c>
      <c r="W104" t="n">
        <v>4.19</v>
      </c>
      <c r="X104" t="n">
        <v>4.03</v>
      </c>
      <c r="Y104" t="n">
        <v>0.5</v>
      </c>
      <c r="Z104" t="n">
        <v>10</v>
      </c>
    </row>
    <row r="105">
      <c r="A105" t="n">
        <v>2</v>
      </c>
      <c r="B105" t="n">
        <v>25</v>
      </c>
      <c r="C105" t="inlineStr">
        <is>
          <t xml:space="preserve">CONCLUIDO	</t>
        </is>
      </c>
      <c r="D105" t="n">
        <v>1.7712</v>
      </c>
      <c r="E105" t="n">
        <v>56.46</v>
      </c>
      <c r="F105" t="n">
        <v>53.36</v>
      </c>
      <c r="G105" t="n">
        <v>34.06</v>
      </c>
      <c r="H105" t="n">
        <v>0.8100000000000001</v>
      </c>
      <c r="I105" t="n">
        <v>94</v>
      </c>
      <c r="J105" t="n">
        <v>64.08</v>
      </c>
      <c r="K105" t="n">
        <v>28.92</v>
      </c>
      <c r="L105" t="n">
        <v>3</v>
      </c>
      <c r="M105" t="n">
        <v>0</v>
      </c>
      <c r="N105" t="n">
        <v>7.16</v>
      </c>
      <c r="O105" t="n">
        <v>8137.65</v>
      </c>
      <c r="P105" t="n">
        <v>283.06</v>
      </c>
      <c r="Q105" t="n">
        <v>2304.54</v>
      </c>
      <c r="R105" t="n">
        <v>212.85</v>
      </c>
      <c r="S105" t="n">
        <v>88.64</v>
      </c>
      <c r="T105" t="n">
        <v>57402.58</v>
      </c>
      <c r="U105" t="n">
        <v>0.42</v>
      </c>
      <c r="V105" t="n">
        <v>0.83</v>
      </c>
      <c r="W105" t="n">
        <v>4.25</v>
      </c>
      <c r="X105" t="n">
        <v>3.56</v>
      </c>
      <c r="Y105" t="n">
        <v>0.5</v>
      </c>
      <c r="Z105" t="n">
        <v>10</v>
      </c>
    </row>
    <row r="106">
      <c r="A106" t="n">
        <v>0</v>
      </c>
      <c r="B106" t="n">
        <v>85</v>
      </c>
      <c r="C106" t="inlineStr">
        <is>
          <t xml:space="preserve">CONCLUIDO	</t>
        </is>
      </c>
      <c r="D106" t="n">
        <v>0.9524</v>
      </c>
      <c r="E106" t="n">
        <v>105</v>
      </c>
      <c r="F106" t="n">
        <v>78.22</v>
      </c>
      <c r="G106" t="n">
        <v>6.52</v>
      </c>
      <c r="H106" t="n">
        <v>0.11</v>
      </c>
      <c r="I106" t="n">
        <v>720</v>
      </c>
      <c r="J106" t="n">
        <v>167.88</v>
      </c>
      <c r="K106" t="n">
        <v>51.39</v>
      </c>
      <c r="L106" t="n">
        <v>1</v>
      </c>
      <c r="M106" t="n">
        <v>718</v>
      </c>
      <c r="N106" t="n">
        <v>30.49</v>
      </c>
      <c r="O106" t="n">
        <v>20939.59</v>
      </c>
      <c r="P106" t="n">
        <v>986.84</v>
      </c>
      <c r="Q106" t="n">
        <v>2305.06</v>
      </c>
      <c r="R106" t="n">
        <v>1048.98</v>
      </c>
      <c r="S106" t="n">
        <v>88.64</v>
      </c>
      <c r="T106" t="n">
        <v>472336.05</v>
      </c>
      <c r="U106" t="n">
        <v>0.08</v>
      </c>
      <c r="V106" t="n">
        <v>0.57</v>
      </c>
      <c r="W106" t="n">
        <v>5.18</v>
      </c>
      <c r="X106" t="n">
        <v>28.41</v>
      </c>
      <c r="Y106" t="n">
        <v>0.5</v>
      </c>
      <c r="Z106" t="n">
        <v>10</v>
      </c>
    </row>
    <row r="107">
      <c r="A107" t="n">
        <v>1</v>
      </c>
      <c r="B107" t="n">
        <v>85</v>
      </c>
      <c r="C107" t="inlineStr">
        <is>
          <t xml:space="preserve">CONCLUIDO	</t>
        </is>
      </c>
      <c r="D107" t="n">
        <v>1.398</v>
      </c>
      <c r="E107" t="n">
        <v>71.53</v>
      </c>
      <c r="F107" t="n">
        <v>60.01</v>
      </c>
      <c r="G107" t="n">
        <v>13.34</v>
      </c>
      <c r="H107" t="n">
        <v>0.21</v>
      </c>
      <c r="I107" t="n">
        <v>270</v>
      </c>
      <c r="J107" t="n">
        <v>169.33</v>
      </c>
      <c r="K107" t="n">
        <v>51.39</v>
      </c>
      <c r="L107" t="n">
        <v>2</v>
      </c>
      <c r="M107" t="n">
        <v>268</v>
      </c>
      <c r="N107" t="n">
        <v>30.94</v>
      </c>
      <c r="O107" t="n">
        <v>21118.46</v>
      </c>
      <c r="P107" t="n">
        <v>745.34</v>
      </c>
      <c r="Q107" t="n">
        <v>2304.75</v>
      </c>
      <c r="R107" t="n">
        <v>438.79</v>
      </c>
      <c r="S107" t="n">
        <v>88.64</v>
      </c>
      <c r="T107" t="n">
        <v>169488.68</v>
      </c>
      <c r="U107" t="n">
        <v>0.2</v>
      </c>
      <c r="V107" t="n">
        <v>0.74</v>
      </c>
      <c r="W107" t="n">
        <v>4.43</v>
      </c>
      <c r="X107" t="n">
        <v>10.21</v>
      </c>
      <c r="Y107" t="n">
        <v>0.5</v>
      </c>
      <c r="Z107" t="n">
        <v>10</v>
      </c>
    </row>
    <row r="108">
      <c r="A108" t="n">
        <v>2</v>
      </c>
      <c r="B108" t="n">
        <v>85</v>
      </c>
      <c r="C108" t="inlineStr">
        <is>
          <t xml:space="preserve">CONCLUIDO	</t>
        </is>
      </c>
      <c r="D108" t="n">
        <v>1.5646</v>
      </c>
      <c r="E108" t="n">
        <v>63.91</v>
      </c>
      <c r="F108" t="n">
        <v>55.95</v>
      </c>
      <c r="G108" t="n">
        <v>20.35</v>
      </c>
      <c r="H108" t="n">
        <v>0.31</v>
      </c>
      <c r="I108" t="n">
        <v>165</v>
      </c>
      <c r="J108" t="n">
        <v>170.79</v>
      </c>
      <c r="K108" t="n">
        <v>51.39</v>
      </c>
      <c r="L108" t="n">
        <v>3</v>
      </c>
      <c r="M108" t="n">
        <v>163</v>
      </c>
      <c r="N108" t="n">
        <v>31.4</v>
      </c>
      <c r="O108" t="n">
        <v>21297.94</v>
      </c>
      <c r="P108" t="n">
        <v>684.3200000000001</v>
      </c>
      <c r="Q108" t="n">
        <v>2304.49</v>
      </c>
      <c r="R108" t="n">
        <v>302.86</v>
      </c>
      <c r="S108" t="n">
        <v>88.64</v>
      </c>
      <c r="T108" t="n">
        <v>102052.65</v>
      </c>
      <c r="U108" t="n">
        <v>0.29</v>
      </c>
      <c r="V108" t="n">
        <v>0.79</v>
      </c>
      <c r="W108" t="n">
        <v>4.26</v>
      </c>
      <c r="X108" t="n">
        <v>6.16</v>
      </c>
      <c r="Y108" t="n">
        <v>0.5</v>
      </c>
      <c r="Z108" t="n">
        <v>10</v>
      </c>
    </row>
    <row r="109">
      <c r="A109" t="n">
        <v>3</v>
      </c>
      <c r="B109" t="n">
        <v>85</v>
      </c>
      <c r="C109" t="inlineStr">
        <is>
          <t xml:space="preserve">CONCLUIDO	</t>
        </is>
      </c>
      <c r="D109" t="n">
        <v>1.6511</v>
      </c>
      <c r="E109" t="n">
        <v>60.57</v>
      </c>
      <c r="F109" t="n">
        <v>54.2</v>
      </c>
      <c r="G109" t="n">
        <v>27.56</v>
      </c>
      <c r="H109" t="n">
        <v>0.41</v>
      </c>
      <c r="I109" t="n">
        <v>118</v>
      </c>
      <c r="J109" t="n">
        <v>172.25</v>
      </c>
      <c r="K109" t="n">
        <v>51.39</v>
      </c>
      <c r="L109" t="n">
        <v>4</v>
      </c>
      <c r="M109" t="n">
        <v>116</v>
      </c>
      <c r="N109" t="n">
        <v>31.86</v>
      </c>
      <c r="O109" t="n">
        <v>21478.05</v>
      </c>
      <c r="P109" t="n">
        <v>651.8200000000001</v>
      </c>
      <c r="Q109" t="n">
        <v>2304.61</v>
      </c>
      <c r="R109" t="n">
        <v>244.75</v>
      </c>
      <c r="S109" t="n">
        <v>88.64</v>
      </c>
      <c r="T109" t="n">
        <v>73232.82000000001</v>
      </c>
      <c r="U109" t="n">
        <v>0.36</v>
      </c>
      <c r="V109" t="n">
        <v>0.82</v>
      </c>
      <c r="W109" t="n">
        <v>4.17</v>
      </c>
      <c r="X109" t="n">
        <v>4.4</v>
      </c>
      <c r="Y109" t="n">
        <v>0.5</v>
      </c>
      <c r="Z109" t="n">
        <v>10</v>
      </c>
    </row>
    <row r="110">
      <c r="A110" t="n">
        <v>4</v>
      </c>
      <c r="B110" t="n">
        <v>85</v>
      </c>
      <c r="C110" t="inlineStr">
        <is>
          <t xml:space="preserve">CONCLUIDO	</t>
        </is>
      </c>
      <c r="D110" t="n">
        <v>1.7046</v>
      </c>
      <c r="E110" t="n">
        <v>58.66</v>
      </c>
      <c r="F110" t="n">
        <v>53.17</v>
      </c>
      <c r="G110" t="n">
        <v>34.68</v>
      </c>
      <c r="H110" t="n">
        <v>0.51</v>
      </c>
      <c r="I110" t="n">
        <v>92</v>
      </c>
      <c r="J110" t="n">
        <v>173.71</v>
      </c>
      <c r="K110" t="n">
        <v>51.39</v>
      </c>
      <c r="L110" t="n">
        <v>5</v>
      </c>
      <c r="M110" t="n">
        <v>90</v>
      </c>
      <c r="N110" t="n">
        <v>32.32</v>
      </c>
      <c r="O110" t="n">
        <v>21658.78</v>
      </c>
      <c r="P110" t="n">
        <v>628.63</v>
      </c>
      <c r="Q110" t="n">
        <v>2304.5</v>
      </c>
      <c r="R110" t="n">
        <v>210.66</v>
      </c>
      <c r="S110" t="n">
        <v>88.64</v>
      </c>
      <c r="T110" t="n">
        <v>56315.45</v>
      </c>
      <c r="U110" t="n">
        <v>0.42</v>
      </c>
      <c r="V110" t="n">
        <v>0.83</v>
      </c>
      <c r="W110" t="n">
        <v>4.13</v>
      </c>
      <c r="X110" t="n">
        <v>3.38</v>
      </c>
      <c r="Y110" t="n">
        <v>0.5</v>
      </c>
      <c r="Z110" t="n">
        <v>10</v>
      </c>
    </row>
    <row r="111">
      <c r="A111" t="n">
        <v>5</v>
      </c>
      <c r="B111" t="n">
        <v>85</v>
      </c>
      <c r="C111" t="inlineStr">
        <is>
          <t xml:space="preserve">CONCLUIDO	</t>
        </is>
      </c>
      <c r="D111" t="n">
        <v>1.7425</v>
      </c>
      <c r="E111" t="n">
        <v>57.39</v>
      </c>
      <c r="F111" t="n">
        <v>52.51</v>
      </c>
      <c r="G111" t="n">
        <v>42.58</v>
      </c>
      <c r="H111" t="n">
        <v>0.61</v>
      </c>
      <c r="I111" t="n">
        <v>74</v>
      </c>
      <c r="J111" t="n">
        <v>175.18</v>
      </c>
      <c r="K111" t="n">
        <v>51.39</v>
      </c>
      <c r="L111" t="n">
        <v>6</v>
      </c>
      <c r="M111" t="n">
        <v>72</v>
      </c>
      <c r="N111" t="n">
        <v>32.79</v>
      </c>
      <c r="O111" t="n">
        <v>21840.16</v>
      </c>
      <c r="P111" t="n">
        <v>609.73</v>
      </c>
      <c r="Q111" t="n">
        <v>2304.54</v>
      </c>
      <c r="R111" t="n">
        <v>188.19</v>
      </c>
      <c r="S111" t="n">
        <v>88.64</v>
      </c>
      <c r="T111" t="n">
        <v>45171.52</v>
      </c>
      <c r="U111" t="n">
        <v>0.47</v>
      </c>
      <c r="V111" t="n">
        <v>0.84</v>
      </c>
      <c r="W111" t="n">
        <v>4.11</v>
      </c>
      <c r="X111" t="n">
        <v>2.71</v>
      </c>
      <c r="Y111" t="n">
        <v>0.5</v>
      </c>
      <c r="Z111" t="n">
        <v>10</v>
      </c>
    </row>
    <row r="112">
      <c r="A112" t="n">
        <v>6</v>
      </c>
      <c r="B112" t="n">
        <v>85</v>
      </c>
      <c r="C112" t="inlineStr">
        <is>
          <t xml:space="preserve">CONCLUIDO	</t>
        </is>
      </c>
      <c r="D112" t="n">
        <v>1.7695</v>
      </c>
      <c r="E112" t="n">
        <v>56.51</v>
      </c>
      <c r="F112" t="n">
        <v>52.04</v>
      </c>
      <c r="G112" t="n">
        <v>50.36</v>
      </c>
      <c r="H112" t="n">
        <v>0.7</v>
      </c>
      <c r="I112" t="n">
        <v>62</v>
      </c>
      <c r="J112" t="n">
        <v>176.66</v>
      </c>
      <c r="K112" t="n">
        <v>51.39</v>
      </c>
      <c r="L112" t="n">
        <v>7</v>
      </c>
      <c r="M112" t="n">
        <v>60</v>
      </c>
      <c r="N112" t="n">
        <v>33.27</v>
      </c>
      <c r="O112" t="n">
        <v>22022.17</v>
      </c>
      <c r="P112" t="n">
        <v>593.8200000000001</v>
      </c>
      <c r="Q112" t="n">
        <v>2304.47</v>
      </c>
      <c r="R112" t="n">
        <v>172.87</v>
      </c>
      <c r="S112" t="n">
        <v>88.64</v>
      </c>
      <c r="T112" t="n">
        <v>37573.37</v>
      </c>
      <c r="U112" t="n">
        <v>0.51</v>
      </c>
      <c r="V112" t="n">
        <v>0.85</v>
      </c>
      <c r="W112" t="n">
        <v>4.08</v>
      </c>
      <c r="X112" t="n">
        <v>2.25</v>
      </c>
      <c r="Y112" t="n">
        <v>0.5</v>
      </c>
      <c r="Z112" t="n">
        <v>10</v>
      </c>
    </row>
    <row r="113">
      <c r="A113" t="n">
        <v>7</v>
      </c>
      <c r="B113" t="n">
        <v>85</v>
      </c>
      <c r="C113" t="inlineStr">
        <is>
          <t xml:space="preserve">CONCLUIDO	</t>
        </is>
      </c>
      <c r="D113" t="n">
        <v>1.789</v>
      </c>
      <c r="E113" t="n">
        <v>55.9</v>
      </c>
      <c r="F113" t="n">
        <v>51.73</v>
      </c>
      <c r="G113" t="n">
        <v>58.56</v>
      </c>
      <c r="H113" t="n">
        <v>0.8</v>
      </c>
      <c r="I113" t="n">
        <v>53</v>
      </c>
      <c r="J113" t="n">
        <v>178.14</v>
      </c>
      <c r="K113" t="n">
        <v>51.39</v>
      </c>
      <c r="L113" t="n">
        <v>8</v>
      </c>
      <c r="M113" t="n">
        <v>51</v>
      </c>
      <c r="N113" t="n">
        <v>33.75</v>
      </c>
      <c r="O113" t="n">
        <v>22204.83</v>
      </c>
      <c r="P113" t="n">
        <v>578.6799999999999</v>
      </c>
      <c r="Q113" t="n">
        <v>2304.51</v>
      </c>
      <c r="R113" t="n">
        <v>162.51</v>
      </c>
      <c r="S113" t="n">
        <v>88.64</v>
      </c>
      <c r="T113" t="n">
        <v>32438.34</v>
      </c>
      <c r="U113" t="n">
        <v>0.55</v>
      </c>
      <c r="V113" t="n">
        <v>0.86</v>
      </c>
      <c r="W113" t="n">
        <v>4.06</v>
      </c>
      <c r="X113" t="n">
        <v>1.93</v>
      </c>
      <c r="Y113" t="n">
        <v>0.5</v>
      </c>
      <c r="Z113" t="n">
        <v>10</v>
      </c>
    </row>
    <row r="114">
      <c r="A114" t="n">
        <v>8</v>
      </c>
      <c r="B114" t="n">
        <v>85</v>
      </c>
      <c r="C114" t="inlineStr">
        <is>
          <t xml:space="preserve">CONCLUIDO	</t>
        </is>
      </c>
      <c r="D114" t="n">
        <v>1.8051</v>
      </c>
      <c r="E114" t="n">
        <v>55.4</v>
      </c>
      <c r="F114" t="n">
        <v>51.47</v>
      </c>
      <c r="G114" t="n">
        <v>67.13</v>
      </c>
      <c r="H114" t="n">
        <v>0.89</v>
      </c>
      <c r="I114" t="n">
        <v>46</v>
      </c>
      <c r="J114" t="n">
        <v>179.63</v>
      </c>
      <c r="K114" t="n">
        <v>51.39</v>
      </c>
      <c r="L114" t="n">
        <v>9</v>
      </c>
      <c r="M114" t="n">
        <v>44</v>
      </c>
      <c r="N114" t="n">
        <v>34.24</v>
      </c>
      <c r="O114" t="n">
        <v>22388.15</v>
      </c>
      <c r="P114" t="n">
        <v>563.11</v>
      </c>
      <c r="Q114" t="n">
        <v>2304.48</v>
      </c>
      <c r="R114" t="n">
        <v>153.62</v>
      </c>
      <c r="S114" t="n">
        <v>88.64</v>
      </c>
      <c r="T114" t="n">
        <v>28024.82</v>
      </c>
      <c r="U114" t="n">
        <v>0.58</v>
      </c>
      <c r="V114" t="n">
        <v>0.86</v>
      </c>
      <c r="W114" t="n">
        <v>4.06</v>
      </c>
      <c r="X114" t="n">
        <v>1.67</v>
      </c>
      <c r="Y114" t="n">
        <v>0.5</v>
      </c>
      <c r="Z114" t="n">
        <v>10</v>
      </c>
    </row>
    <row r="115">
      <c r="A115" t="n">
        <v>9</v>
      </c>
      <c r="B115" t="n">
        <v>85</v>
      </c>
      <c r="C115" t="inlineStr">
        <is>
          <t xml:space="preserve">CONCLUIDO	</t>
        </is>
      </c>
      <c r="D115" t="n">
        <v>1.8187</v>
      </c>
      <c r="E115" t="n">
        <v>54.98</v>
      </c>
      <c r="F115" t="n">
        <v>51.26</v>
      </c>
      <c r="G115" t="n">
        <v>76.88</v>
      </c>
      <c r="H115" t="n">
        <v>0.98</v>
      </c>
      <c r="I115" t="n">
        <v>40</v>
      </c>
      <c r="J115" t="n">
        <v>181.12</v>
      </c>
      <c r="K115" t="n">
        <v>51.39</v>
      </c>
      <c r="L115" t="n">
        <v>10</v>
      </c>
      <c r="M115" t="n">
        <v>38</v>
      </c>
      <c r="N115" t="n">
        <v>34.73</v>
      </c>
      <c r="O115" t="n">
        <v>22572.13</v>
      </c>
      <c r="P115" t="n">
        <v>544.5</v>
      </c>
      <c r="Q115" t="n">
        <v>2304.5</v>
      </c>
      <c r="R115" t="n">
        <v>146.72</v>
      </c>
      <c r="S115" t="n">
        <v>88.64</v>
      </c>
      <c r="T115" t="n">
        <v>24603.68</v>
      </c>
      <c r="U115" t="n">
        <v>0.6</v>
      </c>
      <c r="V115" t="n">
        <v>0.86</v>
      </c>
      <c r="W115" t="n">
        <v>4.04</v>
      </c>
      <c r="X115" t="n">
        <v>1.46</v>
      </c>
      <c r="Y115" t="n">
        <v>0.5</v>
      </c>
      <c r="Z115" t="n">
        <v>10</v>
      </c>
    </row>
    <row r="116">
      <c r="A116" t="n">
        <v>10</v>
      </c>
      <c r="B116" t="n">
        <v>85</v>
      </c>
      <c r="C116" t="inlineStr">
        <is>
          <t xml:space="preserve">CONCLUIDO	</t>
        </is>
      </c>
      <c r="D116" t="n">
        <v>1.8282</v>
      </c>
      <c r="E116" t="n">
        <v>54.7</v>
      </c>
      <c r="F116" t="n">
        <v>51.11</v>
      </c>
      <c r="G116" t="n">
        <v>85.18000000000001</v>
      </c>
      <c r="H116" t="n">
        <v>1.07</v>
      </c>
      <c r="I116" t="n">
        <v>36</v>
      </c>
      <c r="J116" t="n">
        <v>182.62</v>
      </c>
      <c r="K116" t="n">
        <v>51.39</v>
      </c>
      <c r="L116" t="n">
        <v>11</v>
      </c>
      <c r="M116" t="n">
        <v>34</v>
      </c>
      <c r="N116" t="n">
        <v>35.22</v>
      </c>
      <c r="O116" t="n">
        <v>22756.91</v>
      </c>
      <c r="P116" t="n">
        <v>529.0700000000001</v>
      </c>
      <c r="Q116" t="n">
        <v>2304.47</v>
      </c>
      <c r="R116" t="n">
        <v>141.58</v>
      </c>
      <c r="S116" t="n">
        <v>88.64</v>
      </c>
      <c r="T116" t="n">
        <v>22054.04</v>
      </c>
      <c r="U116" t="n">
        <v>0.63</v>
      </c>
      <c r="V116" t="n">
        <v>0.87</v>
      </c>
      <c r="W116" t="n">
        <v>4.04</v>
      </c>
      <c r="X116" t="n">
        <v>1.31</v>
      </c>
      <c r="Y116" t="n">
        <v>0.5</v>
      </c>
      <c r="Z116" t="n">
        <v>10</v>
      </c>
    </row>
    <row r="117">
      <c r="A117" t="n">
        <v>11</v>
      </c>
      <c r="B117" t="n">
        <v>85</v>
      </c>
      <c r="C117" t="inlineStr">
        <is>
          <t xml:space="preserve">CONCLUIDO	</t>
        </is>
      </c>
      <c r="D117" t="n">
        <v>1.8377</v>
      </c>
      <c r="E117" t="n">
        <v>54.42</v>
      </c>
      <c r="F117" t="n">
        <v>50.96</v>
      </c>
      <c r="G117" t="n">
        <v>95.55</v>
      </c>
      <c r="H117" t="n">
        <v>1.16</v>
      </c>
      <c r="I117" t="n">
        <v>32</v>
      </c>
      <c r="J117" t="n">
        <v>184.12</v>
      </c>
      <c r="K117" t="n">
        <v>51.39</v>
      </c>
      <c r="L117" t="n">
        <v>12</v>
      </c>
      <c r="M117" t="n">
        <v>27</v>
      </c>
      <c r="N117" t="n">
        <v>35.73</v>
      </c>
      <c r="O117" t="n">
        <v>22942.24</v>
      </c>
      <c r="P117" t="n">
        <v>517.89</v>
      </c>
      <c r="Q117" t="n">
        <v>2304.48</v>
      </c>
      <c r="R117" t="n">
        <v>136.85</v>
      </c>
      <c r="S117" t="n">
        <v>88.64</v>
      </c>
      <c r="T117" t="n">
        <v>19708.94</v>
      </c>
      <c r="U117" t="n">
        <v>0.65</v>
      </c>
      <c r="V117" t="n">
        <v>0.87</v>
      </c>
      <c r="W117" t="n">
        <v>4.03</v>
      </c>
      <c r="X117" t="n">
        <v>1.16</v>
      </c>
      <c r="Y117" t="n">
        <v>0.5</v>
      </c>
      <c r="Z117" t="n">
        <v>10</v>
      </c>
    </row>
    <row r="118">
      <c r="A118" t="n">
        <v>12</v>
      </c>
      <c r="B118" t="n">
        <v>85</v>
      </c>
      <c r="C118" t="inlineStr">
        <is>
          <t xml:space="preserve">CONCLUIDO	</t>
        </is>
      </c>
      <c r="D118" t="n">
        <v>1.843</v>
      </c>
      <c r="E118" t="n">
        <v>54.26</v>
      </c>
      <c r="F118" t="n">
        <v>50.87</v>
      </c>
      <c r="G118" t="n">
        <v>101.74</v>
      </c>
      <c r="H118" t="n">
        <v>1.24</v>
      </c>
      <c r="I118" t="n">
        <v>30</v>
      </c>
      <c r="J118" t="n">
        <v>185.63</v>
      </c>
      <c r="K118" t="n">
        <v>51.39</v>
      </c>
      <c r="L118" t="n">
        <v>13</v>
      </c>
      <c r="M118" t="n">
        <v>18</v>
      </c>
      <c r="N118" t="n">
        <v>36.24</v>
      </c>
      <c r="O118" t="n">
        <v>23128.27</v>
      </c>
      <c r="P118" t="n">
        <v>508.23</v>
      </c>
      <c r="Q118" t="n">
        <v>2304.54</v>
      </c>
      <c r="R118" t="n">
        <v>133.37</v>
      </c>
      <c r="S118" t="n">
        <v>88.64</v>
      </c>
      <c r="T118" t="n">
        <v>17982.77</v>
      </c>
      <c r="U118" t="n">
        <v>0.66</v>
      </c>
      <c r="V118" t="n">
        <v>0.87</v>
      </c>
      <c r="W118" t="n">
        <v>4.04</v>
      </c>
      <c r="X118" t="n">
        <v>1.07</v>
      </c>
      <c r="Y118" t="n">
        <v>0.5</v>
      </c>
      <c r="Z118" t="n">
        <v>10</v>
      </c>
    </row>
    <row r="119">
      <c r="A119" t="n">
        <v>13</v>
      </c>
      <c r="B119" t="n">
        <v>85</v>
      </c>
      <c r="C119" t="inlineStr">
        <is>
          <t xml:space="preserve">CONCLUIDO	</t>
        </is>
      </c>
      <c r="D119" t="n">
        <v>1.8443</v>
      </c>
      <c r="E119" t="n">
        <v>54.22</v>
      </c>
      <c r="F119" t="n">
        <v>50.87</v>
      </c>
      <c r="G119" t="n">
        <v>105.24</v>
      </c>
      <c r="H119" t="n">
        <v>1.33</v>
      </c>
      <c r="I119" t="n">
        <v>29</v>
      </c>
      <c r="J119" t="n">
        <v>187.14</v>
      </c>
      <c r="K119" t="n">
        <v>51.39</v>
      </c>
      <c r="L119" t="n">
        <v>14</v>
      </c>
      <c r="M119" t="n">
        <v>5</v>
      </c>
      <c r="N119" t="n">
        <v>36.75</v>
      </c>
      <c r="O119" t="n">
        <v>23314.98</v>
      </c>
      <c r="P119" t="n">
        <v>506.68</v>
      </c>
      <c r="Q119" t="n">
        <v>2304.57</v>
      </c>
      <c r="R119" t="n">
        <v>132.51</v>
      </c>
      <c r="S119" t="n">
        <v>88.64</v>
      </c>
      <c r="T119" t="n">
        <v>17556.58</v>
      </c>
      <c r="U119" t="n">
        <v>0.67</v>
      </c>
      <c r="V119" t="n">
        <v>0.87</v>
      </c>
      <c r="W119" t="n">
        <v>4.06</v>
      </c>
      <c r="X119" t="n">
        <v>1.07</v>
      </c>
      <c r="Y119" t="n">
        <v>0.5</v>
      </c>
      <c r="Z119" t="n">
        <v>10</v>
      </c>
    </row>
    <row r="120">
      <c r="A120" t="n">
        <v>14</v>
      </c>
      <c r="B120" t="n">
        <v>85</v>
      </c>
      <c r="C120" t="inlineStr">
        <is>
          <t xml:space="preserve">CONCLUIDO	</t>
        </is>
      </c>
      <c r="D120" t="n">
        <v>1.8442</v>
      </c>
      <c r="E120" t="n">
        <v>54.22</v>
      </c>
      <c r="F120" t="n">
        <v>50.87</v>
      </c>
      <c r="G120" t="n">
        <v>105.25</v>
      </c>
      <c r="H120" t="n">
        <v>1.41</v>
      </c>
      <c r="I120" t="n">
        <v>29</v>
      </c>
      <c r="J120" t="n">
        <v>188.66</v>
      </c>
      <c r="K120" t="n">
        <v>51.39</v>
      </c>
      <c r="L120" t="n">
        <v>15</v>
      </c>
      <c r="M120" t="n">
        <v>0</v>
      </c>
      <c r="N120" t="n">
        <v>37.27</v>
      </c>
      <c r="O120" t="n">
        <v>23502.4</v>
      </c>
      <c r="P120" t="n">
        <v>508.12</v>
      </c>
      <c r="Q120" t="n">
        <v>2304.48</v>
      </c>
      <c r="R120" t="n">
        <v>132.52</v>
      </c>
      <c r="S120" t="n">
        <v>88.64</v>
      </c>
      <c r="T120" t="n">
        <v>17561.73</v>
      </c>
      <c r="U120" t="n">
        <v>0.67</v>
      </c>
      <c r="V120" t="n">
        <v>0.87</v>
      </c>
      <c r="W120" t="n">
        <v>4.06</v>
      </c>
      <c r="X120" t="n">
        <v>1.08</v>
      </c>
      <c r="Y120" t="n">
        <v>0.5</v>
      </c>
      <c r="Z120" t="n">
        <v>10</v>
      </c>
    </row>
    <row r="121">
      <c r="A121" t="n">
        <v>0</v>
      </c>
      <c r="B121" t="n">
        <v>20</v>
      </c>
      <c r="C121" t="inlineStr">
        <is>
          <t xml:space="preserve">CONCLUIDO	</t>
        </is>
      </c>
      <c r="D121" t="n">
        <v>1.6045</v>
      </c>
      <c r="E121" t="n">
        <v>62.33</v>
      </c>
      <c r="F121" t="n">
        <v>57.94</v>
      </c>
      <c r="G121" t="n">
        <v>16.09</v>
      </c>
      <c r="H121" t="n">
        <v>0.34</v>
      </c>
      <c r="I121" t="n">
        <v>216</v>
      </c>
      <c r="J121" t="n">
        <v>51.33</v>
      </c>
      <c r="K121" t="n">
        <v>24.83</v>
      </c>
      <c r="L121" t="n">
        <v>1</v>
      </c>
      <c r="M121" t="n">
        <v>214</v>
      </c>
      <c r="N121" t="n">
        <v>5.51</v>
      </c>
      <c r="O121" t="n">
        <v>6564.78</v>
      </c>
      <c r="P121" t="n">
        <v>297.9</v>
      </c>
      <c r="Q121" t="n">
        <v>2304.64</v>
      </c>
      <c r="R121" t="n">
        <v>369.61</v>
      </c>
      <c r="S121" t="n">
        <v>88.64</v>
      </c>
      <c r="T121" t="n">
        <v>135168.55</v>
      </c>
      <c r="U121" t="n">
        <v>0.24</v>
      </c>
      <c r="V121" t="n">
        <v>0.76</v>
      </c>
      <c r="W121" t="n">
        <v>4.34</v>
      </c>
      <c r="X121" t="n">
        <v>8.140000000000001</v>
      </c>
      <c r="Y121" t="n">
        <v>0.5</v>
      </c>
      <c r="Z121" t="n">
        <v>10</v>
      </c>
    </row>
    <row r="122">
      <c r="A122" t="n">
        <v>1</v>
      </c>
      <c r="B122" t="n">
        <v>20</v>
      </c>
      <c r="C122" t="inlineStr">
        <is>
          <t xml:space="preserve">CONCLUIDO	</t>
        </is>
      </c>
      <c r="D122" t="n">
        <v>1.7412</v>
      </c>
      <c r="E122" t="n">
        <v>57.43</v>
      </c>
      <c r="F122" t="n">
        <v>54.26</v>
      </c>
      <c r="G122" t="n">
        <v>27.82</v>
      </c>
      <c r="H122" t="n">
        <v>0.66</v>
      </c>
      <c r="I122" t="n">
        <v>117</v>
      </c>
      <c r="J122" t="n">
        <v>52.47</v>
      </c>
      <c r="K122" t="n">
        <v>24.83</v>
      </c>
      <c r="L122" t="n">
        <v>2</v>
      </c>
      <c r="M122" t="n">
        <v>1</v>
      </c>
      <c r="N122" t="n">
        <v>5.64</v>
      </c>
      <c r="O122" t="n">
        <v>6705.1</v>
      </c>
      <c r="P122" t="n">
        <v>253.4</v>
      </c>
      <c r="Q122" t="n">
        <v>2304.66</v>
      </c>
      <c r="R122" t="n">
        <v>241.63</v>
      </c>
      <c r="S122" t="n">
        <v>88.64</v>
      </c>
      <c r="T122" t="n">
        <v>71673.52</v>
      </c>
      <c r="U122" t="n">
        <v>0.37</v>
      </c>
      <c r="V122" t="n">
        <v>0.82</v>
      </c>
      <c r="W122" t="n">
        <v>4.32</v>
      </c>
      <c r="X122" t="n">
        <v>4.46</v>
      </c>
      <c r="Y122" t="n">
        <v>0.5</v>
      </c>
      <c r="Z122" t="n">
        <v>10</v>
      </c>
    </row>
    <row r="123">
      <c r="A123" t="n">
        <v>2</v>
      </c>
      <c r="B123" t="n">
        <v>20</v>
      </c>
      <c r="C123" t="inlineStr">
        <is>
          <t xml:space="preserve">CONCLUIDO	</t>
        </is>
      </c>
      <c r="D123" t="n">
        <v>1.7411</v>
      </c>
      <c r="E123" t="n">
        <v>57.43</v>
      </c>
      <c r="F123" t="n">
        <v>54.26</v>
      </c>
      <c r="G123" t="n">
        <v>27.82</v>
      </c>
      <c r="H123" t="n">
        <v>0.97</v>
      </c>
      <c r="I123" t="n">
        <v>117</v>
      </c>
      <c r="J123" t="n">
        <v>53.61</v>
      </c>
      <c r="K123" t="n">
        <v>24.83</v>
      </c>
      <c r="L123" t="n">
        <v>3</v>
      </c>
      <c r="M123" t="n">
        <v>0</v>
      </c>
      <c r="N123" t="n">
        <v>5.78</v>
      </c>
      <c r="O123" t="n">
        <v>6845.59</v>
      </c>
      <c r="P123" t="n">
        <v>258.36</v>
      </c>
      <c r="Q123" t="n">
        <v>2304.68</v>
      </c>
      <c r="R123" t="n">
        <v>241.74</v>
      </c>
      <c r="S123" t="n">
        <v>88.64</v>
      </c>
      <c r="T123" t="n">
        <v>71733.13</v>
      </c>
      <c r="U123" t="n">
        <v>0.37</v>
      </c>
      <c r="V123" t="n">
        <v>0.82</v>
      </c>
      <c r="W123" t="n">
        <v>4.32</v>
      </c>
      <c r="X123" t="n">
        <v>4.46</v>
      </c>
      <c r="Y123" t="n">
        <v>0.5</v>
      </c>
      <c r="Z123" t="n">
        <v>10</v>
      </c>
    </row>
    <row r="124">
      <c r="A124" t="n">
        <v>0</v>
      </c>
      <c r="B124" t="n">
        <v>65</v>
      </c>
      <c r="C124" t="inlineStr">
        <is>
          <t xml:space="preserve">CONCLUIDO	</t>
        </is>
      </c>
      <c r="D124" t="n">
        <v>1.12</v>
      </c>
      <c r="E124" t="n">
        <v>89.28</v>
      </c>
      <c r="F124" t="n">
        <v>71.75</v>
      </c>
      <c r="G124" t="n">
        <v>7.63</v>
      </c>
      <c r="H124" t="n">
        <v>0.13</v>
      </c>
      <c r="I124" t="n">
        <v>564</v>
      </c>
      <c r="J124" t="n">
        <v>133.21</v>
      </c>
      <c r="K124" t="n">
        <v>46.47</v>
      </c>
      <c r="L124" t="n">
        <v>1</v>
      </c>
      <c r="M124" t="n">
        <v>562</v>
      </c>
      <c r="N124" t="n">
        <v>20.75</v>
      </c>
      <c r="O124" t="n">
        <v>16663.42</v>
      </c>
      <c r="P124" t="n">
        <v>775.0599999999999</v>
      </c>
      <c r="Q124" t="n">
        <v>2305.08</v>
      </c>
      <c r="R124" t="n">
        <v>832.71</v>
      </c>
      <c r="S124" t="n">
        <v>88.64</v>
      </c>
      <c r="T124" t="n">
        <v>364983.36</v>
      </c>
      <c r="U124" t="n">
        <v>0.11</v>
      </c>
      <c r="V124" t="n">
        <v>0.62</v>
      </c>
      <c r="W124" t="n">
        <v>4.89</v>
      </c>
      <c r="X124" t="n">
        <v>21.94</v>
      </c>
      <c r="Y124" t="n">
        <v>0.5</v>
      </c>
      <c r="Z124" t="n">
        <v>10</v>
      </c>
    </row>
    <row r="125">
      <c r="A125" t="n">
        <v>1</v>
      </c>
      <c r="B125" t="n">
        <v>65</v>
      </c>
      <c r="C125" t="inlineStr">
        <is>
          <t xml:space="preserve">CONCLUIDO	</t>
        </is>
      </c>
      <c r="D125" t="n">
        <v>1.506</v>
      </c>
      <c r="E125" t="n">
        <v>66.40000000000001</v>
      </c>
      <c r="F125" t="n">
        <v>58.18</v>
      </c>
      <c r="G125" t="n">
        <v>15.72</v>
      </c>
      <c r="H125" t="n">
        <v>0.26</v>
      </c>
      <c r="I125" t="n">
        <v>222</v>
      </c>
      <c r="J125" t="n">
        <v>134.55</v>
      </c>
      <c r="K125" t="n">
        <v>46.47</v>
      </c>
      <c r="L125" t="n">
        <v>2</v>
      </c>
      <c r="M125" t="n">
        <v>220</v>
      </c>
      <c r="N125" t="n">
        <v>21.09</v>
      </c>
      <c r="O125" t="n">
        <v>16828.84</v>
      </c>
      <c r="P125" t="n">
        <v>613.76</v>
      </c>
      <c r="Q125" t="n">
        <v>2304.55</v>
      </c>
      <c r="R125" t="n">
        <v>377.13</v>
      </c>
      <c r="S125" t="n">
        <v>88.64</v>
      </c>
      <c r="T125" t="n">
        <v>138901.32</v>
      </c>
      <c r="U125" t="n">
        <v>0.24</v>
      </c>
      <c r="V125" t="n">
        <v>0.76</v>
      </c>
      <c r="W125" t="n">
        <v>4.36</v>
      </c>
      <c r="X125" t="n">
        <v>8.380000000000001</v>
      </c>
      <c r="Y125" t="n">
        <v>0.5</v>
      </c>
      <c r="Z125" t="n">
        <v>10</v>
      </c>
    </row>
    <row r="126">
      <c r="A126" t="n">
        <v>2</v>
      </c>
      <c r="B126" t="n">
        <v>65</v>
      </c>
      <c r="C126" t="inlineStr">
        <is>
          <t xml:space="preserve">CONCLUIDO	</t>
        </is>
      </c>
      <c r="D126" t="n">
        <v>1.6461</v>
      </c>
      <c r="E126" t="n">
        <v>60.75</v>
      </c>
      <c r="F126" t="n">
        <v>54.87</v>
      </c>
      <c r="G126" t="n">
        <v>24.21</v>
      </c>
      <c r="H126" t="n">
        <v>0.39</v>
      </c>
      <c r="I126" t="n">
        <v>136</v>
      </c>
      <c r="J126" t="n">
        <v>135.9</v>
      </c>
      <c r="K126" t="n">
        <v>46.47</v>
      </c>
      <c r="L126" t="n">
        <v>3</v>
      </c>
      <c r="M126" t="n">
        <v>134</v>
      </c>
      <c r="N126" t="n">
        <v>21.43</v>
      </c>
      <c r="O126" t="n">
        <v>16994.64</v>
      </c>
      <c r="P126" t="n">
        <v>563.98</v>
      </c>
      <c r="Q126" t="n">
        <v>2304.57</v>
      </c>
      <c r="R126" t="n">
        <v>267.21</v>
      </c>
      <c r="S126" t="n">
        <v>88.64</v>
      </c>
      <c r="T126" t="n">
        <v>84371.23</v>
      </c>
      <c r="U126" t="n">
        <v>0.33</v>
      </c>
      <c r="V126" t="n">
        <v>0.8100000000000001</v>
      </c>
      <c r="W126" t="n">
        <v>4.2</v>
      </c>
      <c r="X126" t="n">
        <v>5.07</v>
      </c>
      <c r="Y126" t="n">
        <v>0.5</v>
      </c>
      <c r="Z126" t="n">
        <v>10</v>
      </c>
    </row>
    <row r="127">
      <c r="A127" t="n">
        <v>3</v>
      </c>
      <c r="B127" t="n">
        <v>65</v>
      </c>
      <c r="C127" t="inlineStr">
        <is>
          <t xml:space="preserve">CONCLUIDO	</t>
        </is>
      </c>
      <c r="D127" t="n">
        <v>1.7188</v>
      </c>
      <c r="E127" t="n">
        <v>58.18</v>
      </c>
      <c r="F127" t="n">
        <v>53.36</v>
      </c>
      <c r="G127" t="n">
        <v>33.01</v>
      </c>
      <c r="H127" t="n">
        <v>0.52</v>
      </c>
      <c r="I127" t="n">
        <v>97</v>
      </c>
      <c r="J127" t="n">
        <v>137.25</v>
      </c>
      <c r="K127" t="n">
        <v>46.47</v>
      </c>
      <c r="L127" t="n">
        <v>4</v>
      </c>
      <c r="M127" t="n">
        <v>95</v>
      </c>
      <c r="N127" t="n">
        <v>21.78</v>
      </c>
      <c r="O127" t="n">
        <v>17160.92</v>
      </c>
      <c r="P127" t="n">
        <v>533.95</v>
      </c>
      <c r="Q127" t="n">
        <v>2304.59</v>
      </c>
      <c r="R127" t="n">
        <v>216.81</v>
      </c>
      <c r="S127" t="n">
        <v>88.64</v>
      </c>
      <c r="T127" t="n">
        <v>59364.57</v>
      </c>
      <c r="U127" t="n">
        <v>0.41</v>
      </c>
      <c r="V127" t="n">
        <v>0.83</v>
      </c>
      <c r="W127" t="n">
        <v>4.13</v>
      </c>
      <c r="X127" t="n">
        <v>3.56</v>
      </c>
      <c r="Y127" t="n">
        <v>0.5</v>
      </c>
      <c r="Z127" t="n">
        <v>10</v>
      </c>
    </row>
    <row r="128">
      <c r="A128" t="n">
        <v>4</v>
      </c>
      <c r="B128" t="n">
        <v>65</v>
      </c>
      <c r="C128" t="inlineStr">
        <is>
          <t xml:space="preserve">CONCLUIDO	</t>
        </is>
      </c>
      <c r="D128" t="n">
        <v>1.7611</v>
      </c>
      <c r="E128" t="n">
        <v>56.78</v>
      </c>
      <c r="F128" t="n">
        <v>52.56</v>
      </c>
      <c r="G128" t="n">
        <v>42.05</v>
      </c>
      <c r="H128" t="n">
        <v>0.64</v>
      </c>
      <c r="I128" t="n">
        <v>75</v>
      </c>
      <c r="J128" t="n">
        <v>138.6</v>
      </c>
      <c r="K128" t="n">
        <v>46.47</v>
      </c>
      <c r="L128" t="n">
        <v>5</v>
      </c>
      <c r="M128" t="n">
        <v>73</v>
      </c>
      <c r="N128" t="n">
        <v>22.13</v>
      </c>
      <c r="O128" t="n">
        <v>17327.69</v>
      </c>
      <c r="P128" t="n">
        <v>510.27</v>
      </c>
      <c r="Q128" t="n">
        <v>2304.5</v>
      </c>
      <c r="R128" t="n">
        <v>189.7</v>
      </c>
      <c r="S128" t="n">
        <v>88.64</v>
      </c>
      <c r="T128" t="n">
        <v>45919.9</v>
      </c>
      <c r="U128" t="n">
        <v>0.47</v>
      </c>
      <c r="V128" t="n">
        <v>0.84</v>
      </c>
      <c r="W128" t="n">
        <v>4.11</v>
      </c>
      <c r="X128" t="n">
        <v>2.76</v>
      </c>
      <c r="Y128" t="n">
        <v>0.5</v>
      </c>
      <c r="Z128" t="n">
        <v>10</v>
      </c>
    </row>
    <row r="129">
      <c r="A129" t="n">
        <v>5</v>
      </c>
      <c r="B129" t="n">
        <v>65</v>
      </c>
      <c r="C129" t="inlineStr">
        <is>
          <t xml:space="preserve">CONCLUIDO	</t>
        </is>
      </c>
      <c r="D129" t="n">
        <v>1.7922</v>
      </c>
      <c r="E129" t="n">
        <v>55.8</v>
      </c>
      <c r="F129" t="n">
        <v>51.98</v>
      </c>
      <c r="G129" t="n">
        <v>51.98</v>
      </c>
      <c r="H129" t="n">
        <v>0.76</v>
      </c>
      <c r="I129" t="n">
        <v>60</v>
      </c>
      <c r="J129" t="n">
        <v>139.95</v>
      </c>
      <c r="K129" t="n">
        <v>46.47</v>
      </c>
      <c r="L129" t="n">
        <v>6</v>
      </c>
      <c r="M129" t="n">
        <v>58</v>
      </c>
      <c r="N129" t="n">
        <v>22.49</v>
      </c>
      <c r="O129" t="n">
        <v>17494.97</v>
      </c>
      <c r="P129" t="n">
        <v>488.2</v>
      </c>
      <c r="Q129" t="n">
        <v>2304.49</v>
      </c>
      <c r="R129" t="n">
        <v>171.1</v>
      </c>
      <c r="S129" t="n">
        <v>88.64</v>
      </c>
      <c r="T129" t="n">
        <v>36697.27</v>
      </c>
      <c r="U129" t="n">
        <v>0.52</v>
      </c>
      <c r="V129" t="n">
        <v>0.85</v>
      </c>
      <c r="W129" t="n">
        <v>4.07</v>
      </c>
      <c r="X129" t="n">
        <v>2.19</v>
      </c>
      <c r="Y129" t="n">
        <v>0.5</v>
      </c>
      <c r="Z129" t="n">
        <v>10</v>
      </c>
    </row>
    <row r="130">
      <c r="A130" t="n">
        <v>6</v>
      </c>
      <c r="B130" t="n">
        <v>65</v>
      </c>
      <c r="C130" t="inlineStr">
        <is>
          <t xml:space="preserve">CONCLUIDO	</t>
        </is>
      </c>
      <c r="D130" t="n">
        <v>1.8144</v>
      </c>
      <c r="E130" t="n">
        <v>55.11</v>
      </c>
      <c r="F130" t="n">
        <v>51.6</v>
      </c>
      <c r="G130" t="n">
        <v>63.18</v>
      </c>
      <c r="H130" t="n">
        <v>0.88</v>
      </c>
      <c r="I130" t="n">
        <v>49</v>
      </c>
      <c r="J130" t="n">
        <v>141.31</v>
      </c>
      <c r="K130" t="n">
        <v>46.47</v>
      </c>
      <c r="L130" t="n">
        <v>7</v>
      </c>
      <c r="M130" t="n">
        <v>47</v>
      </c>
      <c r="N130" t="n">
        <v>22.85</v>
      </c>
      <c r="O130" t="n">
        <v>17662.75</v>
      </c>
      <c r="P130" t="n">
        <v>468.34</v>
      </c>
      <c r="Q130" t="n">
        <v>2304.51</v>
      </c>
      <c r="R130" t="n">
        <v>158.21</v>
      </c>
      <c r="S130" t="n">
        <v>88.64</v>
      </c>
      <c r="T130" t="n">
        <v>30306.32</v>
      </c>
      <c r="U130" t="n">
        <v>0.5600000000000001</v>
      </c>
      <c r="V130" t="n">
        <v>0.86</v>
      </c>
      <c r="W130" t="n">
        <v>4.06</v>
      </c>
      <c r="X130" t="n">
        <v>1.81</v>
      </c>
      <c r="Y130" t="n">
        <v>0.5</v>
      </c>
      <c r="Z130" t="n">
        <v>10</v>
      </c>
    </row>
    <row r="131">
      <c r="A131" t="n">
        <v>7</v>
      </c>
      <c r="B131" t="n">
        <v>65</v>
      </c>
      <c r="C131" t="inlineStr">
        <is>
          <t xml:space="preserve">CONCLUIDO	</t>
        </is>
      </c>
      <c r="D131" t="n">
        <v>1.8295</v>
      </c>
      <c r="E131" t="n">
        <v>54.66</v>
      </c>
      <c r="F131" t="n">
        <v>51.34</v>
      </c>
      <c r="G131" t="n">
        <v>73.34</v>
      </c>
      <c r="H131" t="n">
        <v>0.99</v>
      </c>
      <c r="I131" t="n">
        <v>42</v>
      </c>
      <c r="J131" t="n">
        <v>142.68</v>
      </c>
      <c r="K131" t="n">
        <v>46.47</v>
      </c>
      <c r="L131" t="n">
        <v>8</v>
      </c>
      <c r="M131" t="n">
        <v>33</v>
      </c>
      <c r="N131" t="n">
        <v>23.21</v>
      </c>
      <c r="O131" t="n">
        <v>17831.04</v>
      </c>
      <c r="P131" t="n">
        <v>448.67</v>
      </c>
      <c r="Q131" t="n">
        <v>2304.51</v>
      </c>
      <c r="R131" t="n">
        <v>148.94</v>
      </c>
      <c r="S131" t="n">
        <v>88.64</v>
      </c>
      <c r="T131" t="n">
        <v>25705.57</v>
      </c>
      <c r="U131" t="n">
        <v>0.6</v>
      </c>
      <c r="V131" t="n">
        <v>0.86</v>
      </c>
      <c r="W131" t="n">
        <v>4.06</v>
      </c>
      <c r="X131" t="n">
        <v>1.54</v>
      </c>
      <c r="Y131" t="n">
        <v>0.5</v>
      </c>
      <c r="Z131" t="n">
        <v>10</v>
      </c>
    </row>
    <row r="132">
      <c r="A132" t="n">
        <v>8</v>
      </c>
      <c r="B132" t="n">
        <v>65</v>
      </c>
      <c r="C132" t="inlineStr">
        <is>
          <t xml:space="preserve">CONCLUIDO	</t>
        </is>
      </c>
      <c r="D132" t="n">
        <v>1.8375</v>
      </c>
      <c r="E132" t="n">
        <v>54.42</v>
      </c>
      <c r="F132" t="n">
        <v>51.21</v>
      </c>
      <c r="G132" t="n">
        <v>80.84999999999999</v>
      </c>
      <c r="H132" t="n">
        <v>1.11</v>
      </c>
      <c r="I132" t="n">
        <v>38</v>
      </c>
      <c r="J132" t="n">
        <v>144.05</v>
      </c>
      <c r="K132" t="n">
        <v>46.47</v>
      </c>
      <c r="L132" t="n">
        <v>9</v>
      </c>
      <c r="M132" t="n">
        <v>11</v>
      </c>
      <c r="N132" t="n">
        <v>23.58</v>
      </c>
      <c r="O132" t="n">
        <v>17999.83</v>
      </c>
      <c r="P132" t="n">
        <v>436.97</v>
      </c>
      <c r="Q132" t="n">
        <v>2304.59</v>
      </c>
      <c r="R132" t="n">
        <v>143.64</v>
      </c>
      <c r="S132" t="n">
        <v>88.64</v>
      </c>
      <c r="T132" t="n">
        <v>23075.35</v>
      </c>
      <c r="U132" t="n">
        <v>0.62</v>
      </c>
      <c r="V132" t="n">
        <v>0.86</v>
      </c>
      <c r="W132" t="n">
        <v>4.08</v>
      </c>
      <c r="X132" t="n">
        <v>1.41</v>
      </c>
      <c r="Y132" t="n">
        <v>0.5</v>
      </c>
      <c r="Z132" t="n">
        <v>10</v>
      </c>
    </row>
    <row r="133">
      <c r="A133" t="n">
        <v>9</v>
      </c>
      <c r="B133" t="n">
        <v>65</v>
      </c>
      <c r="C133" t="inlineStr">
        <is>
          <t xml:space="preserve">CONCLUIDO	</t>
        </is>
      </c>
      <c r="D133" t="n">
        <v>1.8397</v>
      </c>
      <c r="E133" t="n">
        <v>54.36</v>
      </c>
      <c r="F133" t="n">
        <v>51.17</v>
      </c>
      <c r="G133" t="n">
        <v>82.98</v>
      </c>
      <c r="H133" t="n">
        <v>1.22</v>
      </c>
      <c r="I133" t="n">
        <v>37</v>
      </c>
      <c r="J133" t="n">
        <v>145.42</v>
      </c>
      <c r="K133" t="n">
        <v>46.47</v>
      </c>
      <c r="L133" t="n">
        <v>10</v>
      </c>
      <c r="M133" t="n">
        <v>0</v>
      </c>
      <c r="N133" t="n">
        <v>23.95</v>
      </c>
      <c r="O133" t="n">
        <v>18169.15</v>
      </c>
      <c r="P133" t="n">
        <v>438.87</v>
      </c>
      <c r="Q133" t="n">
        <v>2304.55</v>
      </c>
      <c r="R133" t="n">
        <v>142.25</v>
      </c>
      <c r="S133" t="n">
        <v>88.64</v>
      </c>
      <c r="T133" t="n">
        <v>22386.25</v>
      </c>
      <c r="U133" t="n">
        <v>0.62</v>
      </c>
      <c r="V133" t="n">
        <v>0.87</v>
      </c>
      <c r="W133" t="n">
        <v>4.09</v>
      </c>
      <c r="X133" t="n">
        <v>1.38</v>
      </c>
      <c r="Y133" t="n">
        <v>0.5</v>
      </c>
      <c r="Z133" t="n">
        <v>10</v>
      </c>
    </row>
    <row r="134">
      <c r="A134" t="n">
        <v>0</v>
      </c>
      <c r="B134" t="n">
        <v>75</v>
      </c>
      <c r="C134" t="inlineStr">
        <is>
          <t xml:space="preserve">CONCLUIDO	</t>
        </is>
      </c>
      <c r="D134" t="n">
        <v>1.035</v>
      </c>
      <c r="E134" t="n">
        <v>96.62</v>
      </c>
      <c r="F134" t="n">
        <v>74.81999999999999</v>
      </c>
      <c r="G134" t="n">
        <v>7.03</v>
      </c>
      <c r="H134" t="n">
        <v>0.12</v>
      </c>
      <c r="I134" t="n">
        <v>639</v>
      </c>
      <c r="J134" t="n">
        <v>150.44</v>
      </c>
      <c r="K134" t="n">
        <v>49.1</v>
      </c>
      <c r="L134" t="n">
        <v>1</v>
      </c>
      <c r="M134" t="n">
        <v>637</v>
      </c>
      <c r="N134" t="n">
        <v>25.34</v>
      </c>
      <c r="O134" t="n">
        <v>18787.76</v>
      </c>
      <c r="P134" t="n">
        <v>877.49</v>
      </c>
      <c r="Q134" t="n">
        <v>2304.86</v>
      </c>
      <c r="R134" t="n">
        <v>935.47</v>
      </c>
      <c r="S134" t="n">
        <v>88.64</v>
      </c>
      <c r="T134" t="n">
        <v>415984.89</v>
      </c>
      <c r="U134" t="n">
        <v>0.09</v>
      </c>
      <c r="V134" t="n">
        <v>0.59</v>
      </c>
      <c r="W134" t="n">
        <v>5.03</v>
      </c>
      <c r="X134" t="n">
        <v>25.02</v>
      </c>
      <c r="Y134" t="n">
        <v>0.5</v>
      </c>
      <c r="Z134" t="n">
        <v>10</v>
      </c>
    </row>
    <row r="135">
      <c r="A135" t="n">
        <v>1</v>
      </c>
      <c r="B135" t="n">
        <v>75</v>
      </c>
      <c r="C135" t="inlineStr">
        <is>
          <t xml:space="preserve">CONCLUIDO	</t>
        </is>
      </c>
      <c r="D135" t="n">
        <v>1.4515</v>
      </c>
      <c r="E135" t="n">
        <v>68.89</v>
      </c>
      <c r="F135" t="n">
        <v>59.1</v>
      </c>
      <c r="G135" t="n">
        <v>14.41</v>
      </c>
      <c r="H135" t="n">
        <v>0.23</v>
      </c>
      <c r="I135" t="n">
        <v>246</v>
      </c>
      <c r="J135" t="n">
        <v>151.83</v>
      </c>
      <c r="K135" t="n">
        <v>49.1</v>
      </c>
      <c r="L135" t="n">
        <v>2</v>
      </c>
      <c r="M135" t="n">
        <v>244</v>
      </c>
      <c r="N135" t="n">
        <v>25.73</v>
      </c>
      <c r="O135" t="n">
        <v>18959.54</v>
      </c>
      <c r="P135" t="n">
        <v>680.03</v>
      </c>
      <c r="Q135" t="n">
        <v>2304.68</v>
      </c>
      <c r="R135" t="n">
        <v>408.44</v>
      </c>
      <c r="S135" t="n">
        <v>88.64</v>
      </c>
      <c r="T135" t="n">
        <v>154436.73</v>
      </c>
      <c r="U135" t="n">
        <v>0.22</v>
      </c>
      <c r="V135" t="n">
        <v>0.75</v>
      </c>
      <c r="W135" t="n">
        <v>4.39</v>
      </c>
      <c r="X135" t="n">
        <v>9.300000000000001</v>
      </c>
      <c r="Y135" t="n">
        <v>0.5</v>
      </c>
      <c r="Z135" t="n">
        <v>10</v>
      </c>
    </row>
    <row r="136">
      <c r="A136" t="n">
        <v>2</v>
      </c>
      <c r="B136" t="n">
        <v>75</v>
      </c>
      <c r="C136" t="inlineStr">
        <is>
          <t xml:space="preserve">CONCLUIDO	</t>
        </is>
      </c>
      <c r="D136" t="n">
        <v>1.6051</v>
      </c>
      <c r="E136" t="n">
        <v>62.3</v>
      </c>
      <c r="F136" t="n">
        <v>55.41</v>
      </c>
      <c r="G136" t="n">
        <v>22.02</v>
      </c>
      <c r="H136" t="n">
        <v>0.35</v>
      </c>
      <c r="I136" t="n">
        <v>151</v>
      </c>
      <c r="J136" t="n">
        <v>153.23</v>
      </c>
      <c r="K136" t="n">
        <v>49.1</v>
      </c>
      <c r="L136" t="n">
        <v>3</v>
      </c>
      <c r="M136" t="n">
        <v>149</v>
      </c>
      <c r="N136" t="n">
        <v>26.13</v>
      </c>
      <c r="O136" t="n">
        <v>19131.85</v>
      </c>
      <c r="P136" t="n">
        <v>625.1</v>
      </c>
      <c r="Q136" t="n">
        <v>2304.55</v>
      </c>
      <c r="R136" t="n">
        <v>285.35</v>
      </c>
      <c r="S136" t="n">
        <v>88.64</v>
      </c>
      <c r="T136" t="n">
        <v>93363.81</v>
      </c>
      <c r="U136" t="n">
        <v>0.31</v>
      </c>
      <c r="V136" t="n">
        <v>0.8</v>
      </c>
      <c r="W136" t="n">
        <v>4.22</v>
      </c>
      <c r="X136" t="n">
        <v>5.61</v>
      </c>
      <c r="Y136" t="n">
        <v>0.5</v>
      </c>
      <c r="Z136" t="n">
        <v>10</v>
      </c>
    </row>
    <row r="137">
      <c r="A137" t="n">
        <v>3</v>
      </c>
      <c r="B137" t="n">
        <v>75</v>
      </c>
      <c r="C137" t="inlineStr">
        <is>
          <t xml:space="preserve">CONCLUIDO	</t>
        </is>
      </c>
      <c r="D137" t="n">
        <v>1.6843</v>
      </c>
      <c r="E137" t="n">
        <v>59.37</v>
      </c>
      <c r="F137" t="n">
        <v>53.79</v>
      </c>
      <c r="G137" t="n">
        <v>29.89</v>
      </c>
      <c r="H137" t="n">
        <v>0.46</v>
      </c>
      <c r="I137" t="n">
        <v>108</v>
      </c>
      <c r="J137" t="n">
        <v>154.63</v>
      </c>
      <c r="K137" t="n">
        <v>49.1</v>
      </c>
      <c r="L137" t="n">
        <v>4</v>
      </c>
      <c r="M137" t="n">
        <v>106</v>
      </c>
      <c r="N137" t="n">
        <v>26.53</v>
      </c>
      <c r="O137" t="n">
        <v>19304.72</v>
      </c>
      <c r="P137" t="n">
        <v>595.1900000000001</v>
      </c>
      <c r="Q137" t="n">
        <v>2304.52</v>
      </c>
      <c r="R137" t="n">
        <v>231.2</v>
      </c>
      <c r="S137" t="n">
        <v>88.64</v>
      </c>
      <c r="T137" t="n">
        <v>66504.92</v>
      </c>
      <c r="U137" t="n">
        <v>0.38</v>
      </c>
      <c r="V137" t="n">
        <v>0.82</v>
      </c>
      <c r="W137" t="n">
        <v>4.16</v>
      </c>
      <c r="X137" t="n">
        <v>4</v>
      </c>
      <c r="Y137" t="n">
        <v>0.5</v>
      </c>
      <c r="Z137" t="n">
        <v>10</v>
      </c>
    </row>
    <row r="138">
      <c r="A138" t="n">
        <v>4</v>
      </c>
      <c r="B138" t="n">
        <v>75</v>
      </c>
      <c r="C138" t="inlineStr">
        <is>
          <t xml:space="preserve">CONCLUIDO	</t>
        </is>
      </c>
      <c r="D138" t="n">
        <v>1.7342</v>
      </c>
      <c r="E138" t="n">
        <v>57.66</v>
      </c>
      <c r="F138" t="n">
        <v>52.85</v>
      </c>
      <c r="G138" t="n">
        <v>38.21</v>
      </c>
      <c r="H138" t="n">
        <v>0.57</v>
      </c>
      <c r="I138" t="n">
        <v>83</v>
      </c>
      <c r="J138" t="n">
        <v>156.03</v>
      </c>
      <c r="K138" t="n">
        <v>49.1</v>
      </c>
      <c r="L138" t="n">
        <v>5</v>
      </c>
      <c r="M138" t="n">
        <v>81</v>
      </c>
      <c r="N138" t="n">
        <v>26.94</v>
      </c>
      <c r="O138" t="n">
        <v>19478.15</v>
      </c>
      <c r="P138" t="n">
        <v>570.9400000000001</v>
      </c>
      <c r="Q138" t="n">
        <v>2304.5</v>
      </c>
      <c r="R138" t="n">
        <v>200.02</v>
      </c>
      <c r="S138" t="n">
        <v>88.64</v>
      </c>
      <c r="T138" t="n">
        <v>51039.91</v>
      </c>
      <c r="U138" t="n">
        <v>0.44</v>
      </c>
      <c r="V138" t="n">
        <v>0.84</v>
      </c>
      <c r="W138" t="n">
        <v>4.11</v>
      </c>
      <c r="X138" t="n">
        <v>3.05</v>
      </c>
      <c r="Y138" t="n">
        <v>0.5</v>
      </c>
      <c r="Z138" t="n">
        <v>10</v>
      </c>
    </row>
    <row r="139">
      <c r="A139" t="n">
        <v>5</v>
      </c>
      <c r="B139" t="n">
        <v>75</v>
      </c>
      <c r="C139" t="inlineStr">
        <is>
          <t xml:space="preserve">CONCLUIDO	</t>
        </is>
      </c>
      <c r="D139" t="n">
        <v>1.7685</v>
      </c>
      <c r="E139" t="n">
        <v>56.55</v>
      </c>
      <c r="F139" t="n">
        <v>52.22</v>
      </c>
      <c r="G139" t="n">
        <v>46.77</v>
      </c>
      <c r="H139" t="n">
        <v>0.67</v>
      </c>
      <c r="I139" t="n">
        <v>67</v>
      </c>
      <c r="J139" t="n">
        <v>157.44</v>
      </c>
      <c r="K139" t="n">
        <v>49.1</v>
      </c>
      <c r="L139" t="n">
        <v>6</v>
      </c>
      <c r="M139" t="n">
        <v>65</v>
      </c>
      <c r="N139" t="n">
        <v>27.35</v>
      </c>
      <c r="O139" t="n">
        <v>19652.13</v>
      </c>
      <c r="P139" t="n">
        <v>551.3</v>
      </c>
      <c r="Q139" t="n">
        <v>2304.47</v>
      </c>
      <c r="R139" t="n">
        <v>178.65</v>
      </c>
      <c r="S139" t="n">
        <v>88.64</v>
      </c>
      <c r="T139" t="n">
        <v>40435.36</v>
      </c>
      <c r="U139" t="n">
        <v>0.5</v>
      </c>
      <c r="V139" t="n">
        <v>0.85</v>
      </c>
      <c r="W139" t="n">
        <v>4.09</v>
      </c>
      <c r="X139" t="n">
        <v>2.43</v>
      </c>
      <c r="Y139" t="n">
        <v>0.5</v>
      </c>
      <c r="Z139" t="n">
        <v>10</v>
      </c>
    </row>
    <row r="140">
      <c r="A140" t="n">
        <v>6</v>
      </c>
      <c r="B140" t="n">
        <v>75</v>
      </c>
      <c r="C140" t="inlineStr">
        <is>
          <t xml:space="preserve">CONCLUIDO	</t>
        </is>
      </c>
      <c r="D140" t="n">
        <v>1.7913</v>
      </c>
      <c r="E140" t="n">
        <v>55.82</v>
      </c>
      <c r="F140" t="n">
        <v>51.84</v>
      </c>
      <c r="G140" t="n">
        <v>55.54</v>
      </c>
      <c r="H140" t="n">
        <v>0.78</v>
      </c>
      <c r="I140" t="n">
        <v>56</v>
      </c>
      <c r="J140" t="n">
        <v>158.86</v>
      </c>
      <c r="K140" t="n">
        <v>49.1</v>
      </c>
      <c r="L140" t="n">
        <v>7</v>
      </c>
      <c r="M140" t="n">
        <v>54</v>
      </c>
      <c r="N140" t="n">
        <v>27.77</v>
      </c>
      <c r="O140" t="n">
        <v>19826.68</v>
      </c>
      <c r="P140" t="n">
        <v>534.67</v>
      </c>
      <c r="Q140" t="n">
        <v>2304.51</v>
      </c>
      <c r="R140" t="n">
        <v>166.16</v>
      </c>
      <c r="S140" t="n">
        <v>88.64</v>
      </c>
      <c r="T140" t="n">
        <v>34244.05</v>
      </c>
      <c r="U140" t="n">
        <v>0.53</v>
      </c>
      <c r="V140" t="n">
        <v>0.85</v>
      </c>
      <c r="W140" t="n">
        <v>4.07</v>
      </c>
      <c r="X140" t="n">
        <v>2.04</v>
      </c>
      <c r="Y140" t="n">
        <v>0.5</v>
      </c>
      <c r="Z140" t="n">
        <v>10</v>
      </c>
    </row>
    <row r="141">
      <c r="A141" t="n">
        <v>7</v>
      </c>
      <c r="B141" t="n">
        <v>75</v>
      </c>
      <c r="C141" t="inlineStr">
        <is>
          <t xml:space="preserve">CONCLUIDO	</t>
        </is>
      </c>
      <c r="D141" t="n">
        <v>1.8081</v>
      </c>
      <c r="E141" t="n">
        <v>55.31</v>
      </c>
      <c r="F141" t="n">
        <v>51.56</v>
      </c>
      <c r="G141" t="n">
        <v>64.45</v>
      </c>
      <c r="H141" t="n">
        <v>0.88</v>
      </c>
      <c r="I141" t="n">
        <v>48</v>
      </c>
      <c r="J141" t="n">
        <v>160.28</v>
      </c>
      <c r="K141" t="n">
        <v>49.1</v>
      </c>
      <c r="L141" t="n">
        <v>8</v>
      </c>
      <c r="M141" t="n">
        <v>46</v>
      </c>
      <c r="N141" t="n">
        <v>28.19</v>
      </c>
      <c r="O141" t="n">
        <v>20001.93</v>
      </c>
      <c r="P141" t="n">
        <v>516.16</v>
      </c>
      <c r="Q141" t="n">
        <v>2304.5</v>
      </c>
      <c r="R141" t="n">
        <v>156.81</v>
      </c>
      <c r="S141" t="n">
        <v>88.64</v>
      </c>
      <c r="T141" t="n">
        <v>29608.57</v>
      </c>
      <c r="U141" t="n">
        <v>0.57</v>
      </c>
      <c r="V141" t="n">
        <v>0.86</v>
      </c>
      <c r="W141" t="n">
        <v>4.06</v>
      </c>
      <c r="X141" t="n">
        <v>1.77</v>
      </c>
      <c r="Y141" t="n">
        <v>0.5</v>
      </c>
      <c r="Z141" t="n">
        <v>10</v>
      </c>
    </row>
    <row r="142">
      <c r="A142" t="n">
        <v>8</v>
      </c>
      <c r="B142" t="n">
        <v>75</v>
      </c>
      <c r="C142" t="inlineStr">
        <is>
          <t xml:space="preserve">CONCLUIDO	</t>
        </is>
      </c>
      <c r="D142" t="n">
        <v>1.8245</v>
      </c>
      <c r="E142" t="n">
        <v>54.81</v>
      </c>
      <c r="F142" t="n">
        <v>51.28</v>
      </c>
      <c r="G142" t="n">
        <v>75.04000000000001</v>
      </c>
      <c r="H142" t="n">
        <v>0.99</v>
      </c>
      <c r="I142" t="n">
        <v>41</v>
      </c>
      <c r="J142" t="n">
        <v>161.71</v>
      </c>
      <c r="K142" t="n">
        <v>49.1</v>
      </c>
      <c r="L142" t="n">
        <v>9</v>
      </c>
      <c r="M142" t="n">
        <v>39</v>
      </c>
      <c r="N142" t="n">
        <v>28.61</v>
      </c>
      <c r="O142" t="n">
        <v>20177.64</v>
      </c>
      <c r="P142" t="n">
        <v>498.47</v>
      </c>
      <c r="Q142" t="n">
        <v>2304.47</v>
      </c>
      <c r="R142" t="n">
        <v>147.61</v>
      </c>
      <c r="S142" t="n">
        <v>88.64</v>
      </c>
      <c r="T142" t="n">
        <v>25047.28</v>
      </c>
      <c r="U142" t="n">
        <v>0.6</v>
      </c>
      <c r="V142" t="n">
        <v>0.86</v>
      </c>
      <c r="W142" t="n">
        <v>4.04</v>
      </c>
      <c r="X142" t="n">
        <v>1.49</v>
      </c>
      <c r="Y142" t="n">
        <v>0.5</v>
      </c>
      <c r="Z142" t="n">
        <v>10</v>
      </c>
    </row>
    <row r="143">
      <c r="A143" t="n">
        <v>9</v>
      </c>
      <c r="B143" t="n">
        <v>75</v>
      </c>
      <c r="C143" t="inlineStr">
        <is>
          <t xml:space="preserve">CONCLUIDO	</t>
        </is>
      </c>
      <c r="D143" t="n">
        <v>1.8354</v>
      </c>
      <c r="E143" t="n">
        <v>54.48</v>
      </c>
      <c r="F143" t="n">
        <v>51.11</v>
      </c>
      <c r="G143" t="n">
        <v>85.18000000000001</v>
      </c>
      <c r="H143" t="n">
        <v>1.09</v>
      </c>
      <c r="I143" t="n">
        <v>36</v>
      </c>
      <c r="J143" t="n">
        <v>163.13</v>
      </c>
      <c r="K143" t="n">
        <v>49.1</v>
      </c>
      <c r="L143" t="n">
        <v>10</v>
      </c>
      <c r="M143" t="n">
        <v>28</v>
      </c>
      <c r="N143" t="n">
        <v>29.04</v>
      </c>
      <c r="O143" t="n">
        <v>20353.94</v>
      </c>
      <c r="P143" t="n">
        <v>478.78</v>
      </c>
      <c r="Q143" t="n">
        <v>2304.49</v>
      </c>
      <c r="R143" t="n">
        <v>141.3</v>
      </c>
      <c r="S143" t="n">
        <v>88.64</v>
      </c>
      <c r="T143" t="n">
        <v>21914.49</v>
      </c>
      <c r="U143" t="n">
        <v>0.63</v>
      </c>
      <c r="V143" t="n">
        <v>0.87</v>
      </c>
      <c r="W143" t="n">
        <v>4.05</v>
      </c>
      <c r="X143" t="n">
        <v>1.31</v>
      </c>
      <c r="Y143" t="n">
        <v>0.5</v>
      </c>
      <c r="Z143" t="n">
        <v>10</v>
      </c>
    </row>
    <row r="144">
      <c r="A144" t="n">
        <v>10</v>
      </c>
      <c r="B144" t="n">
        <v>75</v>
      </c>
      <c r="C144" t="inlineStr">
        <is>
          <t xml:space="preserve">CONCLUIDO	</t>
        </is>
      </c>
      <c r="D144" t="n">
        <v>1.8411</v>
      </c>
      <c r="E144" t="n">
        <v>54.31</v>
      </c>
      <c r="F144" t="n">
        <v>51.03</v>
      </c>
      <c r="G144" t="n">
        <v>92.78</v>
      </c>
      <c r="H144" t="n">
        <v>1.18</v>
      </c>
      <c r="I144" t="n">
        <v>33</v>
      </c>
      <c r="J144" t="n">
        <v>164.57</v>
      </c>
      <c r="K144" t="n">
        <v>49.1</v>
      </c>
      <c r="L144" t="n">
        <v>11</v>
      </c>
      <c r="M144" t="n">
        <v>12</v>
      </c>
      <c r="N144" t="n">
        <v>29.47</v>
      </c>
      <c r="O144" t="n">
        <v>20530.82</v>
      </c>
      <c r="P144" t="n">
        <v>472.31</v>
      </c>
      <c r="Q144" t="n">
        <v>2304.48</v>
      </c>
      <c r="R144" t="n">
        <v>138.34</v>
      </c>
      <c r="S144" t="n">
        <v>88.64</v>
      </c>
      <c r="T144" t="n">
        <v>20453.36</v>
      </c>
      <c r="U144" t="n">
        <v>0.64</v>
      </c>
      <c r="V144" t="n">
        <v>0.87</v>
      </c>
      <c r="W144" t="n">
        <v>4.06</v>
      </c>
      <c r="X144" t="n">
        <v>1.24</v>
      </c>
      <c r="Y144" t="n">
        <v>0.5</v>
      </c>
      <c r="Z144" t="n">
        <v>10</v>
      </c>
    </row>
    <row r="145">
      <c r="A145" t="n">
        <v>11</v>
      </c>
      <c r="B145" t="n">
        <v>75</v>
      </c>
      <c r="C145" t="inlineStr">
        <is>
          <t xml:space="preserve">CONCLUIDO	</t>
        </is>
      </c>
      <c r="D145" t="n">
        <v>1.8437</v>
      </c>
      <c r="E145" t="n">
        <v>54.24</v>
      </c>
      <c r="F145" t="n">
        <v>50.98</v>
      </c>
      <c r="G145" t="n">
        <v>95.59999999999999</v>
      </c>
      <c r="H145" t="n">
        <v>1.28</v>
      </c>
      <c r="I145" t="n">
        <v>32</v>
      </c>
      <c r="J145" t="n">
        <v>166.01</v>
      </c>
      <c r="K145" t="n">
        <v>49.1</v>
      </c>
      <c r="L145" t="n">
        <v>12</v>
      </c>
      <c r="M145" t="n">
        <v>0</v>
      </c>
      <c r="N145" t="n">
        <v>29.91</v>
      </c>
      <c r="O145" t="n">
        <v>20708.3</v>
      </c>
      <c r="P145" t="n">
        <v>469.22</v>
      </c>
      <c r="Q145" t="n">
        <v>2304.52</v>
      </c>
      <c r="R145" t="n">
        <v>136.12</v>
      </c>
      <c r="S145" t="n">
        <v>88.64</v>
      </c>
      <c r="T145" t="n">
        <v>19346.63</v>
      </c>
      <c r="U145" t="n">
        <v>0.65</v>
      </c>
      <c r="V145" t="n">
        <v>0.87</v>
      </c>
      <c r="W145" t="n">
        <v>4.08</v>
      </c>
      <c r="X145" t="n">
        <v>1.19</v>
      </c>
      <c r="Y145" t="n">
        <v>0.5</v>
      </c>
      <c r="Z145" t="n">
        <v>10</v>
      </c>
    </row>
    <row r="146">
      <c r="A146" t="n">
        <v>0</v>
      </c>
      <c r="B146" t="n">
        <v>95</v>
      </c>
      <c r="C146" t="inlineStr">
        <is>
          <t xml:space="preserve">CONCLUIDO	</t>
        </is>
      </c>
      <c r="D146" t="n">
        <v>0.8754999999999999</v>
      </c>
      <c r="E146" t="n">
        <v>114.22</v>
      </c>
      <c r="F146" t="n">
        <v>81.79000000000001</v>
      </c>
      <c r="G146" t="n">
        <v>6.1</v>
      </c>
      <c r="H146" t="n">
        <v>0.1</v>
      </c>
      <c r="I146" t="n">
        <v>805</v>
      </c>
      <c r="J146" t="n">
        <v>185.69</v>
      </c>
      <c r="K146" t="n">
        <v>53.44</v>
      </c>
      <c r="L146" t="n">
        <v>1</v>
      </c>
      <c r="M146" t="n">
        <v>803</v>
      </c>
      <c r="N146" t="n">
        <v>36.26</v>
      </c>
      <c r="O146" t="n">
        <v>23136.14</v>
      </c>
      <c r="P146" t="n">
        <v>1102.53</v>
      </c>
      <c r="Q146" t="n">
        <v>2305.08</v>
      </c>
      <c r="R146" t="n">
        <v>1169.09</v>
      </c>
      <c r="S146" t="n">
        <v>88.64</v>
      </c>
      <c r="T146" t="n">
        <v>531965.16</v>
      </c>
      <c r="U146" t="n">
        <v>0.08</v>
      </c>
      <c r="V146" t="n">
        <v>0.54</v>
      </c>
      <c r="W146" t="n">
        <v>5.31</v>
      </c>
      <c r="X146" t="n">
        <v>31.98</v>
      </c>
      <c r="Y146" t="n">
        <v>0.5</v>
      </c>
      <c r="Z146" t="n">
        <v>10</v>
      </c>
    </row>
    <row r="147">
      <c r="A147" t="n">
        <v>1</v>
      </c>
      <c r="B147" t="n">
        <v>95</v>
      </c>
      <c r="C147" t="inlineStr">
        <is>
          <t xml:space="preserve">CONCLUIDO	</t>
        </is>
      </c>
      <c r="D147" t="n">
        <v>1.3446</v>
      </c>
      <c r="E147" t="n">
        <v>74.37</v>
      </c>
      <c r="F147" t="n">
        <v>60.96</v>
      </c>
      <c r="G147" t="n">
        <v>12.44</v>
      </c>
      <c r="H147" t="n">
        <v>0.19</v>
      </c>
      <c r="I147" t="n">
        <v>294</v>
      </c>
      <c r="J147" t="n">
        <v>187.21</v>
      </c>
      <c r="K147" t="n">
        <v>53.44</v>
      </c>
      <c r="L147" t="n">
        <v>2</v>
      </c>
      <c r="M147" t="n">
        <v>292</v>
      </c>
      <c r="N147" t="n">
        <v>36.77</v>
      </c>
      <c r="O147" t="n">
        <v>23322.88</v>
      </c>
      <c r="P147" t="n">
        <v>811.2</v>
      </c>
      <c r="Q147" t="n">
        <v>2304.62</v>
      </c>
      <c r="R147" t="n">
        <v>470.41</v>
      </c>
      <c r="S147" t="n">
        <v>88.64</v>
      </c>
      <c r="T147" t="n">
        <v>185178.81</v>
      </c>
      <c r="U147" t="n">
        <v>0.19</v>
      </c>
      <c r="V147" t="n">
        <v>0.73</v>
      </c>
      <c r="W147" t="n">
        <v>4.47</v>
      </c>
      <c r="X147" t="n">
        <v>11.16</v>
      </c>
      <c r="Y147" t="n">
        <v>0.5</v>
      </c>
      <c r="Z147" t="n">
        <v>10</v>
      </c>
    </row>
    <row r="148">
      <c r="A148" t="n">
        <v>2</v>
      </c>
      <c r="B148" t="n">
        <v>95</v>
      </c>
      <c r="C148" t="inlineStr">
        <is>
          <t xml:space="preserve">CONCLUIDO	</t>
        </is>
      </c>
      <c r="D148" t="n">
        <v>1.5237</v>
      </c>
      <c r="E148" t="n">
        <v>65.63</v>
      </c>
      <c r="F148" t="n">
        <v>56.5</v>
      </c>
      <c r="G148" t="n">
        <v>18.94</v>
      </c>
      <c r="H148" t="n">
        <v>0.28</v>
      </c>
      <c r="I148" t="n">
        <v>179</v>
      </c>
      <c r="J148" t="n">
        <v>188.73</v>
      </c>
      <c r="K148" t="n">
        <v>53.44</v>
      </c>
      <c r="L148" t="n">
        <v>3</v>
      </c>
      <c r="M148" t="n">
        <v>177</v>
      </c>
      <c r="N148" t="n">
        <v>37.29</v>
      </c>
      <c r="O148" t="n">
        <v>23510.33</v>
      </c>
      <c r="P148" t="n">
        <v>741.9299999999999</v>
      </c>
      <c r="Q148" t="n">
        <v>2304.55</v>
      </c>
      <c r="R148" t="n">
        <v>321.3</v>
      </c>
      <c r="S148" t="n">
        <v>88.64</v>
      </c>
      <c r="T148" t="n">
        <v>111200.56</v>
      </c>
      <c r="U148" t="n">
        <v>0.28</v>
      </c>
      <c r="V148" t="n">
        <v>0.78</v>
      </c>
      <c r="W148" t="n">
        <v>4.28</v>
      </c>
      <c r="X148" t="n">
        <v>6.7</v>
      </c>
      <c r="Y148" t="n">
        <v>0.5</v>
      </c>
      <c r="Z148" t="n">
        <v>10</v>
      </c>
    </row>
    <row r="149">
      <c r="A149" t="n">
        <v>3</v>
      </c>
      <c r="B149" t="n">
        <v>95</v>
      </c>
      <c r="C149" t="inlineStr">
        <is>
          <t xml:space="preserve">CONCLUIDO	</t>
        </is>
      </c>
      <c r="D149" t="n">
        <v>1.619</v>
      </c>
      <c r="E149" t="n">
        <v>61.76</v>
      </c>
      <c r="F149" t="n">
        <v>54.53</v>
      </c>
      <c r="G149" t="n">
        <v>25.56</v>
      </c>
      <c r="H149" t="n">
        <v>0.37</v>
      </c>
      <c r="I149" t="n">
        <v>128</v>
      </c>
      <c r="J149" t="n">
        <v>190.25</v>
      </c>
      <c r="K149" t="n">
        <v>53.44</v>
      </c>
      <c r="L149" t="n">
        <v>4</v>
      </c>
      <c r="M149" t="n">
        <v>126</v>
      </c>
      <c r="N149" t="n">
        <v>37.82</v>
      </c>
      <c r="O149" t="n">
        <v>23698.48</v>
      </c>
      <c r="P149" t="n">
        <v>707.11</v>
      </c>
      <c r="Q149" t="n">
        <v>2304.58</v>
      </c>
      <c r="R149" t="n">
        <v>255.92</v>
      </c>
      <c r="S149" t="n">
        <v>88.64</v>
      </c>
      <c r="T149" t="n">
        <v>78765.94</v>
      </c>
      <c r="U149" t="n">
        <v>0.35</v>
      </c>
      <c r="V149" t="n">
        <v>0.8100000000000001</v>
      </c>
      <c r="W149" t="n">
        <v>4.19</v>
      </c>
      <c r="X149" t="n">
        <v>4.73</v>
      </c>
      <c r="Y149" t="n">
        <v>0.5</v>
      </c>
      <c r="Z149" t="n">
        <v>10</v>
      </c>
    </row>
    <row r="150">
      <c r="A150" t="n">
        <v>4</v>
      </c>
      <c r="B150" t="n">
        <v>95</v>
      </c>
      <c r="C150" t="inlineStr">
        <is>
          <t xml:space="preserve">CONCLUIDO	</t>
        </is>
      </c>
      <c r="D150" t="n">
        <v>1.6746</v>
      </c>
      <c r="E150" t="n">
        <v>59.72</v>
      </c>
      <c r="F150" t="n">
        <v>53.53</v>
      </c>
      <c r="G150" t="n">
        <v>32.12</v>
      </c>
      <c r="H150" t="n">
        <v>0.46</v>
      </c>
      <c r="I150" t="n">
        <v>100</v>
      </c>
      <c r="J150" t="n">
        <v>191.78</v>
      </c>
      <c r="K150" t="n">
        <v>53.44</v>
      </c>
      <c r="L150" t="n">
        <v>5</v>
      </c>
      <c r="M150" t="n">
        <v>98</v>
      </c>
      <c r="N150" t="n">
        <v>38.35</v>
      </c>
      <c r="O150" t="n">
        <v>23887.36</v>
      </c>
      <c r="P150" t="n">
        <v>684.63</v>
      </c>
      <c r="Q150" t="n">
        <v>2304.53</v>
      </c>
      <c r="R150" t="n">
        <v>221.91</v>
      </c>
      <c r="S150" t="n">
        <v>88.64</v>
      </c>
      <c r="T150" t="n">
        <v>61901.08</v>
      </c>
      <c r="U150" t="n">
        <v>0.4</v>
      </c>
      <c r="V150" t="n">
        <v>0.83</v>
      </c>
      <c r="W150" t="n">
        <v>4.16</v>
      </c>
      <c r="X150" t="n">
        <v>3.73</v>
      </c>
      <c r="Y150" t="n">
        <v>0.5</v>
      </c>
      <c r="Z150" t="n">
        <v>10</v>
      </c>
    </row>
    <row r="151">
      <c r="A151" t="n">
        <v>5</v>
      </c>
      <c r="B151" t="n">
        <v>95</v>
      </c>
      <c r="C151" t="inlineStr">
        <is>
          <t xml:space="preserve">CONCLUIDO	</t>
        </is>
      </c>
      <c r="D151" t="n">
        <v>1.7159</v>
      </c>
      <c r="E151" t="n">
        <v>58.28</v>
      </c>
      <c r="F151" t="n">
        <v>52.79</v>
      </c>
      <c r="G151" t="n">
        <v>39.11</v>
      </c>
      <c r="H151" t="n">
        <v>0.55</v>
      </c>
      <c r="I151" t="n">
        <v>81</v>
      </c>
      <c r="J151" t="n">
        <v>193.32</v>
      </c>
      <c r="K151" t="n">
        <v>53.44</v>
      </c>
      <c r="L151" t="n">
        <v>6</v>
      </c>
      <c r="M151" t="n">
        <v>79</v>
      </c>
      <c r="N151" t="n">
        <v>38.89</v>
      </c>
      <c r="O151" t="n">
        <v>24076.95</v>
      </c>
      <c r="P151" t="n">
        <v>665.97</v>
      </c>
      <c r="Q151" t="n">
        <v>2304.48</v>
      </c>
      <c r="R151" t="n">
        <v>197.92</v>
      </c>
      <c r="S151" t="n">
        <v>88.64</v>
      </c>
      <c r="T151" t="n">
        <v>49998.73</v>
      </c>
      <c r="U151" t="n">
        <v>0.45</v>
      </c>
      <c r="V151" t="n">
        <v>0.84</v>
      </c>
      <c r="W151" t="n">
        <v>4.12</v>
      </c>
      <c r="X151" t="n">
        <v>3</v>
      </c>
      <c r="Y151" t="n">
        <v>0.5</v>
      </c>
      <c r="Z151" t="n">
        <v>10</v>
      </c>
    </row>
    <row r="152">
      <c r="A152" t="n">
        <v>6</v>
      </c>
      <c r="B152" t="n">
        <v>95</v>
      </c>
      <c r="C152" t="inlineStr">
        <is>
          <t xml:space="preserve">CONCLUIDO	</t>
        </is>
      </c>
      <c r="D152" t="n">
        <v>1.7456</v>
      </c>
      <c r="E152" t="n">
        <v>57.29</v>
      </c>
      <c r="F152" t="n">
        <v>52.29</v>
      </c>
      <c r="G152" t="n">
        <v>46.13</v>
      </c>
      <c r="H152" t="n">
        <v>0.64</v>
      </c>
      <c r="I152" t="n">
        <v>68</v>
      </c>
      <c r="J152" t="n">
        <v>194.86</v>
      </c>
      <c r="K152" t="n">
        <v>53.44</v>
      </c>
      <c r="L152" t="n">
        <v>7</v>
      </c>
      <c r="M152" t="n">
        <v>66</v>
      </c>
      <c r="N152" t="n">
        <v>39.43</v>
      </c>
      <c r="O152" t="n">
        <v>24267.28</v>
      </c>
      <c r="P152" t="n">
        <v>648.23</v>
      </c>
      <c r="Q152" t="n">
        <v>2304.55</v>
      </c>
      <c r="R152" t="n">
        <v>181.17</v>
      </c>
      <c r="S152" t="n">
        <v>88.64</v>
      </c>
      <c r="T152" t="n">
        <v>41690.14</v>
      </c>
      <c r="U152" t="n">
        <v>0.49</v>
      </c>
      <c r="V152" t="n">
        <v>0.85</v>
      </c>
      <c r="W152" t="n">
        <v>4.08</v>
      </c>
      <c r="X152" t="n">
        <v>2.49</v>
      </c>
      <c r="Y152" t="n">
        <v>0.5</v>
      </c>
      <c r="Z152" t="n">
        <v>10</v>
      </c>
    </row>
    <row r="153">
      <c r="A153" t="n">
        <v>7</v>
      </c>
      <c r="B153" t="n">
        <v>95</v>
      </c>
      <c r="C153" t="inlineStr">
        <is>
          <t xml:space="preserve">CONCLUIDO	</t>
        </is>
      </c>
      <c r="D153" t="n">
        <v>1.7684</v>
      </c>
      <c r="E153" t="n">
        <v>56.55</v>
      </c>
      <c r="F153" t="n">
        <v>51.92</v>
      </c>
      <c r="G153" t="n">
        <v>53.71</v>
      </c>
      <c r="H153" t="n">
        <v>0.72</v>
      </c>
      <c r="I153" t="n">
        <v>58</v>
      </c>
      <c r="J153" t="n">
        <v>196.41</v>
      </c>
      <c r="K153" t="n">
        <v>53.44</v>
      </c>
      <c r="L153" t="n">
        <v>8</v>
      </c>
      <c r="M153" t="n">
        <v>56</v>
      </c>
      <c r="N153" t="n">
        <v>39.98</v>
      </c>
      <c r="O153" t="n">
        <v>24458.36</v>
      </c>
      <c r="P153" t="n">
        <v>634.6</v>
      </c>
      <c r="Q153" t="n">
        <v>2304.53</v>
      </c>
      <c r="R153" t="n">
        <v>168.77</v>
      </c>
      <c r="S153" t="n">
        <v>88.64</v>
      </c>
      <c r="T153" t="n">
        <v>35538.99</v>
      </c>
      <c r="U153" t="n">
        <v>0.53</v>
      </c>
      <c r="V153" t="n">
        <v>0.85</v>
      </c>
      <c r="W153" t="n">
        <v>4.08</v>
      </c>
      <c r="X153" t="n">
        <v>2.12</v>
      </c>
      <c r="Y153" t="n">
        <v>0.5</v>
      </c>
      <c r="Z153" t="n">
        <v>10</v>
      </c>
    </row>
    <row r="154">
      <c r="A154" t="n">
        <v>8</v>
      </c>
      <c r="B154" t="n">
        <v>95</v>
      </c>
      <c r="C154" t="inlineStr">
        <is>
          <t xml:space="preserve">CONCLUIDO	</t>
        </is>
      </c>
      <c r="D154" t="n">
        <v>1.7851</v>
      </c>
      <c r="E154" t="n">
        <v>56.02</v>
      </c>
      <c r="F154" t="n">
        <v>51.65</v>
      </c>
      <c r="G154" t="n">
        <v>60.77</v>
      </c>
      <c r="H154" t="n">
        <v>0.8100000000000001</v>
      </c>
      <c r="I154" t="n">
        <v>51</v>
      </c>
      <c r="J154" t="n">
        <v>197.97</v>
      </c>
      <c r="K154" t="n">
        <v>53.44</v>
      </c>
      <c r="L154" t="n">
        <v>9</v>
      </c>
      <c r="M154" t="n">
        <v>49</v>
      </c>
      <c r="N154" t="n">
        <v>40.53</v>
      </c>
      <c r="O154" t="n">
        <v>24650.18</v>
      </c>
      <c r="P154" t="n">
        <v>623.55</v>
      </c>
      <c r="Q154" t="n">
        <v>2304.48</v>
      </c>
      <c r="R154" t="n">
        <v>159.66</v>
      </c>
      <c r="S154" t="n">
        <v>88.64</v>
      </c>
      <c r="T154" t="n">
        <v>31018.77</v>
      </c>
      <c r="U154" t="n">
        <v>0.5600000000000001</v>
      </c>
      <c r="V154" t="n">
        <v>0.86</v>
      </c>
      <c r="W154" t="n">
        <v>4.07</v>
      </c>
      <c r="X154" t="n">
        <v>1.86</v>
      </c>
      <c r="Y154" t="n">
        <v>0.5</v>
      </c>
      <c r="Z154" t="n">
        <v>10</v>
      </c>
    </row>
    <row r="155">
      <c r="A155" t="n">
        <v>9</v>
      </c>
      <c r="B155" t="n">
        <v>95</v>
      </c>
      <c r="C155" t="inlineStr">
        <is>
          <t xml:space="preserve">CONCLUIDO	</t>
        </is>
      </c>
      <c r="D155" t="n">
        <v>1.7991</v>
      </c>
      <c r="E155" t="n">
        <v>55.58</v>
      </c>
      <c r="F155" t="n">
        <v>51.44</v>
      </c>
      <c r="G155" t="n">
        <v>68.59</v>
      </c>
      <c r="H155" t="n">
        <v>0.89</v>
      </c>
      <c r="I155" t="n">
        <v>45</v>
      </c>
      <c r="J155" t="n">
        <v>199.53</v>
      </c>
      <c r="K155" t="n">
        <v>53.44</v>
      </c>
      <c r="L155" t="n">
        <v>10</v>
      </c>
      <c r="M155" t="n">
        <v>43</v>
      </c>
      <c r="N155" t="n">
        <v>41.1</v>
      </c>
      <c r="O155" t="n">
        <v>24842.77</v>
      </c>
      <c r="P155" t="n">
        <v>609.72</v>
      </c>
      <c r="Q155" t="n">
        <v>2304.5</v>
      </c>
      <c r="R155" t="n">
        <v>152.63</v>
      </c>
      <c r="S155" t="n">
        <v>88.64</v>
      </c>
      <c r="T155" t="n">
        <v>27538.13</v>
      </c>
      <c r="U155" t="n">
        <v>0.58</v>
      </c>
      <c r="V155" t="n">
        <v>0.86</v>
      </c>
      <c r="W155" t="n">
        <v>4.06</v>
      </c>
      <c r="X155" t="n">
        <v>1.65</v>
      </c>
      <c r="Y155" t="n">
        <v>0.5</v>
      </c>
      <c r="Z155" t="n">
        <v>10</v>
      </c>
    </row>
    <row r="156">
      <c r="A156" t="n">
        <v>10</v>
      </c>
      <c r="B156" t="n">
        <v>95</v>
      </c>
      <c r="C156" t="inlineStr">
        <is>
          <t xml:space="preserve">CONCLUIDO	</t>
        </is>
      </c>
      <c r="D156" t="n">
        <v>1.8115</v>
      </c>
      <c r="E156" t="n">
        <v>55.2</v>
      </c>
      <c r="F156" t="n">
        <v>51.25</v>
      </c>
      <c r="G156" t="n">
        <v>76.87</v>
      </c>
      <c r="H156" t="n">
        <v>0.97</v>
      </c>
      <c r="I156" t="n">
        <v>40</v>
      </c>
      <c r="J156" t="n">
        <v>201.1</v>
      </c>
      <c r="K156" t="n">
        <v>53.44</v>
      </c>
      <c r="L156" t="n">
        <v>11</v>
      </c>
      <c r="M156" t="n">
        <v>38</v>
      </c>
      <c r="N156" t="n">
        <v>41.66</v>
      </c>
      <c r="O156" t="n">
        <v>25036.12</v>
      </c>
      <c r="P156" t="n">
        <v>596.01</v>
      </c>
      <c r="Q156" t="n">
        <v>2304.47</v>
      </c>
      <c r="R156" t="n">
        <v>146.35</v>
      </c>
      <c r="S156" t="n">
        <v>88.64</v>
      </c>
      <c r="T156" t="n">
        <v>24419.84</v>
      </c>
      <c r="U156" t="n">
        <v>0.61</v>
      </c>
      <c r="V156" t="n">
        <v>0.86</v>
      </c>
      <c r="W156" t="n">
        <v>4.04</v>
      </c>
      <c r="X156" t="n">
        <v>1.45</v>
      </c>
      <c r="Y156" t="n">
        <v>0.5</v>
      </c>
      <c r="Z156" t="n">
        <v>10</v>
      </c>
    </row>
    <row r="157">
      <c r="A157" t="n">
        <v>11</v>
      </c>
      <c r="B157" t="n">
        <v>95</v>
      </c>
      <c r="C157" t="inlineStr">
        <is>
          <t xml:space="preserve">CONCLUIDO	</t>
        </is>
      </c>
      <c r="D157" t="n">
        <v>1.821</v>
      </c>
      <c r="E157" t="n">
        <v>54.91</v>
      </c>
      <c r="F157" t="n">
        <v>51.11</v>
      </c>
      <c r="G157" t="n">
        <v>85.18000000000001</v>
      </c>
      <c r="H157" t="n">
        <v>1.05</v>
      </c>
      <c r="I157" t="n">
        <v>36</v>
      </c>
      <c r="J157" t="n">
        <v>202.67</v>
      </c>
      <c r="K157" t="n">
        <v>53.44</v>
      </c>
      <c r="L157" t="n">
        <v>12</v>
      </c>
      <c r="M157" t="n">
        <v>34</v>
      </c>
      <c r="N157" t="n">
        <v>42.24</v>
      </c>
      <c r="O157" t="n">
        <v>25230.25</v>
      </c>
      <c r="P157" t="n">
        <v>583.26</v>
      </c>
      <c r="Q157" t="n">
        <v>2304.48</v>
      </c>
      <c r="R157" t="n">
        <v>141.69</v>
      </c>
      <c r="S157" t="n">
        <v>88.64</v>
      </c>
      <c r="T157" t="n">
        <v>22111.9</v>
      </c>
      <c r="U157" t="n">
        <v>0.63</v>
      </c>
      <c r="V157" t="n">
        <v>0.87</v>
      </c>
      <c r="W157" t="n">
        <v>4.04</v>
      </c>
      <c r="X157" t="n">
        <v>1.31</v>
      </c>
      <c r="Y157" t="n">
        <v>0.5</v>
      </c>
      <c r="Z157" t="n">
        <v>10</v>
      </c>
    </row>
    <row r="158">
      <c r="A158" t="n">
        <v>12</v>
      </c>
      <c r="B158" t="n">
        <v>95</v>
      </c>
      <c r="C158" t="inlineStr">
        <is>
          <t xml:space="preserve">CONCLUIDO	</t>
        </is>
      </c>
      <c r="D158" t="n">
        <v>1.8289</v>
      </c>
      <c r="E158" t="n">
        <v>54.68</v>
      </c>
      <c r="F158" t="n">
        <v>50.98</v>
      </c>
      <c r="G158" t="n">
        <v>92.69</v>
      </c>
      <c r="H158" t="n">
        <v>1.13</v>
      </c>
      <c r="I158" t="n">
        <v>33</v>
      </c>
      <c r="J158" t="n">
        <v>204.25</v>
      </c>
      <c r="K158" t="n">
        <v>53.44</v>
      </c>
      <c r="L158" t="n">
        <v>13</v>
      </c>
      <c r="M158" t="n">
        <v>31</v>
      </c>
      <c r="N158" t="n">
        <v>42.82</v>
      </c>
      <c r="O158" t="n">
        <v>25425.3</v>
      </c>
      <c r="P158" t="n">
        <v>570.75</v>
      </c>
      <c r="Q158" t="n">
        <v>2304.53</v>
      </c>
      <c r="R158" t="n">
        <v>137.5</v>
      </c>
      <c r="S158" t="n">
        <v>88.64</v>
      </c>
      <c r="T158" t="n">
        <v>20029.03</v>
      </c>
      <c r="U158" t="n">
        <v>0.64</v>
      </c>
      <c r="V158" t="n">
        <v>0.87</v>
      </c>
      <c r="W158" t="n">
        <v>4.03</v>
      </c>
      <c r="X158" t="n">
        <v>1.19</v>
      </c>
      <c r="Y158" t="n">
        <v>0.5</v>
      </c>
      <c r="Z158" t="n">
        <v>10</v>
      </c>
    </row>
    <row r="159">
      <c r="A159" t="n">
        <v>13</v>
      </c>
      <c r="B159" t="n">
        <v>95</v>
      </c>
      <c r="C159" t="inlineStr">
        <is>
          <t xml:space="preserve">CONCLUIDO	</t>
        </is>
      </c>
      <c r="D159" t="n">
        <v>1.8357</v>
      </c>
      <c r="E159" t="n">
        <v>54.47</v>
      </c>
      <c r="F159" t="n">
        <v>50.89</v>
      </c>
      <c r="G159" t="n">
        <v>101.78</v>
      </c>
      <c r="H159" t="n">
        <v>1.21</v>
      </c>
      <c r="I159" t="n">
        <v>30</v>
      </c>
      <c r="J159" t="n">
        <v>205.84</v>
      </c>
      <c r="K159" t="n">
        <v>53.44</v>
      </c>
      <c r="L159" t="n">
        <v>14</v>
      </c>
      <c r="M159" t="n">
        <v>28</v>
      </c>
      <c r="N159" t="n">
        <v>43.4</v>
      </c>
      <c r="O159" t="n">
        <v>25621.03</v>
      </c>
      <c r="P159" t="n">
        <v>555.64</v>
      </c>
      <c r="Q159" t="n">
        <v>2304.48</v>
      </c>
      <c r="R159" t="n">
        <v>134.15</v>
      </c>
      <c r="S159" t="n">
        <v>88.64</v>
      </c>
      <c r="T159" t="n">
        <v>18371.73</v>
      </c>
      <c r="U159" t="n">
        <v>0.66</v>
      </c>
      <c r="V159" t="n">
        <v>0.87</v>
      </c>
      <c r="W159" t="n">
        <v>4.04</v>
      </c>
      <c r="X159" t="n">
        <v>1.09</v>
      </c>
      <c r="Y159" t="n">
        <v>0.5</v>
      </c>
      <c r="Z159" t="n">
        <v>10</v>
      </c>
    </row>
    <row r="160">
      <c r="A160" t="n">
        <v>14</v>
      </c>
      <c r="B160" t="n">
        <v>95</v>
      </c>
      <c r="C160" t="inlineStr">
        <is>
          <t xml:space="preserve">CONCLUIDO	</t>
        </is>
      </c>
      <c r="D160" t="n">
        <v>1.8412</v>
      </c>
      <c r="E160" t="n">
        <v>54.31</v>
      </c>
      <c r="F160" t="n">
        <v>50.8</v>
      </c>
      <c r="G160" t="n">
        <v>108.86</v>
      </c>
      <c r="H160" t="n">
        <v>1.28</v>
      </c>
      <c r="I160" t="n">
        <v>28</v>
      </c>
      <c r="J160" t="n">
        <v>207.43</v>
      </c>
      <c r="K160" t="n">
        <v>53.44</v>
      </c>
      <c r="L160" t="n">
        <v>15</v>
      </c>
      <c r="M160" t="n">
        <v>19</v>
      </c>
      <c r="N160" t="n">
        <v>44</v>
      </c>
      <c r="O160" t="n">
        <v>25817.56</v>
      </c>
      <c r="P160" t="n">
        <v>544.21</v>
      </c>
      <c r="Q160" t="n">
        <v>2304.47</v>
      </c>
      <c r="R160" t="n">
        <v>131.08</v>
      </c>
      <c r="S160" t="n">
        <v>88.64</v>
      </c>
      <c r="T160" t="n">
        <v>16844.69</v>
      </c>
      <c r="U160" t="n">
        <v>0.68</v>
      </c>
      <c r="V160" t="n">
        <v>0.87</v>
      </c>
      <c r="W160" t="n">
        <v>4.04</v>
      </c>
      <c r="X160" t="n">
        <v>1.01</v>
      </c>
      <c r="Y160" t="n">
        <v>0.5</v>
      </c>
      <c r="Z160" t="n">
        <v>10</v>
      </c>
    </row>
    <row r="161">
      <c r="A161" t="n">
        <v>15</v>
      </c>
      <c r="B161" t="n">
        <v>95</v>
      </c>
      <c r="C161" t="inlineStr">
        <is>
          <t xml:space="preserve">CONCLUIDO	</t>
        </is>
      </c>
      <c r="D161" t="n">
        <v>1.8463</v>
      </c>
      <c r="E161" t="n">
        <v>54.16</v>
      </c>
      <c r="F161" t="n">
        <v>50.73</v>
      </c>
      <c r="G161" t="n">
        <v>117.06</v>
      </c>
      <c r="H161" t="n">
        <v>1.36</v>
      </c>
      <c r="I161" t="n">
        <v>26</v>
      </c>
      <c r="J161" t="n">
        <v>209.03</v>
      </c>
      <c r="K161" t="n">
        <v>53.44</v>
      </c>
      <c r="L161" t="n">
        <v>16</v>
      </c>
      <c r="M161" t="n">
        <v>8</v>
      </c>
      <c r="N161" t="n">
        <v>44.6</v>
      </c>
      <c r="O161" t="n">
        <v>26014.91</v>
      </c>
      <c r="P161" t="n">
        <v>537.39</v>
      </c>
      <c r="Q161" t="n">
        <v>2304.47</v>
      </c>
      <c r="R161" t="n">
        <v>128.69</v>
      </c>
      <c r="S161" t="n">
        <v>88.64</v>
      </c>
      <c r="T161" t="n">
        <v>15659.96</v>
      </c>
      <c r="U161" t="n">
        <v>0.6899999999999999</v>
      </c>
      <c r="V161" t="n">
        <v>0.87</v>
      </c>
      <c r="W161" t="n">
        <v>4.03</v>
      </c>
      <c r="X161" t="n">
        <v>0.93</v>
      </c>
      <c r="Y161" t="n">
        <v>0.5</v>
      </c>
      <c r="Z161" t="n">
        <v>10</v>
      </c>
    </row>
    <row r="162">
      <c r="A162" t="n">
        <v>16</v>
      </c>
      <c r="B162" t="n">
        <v>95</v>
      </c>
      <c r="C162" t="inlineStr">
        <is>
          <t xml:space="preserve">CONCLUIDO	</t>
        </is>
      </c>
      <c r="D162" t="n">
        <v>1.8462</v>
      </c>
      <c r="E162" t="n">
        <v>54.17</v>
      </c>
      <c r="F162" t="n">
        <v>50.73</v>
      </c>
      <c r="G162" t="n">
        <v>117.07</v>
      </c>
      <c r="H162" t="n">
        <v>1.43</v>
      </c>
      <c r="I162" t="n">
        <v>26</v>
      </c>
      <c r="J162" t="n">
        <v>210.64</v>
      </c>
      <c r="K162" t="n">
        <v>53.44</v>
      </c>
      <c r="L162" t="n">
        <v>17</v>
      </c>
      <c r="M162" t="n">
        <v>1</v>
      </c>
      <c r="N162" t="n">
        <v>45.21</v>
      </c>
      <c r="O162" t="n">
        <v>26213.09</v>
      </c>
      <c r="P162" t="n">
        <v>538.38</v>
      </c>
      <c r="Q162" t="n">
        <v>2304.47</v>
      </c>
      <c r="R162" t="n">
        <v>128.23</v>
      </c>
      <c r="S162" t="n">
        <v>88.64</v>
      </c>
      <c r="T162" t="n">
        <v>15429.82</v>
      </c>
      <c r="U162" t="n">
        <v>0.6899999999999999</v>
      </c>
      <c r="V162" t="n">
        <v>0.87</v>
      </c>
      <c r="W162" t="n">
        <v>4.05</v>
      </c>
      <c r="X162" t="n">
        <v>0.93</v>
      </c>
      <c r="Y162" t="n">
        <v>0.5</v>
      </c>
      <c r="Z162" t="n">
        <v>10</v>
      </c>
    </row>
    <row r="163">
      <c r="A163" t="n">
        <v>17</v>
      </c>
      <c r="B163" t="n">
        <v>95</v>
      </c>
      <c r="C163" t="inlineStr">
        <is>
          <t xml:space="preserve">CONCLUIDO	</t>
        </is>
      </c>
      <c r="D163" t="n">
        <v>1.8462</v>
      </c>
      <c r="E163" t="n">
        <v>54.16</v>
      </c>
      <c r="F163" t="n">
        <v>50.73</v>
      </c>
      <c r="G163" t="n">
        <v>117.07</v>
      </c>
      <c r="H163" t="n">
        <v>1.51</v>
      </c>
      <c r="I163" t="n">
        <v>26</v>
      </c>
      <c r="J163" t="n">
        <v>212.25</v>
      </c>
      <c r="K163" t="n">
        <v>53.44</v>
      </c>
      <c r="L163" t="n">
        <v>18</v>
      </c>
      <c r="M163" t="n">
        <v>0</v>
      </c>
      <c r="N163" t="n">
        <v>45.82</v>
      </c>
      <c r="O163" t="n">
        <v>26412.11</v>
      </c>
      <c r="P163" t="n">
        <v>541.6</v>
      </c>
      <c r="Q163" t="n">
        <v>2304.47</v>
      </c>
      <c r="R163" t="n">
        <v>128.17</v>
      </c>
      <c r="S163" t="n">
        <v>88.64</v>
      </c>
      <c r="T163" t="n">
        <v>15398.69</v>
      </c>
      <c r="U163" t="n">
        <v>0.6899999999999999</v>
      </c>
      <c r="V163" t="n">
        <v>0.87</v>
      </c>
      <c r="W163" t="n">
        <v>4.05</v>
      </c>
      <c r="X163" t="n">
        <v>0.93</v>
      </c>
      <c r="Y163" t="n">
        <v>0.5</v>
      </c>
      <c r="Z163" t="n">
        <v>10</v>
      </c>
    </row>
    <row r="164">
      <c r="A164" t="n">
        <v>0</v>
      </c>
      <c r="B164" t="n">
        <v>55</v>
      </c>
      <c r="C164" t="inlineStr">
        <is>
          <t xml:space="preserve">CONCLUIDO	</t>
        </is>
      </c>
      <c r="D164" t="n">
        <v>1.2106</v>
      </c>
      <c r="E164" t="n">
        <v>82.59999999999999</v>
      </c>
      <c r="F164" t="n">
        <v>68.79000000000001</v>
      </c>
      <c r="G164" t="n">
        <v>8.41</v>
      </c>
      <c r="H164" t="n">
        <v>0.15</v>
      </c>
      <c r="I164" t="n">
        <v>491</v>
      </c>
      <c r="J164" t="n">
        <v>116.05</v>
      </c>
      <c r="K164" t="n">
        <v>43.4</v>
      </c>
      <c r="L164" t="n">
        <v>1</v>
      </c>
      <c r="M164" t="n">
        <v>489</v>
      </c>
      <c r="N164" t="n">
        <v>16.65</v>
      </c>
      <c r="O164" t="n">
        <v>14546.17</v>
      </c>
      <c r="P164" t="n">
        <v>675.4299999999999</v>
      </c>
      <c r="Q164" t="n">
        <v>2304.7</v>
      </c>
      <c r="R164" t="n">
        <v>732.77</v>
      </c>
      <c r="S164" t="n">
        <v>88.64</v>
      </c>
      <c r="T164" t="n">
        <v>315374.47</v>
      </c>
      <c r="U164" t="n">
        <v>0.12</v>
      </c>
      <c r="V164" t="n">
        <v>0.64</v>
      </c>
      <c r="W164" t="n">
        <v>4.79</v>
      </c>
      <c r="X164" t="n">
        <v>18.99</v>
      </c>
      <c r="Y164" t="n">
        <v>0.5</v>
      </c>
      <c r="Z164" t="n">
        <v>10</v>
      </c>
    </row>
    <row r="165">
      <c r="A165" t="n">
        <v>1</v>
      </c>
      <c r="B165" t="n">
        <v>55</v>
      </c>
      <c r="C165" t="inlineStr">
        <is>
          <t xml:space="preserve">CONCLUIDO	</t>
        </is>
      </c>
      <c r="D165" t="n">
        <v>1.5629</v>
      </c>
      <c r="E165" t="n">
        <v>63.98</v>
      </c>
      <c r="F165" t="n">
        <v>57.19</v>
      </c>
      <c r="G165" t="n">
        <v>17.42</v>
      </c>
      <c r="H165" t="n">
        <v>0.3</v>
      </c>
      <c r="I165" t="n">
        <v>197</v>
      </c>
      <c r="J165" t="n">
        <v>117.34</v>
      </c>
      <c r="K165" t="n">
        <v>43.4</v>
      </c>
      <c r="L165" t="n">
        <v>2</v>
      </c>
      <c r="M165" t="n">
        <v>195</v>
      </c>
      <c r="N165" t="n">
        <v>16.94</v>
      </c>
      <c r="O165" t="n">
        <v>14705.49</v>
      </c>
      <c r="P165" t="n">
        <v>544.6799999999999</v>
      </c>
      <c r="Q165" t="n">
        <v>2304.61</v>
      </c>
      <c r="R165" t="n">
        <v>344.54</v>
      </c>
      <c r="S165" t="n">
        <v>88.64</v>
      </c>
      <c r="T165" t="n">
        <v>122731.83</v>
      </c>
      <c r="U165" t="n">
        <v>0.26</v>
      </c>
      <c r="V165" t="n">
        <v>0.77</v>
      </c>
      <c r="W165" t="n">
        <v>4.31</v>
      </c>
      <c r="X165" t="n">
        <v>7.39</v>
      </c>
      <c r="Y165" t="n">
        <v>0.5</v>
      </c>
      <c r="Z165" t="n">
        <v>10</v>
      </c>
    </row>
    <row r="166">
      <c r="A166" t="n">
        <v>2</v>
      </c>
      <c r="B166" t="n">
        <v>55</v>
      </c>
      <c r="C166" t="inlineStr">
        <is>
          <t xml:space="preserve">CONCLUIDO	</t>
        </is>
      </c>
      <c r="D166" t="n">
        <v>1.6873</v>
      </c>
      <c r="E166" t="n">
        <v>59.27</v>
      </c>
      <c r="F166" t="n">
        <v>54.29</v>
      </c>
      <c r="G166" t="n">
        <v>26.92</v>
      </c>
      <c r="H166" t="n">
        <v>0.45</v>
      </c>
      <c r="I166" t="n">
        <v>121</v>
      </c>
      <c r="J166" t="n">
        <v>118.63</v>
      </c>
      <c r="K166" t="n">
        <v>43.4</v>
      </c>
      <c r="L166" t="n">
        <v>3</v>
      </c>
      <c r="M166" t="n">
        <v>119</v>
      </c>
      <c r="N166" t="n">
        <v>17.23</v>
      </c>
      <c r="O166" t="n">
        <v>14865.24</v>
      </c>
      <c r="P166" t="n">
        <v>499.37</v>
      </c>
      <c r="Q166" t="n">
        <v>2304.62</v>
      </c>
      <c r="R166" t="n">
        <v>248.23</v>
      </c>
      <c r="S166" t="n">
        <v>88.64</v>
      </c>
      <c r="T166" t="n">
        <v>74957.5</v>
      </c>
      <c r="U166" t="n">
        <v>0.36</v>
      </c>
      <c r="V166" t="n">
        <v>0.82</v>
      </c>
      <c r="W166" t="n">
        <v>4.17</v>
      </c>
      <c r="X166" t="n">
        <v>4.5</v>
      </c>
      <c r="Y166" t="n">
        <v>0.5</v>
      </c>
      <c r="Z166" t="n">
        <v>10</v>
      </c>
    </row>
    <row r="167">
      <c r="A167" t="n">
        <v>3</v>
      </c>
      <c r="B167" t="n">
        <v>55</v>
      </c>
      <c r="C167" t="inlineStr">
        <is>
          <t xml:space="preserve">CONCLUIDO	</t>
        </is>
      </c>
      <c r="D167" t="n">
        <v>1.7528</v>
      </c>
      <c r="E167" t="n">
        <v>57.05</v>
      </c>
      <c r="F167" t="n">
        <v>52.94</v>
      </c>
      <c r="G167" t="n">
        <v>37.37</v>
      </c>
      <c r="H167" t="n">
        <v>0.59</v>
      </c>
      <c r="I167" t="n">
        <v>85</v>
      </c>
      <c r="J167" t="n">
        <v>119.93</v>
      </c>
      <c r="K167" t="n">
        <v>43.4</v>
      </c>
      <c r="L167" t="n">
        <v>4</v>
      </c>
      <c r="M167" t="n">
        <v>83</v>
      </c>
      <c r="N167" t="n">
        <v>17.53</v>
      </c>
      <c r="O167" t="n">
        <v>15025.44</v>
      </c>
      <c r="P167" t="n">
        <v>468.43</v>
      </c>
      <c r="Q167" t="n">
        <v>2304.55</v>
      </c>
      <c r="R167" t="n">
        <v>202.88</v>
      </c>
      <c r="S167" t="n">
        <v>88.64</v>
      </c>
      <c r="T167" t="n">
        <v>52459.69</v>
      </c>
      <c r="U167" t="n">
        <v>0.44</v>
      </c>
      <c r="V167" t="n">
        <v>0.84</v>
      </c>
      <c r="W167" t="n">
        <v>4.11</v>
      </c>
      <c r="X167" t="n">
        <v>3.14</v>
      </c>
      <c r="Y167" t="n">
        <v>0.5</v>
      </c>
      <c r="Z167" t="n">
        <v>10</v>
      </c>
    </row>
    <row r="168">
      <c r="A168" t="n">
        <v>4</v>
      </c>
      <c r="B168" t="n">
        <v>55</v>
      </c>
      <c r="C168" t="inlineStr">
        <is>
          <t xml:space="preserve">CONCLUIDO	</t>
        </is>
      </c>
      <c r="D168" t="n">
        <v>1.7914</v>
      </c>
      <c r="E168" t="n">
        <v>55.82</v>
      </c>
      <c r="F168" t="n">
        <v>52.18</v>
      </c>
      <c r="G168" t="n">
        <v>48.17</v>
      </c>
      <c r="H168" t="n">
        <v>0.73</v>
      </c>
      <c r="I168" t="n">
        <v>65</v>
      </c>
      <c r="J168" t="n">
        <v>121.23</v>
      </c>
      <c r="K168" t="n">
        <v>43.4</v>
      </c>
      <c r="L168" t="n">
        <v>5</v>
      </c>
      <c r="M168" t="n">
        <v>63</v>
      </c>
      <c r="N168" t="n">
        <v>17.83</v>
      </c>
      <c r="O168" t="n">
        <v>15186.08</v>
      </c>
      <c r="P168" t="n">
        <v>441.26</v>
      </c>
      <c r="Q168" t="n">
        <v>2304.48</v>
      </c>
      <c r="R168" t="n">
        <v>177.84</v>
      </c>
      <c r="S168" t="n">
        <v>88.64</v>
      </c>
      <c r="T168" t="n">
        <v>40042.5</v>
      </c>
      <c r="U168" t="n">
        <v>0.5</v>
      </c>
      <c r="V168" t="n">
        <v>0.85</v>
      </c>
      <c r="W168" t="n">
        <v>4.08</v>
      </c>
      <c r="X168" t="n">
        <v>2.39</v>
      </c>
      <c r="Y168" t="n">
        <v>0.5</v>
      </c>
      <c r="Z168" t="n">
        <v>10</v>
      </c>
    </row>
    <row r="169">
      <c r="A169" t="n">
        <v>5</v>
      </c>
      <c r="B169" t="n">
        <v>55</v>
      </c>
      <c r="C169" t="inlineStr">
        <is>
          <t xml:space="preserve">CONCLUIDO	</t>
        </is>
      </c>
      <c r="D169" t="n">
        <v>1.8168</v>
      </c>
      <c r="E169" t="n">
        <v>55.04</v>
      </c>
      <c r="F169" t="n">
        <v>51.72</v>
      </c>
      <c r="G169" t="n">
        <v>59.67</v>
      </c>
      <c r="H169" t="n">
        <v>0.86</v>
      </c>
      <c r="I169" t="n">
        <v>52</v>
      </c>
      <c r="J169" t="n">
        <v>122.54</v>
      </c>
      <c r="K169" t="n">
        <v>43.4</v>
      </c>
      <c r="L169" t="n">
        <v>6</v>
      </c>
      <c r="M169" t="n">
        <v>47</v>
      </c>
      <c r="N169" t="n">
        <v>18.14</v>
      </c>
      <c r="O169" t="n">
        <v>15347.16</v>
      </c>
      <c r="P169" t="n">
        <v>419.27</v>
      </c>
      <c r="Q169" t="n">
        <v>2304.47</v>
      </c>
      <c r="R169" t="n">
        <v>161.81</v>
      </c>
      <c r="S169" t="n">
        <v>88.64</v>
      </c>
      <c r="T169" t="n">
        <v>32092.04</v>
      </c>
      <c r="U169" t="n">
        <v>0.55</v>
      </c>
      <c r="V169" t="n">
        <v>0.86</v>
      </c>
      <c r="W169" t="n">
        <v>4.07</v>
      </c>
      <c r="X169" t="n">
        <v>1.92</v>
      </c>
      <c r="Y169" t="n">
        <v>0.5</v>
      </c>
      <c r="Z169" t="n">
        <v>10</v>
      </c>
    </row>
    <row r="170">
      <c r="A170" t="n">
        <v>6</v>
      </c>
      <c r="B170" t="n">
        <v>55</v>
      </c>
      <c r="C170" t="inlineStr">
        <is>
          <t xml:space="preserve">CONCLUIDO	</t>
        </is>
      </c>
      <c r="D170" t="n">
        <v>1.8317</v>
      </c>
      <c r="E170" t="n">
        <v>54.59</v>
      </c>
      <c r="F170" t="n">
        <v>51.46</v>
      </c>
      <c r="G170" t="n">
        <v>70.17</v>
      </c>
      <c r="H170" t="n">
        <v>1</v>
      </c>
      <c r="I170" t="n">
        <v>44</v>
      </c>
      <c r="J170" t="n">
        <v>123.85</v>
      </c>
      <c r="K170" t="n">
        <v>43.4</v>
      </c>
      <c r="L170" t="n">
        <v>7</v>
      </c>
      <c r="M170" t="n">
        <v>12</v>
      </c>
      <c r="N170" t="n">
        <v>18.45</v>
      </c>
      <c r="O170" t="n">
        <v>15508.69</v>
      </c>
      <c r="P170" t="n">
        <v>400.84</v>
      </c>
      <c r="Q170" t="n">
        <v>2304.52</v>
      </c>
      <c r="R170" t="n">
        <v>151.8</v>
      </c>
      <c r="S170" t="n">
        <v>88.64</v>
      </c>
      <c r="T170" t="n">
        <v>27127.37</v>
      </c>
      <c r="U170" t="n">
        <v>0.58</v>
      </c>
      <c r="V170" t="n">
        <v>0.86</v>
      </c>
      <c r="W170" t="n">
        <v>4.1</v>
      </c>
      <c r="X170" t="n">
        <v>1.66</v>
      </c>
      <c r="Y170" t="n">
        <v>0.5</v>
      </c>
      <c r="Z170" t="n">
        <v>10</v>
      </c>
    </row>
    <row r="171">
      <c r="A171" t="n">
        <v>7</v>
      </c>
      <c r="B171" t="n">
        <v>55</v>
      </c>
      <c r="C171" t="inlineStr">
        <is>
          <t xml:space="preserve">CONCLUIDO	</t>
        </is>
      </c>
      <c r="D171" t="n">
        <v>1.8341</v>
      </c>
      <c r="E171" t="n">
        <v>54.52</v>
      </c>
      <c r="F171" t="n">
        <v>51.41</v>
      </c>
      <c r="G171" t="n">
        <v>71.73999999999999</v>
      </c>
      <c r="H171" t="n">
        <v>1.13</v>
      </c>
      <c r="I171" t="n">
        <v>43</v>
      </c>
      <c r="J171" t="n">
        <v>125.16</v>
      </c>
      <c r="K171" t="n">
        <v>43.4</v>
      </c>
      <c r="L171" t="n">
        <v>8</v>
      </c>
      <c r="M171" t="n">
        <v>0</v>
      </c>
      <c r="N171" t="n">
        <v>18.76</v>
      </c>
      <c r="O171" t="n">
        <v>15670.68</v>
      </c>
      <c r="P171" t="n">
        <v>402.23</v>
      </c>
      <c r="Q171" t="n">
        <v>2304.55</v>
      </c>
      <c r="R171" t="n">
        <v>149.74</v>
      </c>
      <c r="S171" t="n">
        <v>88.64</v>
      </c>
      <c r="T171" t="n">
        <v>26100.99</v>
      </c>
      <c r="U171" t="n">
        <v>0.59</v>
      </c>
      <c r="V171" t="n">
        <v>0.86</v>
      </c>
      <c r="W171" t="n">
        <v>4.11</v>
      </c>
      <c r="X171" t="n">
        <v>1.62</v>
      </c>
      <c r="Y171" t="n">
        <v>0.5</v>
      </c>
      <c r="Z1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INDEX(resultados!$A$2:$ZZ$171, 1, MATCH($B$1, resultados!$A$1:$ZZ$1, 0))</f>
        <v/>
      </c>
      <c r="B7">
        <f>INDEX(resultados!$A$2:$ZZ$171, 1, MATCH($B$2, resultados!$A$1:$ZZ$1, 0))</f>
        <v/>
      </c>
      <c r="C7">
        <f>INDEX(resultados!$A$2:$ZZ$171, 1, MATCH($B$3, resultados!$A$1:$ZZ$1, 0))</f>
        <v/>
      </c>
    </row>
    <row r="8">
      <c r="A8">
        <f>INDEX(resultados!$A$2:$ZZ$171, 2, MATCH($B$1, resultados!$A$1:$ZZ$1, 0))</f>
        <v/>
      </c>
      <c r="B8">
        <f>INDEX(resultados!$A$2:$ZZ$171, 2, MATCH($B$2, resultados!$A$1:$ZZ$1, 0))</f>
        <v/>
      </c>
      <c r="C8">
        <f>INDEX(resultados!$A$2:$ZZ$171, 2, MATCH($B$3, resultados!$A$1:$ZZ$1, 0))</f>
        <v/>
      </c>
    </row>
    <row r="9">
      <c r="A9">
        <f>INDEX(resultados!$A$2:$ZZ$171, 3, MATCH($B$1, resultados!$A$1:$ZZ$1, 0))</f>
        <v/>
      </c>
      <c r="B9">
        <f>INDEX(resultados!$A$2:$ZZ$171, 3, MATCH($B$2, resultados!$A$1:$ZZ$1, 0))</f>
        <v/>
      </c>
      <c r="C9">
        <f>INDEX(resultados!$A$2:$ZZ$171, 3, MATCH($B$3, resultados!$A$1:$ZZ$1, 0))</f>
        <v/>
      </c>
    </row>
    <row r="10">
      <c r="A10">
        <f>INDEX(resultados!$A$2:$ZZ$171, 4, MATCH($B$1, resultados!$A$1:$ZZ$1, 0))</f>
        <v/>
      </c>
      <c r="B10">
        <f>INDEX(resultados!$A$2:$ZZ$171, 4, MATCH($B$2, resultados!$A$1:$ZZ$1, 0))</f>
        <v/>
      </c>
      <c r="C10">
        <f>INDEX(resultados!$A$2:$ZZ$171, 4, MATCH($B$3, resultados!$A$1:$ZZ$1, 0))</f>
        <v/>
      </c>
    </row>
    <row r="11">
      <c r="A11">
        <f>INDEX(resultados!$A$2:$ZZ$171, 5, MATCH($B$1, resultados!$A$1:$ZZ$1, 0))</f>
        <v/>
      </c>
      <c r="B11">
        <f>INDEX(resultados!$A$2:$ZZ$171, 5, MATCH($B$2, resultados!$A$1:$ZZ$1, 0))</f>
        <v/>
      </c>
      <c r="C11">
        <f>INDEX(resultados!$A$2:$ZZ$171, 5, MATCH($B$3, resultados!$A$1:$ZZ$1, 0))</f>
        <v/>
      </c>
    </row>
    <row r="12">
      <c r="A12">
        <f>INDEX(resultados!$A$2:$ZZ$171, 6, MATCH($B$1, resultados!$A$1:$ZZ$1, 0))</f>
        <v/>
      </c>
      <c r="B12">
        <f>INDEX(resultados!$A$2:$ZZ$171, 6, MATCH($B$2, resultados!$A$1:$ZZ$1, 0))</f>
        <v/>
      </c>
      <c r="C12">
        <f>INDEX(resultados!$A$2:$ZZ$171, 6, MATCH($B$3, resultados!$A$1:$ZZ$1, 0))</f>
        <v/>
      </c>
    </row>
    <row r="13">
      <c r="A13">
        <f>INDEX(resultados!$A$2:$ZZ$171, 7, MATCH($B$1, resultados!$A$1:$ZZ$1, 0))</f>
        <v/>
      </c>
      <c r="B13">
        <f>INDEX(resultados!$A$2:$ZZ$171, 7, MATCH($B$2, resultados!$A$1:$ZZ$1, 0))</f>
        <v/>
      </c>
      <c r="C13">
        <f>INDEX(resultados!$A$2:$ZZ$171, 7, MATCH($B$3, resultados!$A$1:$ZZ$1, 0))</f>
        <v/>
      </c>
    </row>
    <row r="14">
      <c r="A14">
        <f>INDEX(resultados!$A$2:$ZZ$171, 8, MATCH($B$1, resultados!$A$1:$ZZ$1, 0))</f>
        <v/>
      </c>
      <c r="B14">
        <f>INDEX(resultados!$A$2:$ZZ$171, 8, MATCH($B$2, resultados!$A$1:$ZZ$1, 0))</f>
        <v/>
      </c>
      <c r="C14">
        <f>INDEX(resultados!$A$2:$ZZ$171, 8, MATCH($B$3, resultados!$A$1:$ZZ$1, 0))</f>
        <v/>
      </c>
    </row>
    <row r="15">
      <c r="A15">
        <f>INDEX(resultados!$A$2:$ZZ$171, 9, MATCH($B$1, resultados!$A$1:$ZZ$1, 0))</f>
        <v/>
      </c>
      <c r="B15">
        <f>INDEX(resultados!$A$2:$ZZ$171, 9, MATCH($B$2, resultados!$A$1:$ZZ$1, 0))</f>
        <v/>
      </c>
      <c r="C15">
        <f>INDEX(resultados!$A$2:$ZZ$171, 9, MATCH($B$3, resultados!$A$1:$ZZ$1, 0))</f>
        <v/>
      </c>
    </row>
    <row r="16">
      <c r="A16">
        <f>INDEX(resultados!$A$2:$ZZ$171, 10, MATCH($B$1, resultados!$A$1:$ZZ$1, 0))</f>
        <v/>
      </c>
      <c r="B16">
        <f>INDEX(resultados!$A$2:$ZZ$171, 10, MATCH($B$2, resultados!$A$1:$ZZ$1, 0))</f>
        <v/>
      </c>
      <c r="C16">
        <f>INDEX(resultados!$A$2:$ZZ$171, 10, MATCH($B$3, resultados!$A$1:$ZZ$1, 0))</f>
        <v/>
      </c>
    </row>
    <row r="17">
      <c r="A17">
        <f>INDEX(resultados!$A$2:$ZZ$171, 11, MATCH($B$1, resultados!$A$1:$ZZ$1, 0))</f>
        <v/>
      </c>
      <c r="B17">
        <f>INDEX(resultados!$A$2:$ZZ$171, 11, MATCH($B$2, resultados!$A$1:$ZZ$1, 0))</f>
        <v/>
      </c>
      <c r="C17">
        <f>INDEX(resultados!$A$2:$ZZ$171, 11, MATCH($B$3, resultados!$A$1:$ZZ$1, 0))</f>
        <v/>
      </c>
    </row>
    <row r="18">
      <c r="A18">
        <f>INDEX(resultados!$A$2:$ZZ$171, 12, MATCH($B$1, resultados!$A$1:$ZZ$1, 0))</f>
        <v/>
      </c>
      <c r="B18">
        <f>INDEX(resultados!$A$2:$ZZ$171, 12, MATCH($B$2, resultados!$A$1:$ZZ$1, 0))</f>
        <v/>
      </c>
      <c r="C18">
        <f>INDEX(resultados!$A$2:$ZZ$171, 12, MATCH($B$3, resultados!$A$1:$ZZ$1, 0))</f>
        <v/>
      </c>
    </row>
    <row r="19">
      <c r="A19">
        <f>INDEX(resultados!$A$2:$ZZ$171, 13, MATCH($B$1, resultados!$A$1:$ZZ$1, 0))</f>
        <v/>
      </c>
      <c r="B19">
        <f>INDEX(resultados!$A$2:$ZZ$171, 13, MATCH($B$2, resultados!$A$1:$ZZ$1, 0))</f>
        <v/>
      </c>
      <c r="C19">
        <f>INDEX(resultados!$A$2:$ZZ$171, 13, MATCH($B$3, resultados!$A$1:$ZZ$1, 0))</f>
        <v/>
      </c>
    </row>
    <row r="20">
      <c r="A20">
        <f>INDEX(resultados!$A$2:$ZZ$171, 14, MATCH($B$1, resultados!$A$1:$ZZ$1, 0))</f>
        <v/>
      </c>
      <c r="B20">
        <f>INDEX(resultados!$A$2:$ZZ$171, 14, MATCH($B$2, resultados!$A$1:$ZZ$1, 0))</f>
        <v/>
      </c>
      <c r="C20">
        <f>INDEX(resultados!$A$2:$ZZ$171, 14, MATCH($B$3, resultados!$A$1:$ZZ$1, 0))</f>
        <v/>
      </c>
    </row>
    <row r="21">
      <c r="A21">
        <f>INDEX(resultados!$A$2:$ZZ$171, 15, MATCH($B$1, resultados!$A$1:$ZZ$1, 0))</f>
        <v/>
      </c>
      <c r="B21">
        <f>INDEX(resultados!$A$2:$ZZ$171, 15, MATCH($B$2, resultados!$A$1:$ZZ$1, 0))</f>
        <v/>
      </c>
      <c r="C21">
        <f>INDEX(resultados!$A$2:$ZZ$171, 15, MATCH($B$3, resultados!$A$1:$ZZ$1, 0))</f>
        <v/>
      </c>
    </row>
    <row r="22">
      <c r="A22">
        <f>INDEX(resultados!$A$2:$ZZ$171, 16, MATCH($B$1, resultados!$A$1:$ZZ$1, 0))</f>
        <v/>
      </c>
      <c r="B22">
        <f>INDEX(resultados!$A$2:$ZZ$171, 16, MATCH($B$2, resultados!$A$1:$ZZ$1, 0))</f>
        <v/>
      </c>
      <c r="C22">
        <f>INDEX(resultados!$A$2:$ZZ$171, 16, MATCH($B$3, resultados!$A$1:$ZZ$1, 0))</f>
        <v/>
      </c>
    </row>
    <row r="23">
      <c r="A23">
        <f>INDEX(resultados!$A$2:$ZZ$171, 17, MATCH($B$1, resultados!$A$1:$ZZ$1, 0))</f>
        <v/>
      </c>
      <c r="B23">
        <f>INDEX(resultados!$A$2:$ZZ$171, 17, MATCH($B$2, resultados!$A$1:$ZZ$1, 0))</f>
        <v/>
      </c>
      <c r="C23">
        <f>INDEX(resultados!$A$2:$ZZ$171, 17, MATCH($B$3, resultados!$A$1:$ZZ$1, 0))</f>
        <v/>
      </c>
    </row>
    <row r="24">
      <c r="A24">
        <f>INDEX(resultados!$A$2:$ZZ$171, 18, MATCH($B$1, resultados!$A$1:$ZZ$1, 0))</f>
        <v/>
      </c>
      <c r="B24">
        <f>INDEX(resultados!$A$2:$ZZ$171, 18, MATCH($B$2, resultados!$A$1:$ZZ$1, 0))</f>
        <v/>
      </c>
      <c r="C24">
        <f>INDEX(resultados!$A$2:$ZZ$171, 18, MATCH($B$3, resultados!$A$1:$ZZ$1, 0))</f>
        <v/>
      </c>
    </row>
    <row r="25">
      <c r="A25">
        <f>INDEX(resultados!$A$2:$ZZ$171, 19, MATCH($B$1, resultados!$A$1:$ZZ$1, 0))</f>
        <v/>
      </c>
      <c r="B25">
        <f>INDEX(resultados!$A$2:$ZZ$171, 19, MATCH($B$2, resultados!$A$1:$ZZ$1, 0))</f>
        <v/>
      </c>
      <c r="C25">
        <f>INDEX(resultados!$A$2:$ZZ$171, 19, MATCH($B$3, resultados!$A$1:$ZZ$1, 0))</f>
        <v/>
      </c>
    </row>
    <row r="26">
      <c r="A26">
        <f>INDEX(resultados!$A$2:$ZZ$171, 20, MATCH($B$1, resultados!$A$1:$ZZ$1, 0))</f>
        <v/>
      </c>
      <c r="B26">
        <f>INDEX(resultados!$A$2:$ZZ$171, 20, MATCH($B$2, resultados!$A$1:$ZZ$1, 0))</f>
        <v/>
      </c>
      <c r="C26">
        <f>INDEX(resultados!$A$2:$ZZ$171, 20, MATCH($B$3, resultados!$A$1:$ZZ$1, 0))</f>
        <v/>
      </c>
    </row>
    <row r="27">
      <c r="A27">
        <f>INDEX(resultados!$A$2:$ZZ$171, 21, MATCH($B$1, resultados!$A$1:$ZZ$1, 0))</f>
        <v/>
      </c>
      <c r="B27">
        <f>INDEX(resultados!$A$2:$ZZ$171, 21, MATCH($B$2, resultados!$A$1:$ZZ$1, 0))</f>
        <v/>
      </c>
      <c r="C27">
        <f>INDEX(resultados!$A$2:$ZZ$171, 21, MATCH($B$3, resultados!$A$1:$ZZ$1, 0))</f>
        <v/>
      </c>
    </row>
    <row r="28">
      <c r="A28">
        <f>INDEX(resultados!$A$2:$ZZ$171, 22, MATCH($B$1, resultados!$A$1:$ZZ$1, 0))</f>
        <v/>
      </c>
      <c r="B28">
        <f>INDEX(resultados!$A$2:$ZZ$171, 22, MATCH($B$2, resultados!$A$1:$ZZ$1, 0))</f>
        <v/>
      </c>
      <c r="C28">
        <f>INDEX(resultados!$A$2:$ZZ$171, 22, MATCH($B$3, resultados!$A$1:$ZZ$1, 0))</f>
        <v/>
      </c>
    </row>
    <row r="29">
      <c r="A29">
        <f>INDEX(resultados!$A$2:$ZZ$171, 23, MATCH($B$1, resultados!$A$1:$ZZ$1, 0))</f>
        <v/>
      </c>
      <c r="B29">
        <f>INDEX(resultados!$A$2:$ZZ$171, 23, MATCH($B$2, resultados!$A$1:$ZZ$1, 0))</f>
        <v/>
      </c>
      <c r="C29">
        <f>INDEX(resultados!$A$2:$ZZ$171, 23, MATCH($B$3, resultados!$A$1:$ZZ$1, 0))</f>
        <v/>
      </c>
    </row>
    <row r="30">
      <c r="A30">
        <f>INDEX(resultados!$A$2:$ZZ$171, 24, MATCH($B$1, resultados!$A$1:$ZZ$1, 0))</f>
        <v/>
      </c>
      <c r="B30">
        <f>INDEX(resultados!$A$2:$ZZ$171, 24, MATCH($B$2, resultados!$A$1:$ZZ$1, 0))</f>
        <v/>
      </c>
      <c r="C30">
        <f>INDEX(resultados!$A$2:$ZZ$171, 24, MATCH($B$3, resultados!$A$1:$ZZ$1, 0))</f>
        <v/>
      </c>
    </row>
    <row r="31">
      <c r="A31">
        <f>INDEX(resultados!$A$2:$ZZ$171, 25, MATCH($B$1, resultados!$A$1:$ZZ$1, 0))</f>
        <v/>
      </c>
      <c r="B31">
        <f>INDEX(resultados!$A$2:$ZZ$171, 25, MATCH($B$2, resultados!$A$1:$ZZ$1, 0))</f>
        <v/>
      </c>
      <c r="C31">
        <f>INDEX(resultados!$A$2:$ZZ$171, 25, MATCH($B$3, resultados!$A$1:$ZZ$1, 0))</f>
        <v/>
      </c>
    </row>
    <row r="32">
      <c r="A32">
        <f>INDEX(resultados!$A$2:$ZZ$171, 26, MATCH($B$1, resultados!$A$1:$ZZ$1, 0))</f>
        <v/>
      </c>
      <c r="B32">
        <f>INDEX(resultados!$A$2:$ZZ$171, 26, MATCH($B$2, resultados!$A$1:$ZZ$1, 0))</f>
        <v/>
      </c>
      <c r="C32">
        <f>INDEX(resultados!$A$2:$ZZ$171, 26, MATCH($B$3, resultados!$A$1:$ZZ$1, 0))</f>
        <v/>
      </c>
    </row>
    <row r="33">
      <c r="A33">
        <f>INDEX(resultados!$A$2:$ZZ$171, 27, MATCH($B$1, resultados!$A$1:$ZZ$1, 0))</f>
        <v/>
      </c>
      <c r="B33">
        <f>INDEX(resultados!$A$2:$ZZ$171, 27, MATCH($B$2, resultados!$A$1:$ZZ$1, 0))</f>
        <v/>
      </c>
      <c r="C33">
        <f>INDEX(resultados!$A$2:$ZZ$171, 27, MATCH($B$3, resultados!$A$1:$ZZ$1, 0))</f>
        <v/>
      </c>
    </row>
    <row r="34">
      <c r="A34">
        <f>INDEX(resultados!$A$2:$ZZ$171, 28, MATCH($B$1, resultados!$A$1:$ZZ$1, 0))</f>
        <v/>
      </c>
      <c r="B34">
        <f>INDEX(resultados!$A$2:$ZZ$171, 28, MATCH($B$2, resultados!$A$1:$ZZ$1, 0))</f>
        <v/>
      </c>
      <c r="C34">
        <f>INDEX(resultados!$A$2:$ZZ$171, 28, MATCH($B$3, resultados!$A$1:$ZZ$1, 0))</f>
        <v/>
      </c>
    </row>
    <row r="35">
      <c r="A35">
        <f>INDEX(resultados!$A$2:$ZZ$171, 29, MATCH($B$1, resultados!$A$1:$ZZ$1, 0))</f>
        <v/>
      </c>
      <c r="B35">
        <f>INDEX(resultados!$A$2:$ZZ$171, 29, MATCH($B$2, resultados!$A$1:$ZZ$1, 0))</f>
        <v/>
      </c>
      <c r="C35">
        <f>INDEX(resultados!$A$2:$ZZ$171, 29, MATCH($B$3, resultados!$A$1:$ZZ$1, 0))</f>
        <v/>
      </c>
    </row>
    <row r="36">
      <c r="A36">
        <f>INDEX(resultados!$A$2:$ZZ$171, 30, MATCH($B$1, resultados!$A$1:$ZZ$1, 0))</f>
        <v/>
      </c>
      <c r="B36">
        <f>INDEX(resultados!$A$2:$ZZ$171, 30, MATCH($B$2, resultados!$A$1:$ZZ$1, 0))</f>
        <v/>
      </c>
      <c r="C36">
        <f>INDEX(resultados!$A$2:$ZZ$171, 30, MATCH($B$3, resultados!$A$1:$ZZ$1, 0))</f>
        <v/>
      </c>
    </row>
    <row r="37">
      <c r="A37">
        <f>INDEX(resultados!$A$2:$ZZ$171, 31, MATCH($B$1, resultados!$A$1:$ZZ$1, 0))</f>
        <v/>
      </c>
      <c r="B37">
        <f>INDEX(resultados!$A$2:$ZZ$171, 31, MATCH($B$2, resultados!$A$1:$ZZ$1, 0))</f>
        <v/>
      </c>
      <c r="C37">
        <f>INDEX(resultados!$A$2:$ZZ$171, 31, MATCH($B$3, resultados!$A$1:$ZZ$1, 0))</f>
        <v/>
      </c>
    </row>
    <row r="38">
      <c r="A38">
        <f>INDEX(resultados!$A$2:$ZZ$171, 32, MATCH($B$1, resultados!$A$1:$ZZ$1, 0))</f>
        <v/>
      </c>
      <c r="B38">
        <f>INDEX(resultados!$A$2:$ZZ$171, 32, MATCH($B$2, resultados!$A$1:$ZZ$1, 0))</f>
        <v/>
      </c>
      <c r="C38">
        <f>INDEX(resultados!$A$2:$ZZ$171, 32, MATCH($B$3, resultados!$A$1:$ZZ$1, 0))</f>
        <v/>
      </c>
    </row>
    <row r="39">
      <c r="A39">
        <f>INDEX(resultados!$A$2:$ZZ$171, 33, MATCH($B$1, resultados!$A$1:$ZZ$1, 0))</f>
        <v/>
      </c>
      <c r="B39">
        <f>INDEX(resultados!$A$2:$ZZ$171, 33, MATCH($B$2, resultados!$A$1:$ZZ$1, 0))</f>
        <v/>
      </c>
      <c r="C39">
        <f>INDEX(resultados!$A$2:$ZZ$171, 33, MATCH($B$3, resultados!$A$1:$ZZ$1, 0))</f>
        <v/>
      </c>
    </row>
    <row r="40">
      <c r="A40">
        <f>INDEX(resultados!$A$2:$ZZ$171, 34, MATCH($B$1, resultados!$A$1:$ZZ$1, 0))</f>
        <v/>
      </c>
      <c r="B40">
        <f>INDEX(resultados!$A$2:$ZZ$171, 34, MATCH($B$2, resultados!$A$1:$ZZ$1, 0))</f>
        <v/>
      </c>
      <c r="C40">
        <f>INDEX(resultados!$A$2:$ZZ$171, 34, MATCH($B$3, resultados!$A$1:$ZZ$1, 0))</f>
        <v/>
      </c>
    </row>
    <row r="41">
      <c r="A41">
        <f>INDEX(resultados!$A$2:$ZZ$171, 35, MATCH($B$1, resultados!$A$1:$ZZ$1, 0))</f>
        <v/>
      </c>
      <c r="B41">
        <f>INDEX(resultados!$A$2:$ZZ$171, 35, MATCH($B$2, resultados!$A$1:$ZZ$1, 0))</f>
        <v/>
      </c>
      <c r="C41">
        <f>INDEX(resultados!$A$2:$ZZ$171, 35, MATCH($B$3, resultados!$A$1:$ZZ$1, 0))</f>
        <v/>
      </c>
    </row>
    <row r="42">
      <c r="A42">
        <f>INDEX(resultados!$A$2:$ZZ$171, 36, MATCH($B$1, resultados!$A$1:$ZZ$1, 0))</f>
        <v/>
      </c>
      <c r="B42">
        <f>INDEX(resultados!$A$2:$ZZ$171, 36, MATCH($B$2, resultados!$A$1:$ZZ$1, 0))</f>
        <v/>
      </c>
      <c r="C42">
        <f>INDEX(resultados!$A$2:$ZZ$171, 36, MATCH($B$3, resultados!$A$1:$ZZ$1, 0))</f>
        <v/>
      </c>
    </row>
    <row r="43">
      <c r="A43">
        <f>INDEX(resultados!$A$2:$ZZ$171, 37, MATCH($B$1, resultados!$A$1:$ZZ$1, 0))</f>
        <v/>
      </c>
      <c r="B43">
        <f>INDEX(resultados!$A$2:$ZZ$171, 37, MATCH($B$2, resultados!$A$1:$ZZ$1, 0))</f>
        <v/>
      </c>
      <c r="C43">
        <f>INDEX(resultados!$A$2:$ZZ$171, 37, MATCH($B$3, resultados!$A$1:$ZZ$1, 0))</f>
        <v/>
      </c>
    </row>
    <row r="44">
      <c r="A44">
        <f>INDEX(resultados!$A$2:$ZZ$171, 38, MATCH($B$1, resultados!$A$1:$ZZ$1, 0))</f>
        <v/>
      </c>
      <c r="B44">
        <f>INDEX(resultados!$A$2:$ZZ$171, 38, MATCH($B$2, resultados!$A$1:$ZZ$1, 0))</f>
        <v/>
      </c>
      <c r="C44">
        <f>INDEX(resultados!$A$2:$ZZ$171, 38, MATCH($B$3, resultados!$A$1:$ZZ$1, 0))</f>
        <v/>
      </c>
    </row>
    <row r="45">
      <c r="A45">
        <f>INDEX(resultados!$A$2:$ZZ$171, 39, MATCH($B$1, resultados!$A$1:$ZZ$1, 0))</f>
        <v/>
      </c>
      <c r="B45">
        <f>INDEX(resultados!$A$2:$ZZ$171, 39, MATCH($B$2, resultados!$A$1:$ZZ$1, 0))</f>
        <v/>
      </c>
      <c r="C45">
        <f>INDEX(resultados!$A$2:$ZZ$171, 39, MATCH($B$3, resultados!$A$1:$ZZ$1, 0))</f>
        <v/>
      </c>
    </row>
    <row r="46">
      <c r="A46">
        <f>INDEX(resultados!$A$2:$ZZ$171, 40, MATCH($B$1, resultados!$A$1:$ZZ$1, 0))</f>
        <v/>
      </c>
      <c r="B46">
        <f>INDEX(resultados!$A$2:$ZZ$171, 40, MATCH($B$2, resultados!$A$1:$ZZ$1, 0))</f>
        <v/>
      </c>
      <c r="C46">
        <f>INDEX(resultados!$A$2:$ZZ$171, 40, MATCH($B$3, resultados!$A$1:$ZZ$1, 0))</f>
        <v/>
      </c>
    </row>
    <row r="47">
      <c r="A47">
        <f>INDEX(resultados!$A$2:$ZZ$171, 41, MATCH($B$1, resultados!$A$1:$ZZ$1, 0))</f>
        <v/>
      </c>
      <c r="B47">
        <f>INDEX(resultados!$A$2:$ZZ$171, 41, MATCH($B$2, resultados!$A$1:$ZZ$1, 0))</f>
        <v/>
      </c>
      <c r="C47">
        <f>INDEX(resultados!$A$2:$ZZ$171, 41, MATCH($B$3, resultados!$A$1:$ZZ$1, 0))</f>
        <v/>
      </c>
    </row>
    <row r="48">
      <c r="A48">
        <f>INDEX(resultados!$A$2:$ZZ$171, 42, MATCH($B$1, resultados!$A$1:$ZZ$1, 0))</f>
        <v/>
      </c>
      <c r="B48">
        <f>INDEX(resultados!$A$2:$ZZ$171, 42, MATCH($B$2, resultados!$A$1:$ZZ$1, 0))</f>
        <v/>
      </c>
      <c r="C48">
        <f>INDEX(resultados!$A$2:$ZZ$171, 42, MATCH($B$3, resultados!$A$1:$ZZ$1, 0))</f>
        <v/>
      </c>
    </row>
    <row r="49">
      <c r="A49">
        <f>INDEX(resultados!$A$2:$ZZ$171, 43, MATCH($B$1, resultados!$A$1:$ZZ$1, 0))</f>
        <v/>
      </c>
      <c r="B49">
        <f>INDEX(resultados!$A$2:$ZZ$171, 43, MATCH($B$2, resultados!$A$1:$ZZ$1, 0))</f>
        <v/>
      </c>
      <c r="C49">
        <f>INDEX(resultados!$A$2:$ZZ$171, 43, MATCH($B$3, resultados!$A$1:$ZZ$1, 0))</f>
        <v/>
      </c>
    </row>
    <row r="50">
      <c r="A50">
        <f>INDEX(resultados!$A$2:$ZZ$171, 44, MATCH($B$1, resultados!$A$1:$ZZ$1, 0))</f>
        <v/>
      </c>
      <c r="B50">
        <f>INDEX(resultados!$A$2:$ZZ$171, 44, MATCH($B$2, resultados!$A$1:$ZZ$1, 0))</f>
        <v/>
      </c>
      <c r="C50">
        <f>INDEX(resultados!$A$2:$ZZ$171, 44, MATCH($B$3, resultados!$A$1:$ZZ$1, 0))</f>
        <v/>
      </c>
    </row>
    <row r="51">
      <c r="A51">
        <f>INDEX(resultados!$A$2:$ZZ$171, 45, MATCH($B$1, resultados!$A$1:$ZZ$1, 0))</f>
        <v/>
      </c>
      <c r="B51">
        <f>INDEX(resultados!$A$2:$ZZ$171, 45, MATCH($B$2, resultados!$A$1:$ZZ$1, 0))</f>
        <v/>
      </c>
      <c r="C51">
        <f>INDEX(resultados!$A$2:$ZZ$171, 45, MATCH($B$3, resultados!$A$1:$ZZ$1, 0))</f>
        <v/>
      </c>
    </row>
    <row r="52">
      <c r="A52">
        <f>INDEX(resultados!$A$2:$ZZ$171, 46, MATCH($B$1, resultados!$A$1:$ZZ$1, 0))</f>
        <v/>
      </c>
      <c r="B52">
        <f>INDEX(resultados!$A$2:$ZZ$171, 46, MATCH($B$2, resultados!$A$1:$ZZ$1, 0))</f>
        <v/>
      </c>
      <c r="C52">
        <f>INDEX(resultados!$A$2:$ZZ$171, 46, MATCH($B$3, resultados!$A$1:$ZZ$1, 0))</f>
        <v/>
      </c>
    </row>
    <row r="53">
      <c r="A53">
        <f>INDEX(resultados!$A$2:$ZZ$171, 47, MATCH($B$1, resultados!$A$1:$ZZ$1, 0))</f>
        <v/>
      </c>
      <c r="B53">
        <f>INDEX(resultados!$A$2:$ZZ$171, 47, MATCH($B$2, resultados!$A$1:$ZZ$1, 0))</f>
        <v/>
      </c>
      <c r="C53">
        <f>INDEX(resultados!$A$2:$ZZ$171, 47, MATCH($B$3, resultados!$A$1:$ZZ$1, 0))</f>
        <v/>
      </c>
    </row>
    <row r="54">
      <c r="A54">
        <f>INDEX(resultados!$A$2:$ZZ$171, 48, MATCH($B$1, resultados!$A$1:$ZZ$1, 0))</f>
        <v/>
      </c>
      <c r="B54">
        <f>INDEX(resultados!$A$2:$ZZ$171, 48, MATCH($B$2, resultados!$A$1:$ZZ$1, 0))</f>
        <v/>
      </c>
      <c r="C54">
        <f>INDEX(resultados!$A$2:$ZZ$171, 48, MATCH($B$3, resultados!$A$1:$ZZ$1, 0))</f>
        <v/>
      </c>
    </row>
    <row r="55">
      <c r="A55">
        <f>INDEX(resultados!$A$2:$ZZ$171, 49, MATCH($B$1, resultados!$A$1:$ZZ$1, 0))</f>
        <v/>
      </c>
      <c r="B55">
        <f>INDEX(resultados!$A$2:$ZZ$171, 49, MATCH($B$2, resultados!$A$1:$ZZ$1, 0))</f>
        <v/>
      </c>
      <c r="C55">
        <f>INDEX(resultados!$A$2:$ZZ$171, 49, MATCH($B$3, resultados!$A$1:$ZZ$1, 0))</f>
        <v/>
      </c>
    </row>
    <row r="56">
      <c r="A56">
        <f>INDEX(resultados!$A$2:$ZZ$171, 50, MATCH($B$1, resultados!$A$1:$ZZ$1, 0))</f>
        <v/>
      </c>
      <c r="B56">
        <f>INDEX(resultados!$A$2:$ZZ$171, 50, MATCH($B$2, resultados!$A$1:$ZZ$1, 0))</f>
        <v/>
      </c>
      <c r="C56">
        <f>INDEX(resultados!$A$2:$ZZ$171, 50, MATCH($B$3, resultados!$A$1:$ZZ$1, 0))</f>
        <v/>
      </c>
    </row>
    <row r="57">
      <c r="A57">
        <f>INDEX(resultados!$A$2:$ZZ$171, 51, MATCH($B$1, resultados!$A$1:$ZZ$1, 0))</f>
        <v/>
      </c>
      <c r="B57">
        <f>INDEX(resultados!$A$2:$ZZ$171, 51, MATCH($B$2, resultados!$A$1:$ZZ$1, 0))</f>
        <v/>
      </c>
      <c r="C57">
        <f>INDEX(resultados!$A$2:$ZZ$171, 51, MATCH($B$3, resultados!$A$1:$ZZ$1, 0))</f>
        <v/>
      </c>
    </row>
    <row r="58">
      <c r="A58">
        <f>INDEX(resultados!$A$2:$ZZ$171, 52, MATCH($B$1, resultados!$A$1:$ZZ$1, 0))</f>
        <v/>
      </c>
      <c r="B58">
        <f>INDEX(resultados!$A$2:$ZZ$171, 52, MATCH($B$2, resultados!$A$1:$ZZ$1, 0))</f>
        <v/>
      </c>
      <c r="C58">
        <f>INDEX(resultados!$A$2:$ZZ$171, 52, MATCH($B$3, resultados!$A$1:$ZZ$1, 0))</f>
        <v/>
      </c>
    </row>
    <row r="59">
      <c r="A59">
        <f>INDEX(resultados!$A$2:$ZZ$171, 53, MATCH($B$1, resultados!$A$1:$ZZ$1, 0))</f>
        <v/>
      </c>
      <c r="B59">
        <f>INDEX(resultados!$A$2:$ZZ$171, 53, MATCH($B$2, resultados!$A$1:$ZZ$1, 0))</f>
        <v/>
      </c>
      <c r="C59">
        <f>INDEX(resultados!$A$2:$ZZ$171, 53, MATCH($B$3, resultados!$A$1:$ZZ$1, 0))</f>
        <v/>
      </c>
    </row>
    <row r="60">
      <c r="A60">
        <f>INDEX(resultados!$A$2:$ZZ$171, 54, MATCH($B$1, resultados!$A$1:$ZZ$1, 0))</f>
        <v/>
      </c>
      <c r="B60">
        <f>INDEX(resultados!$A$2:$ZZ$171, 54, MATCH($B$2, resultados!$A$1:$ZZ$1, 0))</f>
        <v/>
      </c>
      <c r="C60">
        <f>INDEX(resultados!$A$2:$ZZ$171, 54, MATCH($B$3, resultados!$A$1:$ZZ$1, 0))</f>
        <v/>
      </c>
    </row>
    <row r="61">
      <c r="A61">
        <f>INDEX(resultados!$A$2:$ZZ$171, 55, MATCH($B$1, resultados!$A$1:$ZZ$1, 0))</f>
        <v/>
      </c>
      <c r="B61">
        <f>INDEX(resultados!$A$2:$ZZ$171, 55, MATCH($B$2, resultados!$A$1:$ZZ$1, 0))</f>
        <v/>
      </c>
      <c r="C61">
        <f>INDEX(resultados!$A$2:$ZZ$171, 55, MATCH($B$3, resultados!$A$1:$ZZ$1, 0))</f>
        <v/>
      </c>
    </row>
    <row r="62">
      <c r="A62">
        <f>INDEX(resultados!$A$2:$ZZ$171, 56, MATCH($B$1, resultados!$A$1:$ZZ$1, 0))</f>
        <v/>
      </c>
      <c r="B62">
        <f>INDEX(resultados!$A$2:$ZZ$171, 56, MATCH($B$2, resultados!$A$1:$ZZ$1, 0))</f>
        <v/>
      </c>
      <c r="C62">
        <f>INDEX(resultados!$A$2:$ZZ$171, 56, MATCH($B$3, resultados!$A$1:$ZZ$1, 0))</f>
        <v/>
      </c>
    </row>
    <row r="63">
      <c r="A63">
        <f>INDEX(resultados!$A$2:$ZZ$171, 57, MATCH($B$1, resultados!$A$1:$ZZ$1, 0))</f>
        <v/>
      </c>
      <c r="B63">
        <f>INDEX(resultados!$A$2:$ZZ$171, 57, MATCH($B$2, resultados!$A$1:$ZZ$1, 0))</f>
        <v/>
      </c>
      <c r="C63">
        <f>INDEX(resultados!$A$2:$ZZ$171, 57, MATCH($B$3, resultados!$A$1:$ZZ$1, 0))</f>
        <v/>
      </c>
    </row>
    <row r="64">
      <c r="A64">
        <f>INDEX(resultados!$A$2:$ZZ$171, 58, MATCH($B$1, resultados!$A$1:$ZZ$1, 0))</f>
        <v/>
      </c>
      <c r="B64">
        <f>INDEX(resultados!$A$2:$ZZ$171, 58, MATCH($B$2, resultados!$A$1:$ZZ$1, 0))</f>
        <v/>
      </c>
      <c r="C64">
        <f>INDEX(resultados!$A$2:$ZZ$171, 58, MATCH($B$3, resultados!$A$1:$ZZ$1, 0))</f>
        <v/>
      </c>
    </row>
    <row r="65">
      <c r="A65">
        <f>INDEX(resultados!$A$2:$ZZ$171, 59, MATCH($B$1, resultados!$A$1:$ZZ$1, 0))</f>
        <v/>
      </c>
      <c r="B65">
        <f>INDEX(resultados!$A$2:$ZZ$171, 59, MATCH($B$2, resultados!$A$1:$ZZ$1, 0))</f>
        <v/>
      </c>
      <c r="C65">
        <f>INDEX(resultados!$A$2:$ZZ$171, 59, MATCH($B$3, resultados!$A$1:$ZZ$1, 0))</f>
        <v/>
      </c>
    </row>
    <row r="66">
      <c r="A66">
        <f>INDEX(resultados!$A$2:$ZZ$171, 60, MATCH($B$1, resultados!$A$1:$ZZ$1, 0))</f>
        <v/>
      </c>
      <c r="B66">
        <f>INDEX(resultados!$A$2:$ZZ$171, 60, MATCH($B$2, resultados!$A$1:$ZZ$1, 0))</f>
        <v/>
      </c>
      <c r="C66">
        <f>INDEX(resultados!$A$2:$ZZ$171, 60, MATCH($B$3, resultados!$A$1:$ZZ$1, 0))</f>
        <v/>
      </c>
    </row>
    <row r="67">
      <c r="A67">
        <f>INDEX(resultados!$A$2:$ZZ$171, 61, MATCH($B$1, resultados!$A$1:$ZZ$1, 0))</f>
        <v/>
      </c>
      <c r="B67">
        <f>INDEX(resultados!$A$2:$ZZ$171, 61, MATCH($B$2, resultados!$A$1:$ZZ$1, 0))</f>
        <v/>
      </c>
      <c r="C67">
        <f>INDEX(resultados!$A$2:$ZZ$171, 61, MATCH($B$3, resultados!$A$1:$ZZ$1, 0))</f>
        <v/>
      </c>
    </row>
    <row r="68">
      <c r="A68">
        <f>INDEX(resultados!$A$2:$ZZ$171, 62, MATCH($B$1, resultados!$A$1:$ZZ$1, 0))</f>
        <v/>
      </c>
      <c r="B68">
        <f>INDEX(resultados!$A$2:$ZZ$171, 62, MATCH($B$2, resultados!$A$1:$ZZ$1, 0))</f>
        <v/>
      </c>
      <c r="C68">
        <f>INDEX(resultados!$A$2:$ZZ$171, 62, MATCH($B$3, resultados!$A$1:$ZZ$1, 0))</f>
        <v/>
      </c>
    </row>
    <row r="69">
      <c r="A69">
        <f>INDEX(resultados!$A$2:$ZZ$171, 63, MATCH($B$1, resultados!$A$1:$ZZ$1, 0))</f>
        <v/>
      </c>
      <c r="B69">
        <f>INDEX(resultados!$A$2:$ZZ$171, 63, MATCH($B$2, resultados!$A$1:$ZZ$1, 0))</f>
        <v/>
      </c>
      <c r="C69">
        <f>INDEX(resultados!$A$2:$ZZ$171, 63, MATCH($B$3, resultados!$A$1:$ZZ$1, 0))</f>
        <v/>
      </c>
    </row>
    <row r="70">
      <c r="A70">
        <f>INDEX(resultados!$A$2:$ZZ$171, 64, MATCH($B$1, resultados!$A$1:$ZZ$1, 0))</f>
        <v/>
      </c>
      <c r="B70">
        <f>INDEX(resultados!$A$2:$ZZ$171, 64, MATCH($B$2, resultados!$A$1:$ZZ$1, 0))</f>
        <v/>
      </c>
      <c r="C70">
        <f>INDEX(resultados!$A$2:$ZZ$171, 64, MATCH($B$3, resultados!$A$1:$ZZ$1, 0))</f>
        <v/>
      </c>
    </row>
    <row r="71">
      <c r="A71">
        <f>INDEX(resultados!$A$2:$ZZ$171, 65, MATCH($B$1, resultados!$A$1:$ZZ$1, 0))</f>
        <v/>
      </c>
      <c r="B71">
        <f>INDEX(resultados!$A$2:$ZZ$171, 65, MATCH($B$2, resultados!$A$1:$ZZ$1, 0))</f>
        <v/>
      </c>
      <c r="C71">
        <f>INDEX(resultados!$A$2:$ZZ$171, 65, MATCH($B$3, resultados!$A$1:$ZZ$1, 0))</f>
        <v/>
      </c>
    </row>
    <row r="72">
      <c r="A72">
        <f>INDEX(resultados!$A$2:$ZZ$171, 66, MATCH($B$1, resultados!$A$1:$ZZ$1, 0))</f>
        <v/>
      </c>
      <c r="B72">
        <f>INDEX(resultados!$A$2:$ZZ$171, 66, MATCH($B$2, resultados!$A$1:$ZZ$1, 0))</f>
        <v/>
      </c>
      <c r="C72">
        <f>INDEX(resultados!$A$2:$ZZ$171, 66, MATCH($B$3, resultados!$A$1:$ZZ$1, 0))</f>
        <v/>
      </c>
    </row>
    <row r="73">
      <c r="A73">
        <f>INDEX(resultados!$A$2:$ZZ$171, 67, MATCH($B$1, resultados!$A$1:$ZZ$1, 0))</f>
        <v/>
      </c>
      <c r="B73">
        <f>INDEX(resultados!$A$2:$ZZ$171, 67, MATCH($B$2, resultados!$A$1:$ZZ$1, 0))</f>
        <v/>
      </c>
      <c r="C73">
        <f>INDEX(resultados!$A$2:$ZZ$171, 67, MATCH($B$3, resultados!$A$1:$ZZ$1, 0))</f>
        <v/>
      </c>
    </row>
    <row r="74">
      <c r="A74">
        <f>INDEX(resultados!$A$2:$ZZ$171, 68, MATCH($B$1, resultados!$A$1:$ZZ$1, 0))</f>
        <v/>
      </c>
      <c r="B74">
        <f>INDEX(resultados!$A$2:$ZZ$171, 68, MATCH($B$2, resultados!$A$1:$ZZ$1, 0))</f>
        <v/>
      </c>
      <c r="C74">
        <f>INDEX(resultados!$A$2:$ZZ$171, 68, MATCH($B$3, resultados!$A$1:$ZZ$1, 0))</f>
        <v/>
      </c>
    </row>
    <row r="75">
      <c r="A75">
        <f>INDEX(resultados!$A$2:$ZZ$171, 69, MATCH($B$1, resultados!$A$1:$ZZ$1, 0))</f>
        <v/>
      </c>
      <c r="B75">
        <f>INDEX(resultados!$A$2:$ZZ$171, 69, MATCH($B$2, resultados!$A$1:$ZZ$1, 0))</f>
        <v/>
      </c>
      <c r="C75">
        <f>INDEX(resultados!$A$2:$ZZ$171, 69, MATCH($B$3, resultados!$A$1:$ZZ$1, 0))</f>
        <v/>
      </c>
    </row>
    <row r="76">
      <c r="A76">
        <f>INDEX(resultados!$A$2:$ZZ$171, 70, MATCH($B$1, resultados!$A$1:$ZZ$1, 0))</f>
        <v/>
      </c>
      <c r="B76">
        <f>INDEX(resultados!$A$2:$ZZ$171, 70, MATCH($B$2, resultados!$A$1:$ZZ$1, 0))</f>
        <v/>
      </c>
      <c r="C76">
        <f>INDEX(resultados!$A$2:$ZZ$171, 70, MATCH($B$3, resultados!$A$1:$ZZ$1, 0))</f>
        <v/>
      </c>
    </row>
    <row r="77">
      <c r="A77">
        <f>INDEX(resultados!$A$2:$ZZ$171, 71, MATCH($B$1, resultados!$A$1:$ZZ$1, 0))</f>
        <v/>
      </c>
      <c r="B77">
        <f>INDEX(resultados!$A$2:$ZZ$171, 71, MATCH($B$2, resultados!$A$1:$ZZ$1, 0))</f>
        <v/>
      </c>
      <c r="C77">
        <f>INDEX(resultados!$A$2:$ZZ$171, 71, MATCH($B$3, resultados!$A$1:$ZZ$1, 0))</f>
        <v/>
      </c>
    </row>
    <row r="78">
      <c r="A78">
        <f>INDEX(resultados!$A$2:$ZZ$171, 72, MATCH($B$1, resultados!$A$1:$ZZ$1, 0))</f>
        <v/>
      </c>
      <c r="B78">
        <f>INDEX(resultados!$A$2:$ZZ$171, 72, MATCH($B$2, resultados!$A$1:$ZZ$1, 0))</f>
        <v/>
      </c>
      <c r="C78">
        <f>INDEX(resultados!$A$2:$ZZ$171, 72, MATCH($B$3, resultados!$A$1:$ZZ$1, 0))</f>
        <v/>
      </c>
    </row>
    <row r="79">
      <c r="A79">
        <f>INDEX(resultados!$A$2:$ZZ$171, 73, MATCH($B$1, resultados!$A$1:$ZZ$1, 0))</f>
        <v/>
      </c>
      <c r="B79">
        <f>INDEX(resultados!$A$2:$ZZ$171, 73, MATCH($B$2, resultados!$A$1:$ZZ$1, 0))</f>
        <v/>
      </c>
      <c r="C79">
        <f>INDEX(resultados!$A$2:$ZZ$171, 73, MATCH($B$3, resultados!$A$1:$ZZ$1, 0))</f>
        <v/>
      </c>
    </row>
    <row r="80">
      <c r="A80">
        <f>INDEX(resultados!$A$2:$ZZ$171, 74, MATCH($B$1, resultados!$A$1:$ZZ$1, 0))</f>
        <v/>
      </c>
      <c r="B80">
        <f>INDEX(resultados!$A$2:$ZZ$171, 74, MATCH($B$2, resultados!$A$1:$ZZ$1, 0))</f>
        <v/>
      </c>
      <c r="C80">
        <f>INDEX(resultados!$A$2:$ZZ$171, 74, MATCH($B$3, resultados!$A$1:$ZZ$1, 0))</f>
        <v/>
      </c>
    </row>
    <row r="81">
      <c r="A81">
        <f>INDEX(resultados!$A$2:$ZZ$171, 75, MATCH($B$1, resultados!$A$1:$ZZ$1, 0))</f>
        <v/>
      </c>
      <c r="B81">
        <f>INDEX(resultados!$A$2:$ZZ$171, 75, MATCH($B$2, resultados!$A$1:$ZZ$1, 0))</f>
        <v/>
      </c>
      <c r="C81">
        <f>INDEX(resultados!$A$2:$ZZ$171, 75, MATCH($B$3, resultados!$A$1:$ZZ$1, 0))</f>
        <v/>
      </c>
    </row>
    <row r="82">
      <c r="A82">
        <f>INDEX(resultados!$A$2:$ZZ$171, 76, MATCH($B$1, resultados!$A$1:$ZZ$1, 0))</f>
        <v/>
      </c>
      <c r="B82">
        <f>INDEX(resultados!$A$2:$ZZ$171, 76, MATCH($B$2, resultados!$A$1:$ZZ$1, 0))</f>
        <v/>
      </c>
      <c r="C82">
        <f>INDEX(resultados!$A$2:$ZZ$171, 76, MATCH($B$3, resultados!$A$1:$ZZ$1, 0))</f>
        <v/>
      </c>
    </row>
    <row r="83">
      <c r="A83">
        <f>INDEX(resultados!$A$2:$ZZ$171, 77, MATCH($B$1, resultados!$A$1:$ZZ$1, 0))</f>
        <v/>
      </c>
      <c r="B83">
        <f>INDEX(resultados!$A$2:$ZZ$171, 77, MATCH($B$2, resultados!$A$1:$ZZ$1, 0))</f>
        <v/>
      </c>
      <c r="C83">
        <f>INDEX(resultados!$A$2:$ZZ$171, 77, MATCH($B$3, resultados!$A$1:$ZZ$1, 0))</f>
        <v/>
      </c>
    </row>
    <row r="84">
      <c r="A84">
        <f>INDEX(resultados!$A$2:$ZZ$171, 78, MATCH($B$1, resultados!$A$1:$ZZ$1, 0))</f>
        <v/>
      </c>
      <c r="B84">
        <f>INDEX(resultados!$A$2:$ZZ$171, 78, MATCH($B$2, resultados!$A$1:$ZZ$1, 0))</f>
        <v/>
      </c>
      <c r="C84">
        <f>INDEX(resultados!$A$2:$ZZ$171, 78, MATCH($B$3, resultados!$A$1:$ZZ$1, 0))</f>
        <v/>
      </c>
    </row>
    <row r="85">
      <c r="A85">
        <f>INDEX(resultados!$A$2:$ZZ$171, 79, MATCH($B$1, resultados!$A$1:$ZZ$1, 0))</f>
        <v/>
      </c>
      <c r="B85">
        <f>INDEX(resultados!$A$2:$ZZ$171, 79, MATCH($B$2, resultados!$A$1:$ZZ$1, 0))</f>
        <v/>
      </c>
      <c r="C85">
        <f>INDEX(resultados!$A$2:$ZZ$171, 79, MATCH($B$3, resultados!$A$1:$ZZ$1, 0))</f>
        <v/>
      </c>
    </row>
    <row r="86">
      <c r="A86">
        <f>INDEX(resultados!$A$2:$ZZ$171, 80, MATCH($B$1, resultados!$A$1:$ZZ$1, 0))</f>
        <v/>
      </c>
      <c r="B86">
        <f>INDEX(resultados!$A$2:$ZZ$171, 80, MATCH($B$2, resultados!$A$1:$ZZ$1, 0))</f>
        <v/>
      </c>
      <c r="C86">
        <f>INDEX(resultados!$A$2:$ZZ$171, 80, MATCH($B$3, resultados!$A$1:$ZZ$1, 0))</f>
        <v/>
      </c>
    </row>
    <row r="87">
      <c r="A87">
        <f>INDEX(resultados!$A$2:$ZZ$171, 81, MATCH($B$1, resultados!$A$1:$ZZ$1, 0))</f>
        <v/>
      </c>
      <c r="B87">
        <f>INDEX(resultados!$A$2:$ZZ$171, 81, MATCH($B$2, resultados!$A$1:$ZZ$1, 0))</f>
        <v/>
      </c>
      <c r="C87">
        <f>INDEX(resultados!$A$2:$ZZ$171, 81, MATCH($B$3, resultados!$A$1:$ZZ$1, 0))</f>
        <v/>
      </c>
    </row>
    <row r="88">
      <c r="A88">
        <f>INDEX(resultados!$A$2:$ZZ$171, 82, MATCH($B$1, resultados!$A$1:$ZZ$1, 0))</f>
        <v/>
      </c>
      <c r="B88">
        <f>INDEX(resultados!$A$2:$ZZ$171, 82, MATCH($B$2, resultados!$A$1:$ZZ$1, 0))</f>
        <v/>
      </c>
      <c r="C88">
        <f>INDEX(resultados!$A$2:$ZZ$171, 82, MATCH($B$3, resultados!$A$1:$ZZ$1, 0))</f>
        <v/>
      </c>
    </row>
    <row r="89">
      <c r="A89">
        <f>INDEX(resultados!$A$2:$ZZ$171, 83, MATCH($B$1, resultados!$A$1:$ZZ$1, 0))</f>
        <v/>
      </c>
      <c r="B89">
        <f>INDEX(resultados!$A$2:$ZZ$171, 83, MATCH($B$2, resultados!$A$1:$ZZ$1, 0))</f>
        <v/>
      </c>
      <c r="C89">
        <f>INDEX(resultados!$A$2:$ZZ$171, 83, MATCH($B$3, resultados!$A$1:$ZZ$1, 0))</f>
        <v/>
      </c>
    </row>
    <row r="90">
      <c r="A90">
        <f>INDEX(resultados!$A$2:$ZZ$171, 84, MATCH($B$1, resultados!$A$1:$ZZ$1, 0))</f>
        <v/>
      </c>
      <c r="B90">
        <f>INDEX(resultados!$A$2:$ZZ$171, 84, MATCH($B$2, resultados!$A$1:$ZZ$1, 0))</f>
        <v/>
      </c>
      <c r="C90">
        <f>INDEX(resultados!$A$2:$ZZ$171, 84, MATCH($B$3, resultados!$A$1:$ZZ$1, 0))</f>
        <v/>
      </c>
    </row>
    <row r="91">
      <c r="A91">
        <f>INDEX(resultados!$A$2:$ZZ$171, 85, MATCH($B$1, resultados!$A$1:$ZZ$1, 0))</f>
        <v/>
      </c>
      <c r="B91">
        <f>INDEX(resultados!$A$2:$ZZ$171, 85, MATCH($B$2, resultados!$A$1:$ZZ$1, 0))</f>
        <v/>
      </c>
      <c r="C91">
        <f>INDEX(resultados!$A$2:$ZZ$171, 85, MATCH($B$3, resultados!$A$1:$ZZ$1, 0))</f>
        <v/>
      </c>
    </row>
    <row r="92">
      <c r="A92">
        <f>INDEX(resultados!$A$2:$ZZ$171, 86, MATCH($B$1, resultados!$A$1:$ZZ$1, 0))</f>
        <v/>
      </c>
      <c r="B92">
        <f>INDEX(resultados!$A$2:$ZZ$171, 86, MATCH($B$2, resultados!$A$1:$ZZ$1, 0))</f>
        <v/>
      </c>
      <c r="C92">
        <f>INDEX(resultados!$A$2:$ZZ$171, 86, MATCH($B$3, resultados!$A$1:$ZZ$1, 0))</f>
        <v/>
      </c>
    </row>
    <row r="93">
      <c r="A93">
        <f>INDEX(resultados!$A$2:$ZZ$171, 87, MATCH($B$1, resultados!$A$1:$ZZ$1, 0))</f>
        <v/>
      </c>
      <c r="B93">
        <f>INDEX(resultados!$A$2:$ZZ$171, 87, MATCH($B$2, resultados!$A$1:$ZZ$1, 0))</f>
        <v/>
      </c>
      <c r="C93">
        <f>INDEX(resultados!$A$2:$ZZ$171, 87, MATCH($B$3, resultados!$A$1:$ZZ$1, 0))</f>
        <v/>
      </c>
    </row>
    <row r="94">
      <c r="A94">
        <f>INDEX(resultados!$A$2:$ZZ$171, 88, MATCH($B$1, resultados!$A$1:$ZZ$1, 0))</f>
        <v/>
      </c>
      <c r="B94">
        <f>INDEX(resultados!$A$2:$ZZ$171, 88, MATCH($B$2, resultados!$A$1:$ZZ$1, 0))</f>
        <v/>
      </c>
      <c r="C94">
        <f>INDEX(resultados!$A$2:$ZZ$171, 88, MATCH($B$3, resultados!$A$1:$ZZ$1, 0))</f>
        <v/>
      </c>
    </row>
    <row r="95">
      <c r="A95">
        <f>INDEX(resultados!$A$2:$ZZ$171, 89, MATCH($B$1, resultados!$A$1:$ZZ$1, 0))</f>
        <v/>
      </c>
      <c r="B95">
        <f>INDEX(resultados!$A$2:$ZZ$171, 89, MATCH($B$2, resultados!$A$1:$ZZ$1, 0))</f>
        <v/>
      </c>
      <c r="C95">
        <f>INDEX(resultados!$A$2:$ZZ$171, 89, MATCH($B$3, resultados!$A$1:$ZZ$1, 0))</f>
        <v/>
      </c>
    </row>
    <row r="96">
      <c r="A96">
        <f>INDEX(resultados!$A$2:$ZZ$171, 90, MATCH($B$1, resultados!$A$1:$ZZ$1, 0))</f>
        <v/>
      </c>
      <c r="B96">
        <f>INDEX(resultados!$A$2:$ZZ$171, 90, MATCH($B$2, resultados!$A$1:$ZZ$1, 0))</f>
        <v/>
      </c>
      <c r="C96">
        <f>INDEX(resultados!$A$2:$ZZ$171, 90, MATCH($B$3, resultados!$A$1:$ZZ$1, 0))</f>
        <v/>
      </c>
    </row>
    <row r="97">
      <c r="A97">
        <f>INDEX(resultados!$A$2:$ZZ$171, 91, MATCH($B$1, resultados!$A$1:$ZZ$1, 0))</f>
        <v/>
      </c>
      <c r="B97">
        <f>INDEX(resultados!$A$2:$ZZ$171, 91, MATCH($B$2, resultados!$A$1:$ZZ$1, 0))</f>
        <v/>
      </c>
      <c r="C97">
        <f>INDEX(resultados!$A$2:$ZZ$171, 91, MATCH($B$3, resultados!$A$1:$ZZ$1, 0))</f>
        <v/>
      </c>
    </row>
    <row r="98">
      <c r="A98">
        <f>INDEX(resultados!$A$2:$ZZ$171, 92, MATCH($B$1, resultados!$A$1:$ZZ$1, 0))</f>
        <v/>
      </c>
      <c r="B98">
        <f>INDEX(resultados!$A$2:$ZZ$171, 92, MATCH($B$2, resultados!$A$1:$ZZ$1, 0))</f>
        <v/>
      </c>
      <c r="C98">
        <f>INDEX(resultados!$A$2:$ZZ$171, 92, MATCH($B$3, resultados!$A$1:$ZZ$1, 0))</f>
        <v/>
      </c>
    </row>
    <row r="99">
      <c r="A99">
        <f>INDEX(resultados!$A$2:$ZZ$171, 93, MATCH($B$1, resultados!$A$1:$ZZ$1, 0))</f>
        <v/>
      </c>
      <c r="B99">
        <f>INDEX(resultados!$A$2:$ZZ$171, 93, MATCH($B$2, resultados!$A$1:$ZZ$1, 0))</f>
        <v/>
      </c>
      <c r="C99">
        <f>INDEX(resultados!$A$2:$ZZ$171, 93, MATCH($B$3, resultados!$A$1:$ZZ$1, 0))</f>
        <v/>
      </c>
    </row>
    <row r="100">
      <c r="A100">
        <f>INDEX(resultados!$A$2:$ZZ$171, 94, MATCH($B$1, resultados!$A$1:$ZZ$1, 0))</f>
        <v/>
      </c>
      <c r="B100">
        <f>INDEX(resultados!$A$2:$ZZ$171, 94, MATCH($B$2, resultados!$A$1:$ZZ$1, 0))</f>
        <v/>
      </c>
      <c r="C100">
        <f>INDEX(resultados!$A$2:$ZZ$171, 94, MATCH($B$3, resultados!$A$1:$ZZ$1, 0))</f>
        <v/>
      </c>
    </row>
    <row r="101">
      <c r="A101">
        <f>INDEX(resultados!$A$2:$ZZ$171, 95, MATCH($B$1, resultados!$A$1:$ZZ$1, 0))</f>
        <v/>
      </c>
      <c r="B101">
        <f>INDEX(resultados!$A$2:$ZZ$171, 95, MATCH($B$2, resultados!$A$1:$ZZ$1, 0))</f>
        <v/>
      </c>
      <c r="C101">
        <f>INDEX(resultados!$A$2:$ZZ$171, 95, MATCH($B$3, resultados!$A$1:$ZZ$1, 0))</f>
        <v/>
      </c>
    </row>
    <row r="102">
      <c r="A102">
        <f>INDEX(resultados!$A$2:$ZZ$171, 96, MATCH($B$1, resultados!$A$1:$ZZ$1, 0))</f>
        <v/>
      </c>
      <c r="B102">
        <f>INDEX(resultados!$A$2:$ZZ$171, 96, MATCH($B$2, resultados!$A$1:$ZZ$1, 0))</f>
        <v/>
      </c>
      <c r="C102">
        <f>INDEX(resultados!$A$2:$ZZ$171, 96, MATCH($B$3, resultados!$A$1:$ZZ$1, 0))</f>
        <v/>
      </c>
    </row>
    <row r="103">
      <c r="A103">
        <f>INDEX(resultados!$A$2:$ZZ$171, 97, MATCH($B$1, resultados!$A$1:$ZZ$1, 0))</f>
        <v/>
      </c>
      <c r="B103">
        <f>INDEX(resultados!$A$2:$ZZ$171, 97, MATCH($B$2, resultados!$A$1:$ZZ$1, 0))</f>
        <v/>
      </c>
      <c r="C103">
        <f>INDEX(resultados!$A$2:$ZZ$171, 97, MATCH($B$3, resultados!$A$1:$ZZ$1, 0))</f>
        <v/>
      </c>
    </row>
    <row r="104">
      <c r="A104">
        <f>INDEX(resultados!$A$2:$ZZ$171, 98, MATCH($B$1, resultados!$A$1:$ZZ$1, 0))</f>
        <v/>
      </c>
      <c r="B104">
        <f>INDEX(resultados!$A$2:$ZZ$171, 98, MATCH($B$2, resultados!$A$1:$ZZ$1, 0))</f>
        <v/>
      </c>
      <c r="C104">
        <f>INDEX(resultados!$A$2:$ZZ$171, 98, MATCH($B$3, resultados!$A$1:$ZZ$1, 0))</f>
        <v/>
      </c>
    </row>
    <row r="105">
      <c r="A105">
        <f>INDEX(resultados!$A$2:$ZZ$171, 99, MATCH($B$1, resultados!$A$1:$ZZ$1, 0))</f>
        <v/>
      </c>
      <c r="B105">
        <f>INDEX(resultados!$A$2:$ZZ$171, 99, MATCH($B$2, resultados!$A$1:$ZZ$1, 0))</f>
        <v/>
      </c>
      <c r="C105">
        <f>INDEX(resultados!$A$2:$ZZ$171, 99, MATCH($B$3, resultados!$A$1:$ZZ$1, 0))</f>
        <v/>
      </c>
    </row>
    <row r="106">
      <c r="A106">
        <f>INDEX(resultados!$A$2:$ZZ$171, 100, MATCH($B$1, resultados!$A$1:$ZZ$1, 0))</f>
        <v/>
      </c>
      <c r="B106">
        <f>INDEX(resultados!$A$2:$ZZ$171, 100, MATCH($B$2, resultados!$A$1:$ZZ$1, 0))</f>
        <v/>
      </c>
      <c r="C106">
        <f>INDEX(resultados!$A$2:$ZZ$171, 100, MATCH($B$3, resultados!$A$1:$ZZ$1, 0))</f>
        <v/>
      </c>
    </row>
    <row r="107">
      <c r="A107">
        <f>INDEX(resultados!$A$2:$ZZ$171, 101, MATCH($B$1, resultados!$A$1:$ZZ$1, 0))</f>
        <v/>
      </c>
      <c r="B107">
        <f>INDEX(resultados!$A$2:$ZZ$171, 101, MATCH($B$2, resultados!$A$1:$ZZ$1, 0))</f>
        <v/>
      </c>
      <c r="C107">
        <f>INDEX(resultados!$A$2:$ZZ$171, 101, MATCH($B$3, resultados!$A$1:$ZZ$1, 0))</f>
        <v/>
      </c>
    </row>
    <row r="108">
      <c r="A108">
        <f>INDEX(resultados!$A$2:$ZZ$171, 102, MATCH($B$1, resultados!$A$1:$ZZ$1, 0))</f>
        <v/>
      </c>
      <c r="B108">
        <f>INDEX(resultados!$A$2:$ZZ$171, 102, MATCH($B$2, resultados!$A$1:$ZZ$1, 0))</f>
        <v/>
      </c>
      <c r="C108">
        <f>INDEX(resultados!$A$2:$ZZ$171, 102, MATCH($B$3, resultados!$A$1:$ZZ$1, 0))</f>
        <v/>
      </c>
    </row>
    <row r="109">
      <c r="A109">
        <f>INDEX(resultados!$A$2:$ZZ$171, 103, MATCH($B$1, resultados!$A$1:$ZZ$1, 0))</f>
        <v/>
      </c>
      <c r="B109">
        <f>INDEX(resultados!$A$2:$ZZ$171, 103, MATCH($B$2, resultados!$A$1:$ZZ$1, 0))</f>
        <v/>
      </c>
      <c r="C109">
        <f>INDEX(resultados!$A$2:$ZZ$171, 103, MATCH($B$3, resultados!$A$1:$ZZ$1, 0))</f>
        <v/>
      </c>
    </row>
    <row r="110">
      <c r="A110">
        <f>INDEX(resultados!$A$2:$ZZ$171, 104, MATCH($B$1, resultados!$A$1:$ZZ$1, 0))</f>
        <v/>
      </c>
      <c r="B110">
        <f>INDEX(resultados!$A$2:$ZZ$171, 104, MATCH($B$2, resultados!$A$1:$ZZ$1, 0))</f>
        <v/>
      </c>
      <c r="C110">
        <f>INDEX(resultados!$A$2:$ZZ$171, 104, MATCH($B$3, resultados!$A$1:$ZZ$1, 0))</f>
        <v/>
      </c>
    </row>
    <row r="111">
      <c r="A111">
        <f>INDEX(resultados!$A$2:$ZZ$171, 105, MATCH($B$1, resultados!$A$1:$ZZ$1, 0))</f>
        <v/>
      </c>
      <c r="B111">
        <f>INDEX(resultados!$A$2:$ZZ$171, 105, MATCH($B$2, resultados!$A$1:$ZZ$1, 0))</f>
        <v/>
      </c>
      <c r="C111">
        <f>INDEX(resultados!$A$2:$ZZ$171, 105, MATCH($B$3, resultados!$A$1:$ZZ$1, 0))</f>
        <v/>
      </c>
    </row>
    <row r="112">
      <c r="A112">
        <f>INDEX(resultados!$A$2:$ZZ$171, 106, MATCH($B$1, resultados!$A$1:$ZZ$1, 0))</f>
        <v/>
      </c>
      <c r="B112">
        <f>INDEX(resultados!$A$2:$ZZ$171, 106, MATCH($B$2, resultados!$A$1:$ZZ$1, 0))</f>
        <v/>
      </c>
      <c r="C112">
        <f>INDEX(resultados!$A$2:$ZZ$171, 106, MATCH($B$3, resultados!$A$1:$ZZ$1, 0))</f>
        <v/>
      </c>
    </row>
    <row r="113">
      <c r="A113">
        <f>INDEX(resultados!$A$2:$ZZ$171, 107, MATCH($B$1, resultados!$A$1:$ZZ$1, 0))</f>
        <v/>
      </c>
      <c r="B113">
        <f>INDEX(resultados!$A$2:$ZZ$171, 107, MATCH($B$2, resultados!$A$1:$ZZ$1, 0))</f>
        <v/>
      </c>
      <c r="C113">
        <f>INDEX(resultados!$A$2:$ZZ$171, 107, MATCH($B$3, resultados!$A$1:$ZZ$1, 0))</f>
        <v/>
      </c>
    </row>
    <row r="114">
      <c r="A114">
        <f>INDEX(resultados!$A$2:$ZZ$171, 108, MATCH($B$1, resultados!$A$1:$ZZ$1, 0))</f>
        <v/>
      </c>
      <c r="B114">
        <f>INDEX(resultados!$A$2:$ZZ$171, 108, MATCH($B$2, resultados!$A$1:$ZZ$1, 0))</f>
        <v/>
      </c>
      <c r="C114">
        <f>INDEX(resultados!$A$2:$ZZ$171, 108, MATCH($B$3, resultados!$A$1:$ZZ$1, 0))</f>
        <v/>
      </c>
    </row>
    <row r="115">
      <c r="A115">
        <f>INDEX(resultados!$A$2:$ZZ$171, 109, MATCH($B$1, resultados!$A$1:$ZZ$1, 0))</f>
        <v/>
      </c>
      <c r="B115">
        <f>INDEX(resultados!$A$2:$ZZ$171, 109, MATCH($B$2, resultados!$A$1:$ZZ$1, 0))</f>
        <v/>
      </c>
      <c r="C115">
        <f>INDEX(resultados!$A$2:$ZZ$171, 109, MATCH($B$3, resultados!$A$1:$ZZ$1, 0))</f>
        <v/>
      </c>
    </row>
    <row r="116">
      <c r="A116">
        <f>INDEX(resultados!$A$2:$ZZ$171, 110, MATCH($B$1, resultados!$A$1:$ZZ$1, 0))</f>
        <v/>
      </c>
      <c r="B116">
        <f>INDEX(resultados!$A$2:$ZZ$171, 110, MATCH($B$2, resultados!$A$1:$ZZ$1, 0))</f>
        <v/>
      </c>
      <c r="C116">
        <f>INDEX(resultados!$A$2:$ZZ$171, 110, MATCH($B$3, resultados!$A$1:$ZZ$1, 0))</f>
        <v/>
      </c>
    </row>
    <row r="117">
      <c r="A117">
        <f>INDEX(resultados!$A$2:$ZZ$171, 111, MATCH($B$1, resultados!$A$1:$ZZ$1, 0))</f>
        <v/>
      </c>
      <c r="B117">
        <f>INDEX(resultados!$A$2:$ZZ$171, 111, MATCH($B$2, resultados!$A$1:$ZZ$1, 0))</f>
        <v/>
      </c>
      <c r="C117">
        <f>INDEX(resultados!$A$2:$ZZ$171, 111, MATCH($B$3, resultados!$A$1:$ZZ$1, 0))</f>
        <v/>
      </c>
    </row>
    <row r="118">
      <c r="A118">
        <f>INDEX(resultados!$A$2:$ZZ$171, 112, MATCH($B$1, resultados!$A$1:$ZZ$1, 0))</f>
        <v/>
      </c>
      <c r="B118">
        <f>INDEX(resultados!$A$2:$ZZ$171, 112, MATCH($B$2, resultados!$A$1:$ZZ$1, 0))</f>
        <v/>
      </c>
      <c r="C118">
        <f>INDEX(resultados!$A$2:$ZZ$171, 112, MATCH($B$3, resultados!$A$1:$ZZ$1, 0))</f>
        <v/>
      </c>
    </row>
    <row r="119">
      <c r="A119">
        <f>INDEX(resultados!$A$2:$ZZ$171, 113, MATCH($B$1, resultados!$A$1:$ZZ$1, 0))</f>
        <v/>
      </c>
      <c r="B119">
        <f>INDEX(resultados!$A$2:$ZZ$171, 113, MATCH($B$2, resultados!$A$1:$ZZ$1, 0))</f>
        <v/>
      </c>
      <c r="C119">
        <f>INDEX(resultados!$A$2:$ZZ$171, 113, MATCH($B$3, resultados!$A$1:$ZZ$1, 0))</f>
        <v/>
      </c>
    </row>
    <row r="120">
      <c r="A120">
        <f>INDEX(resultados!$A$2:$ZZ$171, 114, MATCH($B$1, resultados!$A$1:$ZZ$1, 0))</f>
        <v/>
      </c>
      <c r="B120">
        <f>INDEX(resultados!$A$2:$ZZ$171, 114, MATCH($B$2, resultados!$A$1:$ZZ$1, 0))</f>
        <v/>
      </c>
      <c r="C120">
        <f>INDEX(resultados!$A$2:$ZZ$171, 114, MATCH($B$3, resultados!$A$1:$ZZ$1, 0))</f>
        <v/>
      </c>
    </row>
    <row r="121">
      <c r="A121">
        <f>INDEX(resultados!$A$2:$ZZ$171, 115, MATCH($B$1, resultados!$A$1:$ZZ$1, 0))</f>
        <v/>
      </c>
      <c r="B121">
        <f>INDEX(resultados!$A$2:$ZZ$171, 115, MATCH($B$2, resultados!$A$1:$ZZ$1, 0))</f>
        <v/>
      </c>
      <c r="C121">
        <f>INDEX(resultados!$A$2:$ZZ$171, 115, MATCH($B$3, resultados!$A$1:$ZZ$1, 0))</f>
        <v/>
      </c>
    </row>
    <row r="122">
      <c r="A122">
        <f>INDEX(resultados!$A$2:$ZZ$171, 116, MATCH($B$1, resultados!$A$1:$ZZ$1, 0))</f>
        <v/>
      </c>
      <c r="B122">
        <f>INDEX(resultados!$A$2:$ZZ$171, 116, MATCH($B$2, resultados!$A$1:$ZZ$1, 0))</f>
        <v/>
      </c>
      <c r="C122">
        <f>INDEX(resultados!$A$2:$ZZ$171, 116, MATCH($B$3, resultados!$A$1:$ZZ$1, 0))</f>
        <v/>
      </c>
    </row>
    <row r="123">
      <c r="A123">
        <f>INDEX(resultados!$A$2:$ZZ$171, 117, MATCH($B$1, resultados!$A$1:$ZZ$1, 0))</f>
        <v/>
      </c>
      <c r="B123">
        <f>INDEX(resultados!$A$2:$ZZ$171, 117, MATCH($B$2, resultados!$A$1:$ZZ$1, 0))</f>
        <v/>
      </c>
      <c r="C123">
        <f>INDEX(resultados!$A$2:$ZZ$171, 117, MATCH($B$3, resultados!$A$1:$ZZ$1, 0))</f>
        <v/>
      </c>
    </row>
    <row r="124">
      <c r="A124">
        <f>INDEX(resultados!$A$2:$ZZ$171, 118, MATCH($B$1, resultados!$A$1:$ZZ$1, 0))</f>
        <v/>
      </c>
      <c r="B124">
        <f>INDEX(resultados!$A$2:$ZZ$171, 118, MATCH($B$2, resultados!$A$1:$ZZ$1, 0))</f>
        <v/>
      </c>
      <c r="C124">
        <f>INDEX(resultados!$A$2:$ZZ$171, 118, MATCH($B$3, resultados!$A$1:$ZZ$1, 0))</f>
        <v/>
      </c>
    </row>
    <row r="125">
      <c r="A125">
        <f>INDEX(resultados!$A$2:$ZZ$171, 119, MATCH($B$1, resultados!$A$1:$ZZ$1, 0))</f>
        <v/>
      </c>
      <c r="B125">
        <f>INDEX(resultados!$A$2:$ZZ$171, 119, MATCH($B$2, resultados!$A$1:$ZZ$1, 0))</f>
        <v/>
      </c>
      <c r="C125">
        <f>INDEX(resultados!$A$2:$ZZ$171, 119, MATCH($B$3, resultados!$A$1:$ZZ$1, 0))</f>
        <v/>
      </c>
    </row>
    <row r="126">
      <c r="A126">
        <f>INDEX(resultados!$A$2:$ZZ$171, 120, MATCH($B$1, resultados!$A$1:$ZZ$1, 0))</f>
        <v/>
      </c>
      <c r="B126">
        <f>INDEX(resultados!$A$2:$ZZ$171, 120, MATCH($B$2, resultados!$A$1:$ZZ$1, 0))</f>
        <v/>
      </c>
      <c r="C126">
        <f>INDEX(resultados!$A$2:$ZZ$171, 120, MATCH($B$3, resultados!$A$1:$ZZ$1, 0))</f>
        <v/>
      </c>
    </row>
    <row r="127">
      <c r="A127">
        <f>INDEX(resultados!$A$2:$ZZ$171, 121, MATCH($B$1, resultados!$A$1:$ZZ$1, 0))</f>
        <v/>
      </c>
      <c r="B127">
        <f>INDEX(resultados!$A$2:$ZZ$171, 121, MATCH($B$2, resultados!$A$1:$ZZ$1, 0))</f>
        <v/>
      </c>
      <c r="C127">
        <f>INDEX(resultados!$A$2:$ZZ$171, 121, MATCH($B$3, resultados!$A$1:$ZZ$1, 0))</f>
        <v/>
      </c>
    </row>
    <row r="128">
      <c r="A128">
        <f>INDEX(resultados!$A$2:$ZZ$171, 122, MATCH($B$1, resultados!$A$1:$ZZ$1, 0))</f>
        <v/>
      </c>
      <c r="B128">
        <f>INDEX(resultados!$A$2:$ZZ$171, 122, MATCH($B$2, resultados!$A$1:$ZZ$1, 0))</f>
        <v/>
      </c>
      <c r="C128">
        <f>INDEX(resultados!$A$2:$ZZ$171, 122, MATCH($B$3, resultados!$A$1:$ZZ$1, 0))</f>
        <v/>
      </c>
    </row>
    <row r="129">
      <c r="A129">
        <f>INDEX(resultados!$A$2:$ZZ$171, 123, MATCH($B$1, resultados!$A$1:$ZZ$1, 0))</f>
        <v/>
      </c>
      <c r="B129">
        <f>INDEX(resultados!$A$2:$ZZ$171, 123, MATCH($B$2, resultados!$A$1:$ZZ$1, 0))</f>
        <v/>
      </c>
      <c r="C129">
        <f>INDEX(resultados!$A$2:$ZZ$171, 123, MATCH($B$3, resultados!$A$1:$ZZ$1, 0))</f>
        <v/>
      </c>
    </row>
    <row r="130">
      <c r="A130">
        <f>INDEX(resultados!$A$2:$ZZ$171, 124, MATCH($B$1, resultados!$A$1:$ZZ$1, 0))</f>
        <v/>
      </c>
      <c r="B130">
        <f>INDEX(resultados!$A$2:$ZZ$171, 124, MATCH($B$2, resultados!$A$1:$ZZ$1, 0))</f>
        <v/>
      </c>
      <c r="C130">
        <f>INDEX(resultados!$A$2:$ZZ$171, 124, MATCH($B$3, resultados!$A$1:$ZZ$1, 0))</f>
        <v/>
      </c>
    </row>
    <row r="131">
      <c r="A131">
        <f>INDEX(resultados!$A$2:$ZZ$171, 125, MATCH($B$1, resultados!$A$1:$ZZ$1, 0))</f>
        <v/>
      </c>
      <c r="B131">
        <f>INDEX(resultados!$A$2:$ZZ$171, 125, MATCH($B$2, resultados!$A$1:$ZZ$1, 0))</f>
        <v/>
      </c>
      <c r="C131">
        <f>INDEX(resultados!$A$2:$ZZ$171, 125, MATCH($B$3, resultados!$A$1:$ZZ$1, 0))</f>
        <v/>
      </c>
    </row>
    <row r="132">
      <c r="A132">
        <f>INDEX(resultados!$A$2:$ZZ$171, 126, MATCH($B$1, resultados!$A$1:$ZZ$1, 0))</f>
        <v/>
      </c>
      <c r="B132">
        <f>INDEX(resultados!$A$2:$ZZ$171, 126, MATCH($B$2, resultados!$A$1:$ZZ$1, 0))</f>
        <v/>
      </c>
      <c r="C132">
        <f>INDEX(resultados!$A$2:$ZZ$171, 126, MATCH($B$3, resultados!$A$1:$ZZ$1, 0))</f>
        <v/>
      </c>
    </row>
    <row r="133">
      <c r="A133">
        <f>INDEX(resultados!$A$2:$ZZ$171, 127, MATCH($B$1, resultados!$A$1:$ZZ$1, 0))</f>
        <v/>
      </c>
      <c r="B133">
        <f>INDEX(resultados!$A$2:$ZZ$171, 127, MATCH($B$2, resultados!$A$1:$ZZ$1, 0))</f>
        <v/>
      </c>
      <c r="C133">
        <f>INDEX(resultados!$A$2:$ZZ$171, 127, MATCH($B$3, resultados!$A$1:$ZZ$1, 0))</f>
        <v/>
      </c>
    </row>
    <row r="134">
      <c r="A134">
        <f>INDEX(resultados!$A$2:$ZZ$171, 128, MATCH($B$1, resultados!$A$1:$ZZ$1, 0))</f>
        <v/>
      </c>
      <c r="B134">
        <f>INDEX(resultados!$A$2:$ZZ$171, 128, MATCH($B$2, resultados!$A$1:$ZZ$1, 0))</f>
        <v/>
      </c>
      <c r="C134">
        <f>INDEX(resultados!$A$2:$ZZ$171, 128, MATCH($B$3, resultados!$A$1:$ZZ$1, 0))</f>
        <v/>
      </c>
    </row>
    <row r="135">
      <c r="A135">
        <f>INDEX(resultados!$A$2:$ZZ$171, 129, MATCH($B$1, resultados!$A$1:$ZZ$1, 0))</f>
        <v/>
      </c>
      <c r="B135">
        <f>INDEX(resultados!$A$2:$ZZ$171, 129, MATCH($B$2, resultados!$A$1:$ZZ$1, 0))</f>
        <v/>
      </c>
      <c r="C135">
        <f>INDEX(resultados!$A$2:$ZZ$171, 129, MATCH($B$3, resultados!$A$1:$ZZ$1, 0))</f>
        <v/>
      </c>
    </row>
    <row r="136">
      <c r="A136">
        <f>INDEX(resultados!$A$2:$ZZ$171, 130, MATCH($B$1, resultados!$A$1:$ZZ$1, 0))</f>
        <v/>
      </c>
      <c r="B136">
        <f>INDEX(resultados!$A$2:$ZZ$171, 130, MATCH($B$2, resultados!$A$1:$ZZ$1, 0))</f>
        <v/>
      </c>
      <c r="C136">
        <f>INDEX(resultados!$A$2:$ZZ$171, 130, MATCH($B$3, resultados!$A$1:$ZZ$1, 0))</f>
        <v/>
      </c>
    </row>
    <row r="137">
      <c r="A137">
        <f>INDEX(resultados!$A$2:$ZZ$171, 131, MATCH($B$1, resultados!$A$1:$ZZ$1, 0))</f>
        <v/>
      </c>
      <c r="B137">
        <f>INDEX(resultados!$A$2:$ZZ$171, 131, MATCH($B$2, resultados!$A$1:$ZZ$1, 0))</f>
        <v/>
      </c>
      <c r="C137">
        <f>INDEX(resultados!$A$2:$ZZ$171, 131, MATCH($B$3, resultados!$A$1:$ZZ$1, 0))</f>
        <v/>
      </c>
    </row>
    <row r="138">
      <c r="A138">
        <f>INDEX(resultados!$A$2:$ZZ$171, 132, MATCH($B$1, resultados!$A$1:$ZZ$1, 0))</f>
        <v/>
      </c>
      <c r="B138">
        <f>INDEX(resultados!$A$2:$ZZ$171, 132, MATCH($B$2, resultados!$A$1:$ZZ$1, 0))</f>
        <v/>
      </c>
      <c r="C138">
        <f>INDEX(resultados!$A$2:$ZZ$171, 132, MATCH($B$3, resultados!$A$1:$ZZ$1, 0))</f>
        <v/>
      </c>
    </row>
    <row r="139">
      <c r="A139">
        <f>INDEX(resultados!$A$2:$ZZ$171, 133, MATCH($B$1, resultados!$A$1:$ZZ$1, 0))</f>
        <v/>
      </c>
      <c r="B139">
        <f>INDEX(resultados!$A$2:$ZZ$171, 133, MATCH($B$2, resultados!$A$1:$ZZ$1, 0))</f>
        <v/>
      </c>
      <c r="C139">
        <f>INDEX(resultados!$A$2:$ZZ$171, 133, MATCH($B$3, resultados!$A$1:$ZZ$1, 0))</f>
        <v/>
      </c>
    </row>
    <row r="140">
      <c r="A140">
        <f>INDEX(resultados!$A$2:$ZZ$171, 134, MATCH($B$1, resultados!$A$1:$ZZ$1, 0))</f>
        <v/>
      </c>
      <c r="B140">
        <f>INDEX(resultados!$A$2:$ZZ$171, 134, MATCH($B$2, resultados!$A$1:$ZZ$1, 0))</f>
        <v/>
      </c>
      <c r="C140">
        <f>INDEX(resultados!$A$2:$ZZ$171, 134, MATCH($B$3, resultados!$A$1:$ZZ$1, 0))</f>
        <v/>
      </c>
    </row>
    <row r="141">
      <c r="A141">
        <f>INDEX(resultados!$A$2:$ZZ$171, 135, MATCH($B$1, resultados!$A$1:$ZZ$1, 0))</f>
        <v/>
      </c>
      <c r="B141">
        <f>INDEX(resultados!$A$2:$ZZ$171, 135, MATCH($B$2, resultados!$A$1:$ZZ$1, 0))</f>
        <v/>
      </c>
      <c r="C141">
        <f>INDEX(resultados!$A$2:$ZZ$171, 135, MATCH($B$3, resultados!$A$1:$ZZ$1, 0))</f>
        <v/>
      </c>
    </row>
    <row r="142">
      <c r="A142">
        <f>INDEX(resultados!$A$2:$ZZ$171, 136, MATCH($B$1, resultados!$A$1:$ZZ$1, 0))</f>
        <v/>
      </c>
      <c r="B142">
        <f>INDEX(resultados!$A$2:$ZZ$171, 136, MATCH($B$2, resultados!$A$1:$ZZ$1, 0))</f>
        <v/>
      </c>
      <c r="C142">
        <f>INDEX(resultados!$A$2:$ZZ$171, 136, MATCH($B$3, resultados!$A$1:$ZZ$1, 0))</f>
        <v/>
      </c>
    </row>
    <row r="143">
      <c r="A143">
        <f>INDEX(resultados!$A$2:$ZZ$171, 137, MATCH($B$1, resultados!$A$1:$ZZ$1, 0))</f>
        <v/>
      </c>
      <c r="B143">
        <f>INDEX(resultados!$A$2:$ZZ$171, 137, MATCH($B$2, resultados!$A$1:$ZZ$1, 0))</f>
        <v/>
      </c>
      <c r="C143">
        <f>INDEX(resultados!$A$2:$ZZ$171, 137, MATCH($B$3, resultados!$A$1:$ZZ$1, 0))</f>
        <v/>
      </c>
    </row>
    <row r="144">
      <c r="A144">
        <f>INDEX(resultados!$A$2:$ZZ$171, 138, MATCH($B$1, resultados!$A$1:$ZZ$1, 0))</f>
        <v/>
      </c>
      <c r="B144">
        <f>INDEX(resultados!$A$2:$ZZ$171, 138, MATCH($B$2, resultados!$A$1:$ZZ$1, 0))</f>
        <v/>
      </c>
      <c r="C144">
        <f>INDEX(resultados!$A$2:$ZZ$171, 138, MATCH($B$3, resultados!$A$1:$ZZ$1, 0))</f>
        <v/>
      </c>
    </row>
    <row r="145">
      <c r="A145">
        <f>INDEX(resultados!$A$2:$ZZ$171, 139, MATCH($B$1, resultados!$A$1:$ZZ$1, 0))</f>
        <v/>
      </c>
      <c r="B145">
        <f>INDEX(resultados!$A$2:$ZZ$171, 139, MATCH($B$2, resultados!$A$1:$ZZ$1, 0))</f>
        <v/>
      </c>
      <c r="C145">
        <f>INDEX(resultados!$A$2:$ZZ$171, 139, MATCH($B$3, resultados!$A$1:$ZZ$1, 0))</f>
        <v/>
      </c>
    </row>
    <row r="146">
      <c r="A146">
        <f>INDEX(resultados!$A$2:$ZZ$171, 140, MATCH($B$1, resultados!$A$1:$ZZ$1, 0))</f>
        <v/>
      </c>
      <c r="B146">
        <f>INDEX(resultados!$A$2:$ZZ$171, 140, MATCH($B$2, resultados!$A$1:$ZZ$1, 0))</f>
        <v/>
      </c>
      <c r="C146">
        <f>INDEX(resultados!$A$2:$ZZ$171, 140, MATCH($B$3, resultados!$A$1:$ZZ$1, 0))</f>
        <v/>
      </c>
    </row>
    <row r="147">
      <c r="A147">
        <f>INDEX(resultados!$A$2:$ZZ$171, 141, MATCH($B$1, resultados!$A$1:$ZZ$1, 0))</f>
        <v/>
      </c>
      <c r="B147">
        <f>INDEX(resultados!$A$2:$ZZ$171, 141, MATCH($B$2, resultados!$A$1:$ZZ$1, 0))</f>
        <v/>
      </c>
      <c r="C147">
        <f>INDEX(resultados!$A$2:$ZZ$171, 141, MATCH($B$3, resultados!$A$1:$ZZ$1, 0))</f>
        <v/>
      </c>
    </row>
    <row r="148">
      <c r="A148">
        <f>INDEX(resultados!$A$2:$ZZ$171, 142, MATCH($B$1, resultados!$A$1:$ZZ$1, 0))</f>
        <v/>
      </c>
      <c r="B148">
        <f>INDEX(resultados!$A$2:$ZZ$171, 142, MATCH($B$2, resultados!$A$1:$ZZ$1, 0))</f>
        <v/>
      </c>
      <c r="C148">
        <f>INDEX(resultados!$A$2:$ZZ$171, 142, MATCH($B$3, resultados!$A$1:$ZZ$1, 0))</f>
        <v/>
      </c>
    </row>
    <row r="149">
      <c r="A149">
        <f>INDEX(resultados!$A$2:$ZZ$171, 143, MATCH($B$1, resultados!$A$1:$ZZ$1, 0))</f>
        <v/>
      </c>
      <c r="B149">
        <f>INDEX(resultados!$A$2:$ZZ$171, 143, MATCH($B$2, resultados!$A$1:$ZZ$1, 0))</f>
        <v/>
      </c>
      <c r="C149">
        <f>INDEX(resultados!$A$2:$ZZ$171, 143, MATCH($B$3, resultados!$A$1:$ZZ$1, 0))</f>
        <v/>
      </c>
    </row>
    <row r="150">
      <c r="A150">
        <f>INDEX(resultados!$A$2:$ZZ$171, 144, MATCH($B$1, resultados!$A$1:$ZZ$1, 0))</f>
        <v/>
      </c>
      <c r="B150">
        <f>INDEX(resultados!$A$2:$ZZ$171, 144, MATCH($B$2, resultados!$A$1:$ZZ$1, 0))</f>
        <v/>
      </c>
      <c r="C150">
        <f>INDEX(resultados!$A$2:$ZZ$171, 144, MATCH($B$3, resultados!$A$1:$ZZ$1, 0))</f>
        <v/>
      </c>
    </row>
    <row r="151">
      <c r="A151">
        <f>INDEX(resultados!$A$2:$ZZ$171, 145, MATCH($B$1, resultados!$A$1:$ZZ$1, 0))</f>
        <v/>
      </c>
      <c r="B151">
        <f>INDEX(resultados!$A$2:$ZZ$171, 145, MATCH($B$2, resultados!$A$1:$ZZ$1, 0))</f>
        <v/>
      </c>
      <c r="C151">
        <f>INDEX(resultados!$A$2:$ZZ$171, 145, MATCH($B$3, resultados!$A$1:$ZZ$1, 0))</f>
        <v/>
      </c>
    </row>
    <row r="152">
      <c r="A152">
        <f>INDEX(resultados!$A$2:$ZZ$171, 146, MATCH($B$1, resultados!$A$1:$ZZ$1, 0))</f>
        <v/>
      </c>
      <c r="B152">
        <f>INDEX(resultados!$A$2:$ZZ$171, 146, MATCH($B$2, resultados!$A$1:$ZZ$1, 0))</f>
        <v/>
      </c>
      <c r="C152">
        <f>INDEX(resultados!$A$2:$ZZ$171, 146, MATCH($B$3, resultados!$A$1:$ZZ$1, 0))</f>
        <v/>
      </c>
    </row>
    <row r="153">
      <c r="A153">
        <f>INDEX(resultados!$A$2:$ZZ$171, 147, MATCH($B$1, resultados!$A$1:$ZZ$1, 0))</f>
        <v/>
      </c>
      <c r="B153">
        <f>INDEX(resultados!$A$2:$ZZ$171, 147, MATCH($B$2, resultados!$A$1:$ZZ$1, 0))</f>
        <v/>
      </c>
      <c r="C153">
        <f>INDEX(resultados!$A$2:$ZZ$171, 147, MATCH($B$3, resultados!$A$1:$ZZ$1, 0))</f>
        <v/>
      </c>
    </row>
    <row r="154">
      <c r="A154">
        <f>INDEX(resultados!$A$2:$ZZ$171, 148, MATCH($B$1, resultados!$A$1:$ZZ$1, 0))</f>
        <v/>
      </c>
      <c r="B154">
        <f>INDEX(resultados!$A$2:$ZZ$171, 148, MATCH($B$2, resultados!$A$1:$ZZ$1, 0))</f>
        <v/>
      </c>
      <c r="C154">
        <f>INDEX(resultados!$A$2:$ZZ$171, 148, MATCH($B$3, resultados!$A$1:$ZZ$1, 0))</f>
        <v/>
      </c>
    </row>
    <row r="155">
      <c r="A155">
        <f>INDEX(resultados!$A$2:$ZZ$171, 149, MATCH($B$1, resultados!$A$1:$ZZ$1, 0))</f>
        <v/>
      </c>
      <c r="B155">
        <f>INDEX(resultados!$A$2:$ZZ$171, 149, MATCH($B$2, resultados!$A$1:$ZZ$1, 0))</f>
        <v/>
      </c>
      <c r="C155">
        <f>INDEX(resultados!$A$2:$ZZ$171, 149, MATCH($B$3, resultados!$A$1:$ZZ$1, 0))</f>
        <v/>
      </c>
    </row>
    <row r="156">
      <c r="A156">
        <f>INDEX(resultados!$A$2:$ZZ$171, 150, MATCH($B$1, resultados!$A$1:$ZZ$1, 0))</f>
        <v/>
      </c>
      <c r="B156">
        <f>INDEX(resultados!$A$2:$ZZ$171, 150, MATCH($B$2, resultados!$A$1:$ZZ$1, 0))</f>
        <v/>
      </c>
      <c r="C156">
        <f>INDEX(resultados!$A$2:$ZZ$171, 150, MATCH($B$3, resultados!$A$1:$ZZ$1, 0))</f>
        <v/>
      </c>
    </row>
    <row r="157">
      <c r="A157">
        <f>INDEX(resultados!$A$2:$ZZ$171, 151, MATCH($B$1, resultados!$A$1:$ZZ$1, 0))</f>
        <v/>
      </c>
      <c r="B157">
        <f>INDEX(resultados!$A$2:$ZZ$171, 151, MATCH($B$2, resultados!$A$1:$ZZ$1, 0))</f>
        <v/>
      </c>
      <c r="C157">
        <f>INDEX(resultados!$A$2:$ZZ$171, 151, MATCH($B$3, resultados!$A$1:$ZZ$1, 0))</f>
        <v/>
      </c>
    </row>
    <row r="158">
      <c r="A158">
        <f>INDEX(resultados!$A$2:$ZZ$171, 152, MATCH($B$1, resultados!$A$1:$ZZ$1, 0))</f>
        <v/>
      </c>
      <c r="B158">
        <f>INDEX(resultados!$A$2:$ZZ$171, 152, MATCH($B$2, resultados!$A$1:$ZZ$1, 0))</f>
        <v/>
      </c>
      <c r="C158">
        <f>INDEX(resultados!$A$2:$ZZ$171, 152, MATCH($B$3, resultados!$A$1:$ZZ$1, 0))</f>
        <v/>
      </c>
    </row>
    <row r="159">
      <c r="A159">
        <f>INDEX(resultados!$A$2:$ZZ$171, 153, MATCH($B$1, resultados!$A$1:$ZZ$1, 0))</f>
        <v/>
      </c>
      <c r="B159">
        <f>INDEX(resultados!$A$2:$ZZ$171, 153, MATCH($B$2, resultados!$A$1:$ZZ$1, 0))</f>
        <v/>
      </c>
      <c r="C159">
        <f>INDEX(resultados!$A$2:$ZZ$171, 153, MATCH($B$3, resultados!$A$1:$ZZ$1, 0))</f>
        <v/>
      </c>
    </row>
    <row r="160">
      <c r="A160">
        <f>INDEX(resultados!$A$2:$ZZ$171, 154, MATCH($B$1, resultados!$A$1:$ZZ$1, 0))</f>
        <v/>
      </c>
      <c r="B160">
        <f>INDEX(resultados!$A$2:$ZZ$171, 154, MATCH($B$2, resultados!$A$1:$ZZ$1, 0))</f>
        <v/>
      </c>
      <c r="C160">
        <f>INDEX(resultados!$A$2:$ZZ$171, 154, MATCH($B$3, resultados!$A$1:$ZZ$1, 0))</f>
        <v/>
      </c>
    </row>
    <row r="161">
      <c r="A161">
        <f>INDEX(resultados!$A$2:$ZZ$171, 155, MATCH($B$1, resultados!$A$1:$ZZ$1, 0))</f>
        <v/>
      </c>
      <c r="B161">
        <f>INDEX(resultados!$A$2:$ZZ$171, 155, MATCH($B$2, resultados!$A$1:$ZZ$1, 0))</f>
        <v/>
      </c>
      <c r="C161">
        <f>INDEX(resultados!$A$2:$ZZ$171, 155, MATCH($B$3, resultados!$A$1:$ZZ$1, 0))</f>
        <v/>
      </c>
    </row>
    <row r="162">
      <c r="A162">
        <f>INDEX(resultados!$A$2:$ZZ$171, 156, MATCH($B$1, resultados!$A$1:$ZZ$1, 0))</f>
        <v/>
      </c>
      <c r="B162">
        <f>INDEX(resultados!$A$2:$ZZ$171, 156, MATCH($B$2, resultados!$A$1:$ZZ$1, 0))</f>
        <v/>
      </c>
      <c r="C162">
        <f>INDEX(resultados!$A$2:$ZZ$171, 156, MATCH($B$3, resultados!$A$1:$ZZ$1, 0))</f>
        <v/>
      </c>
    </row>
    <row r="163">
      <c r="A163">
        <f>INDEX(resultados!$A$2:$ZZ$171, 157, MATCH($B$1, resultados!$A$1:$ZZ$1, 0))</f>
        <v/>
      </c>
      <c r="B163">
        <f>INDEX(resultados!$A$2:$ZZ$171, 157, MATCH($B$2, resultados!$A$1:$ZZ$1, 0))</f>
        <v/>
      </c>
      <c r="C163">
        <f>INDEX(resultados!$A$2:$ZZ$171, 157, MATCH($B$3, resultados!$A$1:$ZZ$1, 0))</f>
        <v/>
      </c>
    </row>
    <row r="164">
      <c r="A164">
        <f>INDEX(resultados!$A$2:$ZZ$171, 158, MATCH($B$1, resultados!$A$1:$ZZ$1, 0))</f>
        <v/>
      </c>
      <c r="B164">
        <f>INDEX(resultados!$A$2:$ZZ$171, 158, MATCH($B$2, resultados!$A$1:$ZZ$1, 0))</f>
        <v/>
      </c>
      <c r="C164">
        <f>INDEX(resultados!$A$2:$ZZ$171, 158, MATCH($B$3, resultados!$A$1:$ZZ$1, 0))</f>
        <v/>
      </c>
    </row>
    <row r="165">
      <c r="A165">
        <f>INDEX(resultados!$A$2:$ZZ$171, 159, MATCH($B$1, resultados!$A$1:$ZZ$1, 0))</f>
        <v/>
      </c>
      <c r="B165">
        <f>INDEX(resultados!$A$2:$ZZ$171, 159, MATCH($B$2, resultados!$A$1:$ZZ$1, 0))</f>
        <v/>
      </c>
      <c r="C165">
        <f>INDEX(resultados!$A$2:$ZZ$171, 159, MATCH($B$3, resultados!$A$1:$ZZ$1, 0))</f>
        <v/>
      </c>
    </row>
    <row r="166">
      <c r="A166">
        <f>INDEX(resultados!$A$2:$ZZ$171, 160, MATCH($B$1, resultados!$A$1:$ZZ$1, 0))</f>
        <v/>
      </c>
      <c r="B166">
        <f>INDEX(resultados!$A$2:$ZZ$171, 160, MATCH($B$2, resultados!$A$1:$ZZ$1, 0))</f>
        <v/>
      </c>
      <c r="C166">
        <f>INDEX(resultados!$A$2:$ZZ$171, 160, MATCH($B$3, resultados!$A$1:$ZZ$1, 0))</f>
        <v/>
      </c>
    </row>
    <row r="167">
      <c r="A167">
        <f>INDEX(resultados!$A$2:$ZZ$171, 161, MATCH($B$1, resultados!$A$1:$ZZ$1, 0))</f>
        <v/>
      </c>
      <c r="B167">
        <f>INDEX(resultados!$A$2:$ZZ$171, 161, MATCH($B$2, resultados!$A$1:$ZZ$1, 0))</f>
        <v/>
      </c>
      <c r="C167">
        <f>INDEX(resultados!$A$2:$ZZ$171, 161, MATCH($B$3, resultados!$A$1:$ZZ$1, 0))</f>
        <v/>
      </c>
    </row>
    <row r="168">
      <c r="A168">
        <f>INDEX(resultados!$A$2:$ZZ$171, 162, MATCH($B$1, resultados!$A$1:$ZZ$1, 0))</f>
        <v/>
      </c>
      <c r="B168">
        <f>INDEX(resultados!$A$2:$ZZ$171, 162, MATCH($B$2, resultados!$A$1:$ZZ$1, 0))</f>
        <v/>
      </c>
      <c r="C168">
        <f>INDEX(resultados!$A$2:$ZZ$171, 162, MATCH($B$3, resultados!$A$1:$ZZ$1, 0))</f>
        <v/>
      </c>
    </row>
    <row r="169">
      <c r="A169">
        <f>INDEX(resultados!$A$2:$ZZ$171, 163, MATCH($B$1, resultados!$A$1:$ZZ$1, 0))</f>
        <v/>
      </c>
      <c r="B169">
        <f>INDEX(resultados!$A$2:$ZZ$171, 163, MATCH($B$2, resultados!$A$1:$ZZ$1, 0))</f>
        <v/>
      </c>
      <c r="C169">
        <f>INDEX(resultados!$A$2:$ZZ$171, 163, MATCH($B$3, resultados!$A$1:$ZZ$1, 0))</f>
        <v/>
      </c>
    </row>
    <row r="170">
      <c r="A170">
        <f>INDEX(resultados!$A$2:$ZZ$171, 164, MATCH($B$1, resultados!$A$1:$ZZ$1, 0))</f>
        <v/>
      </c>
      <c r="B170">
        <f>INDEX(resultados!$A$2:$ZZ$171, 164, MATCH($B$2, resultados!$A$1:$ZZ$1, 0))</f>
        <v/>
      </c>
      <c r="C170">
        <f>INDEX(resultados!$A$2:$ZZ$171, 164, MATCH($B$3, resultados!$A$1:$ZZ$1, 0))</f>
        <v/>
      </c>
    </row>
    <row r="171">
      <c r="A171">
        <f>INDEX(resultados!$A$2:$ZZ$171, 165, MATCH($B$1, resultados!$A$1:$ZZ$1, 0))</f>
        <v/>
      </c>
      <c r="B171">
        <f>INDEX(resultados!$A$2:$ZZ$171, 165, MATCH($B$2, resultados!$A$1:$ZZ$1, 0))</f>
        <v/>
      </c>
      <c r="C171">
        <f>INDEX(resultados!$A$2:$ZZ$171, 165, MATCH($B$3, resultados!$A$1:$ZZ$1, 0))</f>
        <v/>
      </c>
    </row>
    <row r="172">
      <c r="A172">
        <f>INDEX(resultados!$A$2:$ZZ$171, 166, MATCH($B$1, resultados!$A$1:$ZZ$1, 0))</f>
        <v/>
      </c>
      <c r="B172">
        <f>INDEX(resultados!$A$2:$ZZ$171, 166, MATCH($B$2, resultados!$A$1:$ZZ$1, 0))</f>
        <v/>
      </c>
      <c r="C172">
        <f>INDEX(resultados!$A$2:$ZZ$171, 166, MATCH($B$3, resultados!$A$1:$ZZ$1, 0))</f>
        <v/>
      </c>
    </row>
    <row r="173">
      <c r="A173">
        <f>INDEX(resultados!$A$2:$ZZ$171, 167, MATCH($B$1, resultados!$A$1:$ZZ$1, 0))</f>
        <v/>
      </c>
      <c r="B173">
        <f>INDEX(resultados!$A$2:$ZZ$171, 167, MATCH($B$2, resultados!$A$1:$ZZ$1, 0))</f>
        <v/>
      </c>
      <c r="C173">
        <f>INDEX(resultados!$A$2:$ZZ$171, 167, MATCH($B$3, resultados!$A$1:$ZZ$1, 0))</f>
        <v/>
      </c>
    </row>
    <row r="174">
      <c r="A174">
        <f>INDEX(resultados!$A$2:$ZZ$171, 168, MATCH($B$1, resultados!$A$1:$ZZ$1, 0))</f>
        <v/>
      </c>
      <c r="B174">
        <f>INDEX(resultados!$A$2:$ZZ$171, 168, MATCH($B$2, resultados!$A$1:$ZZ$1, 0))</f>
        <v/>
      </c>
      <c r="C174">
        <f>INDEX(resultados!$A$2:$ZZ$171, 168, MATCH($B$3, resultados!$A$1:$ZZ$1, 0))</f>
        <v/>
      </c>
    </row>
    <row r="175">
      <c r="A175">
        <f>INDEX(resultados!$A$2:$ZZ$171, 169, MATCH($B$1, resultados!$A$1:$ZZ$1, 0))</f>
        <v/>
      </c>
      <c r="B175">
        <f>INDEX(resultados!$A$2:$ZZ$171, 169, MATCH($B$2, resultados!$A$1:$ZZ$1, 0))</f>
        <v/>
      </c>
      <c r="C175">
        <f>INDEX(resultados!$A$2:$ZZ$171, 169, MATCH($B$3, resultados!$A$1:$ZZ$1, 0))</f>
        <v/>
      </c>
    </row>
    <row r="176">
      <c r="A176">
        <f>INDEX(resultados!$A$2:$ZZ$171, 170, MATCH($B$1, resultados!$A$1:$ZZ$1, 0))</f>
        <v/>
      </c>
      <c r="B176">
        <f>INDEX(resultados!$A$2:$ZZ$171, 170, MATCH($B$2, resultados!$A$1:$ZZ$1, 0))</f>
        <v/>
      </c>
      <c r="C176">
        <f>INDEX(resultados!$A$2:$ZZ$171, 170,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1.4709</v>
      </c>
      <c r="E2" t="n">
        <v>67.98999999999999</v>
      </c>
      <c r="F2" t="n">
        <v>61.4</v>
      </c>
      <c r="G2" t="n">
        <v>12.08</v>
      </c>
      <c r="H2" t="n">
        <v>0.24</v>
      </c>
      <c r="I2" t="n">
        <v>305</v>
      </c>
      <c r="J2" t="n">
        <v>71.52</v>
      </c>
      <c r="K2" t="n">
        <v>32.27</v>
      </c>
      <c r="L2" t="n">
        <v>1</v>
      </c>
      <c r="M2" t="n">
        <v>303</v>
      </c>
      <c r="N2" t="n">
        <v>8.25</v>
      </c>
      <c r="O2" t="n">
        <v>9054.6</v>
      </c>
      <c r="P2" t="n">
        <v>420.8</v>
      </c>
      <c r="Q2" t="n">
        <v>2304.7</v>
      </c>
      <c r="R2" t="n">
        <v>485.37</v>
      </c>
      <c r="S2" t="n">
        <v>88.64</v>
      </c>
      <c r="T2" t="n">
        <v>192604.95</v>
      </c>
      <c r="U2" t="n">
        <v>0.18</v>
      </c>
      <c r="V2" t="n">
        <v>0.72</v>
      </c>
      <c r="W2" t="n">
        <v>4.48</v>
      </c>
      <c r="X2" t="n">
        <v>11.6</v>
      </c>
      <c r="Y2" t="n">
        <v>0.5</v>
      </c>
      <c r="Z2" t="n">
        <v>10</v>
      </c>
      <c r="AA2" t="n">
        <v>760.8884976461026</v>
      </c>
      <c r="AB2" t="n">
        <v>1041.081210510802</v>
      </c>
      <c r="AC2" t="n">
        <v>941.7218809463061</v>
      </c>
      <c r="AD2" t="n">
        <v>760888.4976461026</v>
      </c>
      <c r="AE2" t="n">
        <v>1041081.210510802</v>
      </c>
      <c r="AF2" t="n">
        <v>1.613751209749664e-06</v>
      </c>
      <c r="AG2" t="n">
        <v>23</v>
      </c>
      <c r="AH2" t="n">
        <v>941721.880946306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1.72</v>
      </c>
      <c r="E3" t="n">
        <v>58.14</v>
      </c>
      <c r="F3" t="n">
        <v>54.37</v>
      </c>
      <c r="G3" t="n">
        <v>26.31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122</v>
      </c>
      <c r="N3" t="n">
        <v>8.43</v>
      </c>
      <c r="O3" t="n">
        <v>9200.25</v>
      </c>
      <c r="P3" t="n">
        <v>341.98</v>
      </c>
      <c r="Q3" t="n">
        <v>2304.55</v>
      </c>
      <c r="R3" t="n">
        <v>250.41</v>
      </c>
      <c r="S3" t="n">
        <v>88.64</v>
      </c>
      <c r="T3" t="n">
        <v>76030.38</v>
      </c>
      <c r="U3" t="n">
        <v>0.35</v>
      </c>
      <c r="V3" t="n">
        <v>0.8100000000000001</v>
      </c>
      <c r="W3" t="n">
        <v>4.18</v>
      </c>
      <c r="X3" t="n">
        <v>4.57</v>
      </c>
      <c r="Y3" t="n">
        <v>0.5</v>
      </c>
      <c r="Z3" t="n">
        <v>10</v>
      </c>
      <c r="AA3" t="n">
        <v>564.5837791514825</v>
      </c>
      <c r="AB3" t="n">
        <v>772.4884343134996</v>
      </c>
      <c r="AC3" t="n">
        <v>698.7632223369453</v>
      </c>
      <c r="AD3" t="n">
        <v>564583.7791514825</v>
      </c>
      <c r="AE3" t="n">
        <v>772488.4343134996</v>
      </c>
      <c r="AF3" t="n">
        <v>1.887043361730521e-06</v>
      </c>
      <c r="AG3" t="n">
        <v>19</v>
      </c>
      <c r="AH3" t="n">
        <v>698763.2223369454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1.7894</v>
      </c>
      <c r="E4" t="n">
        <v>55.89</v>
      </c>
      <c r="F4" t="n">
        <v>52.8</v>
      </c>
      <c r="G4" t="n">
        <v>39.6</v>
      </c>
      <c r="H4" t="n">
        <v>0.71</v>
      </c>
      <c r="I4" t="n">
        <v>80</v>
      </c>
      <c r="J4" t="n">
        <v>73.88</v>
      </c>
      <c r="K4" t="n">
        <v>32.27</v>
      </c>
      <c r="L4" t="n">
        <v>3</v>
      </c>
      <c r="M4" t="n">
        <v>18</v>
      </c>
      <c r="N4" t="n">
        <v>8.609999999999999</v>
      </c>
      <c r="O4" t="n">
        <v>9346.23</v>
      </c>
      <c r="P4" t="n">
        <v>305.02</v>
      </c>
      <c r="Q4" t="n">
        <v>2304.48</v>
      </c>
      <c r="R4" t="n">
        <v>195.62</v>
      </c>
      <c r="S4" t="n">
        <v>88.64</v>
      </c>
      <c r="T4" t="n">
        <v>48857.41</v>
      </c>
      <c r="U4" t="n">
        <v>0.45</v>
      </c>
      <c r="V4" t="n">
        <v>0.84</v>
      </c>
      <c r="W4" t="n">
        <v>4.18</v>
      </c>
      <c r="X4" t="n">
        <v>3</v>
      </c>
      <c r="Y4" t="n">
        <v>0.5</v>
      </c>
      <c r="Z4" t="n">
        <v>10</v>
      </c>
      <c r="AA4" t="n">
        <v>516.3231229733267</v>
      </c>
      <c r="AB4" t="n">
        <v>706.4560754206613</v>
      </c>
      <c r="AC4" t="n">
        <v>639.0328990998419</v>
      </c>
      <c r="AD4" t="n">
        <v>516323.1229733267</v>
      </c>
      <c r="AE4" t="n">
        <v>706456.0754206612</v>
      </c>
      <c r="AF4" t="n">
        <v>1.96318336713988e-06</v>
      </c>
      <c r="AG4" t="n">
        <v>19</v>
      </c>
      <c r="AH4" t="n">
        <v>639032.8990998418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1.7916</v>
      </c>
      <c r="E5" t="n">
        <v>55.82</v>
      </c>
      <c r="F5" t="n">
        <v>52.76</v>
      </c>
      <c r="G5" t="n">
        <v>40.58</v>
      </c>
      <c r="H5" t="n">
        <v>0.93</v>
      </c>
      <c r="I5" t="n">
        <v>78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308.67</v>
      </c>
      <c r="Q5" t="n">
        <v>2304.62</v>
      </c>
      <c r="R5" t="n">
        <v>192.78</v>
      </c>
      <c r="S5" t="n">
        <v>88.64</v>
      </c>
      <c r="T5" t="n">
        <v>47444.2</v>
      </c>
      <c r="U5" t="n">
        <v>0.46</v>
      </c>
      <c r="V5" t="n">
        <v>0.84</v>
      </c>
      <c r="W5" t="n">
        <v>4.22</v>
      </c>
      <c r="X5" t="n">
        <v>2.96</v>
      </c>
      <c r="Y5" t="n">
        <v>0.5</v>
      </c>
      <c r="Z5" t="n">
        <v>10</v>
      </c>
      <c r="AA5" t="n">
        <v>518.5408696700711</v>
      </c>
      <c r="AB5" t="n">
        <v>709.490494291226</v>
      </c>
      <c r="AC5" t="n">
        <v>641.7777172922334</v>
      </c>
      <c r="AD5" t="n">
        <v>518540.8696700711</v>
      </c>
      <c r="AE5" t="n">
        <v>709490.494291226</v>
      </c>
      <c r="AF5" t="n">
        <v>1.965597027253721e-06</v>
      </c>
      <c r="AG5" t="n">
        <v>19</v>
      </c>
      <c r="AH5" t="n">
        <v>641777.7172922335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1.6731</v>
      </c>
      <c r="E2" t="n">
        <v>59.77</v>
      </c>
      <c r="F2" t="n">
        <v>56.18</v>
      </c>
      <c r="G2" t="n">
        <v>19.83</v>
      </c>
      <c r="H2" t="n">
        <v>0.43</v>
      </c>
      <c r="I2" t="n">
        <v>170</v>
      </c>
      <c r="J2" t="n">
        <v>39.78</v>
      </c>
      <c r="K2" t="n">
        <v>19.54</v>
      </c>
      <c r="L2" t="n">
        <v>1</v>
      </c>
      <c r="M2" t="n">
        <v>86</v>
      </c>
      <c r="N2" t="n">
        <v>4.24</v>
      </c>
      <c r="O2" t="n">
        <v>5140</v>
      </c>
      <c r="P2" t="n">
        <v>223.02</v>
      </c>
      <c r="Q2" t="n">
        <v>2304.62</v>
      </c>
      <c r="R2" t="n">
        <v>307.34</v>
      </c>
      <c r="S2" t="n">
        <v>88.64</v>
      </c>
      <c r="T2" t="n">
        <v>104267.67</v>
      </c>
      <c r="U2" t="n">
        <v>0.29</v>
      </c>
      <c r="V2" t="n">
        <v>0.79</v>
      </c>
      <c r="W2" t="n">
        <v>4.36</v>
      </c>
      <c r="X2" t="n">
        <v>6.38</v>
      </c>
      <c r="Y2" t="n">
        <v>0.5</v>
      </c>
      <c r="Z2" t="n">
        <v>10</v>
      </c>
      <c r="AA2" t="n">
        <v>447.0549672345796</v>
      </c>
      <c r="AB2" t="n">
        <v>611.6803288435508</v>
      </c>
      <c r="AC2" t="n">
        <v>553.3024167574551</v>
      </c>
      <c r="AD2" t="n">
        <v>447054.9672345796</v>
      </c>
      <c r="AE2" t="n">
        <v>611680.3288435508</v>
      </c>
      <c r="AF2" t="n">
        <v>1.970146427688732e-06</v>
      </c>
      <c r="AG2" t="n">
        <v>20</v>
      </c>
      <c r="AH2" t="n">
        <v>553302.4167574551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1.6916</v>
      </c>
      <c r="E3" t="n">
        <v>59.12</v>
      </c>
      <c r="F3" t="n">
        <v>55.7</v>
      </c>
      <c r="G3" t="n">
        <v>21.56</v>
      </c>
      <c r="H3" t="n">
        <v>0.84</v>
      </c>
      <c r="I3" t="n">
        <v>155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221.75</v>
      </c>
      <c r="Q3" t="n">
        <v>2304.76</v>
      </c>
      <c r="R3" t="n">
        <v>287.85</v>
      </c>
      <c r="S3" t="n">
        <v>88.64</v>
      </c>
      <c r="T3" t="n">
        <v>94594.8</v>
      </c>
      <c r="U3" t="n">
        <v>0.31</v>
      </c>
      <c r="V3" t="n">
        <v>0.8</v>
      </c>
      <c r="W3" t="n">
        <v>4.43</v>
      </c>
      <c r="X3" t="n">
        <v>5.9</v>
      </c>
      <c r="Y3" t="n">
        <v>0.5</v>
      </c>
      <c r="Z3" t="n">
        <v>10</v>
      </c>
      <c r="AA3" t="n">
        <v>441.7877000878638</v>
      </c>
      <c r="AB3" t="n">
        <v>604.4734215579878</v>
      </c>
      <c r="AC3" t="n">
        <v>546.7833265882683</v>
      </c>
      <c r="AD3" t="n">
        <v>441787.7000878638</v>
      </c>
      <c r="AE3" t="n">
        <v>604473.4215579878</v>
      </c>
      <c r="AF3" t="n">
        <v>1.991930964723124e-06</v>
      </c>
      <c r="AG3" t="n">
        <v>20</v>
      </c>
      <c r="AH3" t="n">
        <v>546783.3265882683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1.0771</v>
      </c>
      <c r="E2" t="n">
        <v>92.84</v>
      </c>
      <c r="F2" t="n">
        <v>73.25</v>
      </c>
      <c r="G2" t="n">
        <v>7.31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825.55</v>
      </c>
      <c r="Q2" t="n">
        <v>2304.87</v>
      </c>
      <c r="R2" t="n">
        <v>882.52</v>
      </c>
      <c r="S2" t="n">
        <v>88.64</v>
      </c>
      <c r="T2" t="n">
        <v>389702.35</v>
      </c>
      <c r="U2" t="n">
        <v>0.1</v>
      </c>
      <c r="V2" t="n">
        <v>0.6</v>
      </c>
      <c r="W2" t="n">
        <v>4.97</v>
      </c>
      <c r="X2" t="n">
        <v>23.45</v>
      </c>
      <c r="Y2" t="n">
        <v>0.5</v>
      </c>
      <c r="Z2" t="n">
        <v>10</v>
      </c>
      <c r="AA2" t="n">
        <v>1744.053677160984</v>
      </c>
      <c r="AB2" t="n">
        <v>2386.291183309585</v>
      </c>
      <c r="AC2" t="n">
        <v>2158.546901955228</v>
      </c>
      <c r="AD2" t="n">
        <v>1744053.677160984</v>
      </c>
      <c r="AE2" t="n">
        <v>2386291.183309585</v>
      </c>
      <c r="AF2" t="n">
        <v>1.060691785212931e-06</v>
      </c>
      <c r="AG2" t="n">
        <v>31</v>
      </c>
      <c r="AH2" t="n">
        <v>2158546.901955228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1.4791</v>
      </c>
      <c r="E3" t="n">
        <v>67.61</v>
      </c>
      <c r="F3" t="n">
        <v>58.62</v>
      </c>
      <c r="G3" t="n">
        <v>15.03</v>
      </c>
      <c r="H3" t="n">
        <v>0.25</v>
      </c>
      <c r="I3" t="n">
        <v>234</v>
      </c>
      <c r="J3" t="n">
        <v>143.17</v>
      </c>
      <c r="K3" t="n">
        <v>47.83</v>
      </c>
      <c r="L3" t="n">
        <v>2</v>
      </c>
      <c r="M3" t="n">
        <v>232</v>
      </c>
      <c r="N3" t="n">
        <v>23.34</v>
      </c>
      <c r="O3" t="n">
        <v>17891.86</v>
      </c>
      <c r="P3" t="n">
        <v>646.65</v>
      </c>
      <c r="Q3" t="n">
        <v>2304.54</v>
      </c>
      <c r="R3" t="n">
        <v>392.25</v>
      </c>
      <c r="S3" t="n">
        <v>88.64</v>
      </c>
      <c r="T3" t="n">
        <v>146402.72</v>
      </c>
      <c r="U3" t="n">
        <v>0.23</v>
      </c>
      <c r="V3" t="n">
        <v>0.76</v>
      </c>
      <c r="W3" t="n">
        <v>4.37</v>
      </c>
      <c r="X3" t="n">
        <v>8.82</v>
      </c>
      <c r="Y3" t="n">
        <v>0.5</v>
      </c>
      <c r="Z3" t="n">
        <v>10</v>
      </c>
      <c r="AA3" t="n">
        <v>1045.459365614744</v>
      </c>
      <c r="AB3" t="n">
        <v>1430.443626446147</v>
      </c>
      <c r="AC3" t="n">
        <v>1293.924094378365</v>
      </c>
      <c r="AD3" t="n">
        <v>1045459.365614744</v>
      </c>
      <c r="AE3" t="n">
        <v>1430443.626446147</v>
      </c>
      <c r="AF3" t="n">
        <v>1.456567839112845e-06</v>
      </c>
      <c r="AG3" t="n">
        <v>23</v>
      </c>
      <c r="AH3" t="n">
        <v>1293924.094378365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1.6245</v>
      </c>
      <c r="E4" t="n">
        <v>61.56</v>
      </c>
      <c r="F4" t="n">
        <v>55.17</v>
      </c>
      <c r="G4" t="n">
        <v>22.99</v>
      </c>
      <c r="H4" t="n">
        <v>0.37</v>
      </c>
      <c r="I4" t="n">
        <v>144</v>
      </c>
      <c r="J4" t="n">
        <v>144.54</v>
      </c>
      <c r="K4" t="n">
        <v>47.83</v>
      </c>
      <c r="L4" t="n">
        <v>3</v>
      </c>
      <c r="M4" t="n">
        <v>142</v>
      </c>
      <c r="N4" t="n">
        <v>23.71</v>
      </c>
      <c r="O4" t="n">
        <v>18060.85</v>
      </c>
      <c r="P4" t="n">
        <v>595.46</v>
      </c>
      <c r="Q4" t="n">
        <v>2304.53</v>
      </c>
      <c r="R4" t="n">
        <v>277.19</v>
      </c>
      <c r="S4" t="n">
        <v>88.64</v>
      </c>
      <c r="T4" t="n">
        <v>89318.77</v>
      </c>
      <c r="U4" t="n">
        <v>0.32</v>
      </c>
      <c r="V4" t="n">
        <v>0.8</v>
      </c>
      <c r="W4" t="n">
        <v>4.21</v>
      </c>
      <c r="X4" t="n">
        <v>5.37</v>
      </c>
      <c r="Y4" t="n">
        <v>0.5</v>
      </c>
      <c r="Z4" t="n">
        <v>10</v>
      </c>
      <c r="AA4" t="n">
        <v>895.8975909127377</v>
      </c>
      <c r="AB4" t="n">
        <v>1225.80660809904</v>
      </c>
      <c r="AC4" t="n">
        <v>1108.817345852447</v>
      </c>
      <c r="AD4" t="n">
        <v>895897.5909127377</v>
      </c>
      <c r="AE4" t="n">
        <v>1225806.60809904</v>
      </c>
      <c r="AF4" t="n">
        <v>1.599752859603014e-06</v>
      </c>
      <c r="AG4" t="n">
        <v>21</v>
      </c>
      <c r="AH4" t="n">
        <v>1108817.345852447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1.7008</v>
      </c>
      <c r="E5" t="n">
        <v>58.8</v>
      </c>
      <c r="F5" t="n">
        <v>53.59</v>
      </c>
      <c r="G5" t="n">
        <v>31.22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101</v>
      </c>
      <c r="N5" t="n">
        <v>24.09</v>
      </c>
      <c r="O5" t="n">
        <v>18230.35</v>
      </c>
      <c r="P5" t="n">
        <v>564.53</v>
      </c>
      <c r="Q5" t="n">
        <v>2304.49</v>
      </c>
      <c r="R5" t="n">
        <v>224.8</v>
      </c>
      <c r="S5" t="n">
        <v>88.64</v>
      </c>
      <c r="T5" t="n">
        <v>63330.58</v>
      </c>
      <c r="U5" t="n">
        <v>0.39</v>
      </c>
      <c r="V5" t="n">
        <v>0.83</v>
      </c>
      <c r="W5" t="n">
        <v>4.14</v>
      </c>
      <c r="X5" t="n">
        <v>3.8</v>
      </c>
      <c r="Y5" t="n">
        <v>0.5</v>
      </c>
      <c r="Z5" t="n">
        <v>10</v>
      </c>
      <c r="AA5" t="n">
        <v>824.535204701504</v>
      </c>
      <c r="AB5" t="n">
        <v>1128.165442998546</v>
      </c>
      <c r="AC5" t="n">
        <v>1020.494916508908</v>
      </c>
      <c r="AD5" t="n">
        <v>824535.204701504</v>
      </c>
      <c r="AE5" t="n">
        <v>1128165.442998546</v>
      </c>
      <c r="AF5" t="n">
        <v>1.674890528539739e-06</v>
      </c>
      <c r="AG5" t="n">
        <v>20</v>
      </c>
      <c r="AH5" t="n">
        <v>1020494.916508908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1.7472</v>
      </c>
      <c r="E6" t="n">
        <v>57.23</v>
      </c>
      <c r="F6" t="n">
        <v>52.72</v>
      </c>
      <c r="G6" t="n">
        <v>40.04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542.3200000000001</v>
      </c>
      <c r="Q6" t="n">
        <v>2304.5</v>
      </c>
      <c r="R6" t="n">
        <v>195.37</v>
      </c>
      <c r="S6" t="n">
        <v>88.64</v>
      </c>
      <c r="T6" t="n">
        <v>48737.98</v>
      </c>
      <c r="U6" t="n">
        <v>0.45</v>
      </c>
      <c r="V6" t="n">
        <v>0.84</v>
      </c>
      <c r="W6" t="n">
        <v>4.11</v>
      </c>
      <c r="X6" t="n">
        <v>2.93</v>
      </c>
      <c r="Y6" t="n">
        <v>0.5</v>
      </c>
      <c r="Z6" t="n">
        <v>10</v>
      </c>
      <c r="AA6" t="n">
        <v>778.2311039459262</v>
      </c>
      <c r="AB6" t="n">
        <v>1064.810129552012</v>
      </c>
      <c r="AC6" t="n">
        <v>963.1861452579703</v>
      </c>
      <c r="AD6" t="n">
        <v>778231.1039459262</v>
      </c>
      <c r="AE6" t="n">
        <v>1064810.129552012</v>
      </c>
      <c r="AF6" t="n">
        <v>1.720583685009778e-06</v>
      </c>
      <c r="AG6" t="n">
        <v>19</v>
      </c>
      <c r="AH6" t="n">
        <v>963186.1452579703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1.7781</v>
      </c>
      <c r="E7" t="n">
        <v>56.24</v>
      </c>
      <c r="F7" t="n">
        <v>52.16</v>
      </c>
      <c r="G7" t="n">
        <v>48.9</v>
      </c>
      <c r="H7" t="n">
        <v>0.71</v>
      </c>
      <c r="I7" t="n">
        <v>64</v>
      </c>
      <c r="J7" t="n">
        <v>148.68</v>
      </c>
      <c r="K7" t="n">
        <v>47.83</v>
      </c>
      <c r="L7" t="n">
        <v>6</v>
      </c>
      <c r="M7" t="n">
        <v>62</v>
      </c>
      <c r="N7" t="n">
        <v>24.85</v>
      </c>
      <c r="O7" t="n">
        <v>18570.94</v>
      </c>
      <c r="P7" t="n">
        <v>523.28</v>
      </c>
      <c r="Q7" t="n">
        <v>2304.58</v>
      </c>
      <c r="R7" t="n">
        <v>176.94</v>
      </c>
      <c r="S7" t="n">
        <v>88.64</v>
      </c>
      <c r="T7" t="n">
        <v>39596.77</v>
      </c>
      <c r="U7" t="n">
        <v>0.5</v>
      </c>
      <c r="V7" t="n">
        <v>0.85</v>
      </c>
      <c r="W7" t="n">
        <v>4.08</v>
      </c>
      <c r="X7" t="n">
        <v>2.37</v>
      </c>
      <c r="Y7" t="n">
        <v>0.5</v>
      </c>
      <c r="Z7" t="n">
        <v>10</v>
      </c>
      <c r="AA7" t="n">
        <v>750.8942672142813</v>
      </c>
      <c r="AB7" t="n">
        <v>1027.406663519655</v>
      </c>
      <c r="AC7" t="n">
        <v>929.3524135276473</v>
      </c>
      <c r="AD7" t="n">
        <v>750894.2672142813</v>
      </c>
      <c r="AE7" t="n">
        <v>1027406.663519655</v>
      </c>
      <c r="AF7" t="n">
        <v>1.751012963779697e-06</v>
      </c>
      <c r="AG7" t="n">
        <v>19</v>
      </c>
      <c r="AH7" t="n">
        <v>929352.4135276473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1.802</v>
      </c>
      <c r="E8" t="n">
        <v>55.49</v>
      </c>
      <c r="F8" t="n">
        <v>51.73</v>
      </c>
      <c r="G8" t="n">
        <v>58.57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502.36</v>
      </c>
      <c r="Q8" t="n">
        <v>2304.48</v>
      </c>
      <c r="R8" t="n">
        <v>162.82</v>
      </c>
      <c r="S8" t="n">
        <v>88.64</v>
      </c>
      <c r="T8" t="n">
        <v>32591.43</v>
      </c>
      <c r="U8" t="n">
        <v>0.54</v>
      </c>
      <c r="V8" t="n">
        <v>0.86</v>
      </c>
      <c r="W8" t="n">
        <v>4.06</v>
      </c>
      <c r="X8" t="n">
        <v>1.94</v>
      </c>
      <c r="Y8" t="n">
        <v>0.5</v>
      </c>
      <c r="Z8" t="n">
        <v>10</v>
      </c>
      <c r="AA8" t="n">
        <v>725.7286677126799</v>
      </c>
      <c r="AB8" t="n">
        <v>992.9739800536702</v>
      </c>
      <c r="AC8" t="n">
        <v>898.2059370450811</v>
      </c>
      <c r="AD8" t="n">
        <v>725728.6677126799</v>
      </c>
      <c r="AE8" t="n">
        <v>992973.9800536701</v>
      </c>
      <c r="AF8" t="n">
        <v>1.774548878426981e-06</v>
      </c>
      <c r="AG8" t="n">
        <v>19</v>
      </c>
      <c r="AH8" t="n">
        <v>898205.9370450811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1.8194</v>
      </c>
      <c r="E9" t="n">
        <v>54.96</v>
      </c>
      <c r="F9" t="n">
        <v>51.43</v>
      </c>
      <c r="G9" t="n">
        <v>68.58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43</v>
      </c>
      <c r="N9" t="n">
        <v>25.63</v>
      </c>
      <c r="O9" t="n">
        <v>18913.66</v>
      </c>
      <c r="P9" t="n">
        <v>482.98</v>
      </c>
      <c r="Q9" t="n">
        <v>2304.48</v>
      </c>
      <c r="R9" t="n">
        <v>152.84</v>
      </c>
      <c r="S9" t="n">
        <v>88.64</v>
      </c>
      <c r="T9" t="n">
        <v>27638.57</v>
      </c>
      <c r="U9" t="n">
        <v>0.58</v>
      </c>
      <c r="V9" t="n">
        <v>0.86</v>
      </c>
      <c r="W9" t="n">
        <v>4.05</v>
      </c>
      <c r="X9" t="n">
        <v>1.64</v>
      </c>
      <c r="Y9" t="n">
        <v>0.5</v>
      </c>
      <c r="Z9" t="n">
        <v>10</v>
      </c>
      <c r="AA9" t="n">
        <v>696.3843298642669</v>
      </c>
      <c r="AB9" t="n">
        <v>952.8237624286525</v>
      </c>
      <c r="AC9" t="n">
        <v>861.8875998390109</v>
      </c>
      <c r="AD9" t="n">
        <v>696384.3298642669</v>
      </c>
      <c r="AE9" t="n">
        <v>952823.7624286525</v>
      </c>
      <c r="AF9" t="n">
        <v>1.791683812103246e-06</v>
      </c>
      <c r="AG9" t="n">
        <v>18</v>
      </c>
      <c r="AH9" t="n">
        <v>861887.599839011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1.8348</v>
      </c>
      <c r="E10" t="n">
        <v>54.5</v>
      </c>
      <c r="F10" t="n">
        <v>51.18</v>
      </c>
      <c r="G10" t="n">
        <v>80.8</v>
      </c>
      <c r="H10" t="n">
        <v>1.04</v>
      </c>
      <c r="I10" t="n">
        <v>38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463.53</v>
      </c>
      <c r="Q10" t="n">
        <v>2304.49</v>
      </c>
      <c r="R10" t="n">
        <v>143.61</v>
      </c>
      <c r="S10" t="n">
        <v>88.64</v>
      </c>
      <c r="T10" t="n">
        <v>23060.34</v>
      </c>
      <c r="U10" t="n">
        <v>0.62</v>
      </c>
      <c r="V10" t="n">
        <v>0.87</v>
      </c>
      <c r="W10" t="n">
        <v>4.05</v>
      </c>
      <c r="X10" t="n">
        <v>1.38</v>
      </c>
      <c r="Y10" t="n">
        <v>0.5</v>
      </c>
      <c r="Z10" t="n">
        <v>10</v>
      </c>
      <c r="AA10" t="n">
        <v>676.5145027888057</v>
      </c>
      <c r="AB10" t="n">
        <v>925.6369884291028</v>
      </c>
      <c r="AC10" t="n">
        <v>837.2954933931013</v>
      </c>
      <c r="AD10" t="n">
        <v>676514.5027888056</v>
      </c>
      <c r="AE10" t="n">
        <v>925636.9884291028</v>
      </c>
      <c r="AF10" t="n">
        <v>1.806849213173043e-06</v>
      </c>
      <c r="AG10" t="n">
        <v>18</v>
      </c>
      <c r="AH10" t="n">
        <v>837295.4933931013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1.8409</v>
      </c>
      <c r="E11" t="n">
        <v>54.32</v>
      </c>
      <c r="F11" t="n">
        <v>51.08</v>
      </c>
      <c r="G11" t="n">
        <v>87.56999999999999</v>
      </c>
      <c r="H11" t="n">
        <v>1.15</v>
      </c>
      <c r="I11" t="n">
        <v>35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454.59</v>
      </c>
      <c r="Q11" t="n">
        <v>2304.47</v>
      </c>
      <c r="R11" t="n">
        <v>139.82</v>
      </c>
      <c r="S11" t="n">
        <v>88.64</v>
      </c>
      <c r="T11" t="n">
        <v>21181.53</v>
      </c>
      <c r="U11" t="n">
        <v>0.63</v>
      </c>
      <c r="V11" t="n">
        <v>0.87</v>
      </c>
      <c r="W11" t="n">
        <v>4.07</v>
      </c>
      <c r="X11" t="n">
        <v>1.29</v>
      </c>
      <c r="Y11" t="n">
        <v>0.5</v>
      </c>
      <c r="Z11" t="n">
        <v>10</v>
      </c>
      <c r="AA11" t="n">
        <v>667.8191998685518</v>
      </c>
      <c r="AB11" t="n">
        <v>913.7396913639207</v>
      </c>
      <c r="AC11" t="n">
        <v>826.5336576618587</v>
      </c>
      <c r="AD11" t="n">
        <v>667819.1998685518</v>
      </c>
      <c r="AE11" t="n">
        <v>913739.6913639207</v>
      </c>
      <c r="AF11" t="n">
        <v>1.812856287622769e-06</v>
      </c>
      <c r="AG11" t="n">
        <v>18</v>
      </c>
      <c r="AH11" t="n">
        <v>826533.6576618587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1.843</v>
      </c>
      <c r="E12" t="n">
        <v>54.26</v>
      </c>
      <c r="F12" t="n">
        <v>51.05</v>
      </c>
      <c r="G12" t="n">
        <v>90.09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453.66</v>
      </c>
      <c r="Q12" t="n">
        <v>2304.49</v>
      </c>
      <c r="R12" t="n">
        <v>138.44</v>
      </c>
      <c r="S12" t="n">
        <v>88.64</v>
      </c>
      <c r="T12" t="n">
        <v>20496.12</v>
      </c>
      <c r="U12" t="n">
        <v>0.64</v>
      </c>
      <c r="V12" t="n">
        <v>0.87</v>
      </c>
      <c r="W12" t="n">
        <v>4.07</v>
      </c>
      <c r="X12" t="n">
        <v>1.25</v>
      </c>
      <c r="Y12" t="n">
        <v>0.5</v>
      </c>
      <c r="Z12" t="n">
        <v>10</v>
      </c>
      <c r="AA12" t="n">
        <v>666.440012231747</v>
      </c>
      <c r="AB12" t="n">
        <v>911.8526259937801</v>
      </c>
      <c r="AC12" t="n">
        <v>824.8266911621313</v>
      </c>
      <c r="AD12" t="n">
        <v>666440.012231747</v>
      </c>
      <c r="AE12" t="n">
        <v>911852.6259937801</v>
      </c>
      <c r="AF12" t="n">
        <v>1.814924296859559e-06</v>
      </c>
      <c r="AG12" t="n">
        <v>18</v>
      </c>
      <c r="AH12" t="n">
        <v>824826.6911621313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0.9131</v>
      </c>
      <c r="E2" t="n">
        <v>109.52</v>
      </c>
      <c r="F2" t="n">
        <v>80.01000000000001</v>
      </c>
      <c r="G2" t="n">
        <v>6.3</v>
      </c>
      <c r="H2" t="n">
        <v>0.1</v>
      </c>
      <c r="I2" t="n">
        <v>762</v>
      </c>
      <c r="J2" t="n">
        <v>176.73</v>
      </c>
      <c r="K2" t="n">
        <v>52.44</v>
      </c>
      <c r="L2" t="n">
        <v>1</v>
      </c>
      <c r="M2" t="n">
        <v>760</v>
      </c>
      <c r="N2" t="n">
        <v>33.29</v>
      </c>
      <c r="O2" t="n">
        <v>22031.19</v>
      </c>
      <c r="P2" t="n">
        <v>1044.1</v>
      </c>
      <c r="Q2" t="n">
        <v>2304.93</v>
      </c>
      <c r="R2" t="n">
        <v>1108.24</v>
      </c>
      <c r="S2" t="n">
        <v>88.64</v>
      </c>
      <c r="T2" t="n">
        <v>501758.31</v>
      </c>
      <c r="U2" t="n">
        <v>0.08</v>
      </c>
      <c r="V2" t="n">
        <v>0.55</v>
      </c>
      <c r="W2" t="n">
        <v>5.28</v>
      </c>
      <c r="X2" t="n">
        <v>30.2</v>
      </c>
      <c r="Y2" t="n">
        <v>0.5</v>
      </c>
      <c r="Z2" t="n">
        <v>10</v>
      </c>
      <c r="AA2" t="n">
        <v>2494.633451816429</v>
      </c>
      <c r="AB2" t="n">
        <v>3413.267544236002</v>
      </c>
      <c r="AC2" t="n">
        <v>3087.510080365076</v>
      </c>
      <c r="AD2" t="n">
        <v>2494633.451816429</v>
      </c>
      <c r="AE2" t="n">
        <v>3413267.544236002</v>
      </c>
      <c r="AF2" t="n">
        <v>8.664882051651888e-07</v>
      </c>
      <c r="AG2" t="n">
        <v>36</v>
      </c>
      <c r="AH2" t="n">
        <v>3087510.080365076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1.3702</v>
      </c>
      <c r="E3" t="n">
        <v>72.98</v>
      </c>
      <c r="F3" t="n">
        <v>60.54</v>
      </c>
      <c r="G3" t="n">
        <v>12.88</v>
      </c>
      <c r="H3" t="n">
        <v>0.2</v>
      </c>
      <c r="I3" t="n">
        <v>282</v>
      </c>
      <c r="J3" t="n">
        <v>178.21</v>
      </c>
      <c r="K3" t="n">
        <v>52.44</v>
      </c>
      <c r="L3" t="n">
        <v>2</v>
      </c>
      <c r="M3" t="n">
        <v>280</v>
      </c>
      <c r="N3" t="n">
        <v>33.77</v>
      </c>
      <c r="O3" t="n">
        <v>22213.89</v>
      </c>
      <c r="P3" t="n">
        <v>778.89</v>
      </c>
      <c r="Q3" t="n">
        <v>2304.56</v>
      </c>
      <c r="R3" t="n">
        <v>455.93</v>
      </c>
      <c r="S3" t="n">
        <v>88.64</v>
      </c>
      <c r="T3" t="n">
        <v>178000.45</v>
      </c>
      <c r="U3" t="n">
        <v>0.19</v>
      </c>
      <c r="V3" t="n">
        <v>0.73</v>
      </c>
      <c r="W3" t="n">
        <v>4.47</v>
      </c>
      <c r="X3" t="n">
        <v>10.74</v>
      </c>
      <c r="Y3" t="n">
        <v>0.5</v>
      </c>
      <c r="Z3" t="n">
        <v>10</v>
      </c>
      <c r="AA3" t="n">
        <v>1297.92178250545</v>
      </c>
      <c r="AB3" t="n">
        <v>1775.873843091774</v>
      </c>
      <c r="AC3" t="n">
        <v>1606.386935961687</v>
      </c>
      <c r="AD3" t="n">
        <v>1297921.78250545</v>
      </c>
      <c r="AE3" t="n">
        <v>1775873.843091774</v>
      </c>
      <c r="AF3" t="n">
        <v>1.300254231428476e-06</v>
      </c>
      <c r="AG3" t="n">
        <v>24</v>
      </c>
      <c r="AH3" t="n">
        <v>1606386.935961687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1.5439</v>
      </c>
      <c r="E4" t="n">
        <v>64.77</v>
      </c>
      <c r="F4" t="n">
        <v>56.23</v>
      </c>
      <c r="G4" t="n">
        <v>19.62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713.38</v>
      </c>
      <c r="Q4" t="n">
        <v>2304.63</v>
      </c>
      <c r="R4" t="n">
        <v>312.26</v>
      </c>
      <c r="S4" t="n">
        <v>88.64</v>
      </c>
      <c r="T4" t="n">
        <v>106713.69</v>
      </c>
      <c r="U4" t="n">
        <v>0.28</v>
      </c>
      <c r="V4" t="n">
        <v>0.79</v>
      </c>
      <c r="W4" t="n">
        <v>4.28</v>
      </c>
      <c r="X4" t="n">
        <v>6.44</v>
      </c>
      <c r="Y4" t="n">
        <v>0.5</v>
      </c>
      <c r="Z4" t="n">
        <v>10</v>
      </c>
      <c r="AA4" t="n">
        <v>1080.376508675772</v>
      </c>
      <c r="AB4" t="n">
        <v>1478.218802017879</v>
      </c>
      <c r="AC4" t="n">
        <v>1337.139674246411</v>
      </c>
      <c r="AD4" t="n">
        <v>1080376.508675772</v>
      </c>
      <c r="AE4" t="n">
        <v>1478218.802017879</v>
      </c>
      <c r="AF4" t="n">
        <v>1.465087219312819e-06</v>
      </c>
      <c r="AG4" t="n">
        <v>22</v>
      </c>
      <c r="AH4" t="n">
        <v>1337139.674246411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1.6358</v>
      </c>
      <c r="E5" t="n">
        <v>61.13</v>
      </c>
      <c r="F5" t="n">
        <v>54.34</v>
      </c>
      <c r="G5" t="n">
        <v>26.51</v>
      </c>
      <c r="H5" t="n">
        <v>0.39</v>
      </c>
      <c r="I5" t="n">
        <v>123</v>
      </c>
      <c r="J5" t="n">
        <v>181.19</v>
      </c>
      <c r="K5" t="n">
        <v>52.44</v>
      </c>
      <c r="L5" t="n">
        <v>4</v>
      </c>
      <c r="M5" t="n">
        <v>121</v>
      </c>
      <c r="N5" t="n">
        <v>34.75</v>
      </c>
      <c r="O5" t="n">
        <v>22581.25</v>
      </c>
      <c r="P5" t="n">
        <v>679.24</v>
      </c>
      <c r="Q5" t="n">
        <v>2304.53</v>
      </c>
      <c r="R5" t="n">
        <v>249.51</v>
      </c>
      <c r="S5" t="n">
        <v>88.64</v>
      </c>
      <c r="T5" t="n">
        <v>75588.06</v>
      </c>
      <c r="U5" t="n">
        <v>0.36</v>
      </c>
      <c r="V5" t="n">
        <v>0.8100000000000001</v>
      </c>
      <c r="W5" t="n">
        <v>4.18</v>
      </c>
      <c r="X5" t="n">
        <v>4.54</v>
      </c>
      <c r="Y5" t="n">
        <v>0.5</v>
      </c>
      <c r="Z5" t="n">
        <v>10</v>
      </c>
      <c r="AA5" t="n">
        <v>976.5144339320723</v>
      </c>
      <c r="AB5" t="n">
        <v>1336.110129282198</v>
      </c>
      <c r="AC5" t="n">
        <v>1208.593653785849</v>
      </c>
      <c r="AD5" t="n">
        <v>976514.4339320723</v>
      </c>
      <c r="AE5" t="n">
        <v>1336110.129282198</v>
      </c>
      <c r="AF5" t="n">
        <v>1.552295921595899e-06</v>
      </c>
      <c r="AG5" t="n">
        <v>20</v>
      </c>
      <c r="AH5" t="n">
        <v>1208593.653785849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1.6901</v>
      </c>
      <c r="E6" t="n">
        <v>59.17</v>
      </c>
      <c r="F6" t="n">
        <v>53.34</v>
      </c>
      <c r="G6" t="n">
        <v>33.33</v>
      </c>
      <c r="H6" t="n">
        <v>0.49</v>
      </c>
      <c r="I6" t="n">
        <v>96</v>
      </c>
      <c r="J6" t="n">
        <v>182.69</v>
      </c>
      <c r="K6" t="n">
        <v>52.44</v>
      </c>
      <c r="L6" t="n">
        <v>5</v>
      </c>
      <c r="M6" t="n">
        <v>94</v>
      </c>
      <c r="N6" t="n">
        <v>35.25</v>
      </c>
      <c r="O6" t="n">
        <v>22766.06</v>
      </c>
      <c r="P6" t="n">
        <v>656.8099999999999</v>
      </c>
      <c r="Q6" t="n">
        <v>2304.48</v>
      </c>
      <c r="R6" t="n">
        <v>215.66</v>
      </c>
      <c r="S6" t="n">
        <v>88.64</v>
      </c>
      <c r="T6" t="n">
        <v>58795.36</v>
      </c>
      <c r="U6" t="n">
        <v>0.41</v>
      </c>
      <c r="V6" t="n">
        <v>0.83</v>
      </c>
      <c r="W6" t="n">
        <v>4.14</v>
      </c>
      <c r="X6" t="n">
        <v>3.54</v>
      </c>
      <c r="Y6" t="n">
        <v>0.5</v>
      </c>
      <c r="Z6" t="n">
        <v>10</v>
      </c>
      <c r="AA6" t="n">
        <v>928.430832029518</v>
      </c>
      <c r="AB6" t="n">
        <v>1270.320023860322</v>
      </c>
      <c r="AC6" t="n">
        <v>1149.082463688443</v>
      </c>
      <c r="AD6" t="n">
        <v>928430.832029518</v>
      </c>
      <c r="AE6" t="n">
        <v>1270320.023860322</v>
      </c>
      <c r="AF6" t="n">
        <v>1.603824023162507e-06</v>
      </c>
      <c r="AG6" t="n">
        <v>20</v>
      </c>
      <c r="AH6" t="n">
        <v>1149082.463688443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1.7281</v>
      </c>
      <c r="E7" t="n">
        <v>57.87</v>
      </c>
      <c r="F7" t="n">
        <v>52.67</v>
      </c>
      <c r="G7" t="n">
        <v>40.52</v>
      </c>
      <c r="H7" t="n">
        <v>0.58</v>
      </c>
      <c r="I7" t="n">
        <v>78</v>
      </c>
      <c r="J7" t="n">
        <v>184.19</v>
      </c>
      <c r="K7" t="n">
        <v>52.44</v>
      </c>
      <c r="L7" t="n">
        <v>6</v>
      </c>
      <c r="M7" t="n">
        <v>76</v>
      </c>
      <c r="N7" t="n">
        <v>35.75</v>
      </c>
      <c r="O7" t="n">
        <v>22951.43</v>
      </c>
      <c r="P7" t="n">
        <v>638.8</v>
      </c>
      <c r="Q7" t="n">
        <v>2304.5</v>
      </c>
      <c r="R7" t="n">
        <v>193.99</v>
      </c>
      <c r="S7" t="n">
        <v>88.64</v>
      </c>
      <c r="T7" t="n">
        <v>48051.94</v>
      </c>
      <c r="U7" t="n">
        <v>0.46</v>
      </c>
      <c r="V7" t="n">
        <v>0.84</v>
      </c>
      <c r="W7" t="n">
        <v>4.11</v>
      </c>
      <c r="X7" t="n">
        <v>2.88</v>
      </c>
      <c r="Y7" t="n">
        <v>0.5</v>
      </c>
      <c r="Z7" t="n">
        <v>10</v>
      </c>
      <c r="AA7" t="n">
        <v>886.2667569320868</v>
      </c>
      <c r="AB7" t="n">
        <v>1212.629276164305</v>
      </c>
      <c r="AC7" t="n">
        <v>1096.897639983062</v>
      </c>
      <c r="AD7" t="n">
        <v>886266.7569320868</v>
      </c>
      <c r="AE7" t="n">
        <v>1212629.276164305</v>
      </c>
      <c r="AF7" t="n">
        <v>1.639884204737666e-06</v>
      </c>
      <c r="AG7" t="n">
        <v>19</v>
      </c>
      <c r="AH7" t="n">
        <v>1096897.639983062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1.7567</v>
      </c>
      <c r="E8" t="n">
        <v>56.92</v>
      </c>
      <c r="F8" t="n">
        <v>52.19</v>
      </c>
      <c r="G8" t="n">
        <v>48.18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624.39</v>
      </c>
      <c r="Q8" t="n">
        <v>2304.55</v>
      </c>
      <c r="R8" t="n">
        <v>177.56</v>
      </c>
      <c r="S8" t="n">
        <v>88.64</v>
      </c>
      <c r="T8" t="n">
        <v>39901.81</v>
      </c>
      <c r="U8" t="n">
        <v>0.5</v>
      </c>
      <c r="V8" t="n">
        <v>0.85</v>
      </c>
      <c r="W8" t="n">
        <v>4.09</v>
      </c>
      <c r="X8" t="n">
        <v>2.4</v>
      </c>
      <c r="Y8" t="n">
        <v>0.5</v>
      </c>
      <c r="Z8" t="n">
        <v>10</v>
      </c>
      <c r="AA8" t="n">
        <v>861.4099743796747</v>
      </c>
      <c r="AB8" t="n">
        <v>1178.619129672243</v>
      </c>
      <c r="AC8" t="n">
        <v>1066.133374138662</v>
      </c>
      <c r="AD8" t="n">
        <v>861409.9743796748</v>
      </c>
      <c r="AE8" t="n">
        <v>1178619.129672243</v>
      </c>
      <c r="AF8" t="n">
        <v>1.667024236133706e-06</v>
      </c>
      <c r="AG8" t="n">
        <v>19</v>
      </c>
      <c r="AH8" t="n">
        <v>1066133.374138662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1.7778</v>
      </c>
      <c r="E9" t="n">
        <v>56.25</v>
      </c>
      <c r="F9" t="n">
        <v>51.84</v>
      </c>
      <c r="G9" t="n">
        <v>55.54</v>
      </c>
      <c r="H9" t="n">
        <v>0.76</v>
      </c>
      <c r="I9" t="n">
        <v>56</v>
      </c>
      <c r="J9" t="n">
        <v>187.22</v>
      </c>
      <c r="K9" t="n">
        <v>52.44</v>
      </c>
      <c r="L9" t="n">
        <v>8</v>
      </c>
      <c r="M9" t="n">
        <v>54</v>
      </c>
      <c r="N9" t="n">
        <v>36.78</v>
      </c>
      <c r="O9" t="n">
        <v>23324.24</v>
      </c>
      <c r="P9" t="n">
        <v>606.86</v>
      </c>
      <c r="Q9" t="n">
        <v>2304.53</v>
      </c>
      <c r="R9" t="n">
        <v>166.3</v>
      </c>
      <c r="S9" t="n">
        <v>88.64</v>
      </c>
      <c r="T9" t="n">
        <v>34316.51</v>
      </c>
      <c r="U9" t="n">
        <v>0.53</v>
      </c>
      <c r="V9" t="n">
        <v>0.85</v>
      </c>
      <c r="W9" t="n">
        <v>4.06</v>
      </c>
      <c r="X9" t="n">
        <v>2.04</v>
      </c>
      <c r="Y9" t="n">
        <v>0.5</v>
      </c>
      <c r="Z9" t="n">
        <v>10</v>
      </c>
      <c r="AA9" t="n">
        <v>838.3214104110865</v>
      </c>
      <c r="AB9" t="n">
        <v>1147.028337854867</v>
      </c>
      <c r="AC9" t="n">
        <v>1037.557563154382</v>
      </c>
      <c r="AD9" t="n">
        <v>838321.4104110865</v>
      </c>
      <c r="AE9" t="n">
        <v>1147028.337854868</v>
      </c>
      <c r="AF9" t="n">
        <v>1.687047126429386e-06</v>
      </c>
      <c r="AG9" t="n">
        <v>19</v>
      </c>
      <c r="AH9" t="n">
        <v>1037557.563154381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1.7941</v>
      </c>
      <c r="E10" t="n">
        <v>55.74</v>
      </c>
      <c r="F10" t="n">
        <v>51.58</v>
      </c>
      <c r="G10" t="n">
        <v>63.16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593.3</v>
      </c>
      <c r="Q10" t="n">
        <v>2304.47</v>
      </c>
      <c r="R10" t="n">
        <v>157.38</v>
      </c>
      <c r="S10" t="n">
        <v>88.64</v>
      </c>
      <c r="T10" t="n">
        <v>29892.21</v>
      </c>
      <c r="U10" t="n">
        <v>0.5600000000000001</v>
      </c>
      <c r="V10" t="n">
        <v>0.86</v>
      </c>
      <c r="W10" t="n">
        <v>4.06</v>
      </c>
      <c r="X10" t="n">
        <v>1.78</v>
      </c>
      <c r="Y10" t="n">
        <v>0.5</v>
      </c>
      <c r="Z10" t="n">
        <v>10</v>
      </c>
      <c r="AA10" t="n">
        <v>820.8849086367633</v>
      </c>
      <c r="AB10" t="n">
        <v>1123.170946883071</v>
      </c>
      <c r="AC10" t="n">
        <v>1015.977088092874</v>
      </c>
      <c r="AD10" t="n">
        <v>820884.9086367632</v>
      </c>
      <c r="AE10" t="n">
        <v>1123170.946883071</v>
      </c>
      <c r="AF10" t="n">
        <v>1.702515046420836e-06</v>
      </c>
      <c r="AG10" t="n">
        <v>19</v>
      </c>
      <c r="AH10" t="n">
        <v>1015977.088092874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1.8076</v>
      </c>
      <c r="E11" t="n">
        <v>55.32</v>
      </c>
      <c r="F11" t="n">
        <v>51.37</v>
      </c>
      <c r="G11" t="n">
        <v>71.68000000000001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578.8099999999999</v>
      </c>
      <c r="Q11" t="n">
        <v>2304.47</v>
      </c>
      <c r="R11" t="n">
        <v>150.36</v>
      </c>
      <c r="S11" t="n">
        <v>88.64</v>
      </c>
      <c r="T11" t="n">
        <v>26411.5</v>
      </c>
      <c r="U11" t="n">
        <v>0.59</v>
      </c>
      <c r="V11" t="n">
        <v>0.86</v>
      </c>
      <c r="W11" t="n">
        <v>4.05</v>
      </c>
      <c r="X11" t="n">
        <v>1.58</v>
      </c>
      <c r="Y11" t="n">
        <v>0.5</v>
      </c>
      <c r="Z11" t="n">
        <v>10</v>
      </c>
      <c r="AA11" t="n">
        <v>804.2497237235938</v>
      </c>
      <c r="AB11" t="n">
        <v>1100.40995299231</v>
      </c>
      <c r="AC11" t="n">
        <v>995.3883715137919</v>
      </c>
      <c r="AD11" t="n">
        <v>804249.7237235938</v>
      </c>
      <c r="AE11" t="n">
        <v>1100409.95299231</v>
      </c>
      <c r="AF11" t="n">
        <v>1.715325900401484e-06</v>
      </c>
      <c r="AG11" t="n">
        <v>19</v>
      </c>
      <c r="AH11" t="n">
        <v>995388.3715137918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1.8206</v>
      </c>
      <c r="E12" t="n">
        <v>54.93</v>
      </c>
      <c r="F12" t="n">
        <v>51.16</v>
      </c>
      <c r="G12" t="n">
        <v>80.77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36</v>
      </c>
      <c r="N12" t="n">
        <v>38.35</v>
      </c>
      <c r="O12" t="n">
        <v>23888.73</v>
      </c>
      <c r="P12" t="n">
        <v>564.1799999999999</v>
      </c>
      <c r="Q12" t="n">
        <v>2304.48</v>
      </c>
      <c r="R12" t="n">
        <v>143.2</v>
      </c>
      <c r="S12" t="n">
        <v>88.64</v>
      </c>
      <c r="T12" t="n">
        <v>22857.4</v>
      </c>
      <c r="U12" t="n">
        <v>0.62</v>
      </c>
      <c r="V12" t="n">
        <v>0.87</v>
      </c>
      <c r="W12" t="n">
        <v>4.04</v>
      </c>
      <c r="X12" t="n">
        <v>1.36</v>
      </c>
      <c r="Y12" t="n">
        <v>0.5</v>
      </c>
      <c r="Z12" t="n">
        <v>10</v>
      </c>
      <c r="AA12" t="n">
        <v>779.3134355627345</v>
      </c>
      <c r="AB12" t="n">
        <v>1066.29102341923</v>
      </c>
      <c r="AC12" t="n">
        <v>964.5257046929488</v>
      </c>
      <c r="AD12" t="n">
        <v>779313.4355627345</v>
      </c>
      <c r="AE12" t="n">
        <v>1066291.02341923</v>
      </c>
      <c r="AF12" t="n">
        <v>1.727662278308775e-06</v>
      </c>
      <c r="AG12" t="n">
        <v>18</v>
      </c>
      <c r="AH12" t="n">
        <v>964525.7046929488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1.83</v>
      </c>
      <c r="E13" t="n">
        <v>54.64</v>
      </c>
      <c r="F13" t="n">
        <v>51.02</v>
      </c>
      <c r="G13" t="n">
        <v>90.03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550.54</v>
      </c>
      <c r="Q13" t="n">
        <v>2304.49</v>
      </c>
      <c r="R13" t="n">
        <v>138.33</v>
      </c>
      <c r="S13" t="n">
        <v>88.64</v>
      </c>
      <c r="T13" t="n">
        <v>20442.26</v>
      </c>
      <c r="U13" t="n">
        <v>0.64</v>
      </c>
      <c r="V13" t="n">
        <v>0.87</v>
      </c>
      <c r="W13" t="n">
        <v>4.04</v>
      </c>
      <c r="X13" t="n">
        <v>1.22</v>
      </c>
      <c r="Y13" t="n">
        <v>0.5</v>
      </c>
      <c r="Z13" t="n">
        <v>10</v>
      </c>
      <c r="AA13" t="n">
        <v>765.4261359472946</v>
      </c>
      <c r="AB13" t="n">
        <v>1047.289807420966</v>
      </c>
      <c r="AC13" t="n">
        <v>947.3379380811848</v>
      </c>
      <c r="AD13" t="n">
        <v>765426.1359472946</v>
      </c>
      <c r="AE13" t="n">
        <v>1047289.807420966</v>
      </c>
      <c r="AF13" t="n">
        <v>1.736582428487893e-06</v>
      </c>
      <c r="AG13" t="n">
        <v>18</v>
      </c>
      <c r="AH13" t="n">
        <v>947337.9380811848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1.8373</v>
      </c>
      <c r="E14" t="n">
        <v>54.43</v>
      </c>
      <c r="F14" t="n">
        <v>50.91</v>
      </c>
      <c r="G14" t="n">
        <v>98.53</v>
      </c>
      <c r="H14" t="n">
        <v>1.18</v>
      </c>
      <c r="I14" t="n">
        <v>31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535.08</v>
      </c>
      <c r="Q14" t="n">
        <v>2304.47</v>
      </c>
      <c r="R14" t="n">
        <v>135.01</v>
      </c>
      <c r="S14" t="n">
        <v>88.64</v>
      </c>
      <c r="T14" t="n">
        <v>18794.98</v>
      </c>
      <c r="U14" t="n">
        <v>0.66</v>
      </c>
      <c r="V14" t="n">
        <v>0.87</v>
      </c>
      <c r="W14" t="n">
        <v>4.03</v>
      </c>
      <c r="X14" t="n">
        <v>1.11</v>
      </c>
      <c r="Y14" t="n">
        <v>0.5</v>
      </c>
      <c r="Z14" t="n">
        <v>10</v>
      </c>
      <c r="AA14" t="n">
        <v>751.1302664060178</v>
      </c>
      <c r="AB14" t="n">
        <v>1027.729568025339</v>
      </c>
      <c r="AC14" t="n">
        <v>929.6445004805078</v>
      </c>
      <c r="AD14" t="n">
        <v>751130.2664060178</v>
      </c>
      <c r="AE14" t="n">
        <v>1027729.568025339</v>
      </c>
      <c r="AF14" t="n">
        <v>1.74350977915891e-06</v>
      </c>
      <c r="AG14" t="n">
        <v>18</v>
      </c>
      <c r="AH14" t="n">
        <v>929644.5004805077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1.8416</v>
      </c>
      <c r="E15" t="n">
        <v>54.3</v>
      </c>
      <c r="F15" t="n">
        <v>50.85</v>
      </c>
      <c r="G15" t="n">
        <v>105.2</v>
      </c>
      <c r="H15" t="n">
        <v>1.27</v>
      </c>
      <c r="I15" t="n">
        <v>29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524.79</v>
      </c>
      <c r="Q15" t="n">
        <v>2304.49</v>
      </c>
      <c r="R15" t="n">
        <v>132.54</v>
      </c>
      <c r="S15" t="n">
        <v>88.64</v>
      </c>
      <c r="T15" t="n">
        <v>17570.31</v>
      </c>
      <c r="U15" t="n">
        <v>0.67</v>
      </c>
      <c r="V15" t="n">
        <v>0.87</v>
      </c>
      <c r="W15" t="n">
        <v>4.04</v>
      </c>
      <c r="X15" t="n">
        <v>1.05</v>
      </c>
      <c r="Y15" t="n">
        <v>0.5</v>
      </c>
      <c r="Z15" t="n">
        <v>10</v>
      </c>
      <c r="AA15" t="n">
        <v>741.9068343116121</v>
      </c>
      <c r="AB15" t="n">
        <v>1015.109661324667</v>
      </c>
      <c r="AC15" t="n">
        <v>918.2290199631979</v>
      </c>
      <c r="AD15" t="n">
        <v>741906.8343116121</v>
      </c>
      <c r="AE15" t="n">
        <v>1015109.661324667</v>
      </c>
      <c r="AF15" t="n">
        <v>1.747590273389784e-06</v>
      </c>
      <c r="AG15" t="n">
        <v>18</v>
      </c>
      <c r="AH15" t="n">
        <v>918229.0199631979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1.8462</v>
      </c>
      <c r="E16" t="n">
        <v>54.17</v>
      </c>
      <c r="F16" t="n">
        <v>50.79</v>
      </c>
      <c r="G16" t="n">
        <v>112.86</v>
      </c>
      <c r="H16" t="n">
        <v>1.35</v>
      </c>
      <c r="I16" t="n">
        <v>27</v>
      </c>
      <c r="J16" t="n">
        <v>197.98</v>
      </c>
      <c r="K16" t="n">
        <v>52.44</v>
      </c>
      <c r="L16" t="n">
        <v>15</v>
      </c>
      <c r="M16" t="n">
        <v>8</v>
      </c>
      <c r="N16" t="n">
        <v>40.54</v>
      </c>
      <c r="O16" t="n">
        <v>24651.58</v>
      </c>
      <c r="P16" t="n">
        <v>518.97</v>
      </c>
      <c r="Q16" t="n">
        <v>2304.49</v>
      </c>
      <c r="R16" t="n">
        <v>130.19</v>
      </c>
      <c r="S16" t="n">
        <v>88.64</v>
      </c>
      <c r="T16" t="n">
        <v>16403.83</v>
      </c>
      <c r="U16" t="n">
        <v>0.68</v>
      </c>
      <c r="V16" t="n">
        <v>0.87</v>
      </c>
      <c r="W16" t="n">
        <v>4.05</v>
      </c>
      <c r="X16" t="n">
        <v>0.99</v>
      </c>
      <c r="Y16" t="n">
        <v>0.5</v>
      </c>
      <c r="Z16" t="n">
        <v>10</v>
      </c>
      <c r="AA16" t="n">
        <v>735.9267454307493</v>
      </c>
      <c r="AB16" t="n">
        <v>1006.927439894969</v>
      </c>
      <c r="AC16" t="n">
        <v>910.8276982629301</v>
      </c>
      <c r="AD16" t="n">
        <v>735926.7454307493</v>
      </c>
      <c r="AE16" t="n">
        <v>1006927.439894969</v>
      </c>
      <c r="AF16" t="n">
        <v>1.751955453264672e-06</v>
      </c>
      <c r="AG16" t="n">
        <v>18</v>
      </c>
      <c r="AH16" t="n">
        <v>910827.69826293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1.8459</v>
      </c>
      <c r="E17" t="n">
        <v>54.17</v>
      </c>
      <c r="F17" t="n">
        <v>50.79</v>
      </c>
      <c r="G17" t="n">
        <v>112.87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1</v>
      </c>
      <c r="N17" t="n">
        <v>41.1</v>
      </c>
      <c r="O17" t="n">
        <v>24844.17</v>
      </c>
      <c r="P17" t="n">
        <v>522.04</v>
      </c>
      <c r="Q17" t="n">
        <v>2304.55</v>
      </c>
      <c r="R17" t="n">
        <v>129.95</v>
      </c>
      <c r="S17" t="n">
        <v>88.64</v>
      </c>
      <c r="T17" t="n">
        <v>16284.08</v>
      </c>
      <c r="U17" t="n">
        <v>0.68</v>
      </c>
      <c r="V17" t="n">
        <v>0.87</v>
      </c>
      <c r="W17" t="n">
        <v>4.06</v>
      </c>
      <c r="X17" t="n">
        <v>1</v>
      </c>
      <c r="Y17" t="n">
        <v>0.5</v>
      </c>
      <c r="Z17" t="n">
        <v>10</v>
      </c>
      <c r="AA17" t="n">
        <v>738.283604511333</v>
      </c>
      <c r="AB17" t="n">
        <v>1010.152198466308</v>
      </c>
      <c r="AC17" t="n">
        <v>913.7446904021974</v>
      </c>
      <c r="AD17" t="n">
        <v>738283.604511333</v>
      </c>
      <c r="AE17" t="n">
        <v>1010152.198466308</v>
      </c>
      <c r="AF17" t="n">
        <v>1.751670767620657e-06</v>
      </c>
      <c r="AG17" t="n">
        <v>18</v>
      </c>
      <c r="AH17" t="n">
        <v>913744.6904021974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1.8459</v>
      </c>
      <c r="E18" t="n">
        <v>54.17</v>
      </c>
      <c r="F18" t="n">
        <v>50.79</v>
      </c>
      <c r="G18" t="n">
        <v>112.87</v>
      </c>
      <c r="H18" t="n">
        <v>1.5</v>
      </c>
      <c r="I18" t="n">
        <v>27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525.96</v>
      </c>
      <c r="Q18" t="n">
        <v>2304.55</v>
      </c>
      <c r="R18" t="n">
        <v>129.92</v>
      </c>
      <c r="S18" t="n">
        <v>88.64</v>
      </c>
      <c r="T18" t="n">
        <v>16272.77</v>
      </c>
      <c r="U18" t="n">
        <v>0.68</v>
      </c>
      <c r="V18" t="n">
        <v>0.87</v>
      </c>
      <c r="W18" t="n">
        <v>4.06</v>
      </c>
      <c r="X18" t="n">
        <v>1</v>
      </c>
      <c r="Y18" t="n">
        <v>0.5</v>
      </c>
      <c r="Z18" t="n">
        <v>10</v>
      </c>
      <c r="AA18" t="n">
        <v>741.1727747782051</v>
      </c>
      <c r="AB18" t="n">
        <v>1014.105288686638</v>
      </c>
      <c r="AC18" t="n">
        <v>917.3205032400969</v>
      </c>
      <c r="AD18" t="n">
        <v>741172.7747782051</v>
      </c>
      <c r="AE18" t="n">
        <v>1014105.288686638</v>
      </c>
      <c r="AF18" t="n">
        <v>1.751670767620657e-06</v>
      </c>
      <c r="AG18" t="n">
        <v>18</v>
      </c>
      <c r="AH18" t="n">
        <v>917320.5032400968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1.5928</v>
      </c>
      <c r="E2" t="n">
        <v>62.78</v>
      </c>
      <c r="F2" t="n">
        <v>58.57</v>
      </c>
      <c r="G2" t="n">
        <v>15.21</v>
      </c>
      <c r="H2" t="n">
        <v>0.64</v>
      </c>
      <c r="I2" t="n">
        <v>231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169.03</v>
      </c>
      <c r="Q2" t="n">
        <v>2304.58</v>
      </c>
      <c r="R2" t="n">
        <v>380.18</v>
      </c>
      <c r="S2" t="n">
        <v>88.64</v>
      </c>
      <c r="T2" t="n">
        <v>140382.7</v>
      </c>
      <c r="U2" t="n">
        <v>0.23</v>
      </c>
      <c r="V2" t="n">
        <v>0.76</v>
      </c>
      <c r="W2" t="n">
        <v>4.66</v>
      </c>
      <c r="X2" t="n">
        <v>8.77</v>
      </c>
      <c r="Y2" t="n">
        <v>0.5</v>
      </c>
      <c r="Z2" t="n">
        <v>10</v>
      </c>
      <c r="AA2" t="n">
        <v>405.5771334265472</v>
      </c>
      <c r="AB2" t="n">
        <v>554.9285267545192</v>
      </c>
      <c r="AC2" t="n">
        <v>501.966927008146</v>
      </c>
      <c r="AD2" t="n">
        <v>405577.1334265472</v>
      </c>
      <c r="AE2" t="n">
        <v>554928.5267545192</v>
      </c>
      <c r="AF2" t="n">
        <v>1.94217736265701e-06</v>
      </c>
      <c r="AG2" t="n">
        <v>21</v>
      </c>
      <c r="AH2" t="n">
        <v>501966.927008146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1.3071</v>
      </c>
      <c r="E2" t="n">
        <v>76.5</v>
      </c>
      <c r="F2" t="n">
        <v>65.90000000000001</v>
      </c>
      <c r="G2" t="n">
        <v>9.44</v>
      </c>
      <c r="H2" t="n">
        <v>0.18</v>
      </c>
      <c r="I2" t="n">
        <v>419</v>
      </c>
      <c r="J2" t="n">
        <v>98.70999999999999</v>
      </c>
      <c r="K2" t="n">
        <v>39.72</v>
      </c>
      <c r="L2" t="n">
        <v>1</v>
      </c>
      <c r="M2" t="n">
        <v>417</v>
      </c>
      <c r="N2" t="n">
        <v>12.99</v>
      </c>
      <c r="O2" t="n">
        <v>12407.75</v>
      </c>
      <c r="P2" t="n">
        <v>576.84</v>
      </c>
      <c r="Q2" t="n">
        <v>2304.89</v>
      </c>
      <c r="R2" t="n">
        <v>636.3200000000001</v>
      </c>
      <c r="S2" t="n">
        <v>88.64</v>
      </c>
      <c r="T2" t="n">
        <v>267512.58</v>
      </c>
      <c r="U2" t="n">
        <v>0.14</v>
      </c>
      <c r="V2" t="n">
        <v>0.67</v>
      </c>
      <c r="W2" t="n">
        <v>4.66</v>
      </c>
      <c r="X2" t="n">
        <v>16.1</v>
      </c>
      <c r="Y2" t="n">
        <v>0.5</v>
      </c>
      <c r="Z2" t="n">
        <v>10</v>
      </c>
      <c r="AA2" t="n">
        <v>1075.491829333268</v>
      </c>
      <c r="AB2" t="n">
        <v>1471.535368244622</v>
      </c>
      <c r="AC2" t="n">
        <v>1331.094098012215</v>
      </c>
      <c r="AD2" t="n">
        <v>1075491.829333268</v>
      </c>
      <c r="AE2" t="n">
        <v>1471535.368244622</v>
      </c>
      <c r="AF2" t="n">
        <v>1.366074215974854e-06</v>
      </c>
      <c r="AG2" t="n">
        <v>25</v>
      </c>
      <c r="AH2" t="n">
        <v>1331094.098012215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1.6206</v>
      </c>
      <c r="E3" t="n">
        <v>61.71</v>
      </c>
      <c r="F3" t="n">
        <v>56.2</v>
      </c>
      <c r="G3" t="n">
        <v>19.72</v>
      </c>
      <c r="H3" t="n">
        <v>0.35</v>
      </c>
      <c r="I3" t="n">
        <v>171</v>
      </c>
      <c r="J3" t="n">
        <v>99.95</v>
      </c>
      <c r="K3" t="n">
        <v>39.72</v>
      </c>
      <c r="L3" t="n">
        <v>2</v>
      </c>
      <c r="M3" t="n">
        <v>169</v>
      </c>
      <c r="N3" t="n">
        <v>13.24</v>
      </c>
      <c r="O3" t="n">
        <v>12561.45</v>
      </c>
      <c r="P3" t="n">
        <v>471.57</v>
      </c>
      <c r="Q3" t="n">
        <v>2304.59</v>
      </c>
      <c r="R3" t="n">
        <v>311.53</v>
      </c>
      <c r="S3" t="n">
        <v>88.64</v>
      </c>
      <c r="T3" t="n">
        <v>106353.67</v>
      </c>
      <c r="U3" t="n">
        <v>0.28</v>
      </c>
      <c r="V3" t="n">
        <v>0.79</v>
      </c>
      <c r="W3" t="n">
        <v>4.27</v>
      </c>
      <c r="X3" t="n">
        <v>6.41</v>
      </c>
      <c r="Y3" t="n">
        <v>0.5</v>
      </c>
      <c r="Z3" t="n">
        <v>10</v>
      </c>
      <c r="AA3" t="n">
        <v>753.6602375106837</v>
      </c>
      <c r="AB3" t="n">
        <v>1031.19118610519</v>
      </c>
      <c r="AC3" t="n">
        <v>932.7757465892298</v>
      </c>
      <c r="AD3" t="n">
        <v>753660.2375106837</v>
      </c>
      <c r="AE3" t="n">
        <v>1031191.18610519</v>
      </c>
      <c r="AF3" t="n">
        <v>1.69371882366219e-06</v>
      </c>
      <c r="AG3" t="n">
        <v>21</v>
      </c>
      <c r="AH3" t="n">
        <v>932775.7465892298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1.7308</v>
      </c>
      <c r="E4" t="n">
        <v>57.78</v>
      </c>
      <c r="F4" t="n">
        <v>53.65</v>
      </c>
      <c r="G4" t="n">
        <v>30.95</v>
      </c>
      <c r="H4" t="n">
        <v>0.52</v>
      </c>
      <c r="I4" t="n">
        <v>104</v>
      </c>
      <c r="J4" t="n">
        <v>101.2</v>
      </c>
      <c r="K4" t="n">
        <v>39.72</v>
      </c>
      <c r="L4" t="n">
        <v>3</v>
      </c>
      <c r="M4" t="n">
        <v>102</v>
      </c>
      <c r="N4" t="n">
        <v>13.49</v>
      </c>
      <c r="O4" t="n">
        <v>12715.54</v>
      </c>
      <c r="P4" t="n">
        <v>428.88</v>
      </c>
      <c r="Q4" t="n">
        <v>2304.6</v>
      </c>
      <c r="R4" t="n">
        <v>226.66</v>
      </c>
      <c r="S4" t="n">
        <v>88.64</v>
      </c>
      <c r="T4" t="n">
        <v>64257.43</v>
      </c>
      <c r="U4" t="n">
        <v>0.39</v>
      </c>
      <c r="V4" t="n">
        <v>0.83</v>
      </c>
      <c r="W4" t="n">
        <v>4.15</v>
      </c>
      <c r="X4" t="n">
        <v>3.86</v>
      </c>
      <c r="Y4" t="n">
        <v>0.5</v>
      </c>
      <c r="Z4" t="n">
        <v>10</v>
      </c>
      <c r="AA4" t="n">
        <v>658.9138173576949</v>
      </c>
      <c r="AB4" t="n">
        <v>901.5549541348176</v>
      </c>
      <c r="AC4" t="n">
        <v>815.5118146525152</v>
      </c>
      <c r="AD4" t="n">
        <v>658913.817357695</v>
      </c>
      <c r="AE4" t="n">
        <v>901554.9541348177</v>
      </c>
      <c r="AF4" t="n">
        <v>1.808890867576526e-06</v>
      </c>
      <c r="AG4" t="n">
        <v>19</v>
      </c>
      <c r="AH4" t="n">
        <v>815511.8146525152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1.7886</v>
      </c>
      <c r="E5" t="n">
        <v>55.91</v>
      </c>
      <c r="F5" t="n">
        <v>52.44</v>
      </c>
      <c r="G5" t="n">
        <v>43.7</v>
      </c>
      <c r="H5" t="n">
        <v>0.6899999999999999</v>
      </c>
      <c r="I5" t="n">
        <v>72</v>
      </c>
      <c r="J5" t="n">
        <v>102.45</v>
      </c>
      <c r="K5" t="n">
        <v>39.72</v>
      </c>
      <c r="L5" t="n">
        <v>4</v>
      </c>
      <c r="M5" t="n">
        <v>70</v>
      </c>
      <c r="N5" t="n">
        <v>13.74</v>
      </c>
      <c r="O5" t="n">
        <v>12870.03</v>
      </c>
      <c r="P5" t="n">
        <v>395.93</v>
      </c>
      <c r="Q5" t="n">
        <v>2304.53</v>
      </c>
      <c r="R5" t="n">
        <v>186.04</v>
      </c>
      <c r="S5" t="n">
        <v>88.64</v>
      </c>
      <c r="T5" t="n">
        <v>44105.02</v>
      </c>
      <c r="U5" t="n">
        <v>0.48</v>
      </c>
      <c r="V5" t="n">
        <v>0.84</v>
      </c>
      <c r="W5" t="n">
        <v>4.1</v>
      </c>
      <c r="X5" t="n">
        <v>2.65</v>
      </c>
      <c r="Y5" t="n">
        <v>0.5</v>
      </c>
      <c r="Z5" t="n">
        <v>10</v>
      </c>
      <c r="AA5" t="n">
        <v>613.8711986984374</v>
      </c>
      <c r="AB5" t="n">
        <v>839.9256561451317</v>
      </c>
      <c r="AC5" t="n">
        <v>759.7643303657019</v>
      </c>
      <c r="AD5" t="n">
        <v>613871.1986984374</v>
      </c>
      <c r="AE5" t="n">
        <v>839925.6561451317</v>
      </c>
      <c r="AF5" t="n">
        <v>1.869298709121432e-06</v>
      </c>
      <c r="AG5" t="n">
        <v>19</v>
      </c>
      <c r="AH5" t="n">
        <v>759764.3303657019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1.8176</v>
      </c>
      <c r="E6" t="n">
        <v>55.02</v>
      </c>
      <c r="F6" t="n">
        <v>51.88</v>
      </c>
      <c r="G6" t="n">
        <v>55.59</v>
      </c>
      <c r="H6" t="n">
        <v>0.85</v>
      </c>
      <c r="I6" t="n">
        <v>56</v>
      </c>
      <c r="J6" t="n">
        <v>103.71</v>
      </c>
      <c r="K6" t="n">
        <v>39.72</v>
      </c>
      <c r="L6" t="n">
        <v>5</v>
      </c>
      <c r="M6" t="n">
        <v>27</v>
      </c>
      <c r="N6" t="n">
        <v>14</v>
      </c>
      <c r="O6" t="n">
        <v>13024.91</v>
      </c>
      <c r="P6" t="n">
        <v>367.9</v>
      </c>
      <c r="Q6" t="n">
        <v>2304.55</v>
      </c>
      <c r="R6" t="n">
        <v>166.17</v>
      </c>
      <c r="S6" t="n">
        <v>88.64</v>
      </c>
      <c r="T6" t="n">
        <v>34250.6</v>
      </c>
      <c r="U6" t="n">
        <v>0.53</v>
      </c>
      <c r="V6" t="n">
        <v>0.85</v>
      </c>
      <c r="W6" t="n">
        <v>4.11</v>
      </c>
      <c r="X6" t="n">
        <v>2.08</v>
      </c>
      <c r="Y6" t="n">
        <v>0.5</v>
      </c>
      <c r="Z6" t="n">
        <v>10</v>
      </c>
      <c r="AA6" t="n">
        <v>575.857405551691</v>
      </c>
      <c r="AB6" t="n">
        <v>787.9135073115602</v>
      </c>
      <c r="AC6" t="n">
        <v>712.716148017297</v>
      </c>
      <c r="AD6" t="n">
        <v>575857.4055516911</v>
      </c>
      <c r="AE6" t="n">
        <v>787913.5073115602</v>
      </c>
      <c r="AF6" t="n">
        <v>1.899607141730468e-06</v>
      </c>
      <c r="AG6" t="n">
        <v>18</v>
      </c>
      <c r="AH6" t="n">
        <v>712716.1480172969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1.8226</v>
      </c>
      <c r="E7" t="n">
        <v>54.87</v>
      </c>
      <c r="F7" t="n">
        <v>51.79</v>
      </c>
      <c r="G7" t="n">
        <v>58.63</v>
      </c>
      <c r="H7" t="n">
        <v>1.01</v>
      </c>
      <c r="I7" t="n">
        <v>53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365.89</v>
      </c>
      <c r="Q7" t="n">
        <v>2304.48</v>
      </c>
      <c r="R7" t="n">
        <v>162.25</v>
      </c>
      <c r="S7" t="n">
        <v>88.64</v>
      </c>
      <c r="T7" t="n">
        <v>32306.58</v>
      </c>
      <c r="U7" t="n">
        <v>0.55</v>
      </c>
      <c r="V7" t="n">
        <v>0.86</v>
      </c>
      <c r="W7" t="n">
        <v>4.13</v>
      </c>
      <c r="X7" t="n">
        <v>2</v>
      </c>
      <c r="Y7" t="n">
        <v>0.5</v>
      </c>
      <c r="Z7" t="n">
        <v>10</v>
      </c>
      <c r="AA7" t="n">
        <v>572.9103585851191</v>
      </c>
      <c r="AB7" t="n">
        <v>783.8812276373601</v>
      </c>
      <c r="AC7" t="n">
        <v>709.0687034558624</v>
      </c>
      <c r="AD7" t="n">
        <v>572910.358585119</v>
      </c>
      <c r="AE7" t="n">
        <v>783881.2276373601</v>
      </c>
      <c r="AF7" t="n">
        <v>1.904832733559612e-06</v>
      </c>
      <c r="AG7" t="n">
        <v>18</v>
      </c>
      <c r="AH7" t="n">
        <v>709068.7034558625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1.1647</v>
      </c>
      <c r="E2" t="n">
        <v>85.86</v>
      </c>
      <c r="F2" t="n">
        <v>70.26000000000001</v>
      </c>
      <c r="G2" t="n">
        <v>8</v>
      </c>
      <c r="H2" t="n">
        <v>0.14</v>
      </c>
      <c r="I2" t="n">
        <v>527</v>
      </c>
      <c r="J2" t="n">
        <v>124.63</v>
      </c>
      <c r="K2" t="n">
        <v>45</v>
      </c>
      <c r="L2" t="n">
        <v>1</v>
      </c>
      <c r="M2" t="n">
        <v>525</v>
      </c>
      <c r="N2" t="n">
        <v>18.64</v>
      </c>
      <c r="O2" t="n">
        <v>15605.44</v>
      </c>
      <c r="P2" t="n">
        <v>725.08</v>
      </c>
      <c r="Q2" t="n">
        <v>2304.74</v>
      </c>
      <c r="R2" t="n">
        <v>781.8099999999999</v>
      </c>
      <c r="S2" t="n">
        <v>88.64</v>
      </c>
      <c r="T2" t="n">
        <v>339713.68</v>
      </c>
      <c r="U2" t="n">
        <v>0.11</v>
      </c>
      <c r="V2" t="n">
        <v>0.63</v>
      </c>
      <c r="W2" t="n">
        <v>4.87</v>
      </c>
      <c r="X2" t="n">
        <v>20.45</v>
      </c>
      <c r="Y2" t="n">
        <v>0.5</v>
      </c>
      <c r="Z2" t="n">
        <v>10</v>
      </c>
      <c r="AA2" t="n">
        <v>1446.222216763204</v>
      </c>
      <c r="AB2" t="n">
        <v>1978.785039796642</v>
      </c>
      <c r="AC2" t="n">
        <v>1789.932572840696</v>
      </c>
      <c r="AD2" t="n">
        <v>1446222.216763203</v>
      </c>
      <c r="AE2" t="n">
        <v>1978785.039796642</v>
      </c>
      <c r="AF2" t="n">
        <v>1.171950223784063e-06</v>
      </c>
      <c r="AG2" t="n">
        <v>28</v>
      </c>
      <c r="AH2" t="n">
        <v>1789932.572840696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1.5341</v>
      </c>
      <c r="E3" t="n">
        <v>65.19</v>
      </c>
      <c r="F3" t="n">
        <v>57.69</v>
      </c>
      <c r="G3" t="n">
        <v>16.48</v>
      </c>
      <c r="H3" t="n">
        <v>0.28</v>
      </c>
      <c r="I3" t="n">
        <v>210</v>
      </c>
      <c r="J3" t="n">
        <v>125.95</v>
      </c>
      <c r="K3" t="n">
        <v>45</v>
      </c>
      <c r="L3" t="n">
        <v>2</v>
      </c>
      <c r="M3" t="n">
        <v>208</v>
      </c>
      <c r="N3" t="n">
        <v>18.95</v>
      </c>
      <c r="O3" t="n">
        <v>15767.7</v>
      </c>
      <c r="P3" t="n">
        <v>579.6</v>
      </c>
      <c r="Q3" t="n">
        <v>2304.71</v>
      </c>
      <c r="R3" t="n">
        <v>361.34</v>
      </c>
      <c r="S3" t="n">
        <v>88.64</v>
      </c>
      <c r="T3" t="n">
        <v>131064.96</v>
      </c>
      <c r="U3" t="n">
        <v>0.25</v>
      </c>
      <c r="V3" t="n">
        <v>0.77</v>
      </c>
      <c r="W3" t="n">
        <v>4.33</v>
      </c>
      <c r="X3" t="n">
        <v>7.89</v>
      </c>
      <c r="Y3" t="n">
        <v>0.5</v>
      </c>
      <c r="Z3" t="n">
        <v>10</v>
      </c>
      <c r="AA3" t="n">
        <v>925.6272397582295</v>
      </c>
      <c r="AB3" t="n">
        <v>1266.484025228983</v>
      </c>
      <c r="AC3" t="n">
        <v>1145.612567382621</v>
      </c>
      <c r="AD3" t="n">
        <v>925627.2397582295</v>
      </c>
      <c r="AE3" t="n">
        <v>1266484.025228983</v>
      </c>
      <c r="AF3" t="n">
        <v>1.543649728090607e-06</v>
      </c>
      <c r="AG3" t="n">
        <v>22</v>
      </c>
      <c r="AH3" t="n">
        <v>1145612.567382621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1.6659</v>
      </c>
      <c r="E4" t="n">
        <v>60.03</v>
      </c>
      <c r="F4" t="n">
        <v>54.6</v>
      </c>
      <c r="G4" t="n">
        <v>25.4</v>
      </c>
      <c r="H4" t="n">
        <v>0.42</v>
      </c>
      <c r="I4" t="n">
        <v>129</v>
      </c>
      <c r="J4" t="n">
        <v>127.27</v>
      </c>
      <c r="K4" t="n">
        <v>45</v>
      </c>
      <c r="L4" t="n">
        <v>3</v>
      </c>
      <c r="M4" t="n">
        <v>127</v>
      </c>
      <c r="N4" t="n">
        <v>19.27</v>
      </c>
      <c r="O4" t="n">
        <v>15930.42</v>
      </c>
      <c r="P4" t="n">
        <v>533.14</v>
      </c>
      <c r="Q4" t="n">
        <v>2304.68</v>
      </c>
      <c r="R4" t="n">
        <v>257.73</v>
      </c>
      <c r="S4" t="n">
        <v>88.64</v>
      </c>
      <c r="T4" t="n">
        <v>79664.42</v>
      </c>
      <c r="U4" t="n">
        <v>0.34</v>
      </c>
      <c r="V4" t="n">
        <v>0.8100000000000001</v>
      </c>
      <c r="W4" t="n">
        <v>4.2</v>
      </c>
      <c r="X4" t="n">
        <v>4.8</v>
      </c>
      <c r="Y4" t="n">
        <v>0.5</v>
      </c>
      <c r="Z4" t="n">
        <v>10</v>
      </c>
      <c r="AA4" t="n">
        <v>801.1505518318189</v>
      </c>
      <c r="AB4" t="n">
        <v>1096.169529284169</v>
      </c>
      <c r="AC4" t="n">
        <v>991.552647892884</v>
      </c>
      <c r="AD4" t="n">
        <v>801150.5518318189</v>
      </c>
      <c r="AE4" t="n">
        <v>1096169.529284169</v>
      </c>
      <c r="AF4" t="n">
        <v>1.676270179275238e-06</v>
      </c>
      <c r="AG4" t="n">
        <v>20</v>
      </c>
      <c r="AH4" t="n">
        <v>991552.647892884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53.14</v>
      </c>
      <c r="G5" t="n">
        <v>35.04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502.12</v>
      </c>
      <c r="Q5" t="n">
        <v>2304.52</v>
      </c>
      <c r="R5" t="n">
        <v>209.71</v>
      </c>
      <c r="S5" t="n">
        <v>88.64</v>
      </c>
      <c r="T5" t="n">
        <v>55846.31</v>
      </c>
      <c r="U5" t="n">
        <v>0.42</v>
      </c>
      <c r="V5" t="n">
        <v>0.83</v>
      </c>
      <c r="W5" t="n">
        <v>4.12</v>
      </c>
      <c r="X5" t="n">
        <v>3.34</v>
      </c>
      <c r="Y5" t="n">
        <v>0.5</v>
      </c>
      <c r="Z5" t="n">
        <v>10</v>
      </c>
      <c r="AA5" t="n">
        <v>737.7814712933912</v>
      </c>
      <c r="AB5" t="n">
        <v>1009.465157644965</v>
      </c>
      <c r="AC5" t="n">
        <v>913.1232197925765</v>
      </c>
      <c r="AD5" t="n">
        <v>737781.4712933912</v>
      </c>
      <c r="AE5" t="n">
        <v>1009465.157644965</v>
      </c>
      <c r="AF5" t="n">
        <v>1.747007794740181e-06</v>
      </c>
      <c r="AG5" t="n">
        <v>19</v>
      </c>
      <c r="AH5" t="n">
        <v>913123.2197925765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1.7753</v>
      </c>
      <c r="E6" t="n">
        <v>56.33</v>
      </c>
      <c r="F6" t="n">
        <v>52.41</v>
      </c>
      <c r="G6" t="n">
        <v>44.92</v>
      </c>
      <c r="H6" t="n">
        <v>0.68</v>
      </c>
      <c r="I6" t="n">
        <v>70</v>
      </c>
      <c r="J6" t="n">
        <v>129.92</v>
      </c>
      <c r="K6" t="n">
        <v>45</v>
      </c>
      <c r="L6" t="n">
        <v>5</v>
      </c>
      <c r="M6" t="n">
        <v>68</v>
      </c>
      <c r="N6" t="n">
        <v>19.92</v>
      </c>
      <c r="O6" t="n">
        <v>16257.24</v>
      </c>
      <c r="P6" t="n">
        <v>477.8</v>
      </c>
      <c r="Q6" t="n">
        <v>2304.57</v>
      </c>
      <c r="R6" t="n">
        <v>185.39</v>
      </c>
      <c r="S6" t="n">
        <v>88.64</v>
      </c>
      <c r="T6" t="n">
        <v>43791.55</v>
      </c>
      <c r="U6" t="n">
        <v>0.48</v>
      </c>
      <c r="V6" t="n">
        <v>0.84</v>
      </c>
      <c r="W6" t="n">
        <v>4.08</v>
      </c>
      <c r="X6" t="n">
        <v>2.61</v>
      </c>
      <c r="Y6" t="n">
        <v>0.5</v>
      </c>
      <c r="Z6" t="n">
        <v>10</v>
      </c>
      <c r="AA6" t="n">
        <v>703.8799365274706</v>
      </c>
      <c r="AB6" t="n">
        <v>963.0795821480756</v>
      </c>
      <c r="AC6" t="n">
        <v>871.1646185185456</v>
      </c>
      <c r="AD6" t="n">
        <v>703879.9365274706</v>
      </c>
      <c r="AE6" t="n">
        <v>963079.5821480756</v>
      </c>
      <c r="AF6" t="n">
        <v>1.786351191108308e-06</v>
      </c>
      <c r="AG6" t="n">
        <v>19</v>
      </c>
      <c r="AH6" t="n">
        <v>871164.6185185455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1.8042</v>
      </c>
      <c r="E7" t="n">
        <v>55.43</v>
      </c>
      <c r="F7" t="n">
        <v>51.86</v>
      </c>
      <c r="G7" t="n">
        <v>55.57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54</v>
      </c>
      <c r="N7" t="n">
        <v>20.25</v>
      </c>
      <c r="O7" t="n">
        <v>16421.36</v>
      </c>
      <c r="P7" t="n">
        <v>454.89</v>
      </c>
      <c r="Q7" t="n">
        <v>2304.49</v>
      </c>
      <c r="R7" t="n">
        <v>166.43</v>
      </c>
      <c r="S7" t="n">
        <v>88.64</v>
      </c>
      <c r="T7" t="n">
        <v>34379.31</v>
      </c>
      <c r="U7" t="n">
        <v>0.53</v>
      </c>
      <c r="V7" t="n">
        <v>0.85</v>
      </c>
      <c r="W7" t="n">
        <v>4.08</v>
      </c>
      <c r="X7" t="n">
        <v>2.07</v>
      </c>
      <c r="Y7" t="n">
        <v>0.5</v>
      </c>
      <c r="Z7" t="n">
        <v>10</v>
      </c>
      <c r="AA7" t="n">
        <v>676.0107026979616</v>
      </c>
      <c r="AB7" t="n">
        <v>924.9476669187185</v>
      </c>
      <c r="AC7" t="n">
        <v>836.6719597601991</v>
      </c>
      <c r="AD7" t="n">
        <v>676010.7026979616</v>
      </c>
      <c r="AE7" t="n">
        <v>924947.6669187185</v>
      </c>
      <c r="AF7" t="n">
        <v>1.815431092771705e-06</v>
      </c>
      <c r="AG7" t="n">
        <v>19</v>
      </c>
      <c r="AH7" t="n">
        <v>836671.9597601991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1.825</v>
      </c>
      <c r="E8" t="n">
        <v>54.79</v>
      </c>
      <c r="F8" t="n">
        <v>51.49</v>
      </c>
      <c r="G8" t="n">
        <v>67.16</v>
      </c>
      <c r="H8" t="n">
        <v>0.93</v>
      </c>
      <c r="I8" t="n">
        <v>46</v>
      </c>
      <c r="J8" t="n">
        <v>132.58</v>
      </c>
      <c r="K8" t="n">
        <v>45</v>
      </c>
      <c r="L8" t="n">
        <v>7</v>
      </c>
      <c r="M8" t="n">
        <v>41</v>
      </c>
      <c r="N8" t="n">
        <v>20.59</v>
      </c>
      <c r="O8" t="n">
        <v>16585.95</v>
      </c>
      <c r="P8" t="n">
        <v>432.36</v>
      </c>
      <c r="Q8" t="n">
        <v>2304.5</v>
      </c>
      <c r="R8" t="n">
        <v>154.18</v>
      </c>
      <c r="S8" t="n">
        <v>88.64</v>
      </c>
      <c r="T8" t="n">
        <v>28305.3</v>
      </c>
      <c r="U8" t="n">
        <v>0.57</v>
      </c>
      <c r="V8" t="n">
        <v>0.86</v>
      </c>
      <c r="W8" t="n">
        <v>4.06</v>
      </c>
      <c r="X8" t="n">
        <v>1.69</v>
      </c>
      <c r="Y8" t="n">
        <v>0.5</v>
      </c>
      <c r="Z8" t="n">
        <v>10</v>
      </c>
      <c r="AA8" t="n">
        <v>643.8300210866797</v>
      </c>
      <c r="AB8" t="n">
        <v>880.9166386266885</v>
      </c>
      <c r="AC8" t="n">
        <v>796.8431910104241</v>
      </c>
      <c r="AD8" t="n">
        <v>643830.0210866798</v>
      </c>
      <c r="AE8" t="n">
        <v>880916.6386266885</v>
      </c>
      <c r="AF8" t="n">
        <v>1.836360572169583e-06</v>
      </c>
      <c r="AG8" t="n">
        <v>18</v>
      </c>
      <c r="AH8" t="n">
        <v>796843.1910104241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1.8351</v>
      </c>
      <c r="E9" t="n">
        <v>54.49</v>
      </c>
      <c r="F9" t="n">
        <v>51.31</v>
      </c>
      <c r="G9" t="n">
        <v>75.09</v>
      </c>
      <c r="H9" t="n">
        <v>1.06</v>
      </c>
      <c r="I9" t="n">
        <v>41</v>
      </c>
      <c r="J9" t="n">
        <v>133.92</v>
      </c>
      <c r="K9" t="n">
        <v>45</v>
      </c>
      <c r="L9" t="n">
        <v>8</v>
      </c>
      <c r="M9" t="n">
        <v>13</v>
      </c>
      <c r="N9" t="n">
        <v>20.93</v>
      </c>
      <c r="O9" t="n">
        <v>16751.02</v>
      </c>
      <c r="P9" t="n">
        <v>419.25</v>
      </c>
      <c r="Q9" t="n">
        <v>2304.49</v>
      </c>
      <c r="R9" t="n">
        <v>147.41</v>
      </c>
      <c r="S9" t="n">
        <v>88.64</v>
      </c>
      <c r="T9" t="n">
        <v>24944.59</v>
      </c>
      <c r="U9" t="n">
        <v>0.6</v>
      </c>
      <c r="V9" t="n">
        <v>0.86</v>
      </c>
      <c r="W9" t="n">
        <v>4.08</v>
      </c>
      <c r="X9" t="n">
        <v>1.52</v>
      </c>
      <c r="Y9" t="n">
        <v>0.5</v>
      </c>
      <c r="Z9" t="n">
        <v>10</v>
      </c>
      <c r="AA9" t="n">
        <v>630.7963049557272</v>
      </c>
      <c r="AB9" t="n">
        <v>863.0833332093455</v>
      </c>
      <c r="AC9" t="n">
        <v>780.7118712329109</v>
      </c>
      <c r="AD9" t="n">
        <v>630796.3049557272</v>
      </c>
      <c r="AE9" t="n">
        <v>863083.3332093455</v>
      </c>
      <c r="AF9" t="n">
        <v>1.846523444377207e-06</v>
      </c>
      <c r="AG9" t="n">
        <v>18</v>
      </c>
      <c r="AH9" t="n">
        <v>780711.8712329109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1.837</v>
      </c>
      <c r="E10" t="n">
        <v>54.44</v>
      </c>
      <c r="F10" t="n">
        <v>51.28</v>
      </c>
      <c r="G10" t="n">
        <v>76.93000000000001</v>
      </c>
      <c r="H10" t="n">
        <v>1.18</v>
      </c>
      <c r="I10" t="n">
        <v>40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419.39</v>
      </c>
      <c r="Q10" t="n">
        <v>2304.47</v>
      </c>
      <c r="R10" t="n">
        <v>145.96</v>
      </c>
      <c r="S10" t="n">
        <v>88.64</v>
      </c>
      <c r="T10" t="n">
        <v>24226.83</v>
      </c>
      <c r="U10" t="n">
        <v>0.61</v>
      </c>
      <c r="V10" t="n">
        <v>0.86</v>
      </c>
      <c r="W10" t="n">
        <v>4.09</v>
      </c>
      <c r="X10" t="n">
        <v>1.49</v>
      </c>
      <c r="Y10" t="n">
        <v>0.5</v>
      </c>
      <c r="Z10" t="n">
        <v>10</v>
      </c>
      <c r="AA10" t="n">
        <v>630.3034040859516</v>
      </c>
      <c r="AB10" t="n">
        <v>862.4089244940669</v>
      </c>
      <c r="AC10" t="n">
        <v>780.10182713888</v>
      </c>
      <c r="AD10" t="n">
        <v>630303.4040859516</v>
      </c>
      <c r="AE10" t="n">
        <v>862408.924494067</v>
      </c>
      <c r="AF10" t="n">
        <v>1.848435271822206e-06</v>
      </c>
      <c r="AG10" t="n">
        <v>18</v>
      </c>
      <c r="AH10" t="n">
        <v>780101.82713888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2024-09-25T21:23:03Z</dcterms:created>
  <dcterms:modified xmlns:dcterms="http://purl.org/dc/terms/" xmlns:xsi="http://www.w3.org/2001/XMLSchema-instance" xsi:type="dcterms:W3CDTF">2024-09-25T21:23:03Z</dcterms:modified>
</cp:coreProperties>
</file>