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xVal>
          <yVal>
            <numRef>
              <f>gráficos!$B$7:$B$254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  <c r="AA2" t="n">
        <v>6116.370236381092</v>
      </c>
      <c r="AB2" t="n">
        <v>8368.687592627904</v>
      </c>
      <c r="AC2" t="n">
        <v>7569.991794313986</v>
      </c>
      <c r="AD2" t="n">
        <v>6116370.236381092</v>
      </c>
      <c r="AE2" t="n">
        <v>8368687.592627904</v>
      </c>
      <c r="AF2" t="n">
        <v>5.383485497575042e-07</v>
      </c>
      <c r="AG2" t="n">
        <v>57</v>
      </c>
      <c r="AH2" t="n">
        <v>7569991.794313986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  <c r="AA3" t="n">
        <v>2908.40329019482</v>
      </c>
      <c r="AB3" t="n">
        <v>3979.405691342299</v>
      </c>
      <c r="AC3" t="n">
        <v>3599.616797291405</v>
      </c>
      <c r="AD3" t="n">
        <v>2908403.29019482</v>
      </c>
      <c r="AE3" t="n">
        <v>3979405.691342299</v>
      </c>
      <c r="AF3" t="n">
        <v>8.50844664228258e-07</v>
      </c>
      <c r="AG3" t="n">
        <v>36</v>
      </c>
      <c r="AH3" t="n">
        <v>3599616.797291405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  <c r="AA4" t="n">
        <v>2370.26823737014</v>
      </c>
      <c r="AB4" t="n">
        <v>3243.105571224544</v>
      </c>
      <c r="AC4" t="n">
        <v>2933.588127234007</v>
      </c>
      <c r="AD4" t="n">
        <v>2370268.237370139</v>
      </c>
      <c r="AE4" t="n">
        <v>3243105.571224544</v>
      </c>
      <c r="AF4" t="n">
        <v>9.711934815431077e-07</v>
      </c>
      <c r="AG4" t="n">
        <v>32</v>
      </c>
      <c r="AH4" t="n">
        <v>2933588.127234007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  <c r="AA5" t="n">
        <v>2146.563085118278</v>
      </c>
      <c r="AB5" t="n">
        <v>2937.022312738575</v>
      </c>
      <c r="AC5" t="n">
        <v>2656.717025347511</v>
      </c>
      <c r="AD5" t="n">
        <v>2146563.085118278</v>
      </c>
      <c r="AE5" t="n">
        <v>2937022.312738575</v>
      </c>
      <c r="AF5" t="n">
        <v>1.034682384393455e-06</v>
      </c>
      <c r="AG5" t="n">
        <v>30</v>
      </c>
      <c r="AH5" t="n">
        <v>2656717.025347511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  <c r="AA6" t="n">
        <v>2019.875805059765</v>
      </c>
      <c r="AB6" t="n">
        <v>2763.683187114175</v>
      </c>
      <c r="AC6" t="n">
        <v>2499.921142589713</v>
      </c>
      <c r="AD6" t="n">
        <v>2019875.805059765</v>
      </c>
      <c r="AE6" t="n">
        <v>2763683.187114175</v>
      </c>
      <c r="AF6" t="n">
        <v>1.075203242977353e-06</v>
      </c>
      <c r="AG6" t="n">
        <v>29</v>
      </c>
      <c r="AH6" t="n">
        <v>2499921.142589713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  <c r="AA7" t="n">
        <v>1936.389822512743</v>
      </c>
      <c r="AB7" t="n">
        <v>2649.453982651734</v>
      </c>
      <c r="AC7" t="n">
        <v>2396.593813079471</v>
      </c>
      <c r="AD7" t="n">
        <v>1936389.822512743</v>
      </c>
      <c r="AE7" t="n">
        <v>2649453.982651734</v>
      </c>
      <c r="AF7" t="n">
        <v>1.102186026688751e-06</v>
      </c>
      <c r="AG7" t="n">
        <v>28</v>
      </c>
      <c r="AH7" t="n">
        <v>2396593.813079471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  <c r="AA8" t="n">
        <v>1881.281288503042</v>
      </c>
      <c r="AB8" t="n">
        <v>2574.052055202728</v>
      </c>
      <c r="AC8" t="n">
        <v>2328.388139758929</v>
      </c>
      <c r="AD8" t="n">
        <v>1881281.288503042</v>
      </c>
      <c r="AE8" t="n">
        <v>2574052.055202728</v>
      </c>
      <c r="AF8" t="n">
        <v>1.122259723913493e-06</v>
      </c>
      <c r="AG8" t="n">
        <v>28</v>
      </c>
      <c r="AH8" t="n">
        <v>2328388.139758929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  <c r="AA9" t="n">
        <v>1831.943946615954</v>
      </c>
      <c r="AB9" t="n">
        <v>2506.546527422907</v>
      </c>
      <c r="AC9" t="n">
        <v>2267.325244805811</v>
      </c>
      <c r="AD9" t="n">
        <v>1831943.946615954</v>
      </c>
      <c r="AE9" t="n">
        <v>2506546.527422907</v>
      </c>
      <c r="AF9" t="n">
        <v>1.137104923256442e-06</v>
      </c>
      <c r="AG9" t="n">
        <v>27</v>
      </c>
      <c r="AH9" t="n">
        <v>2267325.244805811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  <c r="AA10" t="n">
        <v>1798.406438838924</v>
      </c>
      <c r="AB10" t="n">
        <v>2460.659029711955</v>
      </c>
      <c r="AC10" t="n">
        <v>2225.817185472884</v>
      </c>
      <c r="AD10" t="n">
        <v>1798406.438838925</v>
      </c>
      <c r="AE10" t="n">
        <v>2460659.029711955</v>
      </c>
      <c r="AF10" t="n">
        <v>1.149149141591287e-06</v>
      </c>
      <c r="AG10" t="n">
        <v>27</v>
      </c>
      <c r="AH10" t="n">
        <v>2225817.185472884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  <c r="AA11" t="n">
        <v>1769.612733443314</v>
      </c>
      <c r="AB11" t="n">
        <v>2421.262211701051</v>
      </c>
      <c r="AC11" t="n">
        <v>2190.180344479159</v>
      </c>
      <c r="AD11" t="n">
        <v>1769612.733443314</v>
      </c>
      <c r="AE11" t="n">
        <v>2421262.211701051</v>
      </c>
      <c r="AF11" t="n">
        <v>1.158859209086046e-06</v>
      </c>
      <c r="AG11" t="n">
        <v>27</v>
      </c>
      <c r="AH11" t="n">
        <v>2190180.344479159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  <c r="AA12" t="n">
        <v>1747.355276637015</v>
      </c>
      <c r="AB12" t="n">
        <v>2390.808577368979</v>
      </c>
      <c r="AC12" t="n">
        <v>2162.633162265797</v>
      </c>
      <c r="AD12" t="n">
        <v>1747355.276637015</v>
      </c>
      <c r="AE12" t="n">
        <v>2390808.577368979</v>
      </c>
      <c r="AF12" t="n">
        <v>1.166421857807926e-06</v>
      </c>
      <c r="AG12" t="n">
        <v>27</v>
      </c>
      <c r="AH12" t="n">
        <v>2162633.162265797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  <c r="AA13" t="n">
        <v>1715.39569371177</v>
      </c>
      <c r="AB13" t="n">
        <v>2347.080066053371</v>
      </c>
      <c r="AC13" t="n">
        <v>2123.078038696799</v>
      </c>
      <c r="AD13" t="n">
        <v>1715395.69371177</v>
      </c>
      <c r="AE13" t="n">
        <v>2347080.066053371</v>
      </c>
      <c r="AF13" t="n">
        <v>1.173424310328185e-06</v>
      </c>
      <c r="AG13" t="n">
        <v>26</v>
      </c>
      <c r="AH13" t="n">
        <v>2123078.038696798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  <c r="AA14" t="n">
        <v>1697.674435936759</v>
      </c>
      <c r="AB14" t="n">
        <v>2322.833059358884</v>
      </c>
      <c r="AC14" t="n">
        <v>2101.145132290347</v>
      </c>
      <c r="AD14" t="n">
        <v>1697674.435936759</v>
      </c>
      <c r="AE14" t="n">
        <v>2322833.059358885</v>
      </c>
      <c r="AF14" t="n">
        <v>1.178279344075564e-06</v>
      </c>
      <c r="AG14" t="n">
        <v>26</v>
      </c>
      <c r="AH14" t="n">
        <v>2101145.132290347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  <c r="AA15" t="n">
        <v>1679.168763726508</v>
      </c>
      <c r="AB15" t="n">
        <v>2297.512782228181</v>
      </c>
      <c r="AC15" t="n">
        <v>2078.241386871765</v>
      </c>
      <c r="AD15" t="n">
        <v>1679168.763726508</v>
      </c>
      <c r="AE15" t="n">
        <v>2297512.782228181</v>
      </c>
      <c r="AF15" t="n">
        <v>1.183507841957358e-06</v>
      </c>
      <c r="AG15" t="n">
        <v>26</v>
      </c>
      <c r="AH15" t="n">
        <v>2078241.386871765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  <c r="AA16" t="n">
        <v>1662.522764845791</v>
      </c>
      <c r="AB16" t="n">
        <v>2274.736992189942</v>
      </c>
      <c r="AC16" t="n">
        <v>2057.639286268753</v>
      </c>
      <c r="AD16" t="n">
        <v>1662522.764845791</v>
      </c>
      <c r="AE16" t="n">
        <v>2274736.992189942</v>
      </c>
      <c r="AF16" t="n">
        <v>1.187989411570323e-06</v>
      </c>
      <c r="AG16" t="n">
        <v>26</v>
      </c>
      <c r="AH16" t="n">
        <v>2057639.286268754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  <c r="AA17" t="n">
        <v>1646.571786337657</v>
      </c>
      <c r="AB17" t="n">
        <v>2252.912159687607</v>
      </c>
      <c r="AC17" t="n">
        <v>2037.897385149096</v>
      </c>
      <c r="AD17" t="n">
        <v>1646571.786337657</v>
      </c>
      <c r="AE17" t="n">
        <v>2252912.159687607</v>
      </c>
      <c r="AF17" t="n">
        <v>1.191257222746444e-06</v>
      </c>
      <c r="AG17" t="n">
        <v>26</v>
      </c>
      <c r="AH17" t="n">
        <v>2037897.385149096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  <c r="AA18" t="n">
        <v>1631.025540827306</v>
      </c>
      <c r="AB18" t="n">
        <v>2231.641100728398</v>
      </c>
      <c r="AC18" t="n">
        <v>2018.656406202836</v>
      </c>
      <c r="AD18" t="n">
        <v>1631025.540827306</v>
      </c>
      <c r="AE18" t="n">
        <v>2231641.100728398</v>
      </c>
      <c r="AF18" t="n">
        <v>1.195178596157789e-06</v>
      </c>
      <c r="AG18" t="n">
        <v>26</v>
      </c>
      <c r="AH18" t="n">
        <v>2018656.406202836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1616.35213679246</v>
      </c>
      <c r="AB19" t="n">
        <v>2211.564301983022</v>
      </c>
      <c r="AC19" t="n">
        <v>2000.495708951754</v>
      </c>
      <c r="AD19" t="n">
        <v>1616352.13679246</v>
      </c>
      <c r="AE19" t="n">
        <v>2211564.301983022</v>
      </c>
      <c r="AF19" t="n">
        <v>1.19872650543472e-06</v>
      </c>
      <c r="AG19" t="n">
        <v>26</v>
      </c>
      <c r="AH19" t="n">
        <v>2000495.708951754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  <c r="AA20" t="n">
        <v>1603.563249140159</v>
      </c>
      <c r="AB20" t="n">
        <v>2194.065981691241</v>
      </c>
      <c r="AC20" t="n">
        <v>1984.667403789574</v>
      </c>
      <c r="AD20" t="n">
        <v>1603563.249140159</v>
      </c>
      <c r="AE20" t="n">
        <v>2194065.981691241</v>
      </c>
      <c r="AF20" t="n">
        <v>1.201247388342013e-06</v>
      </c>
      <c r="AG20" t="n">
        <v>26</v>
      </c>
      <c r="AH20" t="n">
        <v>1984667.403789574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  <c r="AA21" t="n">
        <v>1591.858550250893</v>
      </c>
      <c r="AB21" t="n">
        <v>2178.051096296077</v>
      </c>
      <c r="AC21" t="n">
        <v>1970.180956579492</v>
      </c>
      <c r="AD21" t="n">
        <v>1591858.550250893</v>
      </c>
      <c r="AE21" t="n">
        <v>2178051.096296077</v>
      </c>
      <c r="AF21" t="n">
        <v>1.202927976946875e-06</v>
      </c>
      <c r="AG21" t="n">
        <v>26</v>
      </c>
      <c r="AH21" t="n">
        <v>1970180.956579492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  <c r="AA22" t="n">
        <v>1576.786015871344</v>
      </c>
      <c r="AB22" t="n">
        <v>2157.428189804691</v>
      </c>
      <c r="AC22" t="n">
        <v>1951.526271339212</v>
      </c>
      <c r="AD22" t="n">
        <v>1576786.015871344</v>
      </c>
      <c r="AE22" t="n">
        <v>2157428.18980469</v>
      </c>
      <c r="AF22" t="n">
        <v>1.205635591921376e-06</v>
      </c>
      <c r="AG22" t="n">
        <v>26</v>
      </c>
      <c r="AH22" t="n">
        <v>1951526.271339212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  <c r="AA23" t="n">
        <v>1567.074833330882</v>
      </c>
      <c r="AB23" t="n">
        <v>2144.140921425694</v>
      </c>
      <c r="AC23" t="n">
        <v>1939.507121205508</v>
      </c>
      <c r="AD23" t="n">
        <v>1567074.833330882</v>
      </c>
      <c r="AE23" t="n">
        <v>2144140.921425694</v>
      </c>
      <c r="AF23" t="n">
        <v>1.206662618291014e-06</v>
      </c>
      <c r="AG23" t="n">
        <v>26</v>
      </c>
      <c r="AH23" t="n">
        <v>1939507.121205508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  <c r="AA24" t="n">
        <v>1554.598577451468</v>
      </c>
      <c r="AB24" t="n">
        <v>2127.070357717916</v>
      </c>
      <c r="AC24" t="n">
        <v>1924.065748139315</v>
      </c>
      <c r="AD24" t="n">
        <v>1554598.577451468</v>
      </c>
      <c r="AE24" t="n">
        <v>2127070.357717916</v>
      </c>
      <c r="AF24" t="n">
        <v>1.2089967691311e-06</v>
      </c>
      <c r="AG24" t="n">
        <v>26</v>
      </c>
      <c r="AH24" t="n">
        <v>1924065.748139315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  <c r="AA25" t="n">
        <v>1543.279737660886</v>
      </c>
      <c r="AB25" t="n">
        <v>2111.583421764473</v>
      </c>
      <c r="AC25" t="n">
        <v>1910.056863617217</v>
      </c>
      <c r="AD25" t="n">
        <v>1543279.737660886</v>
      </c>
      <c r="AE25" t="n">
        <v>2111583.421764473</v>
      </c>
      <c r="AF25" t="n">
        <v>1.210023795500738e-06</v>
      </c>
      <c r="AG25" t="n">
        <v>26</v>
      </c>
      <c r="AH25" t="n">
        <v>1910056.863617217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  <c r="AA26" t="n">
        <v>1532.250384828212</v>
      </c>
      <c r="AB26" t="n">
        <v>2096.492574638103</v>
      </c>
      <c r="AC26" t="n">
        <v>1896.40626576045</v>
      </c>
      <c r="AD26" t="n">
        <v>1532250.384828212</v>
      </c>
      <c r="AE26" t="n">
        <v>2096492.574638103</v>
      </c>
      <c r="AF26" t="n">
        <v>1.211330919971186e-06</v>
      </c>
      <c r="AG26" t="n">
        <v>26</v>
      </c>
      <c r="AH26" t="n">
        <v>1896406.26576045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  <c r="AA27" t="n">
        <v>1532.720975631611</v>
      </c>
      <c r="AB27" t="n">
        <v>2097.136457736313</v>
      </c>
      <c r="AC27" t="n">
        <v>1896.988697559463</v>
      </c>
      <c r="AD27" t="n">
        <v>1532720.97563161</v>
      </c>
      <c r="AE27" t="n">
        <v>2097136.457736313</v>
      </c>
      <c r="AF27" t="n">
        <v>1.211984482206411e-06</v>
      </c>
      <c r="AG27" t="n">
        <v>26</v>
      </c>
      <c r="AH27" t="n">
        <v>1896988.697559463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  <c r="AA28" t="n">
        <v>1535.37048231567</v>
      </c>
      <c r="AB28" t="n">
        <v>2100.761629669429</v>
      </c>
      <c r="AC28" t="n">
        <v>1900.267888171243</v>
      </c>
      <c r="AD28" t="n">
        <v>1535370.48231567</v>
      </c>
      <c r="AE28" t="n">
        <v>2100761.629669429</v>
      </c>
      <c r="AF28" t="n">
        <v>1.212171214273617e-06</v>
      </c>
      <c r="AG28" t="n">
        <v>26</v>
      </c>
      <c r="AH28" t="n">
        <v>1900267.888171243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  <c r="AA29" t="n">
        <v>1540.904870231166</v>
      </c>
      <c r="AB29" t="n">
        <v>2108.334023375374</v>
      </c>
      <c r="AC29" t="n">
        <v>1907.117583249814</v>
      </c>
      <c r="AD29" t="n">
        <v>1540904.870231166</v>
      </c>
      <c r="AE29" t="n">
        <v>2108334.023375374</v>
      </c>
      <c r="AF29" t="n">
        <v>1.212077848240014e-06</v>
      </c>
      <c r="AG29" t="n">
        <v>26</v>
      </c>
      <c r="AH29" t="n">
        <v>1907117.583249814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  <c r="AA30" t="n">
        <v>1544.932485651611</v>
      </c>
      <c r="AB30" t="n">
        <v>2113.844784479478</v>
      </c>
      <c r="AC30" t="n">
        <v>1912.102405048544</v>
      </c>
      <c r="AD30" t="n">
        <v>1544932.485651611</v>
      </c>
      <c r="AE30" t="n">
        <v>2113844.784479478</v>
      </c>
      <c r="AF30" t="n">
        <v>1.212171214273617e-06</v>
      </c>
      <c r="AG30" t="n">
        <v>26</v>
      </c>
      <c r="AH30" t="n">
        <v>1912102.405048544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  <c r="AA31" t="n">
        <v>1551.04933158692</v>
      </c>
      <c r="AB31" t="n">
        <v>2122.214122944365</v>
      </c>
      <c r="AC31" t="n">
        <v>1919.672985596783</v>
      </c>
      <c r="AD31" t="n">
        <v>1551049.33158692</v>
      </c>
      <c r="AE31" t="n">
        <v>2122214.122944365</v>
      </c>
      <c r="AF31" t="n">
        <v>1.212077848240014e-06</v>
      </c>
      <c r="AG31" t="n">
        <v>26</v>
      </c>
      <c r="AH31" t="n">
        <v>1919672.985596783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0.6832</v>
      </c>
      <c r="E2" t="n">
        <v>146.36</v>
      </c>
      <c r="F2" t="n">
        <v>111.88</v>
      </c>
      <c r="G2" t="n">
        <v>6.73</v>
      </c>
      <c r="H2" t="n">
        <v>0.11</v>
      </c>
      <c r="I2" t="n">
        <v>998</v>
      </c>
      <c r="J2" t="n">
        <v>159.12</v>
      </c>
      <c r="K2" t="n">
        <v>50.28</v>
      </c>
      <c r="L2" t="n">
        <v>1</v>
      </c>
      <c r="M2" t="n">
        <v>996</v>
      </c>
      <c r="N2" t="n">
        <v>27.84</v>
      </c>
      <c r="O2" t="n">
        <v>19859.16</v>
      </c>
      <c r="P2" t="n">
        <v>1370.3</v>
      </c>
      <c r="Q2" t="n">
        <v>2327.71</v>
      </c>
      <c r="R2" t="n">
        <v>1445.9</v>
      </c>
      <c r="S2" t="n">
        <v>122.72</v>
      </c>
      <c r="T2" t="n">
        <v>651935.7</v>
      </c>
      <c r="U2" t="n">
        <v>0.08</v>
      </c>
      <c r="V2" t="n">
        <v>0.58</v>
      </c>
      <c r="W2" t="n">
        <v>11.08</v>
      </c>
      <c r="X2" t="n">
        <v>39.24</v>
      </c>
      <c r="Y2" t="n">
        <v>0.5</v>
      </c>
      <c r="Z2" t="n">
        <v>10</v>
      </c>
      <c r="AA2" t="n">
        <v>4256.431781670369</v>
      </c>
      <c r="AB2" t="n">
        <v>5823.837744199054</v>
      </c>
      <c r="AC2" t="n">
        <v>5268.018843700089</v>
      </c>
      <c r="AD2" t="n">
        <v>4256431.781670369</v>
      </c>
      <c r="AE2" t="n">
        <v>5823837.744199054</v>
      </c>
      <c r="AF2" t="n">
        <v>6.598745647411822e-07</v>
      </c>
      <c r="AG2" t="n">
        <v>48</v>
      </c>
      <c r="AH2" t="n">
        <v>5268018.843700089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0.9833</v>
      </c>
      <c r="E3" t="n">
        <v>101.7</v>
      </c>
      <c r="F3" t="n">
        <v>87.06999999999999</v>
      </c>
      <c r="G3" t="n">
        <v>13.68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1055.5</v>
      </c>
      <c r="Q3" t="n">
        <v>2327.18</v>
      </c>
      <c r="R3" t="n">
        <v>615.59</v>
      </c>
      <c r="S3" t="n">
        <v>122.72</v>
      </c>
      <c r="T3" t="n">
        <v>239861.99</v>
      </c>
      <c r="U3" t="n">
        <v>0.2</v>
      </c>
      <c r="V3" t="n">
        <v>0.74</v>
      </c>
      <c r="W3" t="n">
        <v>10.03</v>
      </c>
      <c r="X3" t="n">
        <v>14.45</v>
      </c>
      <c r="Y3" t="n">
        <v>0.5</v>
      </c>
      <c r="Z3" t="n">
        <v>10</v>
      </c>
      <c r="AA3" t="n">
        <v>2355.521978515369</v>
      </c>
      <c r="AB3" t="n">
        <v>3222.92908930042</v>
      </c>
      <c r="AC3" t="n">
        <v>2915.337260426853</v>
      </c>
      <c r="AD3" t="n">
        <v>2355521.978515369</v>
      </c>
      <c r="AE3" t="n">
        <v>3222929.089300421</v>
      </c>
      <c r="AF3" t="n">
        <v>9.497287170813881e-07</v>
      </c>
      <c r="AG3" t="n">
        <v>34</v>
      </c>
      <c r="AH3" t="n">
        <v>2915337.260426853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1.095</v>
      </c>
      <c r="E4" t="n">
        <v>91.31999999999999</v>
      </c>
      <c r="F4" t="n">
        <v>81.43000000000001</v>
      </c>
      <c r="G4" t="n">
        <v>20.79</v>
      </c>
      <c r="H4" t="n">
        <v>0.33</v>
      </c>
      <c r="I4" t="n">
        <v>235</v>
      </c>
      <c r="J4" t="n">
        <v>161.97</v>
      </c>
      <c r="K4" t="n">
        <v>50.28</v>
      </c>
      <c r="L4" t="n">
        <v>3</v>
      </c>
      <c r="M4" t="n">
        <v>233</v>
      </c>
      <c r="N4" t="n">
        <v>28.69</v>
      </c>
      <c r="O4" t="n">
        <v>20210.21</v>
      </c>
      <c r="P4" t="n">
        <v>976.4299999999999</v>
      </c>
      <c r="Q4" t="n">
        <v>2327.02</v>
      </c>
      <c r="R4" t="n">
        <v>426.68</v>
      </c>
      <c r="S4" t="n">
        <v>122.72</v>
      </c>
      <c r="T4" t="n">
        <v>146141.41</v>
      </c>
      <c r="U4" t="n">
        <v>0.29</v>
      </c>
      <c r="V4" t="n">
        <v>0.8</v>
      </c>
      <c r="W4" t="n">
        <v>9.800000000000001</v>
      </c>
      <c r="X4" t="n">
        <v>8.81</v>
      </c>
      <c r="Y4" t="n">
        <v>0.5</v>
      </c>
      <c r="Z4" t="n">
        <v>10</v>
      </c>
      <c r="AA4" t="n">
        <v>1977.457170357207</v>
      </c>
      <c r="AB4" t="n">
        <v>2705.644139736048</v>
      </c>
      <c r="AC4" t="n">
        <v>2447.42126043504</v>
      </c>
      <c r="AD4" t="n">
        <v>1977457.170357207</v>
      </c>
      <c r="AE4" t="n">
        <v>2705644.139736048</v>
      </c>
      <c r="AF4" t="n">
        <v>1.057615117669196e-06</v>
      </c>
      <c r="AG4" t="n">
        <v>30</v>
      </c>
      <c r="AH4" t="n">
        <v>2447421.26043504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1.154</v>
      </c>
      <c r="E5" t="n">
        <v>86.65000000000001</v>
      </c>
      <c r="F5" t="n">
        <v>78.88</v>
      </c>
      <c r="G5" t="n">
        <v>28.01</v>
      </c>
      <c r="H5" t="n">
        <v>0.43</v>
      </c>
      <c r="I5" t="n">
        <v>169</v>
      </c>
      <c r="J5" t="n">
        <v>163.4</v>
      </c>
      <c r="K5" t="n">
        <v>50.28</v>
      </c>
      <c r="L5" t="n">
        <v>4</v>
      </c>
      <c r="M5" t="n">
        <v>167</v>
      </c>
      <c r="N5" t="n">
        <v>29.12</v>
      </c>
      <c r="O5" t="n">
        <v>20386.62</v>
      </c>
      <c r="P5" t="n">
        <v>935.84</v>
      </c>
      <c r="Q5" t="n">
        <v>2327</v>
      </c>
      <c r="R5" t="n">
        <v>342.33</v>
      </c>
      <c r="S5" t="n">
        <v>122.72</v>
      </c>
      <c r="T5" t="n">
        <v>104294.12</v>
      </c>
      <c r="U5" t="n">
        <v>0.36</v>
      </c>
      <c r="V5" t="n">
        <v>0.82</v>
      </c>
      <c r="W5" t="n">
        <v>9.68</v>
      </c>
      <c r="X5" t="n">
        <v>6.27</v>
      </c>
      <c r="Y5" t="n">
        <v>0.5</v>
      </c>
      <c r="Z5" t="n">
        <v>10</v>
      </c>
      <c r="AA5" t="n">
        <v>1818.029889022527</v>
      </c>
      <c r="AB5" t="n">
        <v>2487.508699978682</v>
      </c>
      <c r="AC5" t="n">
        <v>2250.104360893103</v>
      </c>
      <c r="AD5" t="n">
        <v>1818029.889022527</v>
      </c>
      <c r="AE5" t="n">
        <v>2487508.699978682</v>
      </c>
      <c r="AF5" t="n">
        <v>1.114600772411189e-06</v>
      </c>
      <c r="AG5" t="n">
        <v>29</v>
      </c>
      <c r="AH5" t="n">
        <v>2250104.360893103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1.1894</v>
      </c>
      <c r="E6" t="n">
        <v>84.08</v>
      </c>
      <c r="F6" t="n">
        <v>77.5</v>
      </c>
      <c r="G6" t="n">
        <v>35.23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909.75</v>
      </c>
      <c r="Q6" t="n">
        <v>2327.07</v>
      </c>
      <c r="R6" t="n">
        <v>296.27</v>
      </c>
      <c r="S6" t="n">
        <v>122.72</v>
      </c>
      <c r="T6" t="n">
        <v>81451.59</v>
      </c>
      <c r="U6" t="n">
        <v>0.41</v>
      </c>
      <c r="V6" t="n">
        <v>0.84</v>
      </c>
      <c r="W6" t="n">
        <v>9.619999999999999</v>
      </c>
      <c r="X6" t="n">
        <v>4.89</v>
      </c>
      <c r="Y6" t="n">
        <v>0.5</v>
      </c>
      <c r="Z6" t="n">
        <v>10</v>
      </c>
      <c r="AA6" t="n">
        <v>1725.034974293465</v>
      </c>
      <c r="AB6" t="n">
        <v>2360.268955000292</v>
      </c>
      <c r="AC6" t="n">
        <v>2135.008198593348</v>
      </c>
      <c r="AD6" t="n">
        <v>1725034.974293465</v>
      </c>
      <c r="AE6" t="n">
        <v>2360268.955000293</v>
      </c>
      <c r="AF6" t="n">
        <v>1.148792165256385e-06</v>
      </c>
      <c r="AG6" t="n">
        <v>28</v>
      </c>
      <c r="AH6" t="n">
        <v>2135008.198593347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1.2132</v>
      </c>
      <c r="E7" t="n">
        <v>82.43000000000001</v>
      </c>
      <c r="F7" t="n">
        <v>76.63</v>
      </c>
      <c r="G7" t="n">
        <v>42.57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888.45</v>
      </c>
      <c r="Q7" t="n">
        <v>2326.98</v>
      </c>
      <c r="R7" t="n">
        <v>266.68</v>
      </c>
      <c r="S7" t="n">
        <v>122.72</v>
      </c>
      <c r="T7" t="n">
        <v>66776.41</v>
      </c>
      <c r="U7" t="n">
        <v>0.46</v>
      </c>
      <c r="V7" t="n">
        <v>0.85</v>
      </c>
      <c r="W7" t="n">
        <v>9.59</v>
      </c>
      <c r="X7" t="n">
        <v>4.01</v>
      </c>
      <c r="Y7" t="n">
        <v>0.5</v>
      </c>
      <c r="Z7" t="n">
        <v>10</v>
      </c>
      <c r="AA7" t="n">
        <v>1658.608337854298</v>
      </c>
      <c r="AB7" t="n">
        <v>2269.381100487851</v>
      </c>
      <c r="AC7" t="n">
        <v>2052.794553353669</v>
      </c>
      <c r="AD7" t="n">
        <v>1658608.337854298</v>
      </c>
      <c r="AE7" t="n">
        <v>2269381.100487851</v>
      </c>
      <c r="AF7" t="n">
        <v>1.171779598864172e-06</v>
      </c>
      <c r="AG7" t="n">
        <v>27</v>
      </c>
      <c r="AH7" t="n">
        <v>2052794.553353668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1.2309</v>
      </c>
      <c r="E8" t="n">
        <v>81.23999999999999</v>
      </c>
      <c r="F8" t="n">
        <v>75.98</v>
      </c>
      <c r="G8" t="n">
        <v>50.1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871.16</v>
      </c>
      <c r="Q8" t="n">
        <v>2326.92</v>
      </c>
      <c r="R8" t="n">
        <v>245.09</v>
      </c>
      <c r="S8" t="n">
        <v>122.72</v>
      </c>
      <c r="T8" t="n">
        <v>56065.79</v>
      </c>
      <c r="U8" t="n">
        <v>0.5</v>
      </c>
      <c r="V8" t="n">
        <v>0.85</v>
      </c>
      <c r="W8" t="n">
        <v>9.57</v>
      </c>
      <c r="X8" t="n">
        <v>3.37</v>
      </c>
      <c r="Y8" t="n">
        <v>0.5</v>
      </c>
      <c r="Z8" t="n">
        <v>10</v>
      </c>
      <c r="AA8" t="n">
        <v>1615.364379892023</v>
      </c>
      <c r="AB8" t="n">
        <v>2210.212809415087</v>
      </c>
      <c r="AC8" t="n">
        <v>1999.273200937671</v>
      </c>
      <c r="AD8" t="n">
        <v>1615364.379892023</v>
      </c>
      <c r="AE8" t="n">
        <v>2210212.809415087</v>
      </c>
      <c r="AF8" t="n">
        <v>1.18887529528677e-06</v>
      </c>
      <c r="AG8" t="n">
        <v>27</v>
      </c>
      <c r="AH8" t="n">
        <v>1999273.200937671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1.2451</v>
      </c>
      <c r="E9" t="n">
        <v>80.31999999999999</v>
      </c>
      <c r="F9" t="n">
        <v>75.48</v>
      </c>
      <c r="G9" t="n">
        <v>58.06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76</v>
      </c>
      <c r="N9" t="n">
        <v>30.89</v>
      </c>
      <c r="O9" t="n">
        <v>21098.19</v>
      </c>
      <c r="P9" t="n">
        <v>854.52</v>
      </c>
      <c r="Q9" t="n">
        <v>2326.93</v>
      </c>
      <c r="R9" t="n">
        <v>228.91</v>
      </c>
      <c r="S9" t="n">
        <v>122.72</v>
      </c>
      <c r="T9" t="n">
        <v>48038.51</v>
      </c>
      <c r="U9" t="n">
        <v>0.54</v>
      </c>
      <c r="V9" t="n">
        <v>0.86</v>
      </c>
      <c r="W9" t="n">
        <v>9.529999999999999</v>
      </c>
      <c r="X9" t="n">
        <v>2.87</v>
      </c>
      <c r="Y9" t="n">
        <v>0.5</v>
      </c>
      <c r="Z9" t="n">
        <v>10</v>
      </c>
      <c r="AA9" t="n">
        <v>1578.652525784294</v>
      </c>
      <c r="AB9" t="n">
        <v>2159.982031012195</v>
      </c>
      <c r="AC9" t="n">
        <v>1953.836377526211</v>
      </c>
      <c r="AD9" t="n">
        <v>1578652.525784294</v>
      </c>
      <c r="AE9" t="n">
        <v>2159982.031012195</v>
      </c>
      <c r="AF9" t="n">
        <v>1.202590486767046e-06</v>
      </c>
      <c r="AG9" t="n">
        <v>27</v>
      </c>
      <c r="AH9" t="n">
        <v>1953836.377526211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1.2558</v>
      </c>
      <c r="E10" t="n">
        <v>79.63</v>
      </c>
      <c r="F10" t="n">
        <v>75.12</v>
      </c>
      <c r="G10" t="n">
        <v>66.28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840</v>
      </c>
      <c r="Q10" t="n">
        <v>2326.95</v>
      </c>
      <c r="R10" t="n">
        <v>216.76</v>
      </c>
      <c r="S10" t="n">
        <v>122.72</v>
      </c>
      <c r="T10" t="n">
        <v>42013.86</v>
      </c>
      <c r="U10" t="n">
        <v>0.57</v>
      </c>
      <c r="V10" t="n">
        <v>0.86</v>
      </c>
      <c r="W10" t="n">
        <v>9.51</v>
      </c>
      <c r="X10" t="n">
        <v>2.51</v>
      </c>
      <c r="Y10" t="n">
        <v>0.5</v>
      </c>
      <c r="Z10" t="n">
        <v>10</v>
      </c>
      <c r="AA10" t="n">
        <v>1540.979825774683</v>
      </c>
      <c r="AB10" t="n">
        <v>2108.436580856818</v>
      </c>
      <c r="AC10" t="n">
        <v>1907.21035278917</v>
      </c>
      <c r="AD10" t="n">
        <v>1540979.825774683</v>
      </c>
      <c r="AE10" t="n">
        <v>2108436.580856818</v>
      </c>
      <c r="AF10" t="n">
        <v>1.212925173305001e-06</v>
      </c>
      <c r="AG10" t="n">
        <v>26</v>
      </c>
      <c r="AH10" t="n">
        <v>1907210.35278917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1.2637</v>
      </c>
      <c r="E11" t="n">
        <v>79.13</v>
      </c>
      <c r="F11" t="n">
        <v>74.84</v>
      </c>
      <c r="G11" t="n">
        <v>73.61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825.79</v>
      </c>
      <c r="Q11" t="n">
        <v>2326.97</v>
      </c>
      <c r="R11" t="n">
        <v>207.03</v>
      </c>
      <c r="S11" t="n">
        <v>122.72</v>
      </c>
      <c r="T11" t="n">
        <v>37185.38</v>
      </c>
      <c r="U11" t="n">
        <v>0.59</v>
      </c>
      <c r="V11" t="n">
        <v>0.87</v>
      </c>
      <c r="W11" t="n">
        <v>9.52</v>
      </c>
      <c r="X11" t="n">
        <v>2.23</v>
      </c>
      <c r="Y11" t="n">
        <v>0.5</v>
      </c>
      <c r="Z11" t="n">
        <v>10</v>
      </c>
      <c r="AA11" t="n">
        <v>1515.926348807156</v>
      </c>
      <c r="AB11" t="n">
        <v>2074.157308388451</v>
      </c>
      <c r="AC11" t="n">
        <v>1876.202645973923</v>
      </c>
      <c r="AD11" t="n">
        <v>1515926.348807156</v>
      </c>
      <c r="AE11" t="n">
        <v>2074157.308388451</v>
      </c>
      <c r="AF11" t="n">
        <v>1.220555455889098e-06</v>
      </c>
      <c r="AG11" t="n">
        <v>26</v>
      </c>
      <c r="AH11" t="n">
        <v>1876202.645973923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1.2713</v>
      </c>
      <c r="E12" t="n">
        <v>78.66</v>
      </c>
      <c r="F12" t="n">
        <v>74.59999999999999</v>
      </c>
      <c r="G12" t="n">
        <v>82.89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810.37</v>
      </c>
      <c r="Q12" t="n">
        <v>2326.9</v>
      </c>
      <c r="R12" t="n">
        <v>198.95</v>
      </c>
      <c r="S12" t="n">
        <v>122.72</v>
      </c>
      <c r="T12" t="n">
        <v>33179.97</v>
      </c>
      <c r="U12" t="n">
        <v>0.62</v>
      </c>
      <c r="V12" t="n">
        <v>0.87</v>
      </c>
      <c r="W12" t="n">
        <v>9.51</v>
      </c>
      <c r="X12" t="n">
        <v>1.99</v>
      </c>
      <c r="Y12" t="n">
        <v>0.5</v>
      </c>
      <c r="Z12" t="n">
        <v>10</v>
      </c>
      <c r="AA12" t="n">
        <v>1490.403481842398</v>
      </c>
      <c r="AB12" t="n">
        <v>2039.235795817848</v>
      </c>
      <c r="AC12" t="n">
        <v>1844.613993550407</v>
      </c>
      <c r="AD12" t="n">
        <v>1490403.481842398</v>
      </c>
      <c r="AE12" t="n">
        <v>2039235.795817848</v>
      </c>
      <c r="AF12" t="n">
        <v>1.227895980906711e-06</v>
      </c>
      <c r="AG12" t="n">
        <v>26</v>
      </c>
      <c r="AH12" t="n">
        <v>1844613.993550407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1.2771</v>
      </c>
      <c r="E13" t="n">
        <v>78.3</v>
      </c>
      <c r="F13" t="n">
        <v>74.40000000000001</v>
      </c>
      <c r="G13" t="n">
        <v>91.09999999999999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798.73</v>
      </c>
      <c r="Q13" t="n">
        <v>2326.91</v>
      </c>
      <c r="R13" t="n">
        <v>192.53</v>
      </c>
      <c r="S13" t="n">
        <v>122.72</v>
      </c>
      <c r="T13" t="n">
        <v>29995.43</v>
      </c>
      <c r="U13" t="n">
        <v>0.64</v>
      </c>
      <c r="V13" t="n">
        <v>0.87</v>
      </c>
      <c r="W13" t="n">
        <v>9.49</v>
      </c>
      <c r="X13" t="n">
        <v>1.79</v>
      </c>
      <c r="Y13" t="n">
        <v>0.5</v>
      </c>
      <c r="Z13" t="n">
        <v>10</v>
      </c>
      <c r="AA13" t="n">
        <v>1471.176080806079</v>
      </c>
      <c r="AB13" t="n">
        <v>2012.928017466889</v>
      </c>
      <c r="AC13" t="n">
        <v>1820.816992642065</v>
      </c>
      <c r="AD13" t="n">
        <v>1471176.080806079</v>
      </c>
      <c r="AE13" t="n">
        <v>2012928.017466889</v>
      </c>
      <c r="AF13" t="n">
        <v>1.233497960525415e-06</v>
      </c>
      <c r="AG13" t="n">
        <v>26</v>
      </c>
      <c r="AH13" t="n">
        <v>1820816.992642065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1.2812</v>
      </c>
      <c r="E14" t="n">
        <v>78.05</v>
      </c>
      <c r="F14" t="n">
        <v>74.28</v>
      </c>
      <c r="G14" t="n">
        <v>99.03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785.8099999999999</v>
      </c>
      <c r="Q14" t="n">
        <v>2326.92</v>
      </c>
      <c r="R14" t="n">
        <v>188.27</v>
      </c>
      <c r="S14" t="n">
        <v>122.72</v>
      </c>
      <c r="T14" t="n">
        <v>27885.55</v>
      </c>
      <c r="U14" t="n">
        <v>0.65</v>
      </c>
      <c r="V14" t="n">
        <v>0.87</v>
      </c>
      <c r="W14" t="n">
        <v>9.49</v>
      </c>
      <c r="X14" t="n">
        <v>1.66</v>
      </c>
      <c r="Y14" t="n">
        <v>0.5</v>
      </c>
      <c r="Z14" t="n">
        <v>10</v>
      </c>
      <c r="AA14" t="n">
        <v>1452.821175721994</v>
      </c>
      <c r="AB14" t="n">
        <v>1987.814026569582</v>
      </c>
      <c r="AC14" t="n">
        <v>1798.099845788289</v>
      </c>
      <c r="AD14" t="n">
        <v>1452821.175721994</v>
      </c>
      <c r="AE14" t="n">
        <v>1987814.026569582</v>
      </c>
      <c r="AF14" t="n">
        <v>1.237457980600706e-06</v>
      </c>
      <c r="AG14" t="n">
        <v>26</v>
      </c>
      <c r="AH14" t="n">
        <v>1798099.845788289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1.286</v>
      </c>
      <c r="E15" t="n">
        <v>77.76000000000001</v>
      </c>
      <c r="F15" t="n">
        <v>74.11</v>
      </c>
      <c r="G15" t="n">
        <v>108.46</v>
      </c>
      <c r="H15" t="n">
        <v>1.4</v>
      </c>
      <c r="I15" t="n">
        <v>41</v>
      </c>
      <c r="J15" t="n">
        <v>177.97</v>
      </c>
      <c r="K15" t="n">
        <v>50.28</v>
      </c>
      <c r="L15" t="n">
        <v>14</v>
      </c>
      <c r="M15" t="n">
        <v>39</v>
      </c>
      <c r="N15" t="n">
        <v>33.69</v>
      </c>
      <c r="O15" t="n">
        <v>22184.13</v>
      </c>
      <c r="P15" t="n">
        <v>770.61</v>
      </c>
      <c r="Q15" t="n">
        <v>2326.91</v>
      </c>
      <c r="R15" t="n">
        <v>182.8</v>
      </c>
      <c r="S15" t="n">
        <v>122.72</v>
      </c>
      <c r="T15" t="n">
        <v>25171.15</v>
      </c>
      <c r="U15" t="n">
        <v>0.67</v>
      </c>
      <c r="V15" t="n">
        <v>0.87</v>
      </c>
      <c r="W15" t="n">
        <v>9.48</v>
      </c>
      <c r="X15" t="n">
        <v>1.5</v>
      </c>
      <c r="Y15" t="n">
        <v>0.5</v>
      </c>
      <c r="Z15" t="n">
        <v>10</v>
      </c>
      <c r="AA15" t="n">
        <v>1431.246093196261</v>
      </c>
      <c r="AB15" t="n">
        <v>1958.294046832408</v>
      </c>
      <c r="AC15" t="n">
        <v>1771.39721148568</v>
      </c>
      <c r="AD15" t="n">
        <v>1431246.093196261</v>
      </c>
      <c r="AE15" t="n">
        <v>1958294.046832408</v>
      </c>
      <c r="AF15" t="n">
        <v>1.242094101664462e-06</v>
      </c>
      <c r="AG15" t="n">
        <v>26</v>
      </c>
      <c r="AH15" t="n">
        <v>1771397.21148568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1.2896</v>
      </c>
      <c r="E16" t="n">
        <v>77.55</v>
      </c>
      <c r="F16" t="n">
        <v>74</v>
      </c>
      <c r="G16" t="n">
        <v>116.84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756.77</v>
      </c>
      <c r="Q16" t="n">
        <v>2326.9</v>
      </c>
      <c r="R16" t="n">
        <v>178.94</v>
      </c>
      <c r="S16" t="n">
        <v>122.72</v>
      </c>
      <c r="T16" t="n">
        <v>23252.55</v>
      </c>
      <c r="U16" t="n">
        <v>0.6899999999999999</v>
      </c>
      <c r="V16" t="n">
        <v>0.88</v>
      </c>
      <c r="W16" t="n">
        <v>9.48</v>
      </c>
      <c r="X16" t="n">
        <v>1.39</v>
      </c>
      <c r="Y16" t="n">
        <v>0.5</v>
      </c>
      <c r="Z16" t="n">
        <v>10</v>
      </c>
      <c r="AA16" t="n">
        <v>1412.688706147107</v>
      </c>
      <c r="AB16" t="n">
        <v>1932.903011177621</v>
      </c>
      <c r="AC16" t="n">
        <v>1748.429460637243</v>
      </c>
      <c r="AD16" t="n">
        <v>1412688.706147107</v>
      </c>
      <c r="AE16" t="n">
        <v>1932903.011177621</v>
      </c>
      <c r="AF16" t="n">
        <v>1.245571192462278e-06</v>
      </c>
      <c r="AG16" t="n">
        <v>26</v>
      </c>
      <c r="AH16" t="n">
        <v>1748429.460637243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1.2933</v>
      </c>
      <c r="E17" t="n">
        <v>77.31999999999999</v>
      </c>
      <c r="F17" t="n">
        <v>73.87</v>
      </c>
      <c r="G17" t="n">
        <v>126.63</v>
      </c>
      <c r="H17" t="n">
        <v>1.57</v>
      </c>
      <c r="I17" t="n">
        <v>35</v>
      </c>
      <c r="J17" t="n">
        <v>180.95</v>
      </c>
      <c r="K17" t="n">
        <v>50.28</v>
      </c>
      <c r="L17" t="n">
        <v>16</v>
      </c>
      <c r="M17" t="n">
        <v>33</v>
      </c>
      <c r="N17" t="n">
        <v>34.67</v>
      </c>
      <c r="O17" t="n">
        <v>22551.28</v>
      </c>
      <c r="P17" t="n">
        <v>739.5599999999999</v>
      </c>
      <c r="Q17" t="n">
        <v>2326.92</v>
      </c>
      <c r="R17" t="n">
        <v>174.64</v>
      </c>
      <c r="S17" t="n">
        <v>122.72</v>
      </c>
      <c r="T17" t="n">
        <v>21118.79</v>
      </c>
      <c r="U17" t="n">
        <v>0.7</v>
      </c>
      <c r="V17" t="n">
        <v>0.88</v>
      </c>
      <c r="W17" t="n">
        <v>9.470000000000001</v>
      </c>
      <c r="X17" t="n">
        <v>1.26</v>
      </c>
      <c r="Y17" t="n">
        <v>0.5</v>
      </c>
      <c r="Z17" t="n">
        <v>10</v>
      </c>
      <c r="AA17" t="n">
        <v>1390.493376167106</v>
      </c>
      <c r="AB17" t="n">
        <v>1902.534381510133</v>
      </c>
      <c r="AC17" t="n">
        <v>1720.95917036258</v>
      </c>
      <c r="AD17" t="n">
        <v>1390493.376167106</v>
      </c>
      <c r="AE17" t="n">
        <v>1902534.381510133</v>
      </c>
      <c r="AF17" t="n">
        <v>1.24914486911559e-06</v>
      </c>
      <c r="AG17" t="n">
        <v>26</v>
      </c>
      <c r="AH17" t="n">
        <v>1720959.17036258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1.2967</v>
      </c>
      <c r="E18" t="n">
        <v>77.12</v>
      </c>
      <c r="F18" t="n">
        <v>73.76000000000001</v>
      </c>
      <c r="G18" t="n">
        <v>138.31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22</v>
      </c>
      <c r="N18" t="n">
        <v>35.17</v>
      </c>
      <c r="O18" t="n">
        <v>22735.98</v>
      </c>
      <c r="P18" t="n">
        <v>727.34</v>
      </c>
      <c r="Q18" t="n">
        <v>2326.92</v>
      </c>
      <c r="R18" t="n">
        <v>171.25</v>
      </c>
      <c r="S18" t="n">
        <v>122.72</v>
      </c>
      <c r="T18" t="n">
        <v>19439.09</v>
      </c>
      <c r="U18" t="n">
        <v>0.72</v>
      </c>
      <c r="V18" t="n">
        <v>0.88</v>
      </c>
      <c r="W18" t="n">
        <v>9.470000000000001</v>
      </c>
      <c r="X18" t="n">
        <v>1.15</v>
      </c>
      <c r="Y18" t="n">
        <v>0.5</v>
      </c>
      <c r="Z18" t="n">
        <v>10</v>
      </c>
      <c r="AA18" t="n">
        <v>1374.030577871245</v>
      </c>
      <c r="AB18" t="n">
        <v>1880.009254594332</v>
      </c>
      <c r="AC18" t="n">
        <v>1700.58380994541</v>
      </c>
      <c r="AD18" t="n">
        <v>1374030.577871245</v>
      </c>
      <c r="AE18" t="n">
        <v>1880009.254594332</v>
      </c>
      <c r="AF18" t="n">
        <v>1.252428788202416e-06</v>
      </c>
      <c r="AG18" t="n">
        <v>26</v>
      </c>
      <c r="AH18" t="n">
        <v>1700583.80994541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1.2976</v>
      </c>
      <c r="E19" t="n">
        <v>77.06</v>
      </c>
      <c r="F19" t="n">
        <v>73.73999999999999</v>
      </c>
      <c r="G19" t="n">
        <v>142.72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723.0700000000001</v>
      </c>
      <c r="Q19" t="n">
        <v>2326.94</v>
      </c>
      <c r="R19" t="n">
        <v>169.56</v>
      </c>
      <c r="S19" t="n">
        <v>122.72</v>
      </c>
      <c r="T19" t="n">
        <v>18597.98</v>
      </c>
      <c r="U19" t="n">
        <v>0.72</v>
      </c>
      <c r="V19" t="n">
        <v>0.88</v>
      </c>
      <c r="W19" t="n">
        <v>9.49</v>
      </c>
      <c r="X19" t="n">
        <v>1.13</v>
      </c>
      <c r="Y19" t="n">
        <v>0.5</v>
      </c>
      <c r="Z19" t="n">
        <v>10</v>
      </c>
      <c r="AA19" t="n">
        <v>1368.649723760805</v>
      </c>
      <c r="AB19" t="n">
        <v>1872.6469326139</v>
      </c>
      <c r="AC19" t="n">
        <v>1693.924137641706</v>
      </c>
      <c r="AD19" t="n">
        <v>1368649.723760805</v>
      </c>
      <c r="AE19" t="n">
        <v>1872646.9326139</v>
      </c>
      <c r="AF19" t="n">
        <v>1.253298060901871e-06</v>
      </c>
      <c r="AG19" t="n">
        <v>26</v>
      </c>
      <c r="AH19" t="n">
        <v>1693924.137641706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1.2974</v>
      </c>
      <c r="E20" t="n">
        <v>77.08</v>
      </c>
      <c r="F20" t="n">
        <v>73.75</v>
      </c>
      <c r="G20" t="n">
        <v>142.75</v>
      </c>
      <c r="H20" t="n">
        <v>1.82</v>
      </c>
      <c r="I20" t="n">
        <v>31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725.95</v>
      </c>
      <c r="Q20" t="n">
        <v>2326.94</v>
      </c>
      <c r="R20" t="n">
        <v>169.84</v>
      </c>
      <c r="S20" t="n">
        <v>122.72</v>
      </c>
      <c r="T20" t="n">
        <v>18740.8</v>
      </c>
      <c r="U20" t="n">
        <v>0.72</v>
      </c>
      <c r="V20" t="n">
        <v>0.88</v>
      </c>
      <c r="W20" t="n">
        <v>9.5</v>
      </c>
      <c r="X20" t="n">
        <v>1.14</v>
      </c>
      <c r="Y20" t="n">
        <v>0.5</v>
      </c>
      <c r="Z20" t="n">
        <v>10</v>
      </c>
      <c r="AA20" t="n">
        <v>1371.899077448508</v>
      </c>
      <c r="AB20" t="n">
        <v>1877.092841680782</v>
      </c>
      <c r="AC20" t="n">
        <v>1697.945735387118</v>
      </c>
      <c r="AD20" t="n">
        <v>1371899.077448508</v>
      </c>
      <c r="AE20" t="n">
        <v>1877092.841680782</v>
      </c>
      <c r="AF20" t="n">
        <v>1.253104889190881e-06</v>
      </c>
      <c r="AG20" t="n">
        <v>26</v>
      </c>
      <c r="AH20" t="n">
        <v>1697945.735387118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1.2972</v>
      </c>
      <c r="E21" t="n">
        <v>77.09</v>
      </c>
      <c r="F21" t="n">
        <v>73.77</v>
      </c>
      <c r="G21" t="n">
        <v>142.77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729.78</v>
      </c>
      <c r="Q21" t="n">
        <v>2326.94</v>
      </c>
      <c r="R21" t="n">
        <v>169.96</v>
      </c>
      <c r="S21" t="n">
        <v>122.72</v>
      </c>
      <c r="T21" t="n">
        <v>18798.38</v>
      </c>
      <c r="U21" t="n">
        <v>0.72</v>
      </c>
      <c r="V21" t="n">
        <v>0.88</v>
      </c>
      <c r="W21" t="n">
        <v>9.5</v>
      </c>
      <c r="X21" t="n">
        <v>1.16</v>
      </c>
      <c r="Y21" t="n">
        <v>0.5</v>
      </c>
      <c r="Z21" t="n">
        <v>10</v>
      </c>
      <c r="AA21" t="n">
        <v>1376.198417376116</v>
      </c>
      <c r="AB21" t="n">
        <v>1882.975388243226</v>
      </c>
      <c r="AC21" t="n">
        <v>1703.266859961848</v>
      </c>
      <c r="AD21" t="n">
        <v>1376198.417376116</v>
      </c>
      <c r="AE21" t="n">
        <v>1882975.388243226</v>
      </c>
      <c r="AF21" t="n">
        <v>1.252911717479891e-06</v>
      </c>
      <c r="AG21" t="n">
        <v>26</v>
      </c>
      <c r="AH21" t="n">
        <v>1703266.859961848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1.2973</v>
      </c>
      <c r="E22" t="n">
        <v>77.08</v>
      </c>
      <c r="F22" t="n">
        <v>73.76000000000001</v>
      </c>
      <c r="G22" t="n">
        <v>142.76</v>
      </c>
      <c r="H22" t="n">
        <v>1.98</v>
      </c>
      <c r="I22" t="n">
        <v>31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735.11</v>
      </c>
      <c r="Q22" t="n">
        <v>2326.95</v>
      </c>
      <c r="R22" t="n">
        <v>170.03</v>
      </c>
      <c r="S22" t="n">
        <v>122.72</v>
      </c>
      <c r="T22" t="n">
        <v>18834.15</v>
      </c>
      <c r="U22" t="n">
        <v>0.72</v>
      </c>
      <c r="V22" t="n">
        <v>0.88</v>
      </c>
      <c r="W22" t="n">
        <v>9.5</v>
      </c>
      <c r="X22" t="n">
        <v>1.15</v>
      </c>
      <c r="Y22" t="n">
        <v>0.5</v>
      </c>
      <c r="Z22" t="n">
        <v>10</v>
      </c>
      <c r="AA22" t="n">
        <v>1381.646475376088</v>
      </c>
      <c r="AB22" t="n">
        <v>1890.429661550145</v>
      </c>
      <c r="AC22" t="n">
        <v>1710.009707886493</v>
      </c>
      <c r="AD22" t="n">
        <v>1381646.475376088</v>
      </c>
      <c r="AE22" t="n">
        <v>1890429.661550145</v>
      </c>
      <c r="AF22" t="n">
        <v>1.253008303335386e-06</v>
      </c>
      <c r="AG22" t="n">
        <v>26</v>
      </c>
      <c r="AH22" t="n">
        <v>1710009.707886493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0.9714</v>
      </c>
      <c r="E2" t="n">
        <v>102.94</v>
      </c>
      <c r="F2" t="n">
        <v>92.22</v>
      </c>
      <c r="G2" t="n">
        <v>10.79</v>
      </c>
      <c r="H2" t="n">
        <v>0.22</v>
      </c>
      <c r="I2" t="n">
        <v>513</v>
      </c>
      <c r="J2" t="n">
        <v>80.84</v>
      </c>
      <c r="K2" t="n">
        <v>35.1</v>
      </c>
      <c r="L2" t="n">
        <v>1</v>
      </c>
      <c r="M2" t="n">
        <v>511</v>
      </c>
      <c r="N2" t="n">
        <v>9.74</v>
      </c>
      <c r="O2" t="n">
        <v>10204.21</v>
      </c>
      <c r="P2" t="n">
        <v>708.36</v>
      </c>
      <c r="Q2" t="n">
        <v>2327.32</v>
      </c>
      <c r="R2" t="n">
        <v>786.92</v>
      </c>
      <c r="S2" t="n">
        <v>122.72</v>
      </c>
      <c r="T2" t="n">
        <v>324870.74</v>
      </c>
      <c r="U2" t="n">
        <v>0.16</v>
      </c>
      <c r="V2" t="n">
        <v>0.7</v>
      </c>
      <c r="W2" t="n">
        <v>10.28</v>
      </c>
      <c r="X2" t="n">
        <v>19.6</v>
      </c>
      <c r="Y2" t="n">
        <v>0.5</v>
      </c>
      <c r="Z2" t="n">
        <v>10</v>
      </c>
      <c r="AA2" t="n">
        <v>1724.928123297038</v>
      </c>
      <c r="AB2" t="n">
        <v>2360.122756753047</v>
      </c>
      <c r="AC2" t="n">
        <v>2134.875953301629</v>
      </c>
      <c r="AD2" t="n">
        <v>1724928.123297038</v>
      </c>
      <c r="AE2" t="n">
        <v>2360122.756753047</v>
      </c>
      <c r="AF2" t="n">
        <v>1.046933580435833e-06</v>
      </c>
      <c r="AG2" t="n">
        <v>34</v>
      </c>
      <c r="AH2" t="n">
        <v>2134875.953301629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1.1582</v>
      </c>
      <c r="E3" t="n">
        <v>86.34</v>
      </c>
      <c r="F3" t="n">
        <v>80.73</v>
      </c>
      <c r="G3" t="n">
        <v>22.42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596.49</v>
      </c>
      <c r="Q3" t="n">
        <v>2327.06</v>
      </c>
      <c r="R3" t="n">
        <v>402.68</v>
      </c>
      <c r="S3" t="n">
        <v>122.72</v>
      </c>
      <c r="T3" t="n">
        <v>134233.3</v>
      </c>
      <c r="U3" t="n">
        <v>0.3</v>
      </c>
      <c r="V3" t="n">
        <v>0.8</v>
      </c>
      <c r="W3" t="n">
        <v>9.789999999999999</v>
      </c>
      <c r="X3" t="n">
        <v>8.109999999999999</v>
      </c>
      <c r="Y3" t="n">
        <v>0.5</v>
      </c>
      <c r="Z3" t="n">
        <v>10</v>
      </c>
      <c r="AA3" t="n">
        <v>1270.820137706859</v>
      </c>
      <c r="AB3" t="n">
        <v>1738.792177038158</v>
      </c>
      <c r="AC3" t="n">
        <v>1572.844292071784</v>
      </c>
      <c r="AD3" t="n">
        <v>1270820.137706859</v>
      </c>
      <c r="AE3" t="n">
        <v>1738792.177038158</v>
      </c>
      <c r="AF3" t="n">
        <v>1.248258670847006e-06</v>
      </c>
      <c r="AG3" t="n">
        <v>29</v>
      </c>
      <c r="AH3" t="n">
        <v>1572844.292071784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1.2242</v>
      </c>
      <c r="E4" t="n">
        <v>81.69</v>
      </c>
      <c r="F4" t="n">
        <v>77.52</v>
      </c>
      <c r="G4" t="n">
        <v>35.24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130</v>
      </c>
      <c r="N4" t="n">
        <v>10.15</v>
      </c>
      <c r="O4" t="n">
        <v>10501.19</v>
      </c>
      <c r="P4" t="n">
        <v>547.64</v>
      </c>
      <c r="Q4" t="n">
        <v>2326.95</v>
      </c>
      <c r="R4" t="n">
        <v>296.38</v>
      </c>
      <c r="S4" t="n">
        <v>122.72</v>
      </c>
      <c r="T4" t="n">
        <v>81505.75999999999</v>
      </c>
      <c r="U4" t="n">
        <v>0.41</v>
      </c>
      <c r="V4" t="n">
        <v>0.84</v>
      </c>
      <c r="W4" t="n">
        <v>9.640000000000001</v>
      </c>
      <c r="X4" t="n">
        <v>4.91</v>
      </c>
      <c r="Y4" t="n">
        <v>0.5</v>
      </c>
      <c r="Z4" t="n">
        <v>10</v>
      </c>
      <c r="AA4" t="n">
        <v>1131.842695780968</v>
      </c>
      <c r="AB4" t="n">
        <v>1548.637109743138</v>
      </c>
      <c r="AC4" t="n">
        <v>1400.837357515087</v>
      </c>
      <c r="AD4" t="n">
        <v>1131842.695780968</v>
      </c>
      <c r="AE4" t="n">
        <v>1548637.109743138</v>
      </c>
      <c r="AF4" t="n">
        <v>1.319390662105771e-06</v>
      </c>
      <c r="AG4" t="n">
        <v>27</v>
      </c>
      <c r="AH4" t="n">
        <v>1400837.357515086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1.257</v>
      </c>
      <c r="E5" t="n">
        <v>79.55</v>
      </c>
      <c r="F5" t="n">
        <v>76.06</v>
      </c>
      <c r="G5" t="n">
        <v>49.07</v>
      </c>
      <c r="H5" t="n">
        <v>0.83</v>
      </c>
      <c r="I5" t="n">
        <v>93</v>
      </c>
      <c r="J5" t="n">
        <v>84.45999999999999</v>
      </c>
      <c r="K5" t="n">
        <v>35.1</v>
      </c>
      <c r="L5" t="n">
        <v>4</v>
      </c>
      <c r="M5" t="n">
        <v>91</v>
      </c>
      <c r="N5" t="n">
        <v>10.36</v>
      </c>
      <c r="O5" t="n">
        <v>10650.22</v>
      </c>
      <c r="P5" t="n">
        <v>511.44</v>
      </c>
      <c r="Q5" t="n">
        <v>2327</v>
      </c>
      <c r="R5" t="n">
        <v>247.74</v>
      </c>
      <c r="S5" t="n">
        <v>122.72</v>
      </c>
      <c r="T5" t="n">
        <v>57380.9</v>
      </c>
      <c r="U5" t="n">
        <v>0.5</v>
      </c>
      <c r="V5" t="n">
        <v>0.85</v>
      </c>
      <c r="W5" t="n">
        <v>9.57</v>
      </c>
      <c r="X5" t="n">
        <v>3.45</v>
      </c>
      <c r="Y5" t="n">
        <v>0.5</v>
      </c>
      <c r="Z5" t="n">
        <v>10</v>
      </c>
      <c r="AA5" t="n">
        <v>1055.164527294168</v>
      </c>
      <c r="AB5" t="n">
        <v>1443.72265681745</v>
      </c>
      <c r="AC5" t="n">
        <v>1305.935792728267</v>
      </c>
      <c r="AD5" t="n">
        <v>1055164.527294168</v>
      </c>
      <c r="AE5" t="n">
        <v>1443722.65681745</v>
      </c>
      <c r="AF5" t="n">
        <v>1.354741106246491e-06</v>
      </c>
      <c r="AG5" t="n">
        <v>26</v>
      </c>
      <c r="AH5" t="n">
        <v>1305935.792728267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1.2762</v>
      </c>
      <c r="E6" t="n">
        <v>78.36</v>
      </c>
      <c r="F6" t="n">
        <v>75.23999999999999</v>
      </c>
      <c r="G6" t="n">
        <v>63.59</v>
      </c>
      <c r="H6" t="n">
        <v>1.02</v>
      </c>
      <c r="I6" t="n">
        <v>71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479.46</v>
      </c>
      <c r="Q6" t="n">
        <v>2327.01</v>
      </c>
      <c r="R6" t="n">
        <v>219.52</v>
      </c>
      <c r="S6" t="n">
        <v>122.72</v>
      </c>
      <c r="T6" t="n">
        <v>43377.84</v>
      </c>
      <c r="U6" t="n">
        <v>0.5600000000000001</v>
      </c>
      <c r="V6" t="n">
        <v>0.86</v>
      </c>
      <c r="W6" t="n">
        <v>9.56</v>
      </c>
      <c r="X6" t="n">
        <v>2.63</v>
      </c>
      <c r="Y6" t="n">
        <v>0.5</v>
      </c>
      <c r="Z6" t="n">
        <v>10</v>
      </c>
      <c r="AA6" t="n">
        <v>1005.148246589149</v>
      </c>
      <c r="AB6" t="n">
        <v>1375.288174994271</v>
      </c>
      <c r="AC6" t="n">
        <v>1244.032601801894</v>
      </c>
      <c r="AD6" t="n">
        <v>1005148.246589149</v>
      </c>
      <c r="AE6" t="n">
        <v>1375288.174994271</v>
      </c>
      <c r="AF6" t="n">
        <v>1.375434049158132e-06</v>
      </c>
      <c r="AG6" t="n">
        <v>26</v>
      </c>
      <c r="AH6" t="n">
        <v>1244032.601801894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1.2782</v>
      </c>
      <c r="E7" t="n">
        <v>78.23999999999999</v>
      </c>
      <c r="F7" t="n">
        <v>75.17</v>
      </c>
      <c r="G7" t="n">
        <v>66.33</v>
      </c>
      <c r="H7" t="n">
        <v>1.21</v>
      </c>
      <c r="I7" t="n">
        <v>68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479.74</v>
      </c>
      <c r="Q7" t="n">
        <v>2326.94</v>
      </c>
      <c r="R7" t="n">
        <v>215.54</v>
      </c>
      <c r="S7" t="n">
        <v>122.72</v>
      </c>
      <c r="T7" t="n">
        <v>41404.28</v>
      </c>
      <c r="U7" t="n">
        <v>0.57</v>
      </c>
      <c r="V7" t="n">
        <v>0.86</v>
      </c>
      <c r="W7" t="n">
        <v>9.6</v>
      </c>
      <c r="X7" t="n">
        <v>2.56</v>
      </c>
      <c r="Y7" t="n">
        <v>0.5</v>
      </c>
      <c r="Z7" t="n">
        <v>10</v>
      </c>
      <c r="AA7" t="n">
        <v>1003.927369469553</v>
      </c>
      <c r="AB7" t="n">
        <v>1373.617717057942</v>
      </c>
      <c r="AC7" t="n">
        <v>1242.521570026505</v>
      </c>
      <c r="AD7" t="n">
        <v>1003927.369469553</v>
      </c>
      <c r="AE7" t="n">
        <v>1373617.717057942</v>
      </c>
      <c r="AF7" t="n">
        <v>1.377589564044761e-06</v>
      </c>
      <c r="AG7" t="n">
        <v>26</v>
      </c>
      <c r="AH7" t="n">
        <v>1242521.570026505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1.2781</v>
      </c>
      <c r="E8" t="n">
        <v>78.23999999999999</v>
      </c>
      <c r="F8" t="n">
        <v>75.18000000000001</v>
      </c>
      <c r="G8" t="n">
        <v>66.33</v>
      </c>
      <c r="H8" t="n">
        <v>1.39</v>
      </c>
      <c r="I8" t="n">
        <v>68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485.91</v>
      </c>
      <c r="Q8" t="n">
        <v>2326.94</v>
      </c>
      <c r="R8" t="n">
        <v>215.56</v>
      </c>
      <c r="S8" t="n">
        <v>122.72</v>
      </c>
      <c r="T8" t="n">
        <v>41414.91</v>
      </c>
      <c r="U8" t="n">
        <v>0.57</v>
      </c>
      <c r="V8" t="n">
        <v>0.86</v>
      </c>
      <c r="W8" t="n">
        <v>9.609999999999999</v>
      </c>
      <c r="X8" t="n">
        <v>2.56</v>
      </c>
      <c r="Y8" t="n">
        <v>0.5</v>
      </c>
      <c r="Z8" t="n">
        <v>10</v>
      </c>
      <c r="AA8" t="n">
        <v>1010.59583675246</v>
      </c>
      <c r="AB8" t="n">
        <v>1382.741808186429</v>
      </c>
      <c r="AC8" t="n">
        <v>1250.774870703432</v>
      </c>
      <c r="AD8" t="n">
        <v>1010595.83675246</v>
      </c>
      <c r="AE8" t="n">
        <v>1382741.808186429</v>
      </c>
      <c r="AF8" t="n">
        <v>1.37748178830043e-06</v>
      </c>
      <c r="AG8" t="n">
        <v>26</v>
      </c>
      <c r="AH8" t="n">
        <v>1250774.870703432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0.8653</v>
      </c>
      <c r="E2" t="n">
        <v>115.57</v>
      </c>
      <c r="F2" t="n">
        <v>98.58</v>
      </c>
      <c r="G2" t="n">
        <v>8.789999999999999</v>
      </c>
      <c r="H2" t="n">
        <v>0.16</v>
      </c>
      <c r="I2" t="n">
        <v>673</v>
      </c>
      <c r="J2" t="n">
        <v>107.41</v>
      </c>
      <c r="K2" t="n">
        <v>41.65</v>
      </c>
      <c r="L2" t="n">
        <v>1</v>
      </c>
      <c r="M2" t="n">
        <v>671</v>
      </c>
      <c r="N2" t="n">
        <v>14.77</v>
      </c>
      <c r="O2" t="n">
        <v>13481.73</v>
      </c>
      <c r="P2" t="n">
        <v>927.16</v>
      </c>
      <c r="Q2" t="n">
        <v>2327.26</v>
      </c>
      <c r="R2" t="n">
        <v>999.96</v>
      </c>
      <c r="S2" t="n">
        <v>122.72</v>
      </c>
      <c r="T2" t="n">
        <v>430591.73</v>
      </c>
      <c r="U2" t="n">
        <v>0.12</v>
      </c>
      <c r="V2" t="n">
        <v>0.66</v>
      </c>
      <c r="W2" t="n">
        <v>10.53</v>
      </c>
      <c r="X2" t="n">
        <v>25.96</v>
      </c>
      <c r="Y2" t="n">
        <v>0.5</v>
      </c>
      <c r="Z2" t="n">
        <v>10</v>
      </c>
      <c r="AA2" t="n">
        <v>2410.785535360742</v>
      </c>
      <c r="AB2" t="n">
        <v>3298.543125832322</v>
      </c>
      <c r="AC2" t="n">
        <v>2983.734799437114</v>
      </c>
      <c r="AD2" t="n">
        <v>2410785.535360742</v>
      </c>
      <c r="AE2" t="n">
        <v>3298543.125832323</v>
      </c>
      <c r="AF2" t="n">
        <v>8.921730563757235e-07</v>
      </c>
      <c r="AG2" t="n">
        <v>38</v>
      </c>
      <c r="AH2" t="n">
        <v>2983734.799437115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1.0971</v>
      </c>
      <c r="E3" t="n">
        <v>91.15000000000001</v>
      </c>
      <c r="F3" t="n">
        <v>82.98</v>
      </c>
      <c r="G3" t="n">
        <v>18.04</v>
      </c>
      <c r="H3" t="n">
        <v>0.32</v>
      </c>
      <c r="I3" t="n">
        <v>276</v>
      </c>
      <c r="J3" t="n">
        <v>108.68</v>
      </c>
      <c r="K3" t="n">
        <v>41.65</v>
      </c>
      <c r="L3" t="n">
        <v>2</v>
      </c>
      <c r="M3" t="n">
        <v>274</v>
      </c>
      <c r="N3" t="n">
        <v>15.03</v>
      </c>
      <c r="O3" t="n">
        <v>13638.32</v>
      </c>
      <c r="P3" t="n">
        <v>763.4</v>
      </c>
      <c r="Q3" t="n">
        <v>2327.06</v>
      </c>
      <c r="R3" t="n">
        <v>478.67</v>
      </c>
      <c r="S3" t="n">
        <v>122.72</v>
      </c>
      <c r="T3" t="n">
        <v>171931.61</v>
      </c>
      <c r="U3" t="n">
        <v>0.26</v>
      </c>
      <c r="V3" t="n">
        <v>0.78</v>
      </c>
      <c r="W3" t="n">
        <v>9.869999999999999</v>
      </c>
      <c r="X3" t="n">
        <v>10.36</v>
      </c>
      <c r="Y3" t="n">
        <v>0.5</v>
      </c>
      <c r="Z3" t="n">
        <v>10</v>
      </c>
      <c r="AA3" t="n">
        <v>1618.572553047982</v>
      </c>
      <c r="AB3" t="n">
        <v>2214.60237346168</v>
      </c>
      <c r="AC3" t="n">
        <v>2003.243831152449</v>
      </c>
      <c r="AD3" t="n">
        <v>1618572.553047982</v>
      </c>
      <c r="AE3" t="n">
        <v>2214602.37346168</v>
      </c>
      <c r="AF3" t="n">
        <v>1.131171917427258e-06</v>
      </c>
      <c r="AG3" t="n">
        <v>30</v>
      </c>
      <c r="AH3" t="n">
        <v>2003243.831152449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1.1787</v>
      </c>
      <c r="E4" t="n">
        <v>84.84</v>
      </c>
      <c r="F4" t="n">
        <v>79.01000000000001</v>
      </c>
      <c r="G4" t="n">
        <v>27.72</v>
      </c>
      <c r="H4" t="n">
        <v>0.48</v>
      </c>
      <c r="I4" t="n">
        <v>171</v>
      </c>
      <c r="J4" t="n">
        <v>109.96</v>
      </c>
      <c r="K4" t="n">
        <v>41.65</v>
      </c>
      <c r="L4" t="n">
        <v>3</v>
      </c>
      <c r="M4" t="n">
        <v>169</v>
      </c>
      <c r="N4" t="n">
        <v>15.31</v>
      </c>
      <c r="O4" t="n">
        <v>13795.21</v>
      </c>
      <c r="P4" t="n">
        <v>710.11</v>
      </c>
      <c r="Q4" t="n">
        <v>2327.05</v>
      </c>
      <c r="R4" t="n">
        <v>345.7</v>
      </c>
      <c r="S4" t="n">
        <v>122.72</v>
      </c>
      <c r="T4" t="n">
        <v>105971.71</v>
      </c>
      <c r="U4" t="n">
        <v>0.35</v>
      </c>
      <c r="V4" t="n">
        <v>0.82</v>
      </c>
      <c r="W4" t="n">
        <v>9.699999999999999</v>
      </c>
      <c r="X4" t="n">
        <v>6.39</v>
      </c>
      <c r="Y4" t="n">
        <v>0.5</v>
      </c>
      <c r="Z4" t="n">
        <v>10</v>
      </c>
      <c r="AA4" t="n">
        <v>1426.711041599832</v>
      </c>
      <c r="AB4" t="n">
        <v>1952.088989165819</v>
      </c>
      <c r="AC4" t="n">
        <v>1765.784355813937</v>
      </c>
      <c r="AD4" t="n">
        <v>1426711.041599832</v>
      </c>
      <c r="AE4" t="n">
        <v>1952088.989165819</v>
      </c>
      <c r="AF4" t="n">
        <v>1.215306115278014e-06</v>
      </c>
      <c r="AG4" t="n">
        <v>28</v>
      </c>
      <c r="AH4" t="n">
        <v>1765784.355813937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1.2205</v>
      </c>
      <c r="E5" t="n">
        <v>81.93000000000001</v>
      </c>
      <c r="F5" t="n">
        <v>77.16</v>
      </c>
      <c r="G5" t="n">
        <v>37.64</v>
      </c>
      <c r="H5" t="n">
        <v>0.63</v>
      </c>
      <c r="I5" t="n">
        <v>123</v>
      </c>
      <c r="J5" t="n">
        <v>111.23</v>
      </c>
      <c r="K5" t="n">
        <v>41.65</v>
      </c>
      <c r="L5" t="n">
        <v>4</v>
      </c>
      <c r="M5" t="n">
        <v>121</v>
      </c>
      <c r="N5" t="n">
        <v>15.58</v>
      </c>
      <c r="O5" t="n">
        <v>13952.52</v>
      </c>
      <c r="P5" t="n">
        <v>675.7</v>
      </c>
      <c r="Q5" t="n">
        <v>2326.94</v>
      </c>
      <c r="R5" t="n">
        <v>285.26</v>
      </c>
      <c r="S5" t="n">
        <v>122.72</v>
      </c>
      <c r="T5" t="n">
        <v>75991.63</v>
      </c>
      <c r="U5" t="n">
        <v>0.43</v>
      </c>
      <c r="V5" t="n">
        <v>0.84</v>
      </c>
      <c r="W5" t="n">
        <v>9.59</v>
      </c>
      <c r="X5" t="n">
        <v>4.55</v>
      </c>
      <c r="Y5" t="n">
        <v>0.5</v>
      </c>
      <c r="Z5" t="n">
        <v>10</v>
      </c>
      <c r="AA5" t="n">
        <v>1330.647219616234</v>
      </c>
      <c r="AB5" t="n">
        <v>1820.65022989114</v>
      </c>
      <c r="AC5" t="n">
        <v>1646.889927248976</v>
      </c>
      <c r="AD5" t="n">
        <v>1330647.219616235</v>
      </c>
      <c r="AE5" t="n">
        <v>1820650.22989114</v>
      </c>
      <c r="AF5" t="n">
        <v>1.258404270549602e-06</v>
      </c>
      <c r="AG5" t="n">
        <v>27</v>
      </c>
      <c r="AH5" t="n">
        <v>1646889.927248976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1.2469</v>
      </c>
      <c r="E6" t="n">
        <v>80.2</v>
      </c>
      <c r="F6" t="n">
        <v>76.06999999999999</v>
      </c>
      <c r="G6" t="n">
        <v>48.56</v>
      </c>
      <c r="H6" t="n">
        <v>0.78</v>
      </c>
      <c r="I6" t="n">
        <v>94</v>
      </c>
      <c r="J6" t="n">
        <v>112.51</v>
      </c>
      <c r="K6" t="n">
        <v>41.65</v>
      </c>
      <c r="L6" t="n">
        <v>5</v>
      </c>
      <c r="M6" t="n">
        <v>92</v>
      </c>
      <c r="N6" t="n">
        <v>15.86</v>
      </c>
      <c r="O6" t="n">
        <v>14110.24</v>
      </c>
      <c r="P6" t="n">
        <v>648.1799999999999</v>
      </c>
      <c r="Q6" t="n">
        <v>2326.99</v>
      </c>
      <c r="R6" t="n">
        <v>248.02</v>
      </c>
      <c r="S6" t="n">
        <v>122.72</v>
      </c>
      <c r="T6" t="n">
        <v>57513.64</v>
      </c>
      <c r="U6" t="n">
        <v>0.49</v>
      </c>
      <c r="V6" t="n">
        <v>0.85</v>
      </c>
      <c r="W6" t="n">
        <v>9.57</v>
      </c>
      <c r="X6" t="n">
        <v>3.46</v>
      </c>
      <c r="Y6" t="n">
        <v>0.5</v>
      </c>
      <c r="Z6" t="n">
        <v>10</v>
      </c>
      <c r="AA6" t="n">
        <v>1272.1744270419</v>
      </c>
      <c r="AB6" t="n">
        <v>1740.645175453389</v>
      </c>
      <c r="AC6" t="n">
        <v>1574.520442918964</v>
      </c>
      <c r="AD6" t="n">
        <v>1272174.4270419</v>
      </c>
      <c r="AE6" t="n">
        <v>1740645.175453389</v>
      </c>
      <c r="AF6" t="n">
        <v>1.285624158089552e-06</v>
      </c>
      <c r="AG6" t="n">
        <v>27</v>
      </c>
      <c r="AH6" t="n">
        <v>1574520.442918964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1.2636</v>
      </c>
      <c r="E7" t="n">
        <v>79.14</v>
      </c>
      <c r="F7" t="n">
        <v>75.42</v>
      </c>
      <c r="G7" t="n">
        <v>59.54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622.87</v>
      </c>
      <c r="Q7" t="n">
        <v>2326.94</v>
      </c>
      <c r="R7" t="n">
        <v>226.2</v>
      </c>
      <c r="S7" t="n">
        <v>122.72</v>
      </c>
      <c r="T7" t="n">
        <v>46694.2</v>
      </c>
      <c r="U7" t="n">
        <v>0.54</v>
      </c>
      <c r="V7" t="n">
        <v>0.86</v>
      </c>
      <c r="W7" t="n">
        <v>9.539999999999999</v>
      </c>
      <c r="X7" t="n">
        <v>2.8</v>
      </c>
      <c r="Y7" t="n">
        <v>0.5</v>
      </c>
      <c r="Z7" t="n">
        <v>10</v>
      </c>
      <c r="AA7" t="n">
        <v>1220.010189613071</v>
      </c>
      <c r="AB7" t="n">
        <v>1669.27176447953</v>
      </c>
      <c r="AC7" t="n">
        <v>1509.958810115239</v>
      </c>
      <c r="AD7" t="n">
        <v>1220010.189613071</v>
      </c>
      <c r="AE7" t="n">
        <v>1669271.76447953</v>
      </c>
      <c r="AF7" t="n">
        <v>1.302842799071264e-06</v>
      </c>
      <c r="AG7" t="n">
        <v>26</v>
      </c>
      <c r="AH7" t="n">
        <v>1509958.810115239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1.2755</v>
      </c>
      <c r="E8" t="n">
        <v>78.40000000000001</v>
      </c>
      <c r="F8" t="n">
        <v>74.97</v>
      </c>
      <c r="G8" t="n">
        <v>71.40000000000001</v>
      </c>
      <c r="H8" t="n">
        <v>1.07</v>
      </c>
      <c r="I8" t="n">
        <v>63</v>
      </c>
      <c r="J8" t="n">
        <v>115.08</v>
      </c>
      <c r="K8" t="n">
        <v>41.65</v>
      </c>
      <c r="L8" t="n">
        <v>7</v>
      </c>
      <c r="M8" t="n">
        <v>61</v>
      </c>
      <c r="N8" t="n">
        <v>16.43</v>
      </c>
      <c r="O8" t="n">
        <v>14426.96</v>
      </c>
      <c r="P8" t="n">
        <v>598.1900000000001</v>
      </c>
      <c r="Q8" t="n">
        <v>2326.91</v>
      </c>
      <c r="R8" t="n">
        <v>211.59</v>
      </c>
      <c r="S8" t="n">
        <v>122.72</v>
      </c>
      <c r="T8" t="n">
        <v>39455.07</v>
      </c>
      <c r="U8" t="n">
        <v>0.58</v>
      </c>
      <c r="V8" t="n">
        <v>0.86</v>
      </c>
      <c r="W8" t="n">
        <v>9.51</v>
      </c>
      <c r="X8" t="n">
        <v>2.35</v>
      </c>
      <c r="Y8" t="n">
        <v>0.5</v>
      </c>
      <c r="Z8" t="n">
        <v>10</v>
      </c>
      <c r="AA8" t="n">
        <v>1182.290641915887</v>
      </c>
      <c r="AB8" t="n">
        <v>1617.662215251242</v>
      </c>
      <c r="AC8" t="n">
        <v>1463.274803830842</v>
      </c>
      <c r="AD8" t="n">
        <v>1182290.641915887</v>
      </c>
      <c r="AE8" t="n">
        <v>1617662.215251242</v>
      </c>
      <c r="AF8" t="n">
        <v>1.315112369591165e-06</v>
      </c>
      <c r="AG8" t="n">
        <v>26</v>
      </c>
      <c r="AH8" t="n">
        <v>1463274.803830842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1.286</v>
      </c>
      <c r="E9" t="n">
        <v>77.76000000000001</v>
      </c>
      <c r="F9" t="n">
        <v>74.55</v>
      </c>
      <c r="G9" t="n">
        <v>84.39</v>
      </c>
      <c r="H9" t="n">
        <v>1.21</v>
      </c>
      <c r="I9" t="n">
        <v>53</v>
      </c>
      <c r="J9" t="n">
        <v>116.37</v>
      </c>
      <c r="K9" t="n">
        <v>41.65</v>
      </c>
      <c r="L9" t="n">
        <v>8</v>
      </c>
      <c r="M9" t="n">
        <v>47</v>
      </c>
      <c r="N9" t="n">
        <v>16.72</v>
      </c>
      <c r="O9" t="n">
        <v>14585.96</v>
      </c>
      <c r="P9" t="n">
        <v>575.34</v>
      </c>
      <c r="Q9" t="n">
        <v>2326.9</v>
      </c>
      <c r="R9" t="n">
        <v>197.5</v>
      </c>
      <c r="S9" t="n">
        <v>122.72</v>
      </c>
      <c r="T9" t="n">
        <v>32459.68</v>
      </c>
      <c r="U9" t="n">
        <v>0.62</v>
      </c>
      <c r="V9" t="n">
        <v>0.87</v>
      </c>
      <c r="W9" t="n">
        <v>9.49</v>
      </c>
      <c r="X9" t="n">
        <v>1.94</v>
      </c>
      <c r="Y9" t="n">
        <v>0.5</v>
      </c>
      <c r="Z9" t="n">
        <v>10</v>
      </c>
      <c r="AA9" t="n">
        <v>1148.351926537157</v>
      </c>
      <c r="AB9" t="n">
        <v>1571.225767599614</v>
      </c>
      <c r="AC9" t="n">
        <v>1421.270185569121</v>
      </c>
      <c r="AD9" t="n">
        <v>1148351.926537158</v>
      </c>
      <c r="AE9" t="n">
        <v>1571225.767599614</v>
      </c>
      <c r="AF9" t="n">
        <v>1.325938461226373e-06</v>
      </c>
      <c r="AG9" t="n">
        <v>26</v>
      </c>
      <c r="AH9" t="n">
        <v>1421270.185569121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1.2886</v>
      </c>
      <c r="E10" t="n">
        <v>77.59999999999999</v>
      </c>
      <c r="F10" t="n">
        <v>74.48</v>
      </c>
      <c r="G10" t="n">
        <v>91.2</v>
      </c>
      <c r="H10" t="n">
        <v>1.35</v>
      </c>
      <c r="I10" t="n">
        <v>49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565.14</v>
      </c>
      <c r="Q10" t="n">
        <v>2326.91</v>
      </c>
      <c r="R10" t="n">
        <v>193.34</v>
      </c>
      <c r="S10" t="n">
        <v>122.72</v>
      </c>
      <c r="T10" t="n">
        <v>30398.02</v>
      </c>
      <c r="U10" t="n">
        <v>0.63</v>
      </c>
      <c r="V10" t="n">
        <v>0.87</v>
      </c>
      <c r="W10" t="n">
        <v>9.550000000000001</v>
      </c>
      <c r="X10" t="n">
        <v>1.87</v>
      </c>
      <c r="Y10" t="n">
        <v>0.5</v>
      </c>
      <c r="Z10" t="n">
        <v>10</v>
      </c>
      <c r="AA10" t="n">
        <v>1135.387235147417</v>
      </c>
      <c r="AB10" t="n">
        <v>1553.486904878354</v>
      </c>
      <c r="AC10" t="n">
        <v>1405.224295009328</v>
      </c>
      <c r="AD10" t="n">
        <v>1135387.235147417</v>
      </c>
      <c r="AE10" t="n">
        <v>1553486.904878354</v>
      </c>
      <c r="AF10" t="n">
        <v>1.328619207726519e-06</v>
      </c>
      <c r="AG10" t="n">
        <v>26</v>
      </c>
      <c r="AH10" t="n">
        <v>1405224.295009328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1.2902</v>
      </c>
      <c r="E11" t="n">
        <v>77.51000000000001</v>
      </c>
      <c r="F11" t="n">
        <v>74.41</v>
      </c>
      <c r="G11" t="n">
        <v>93.01000000000001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569.3200000000001</v>
      </c>
      <c r="Q11" t="n">
        <v>2326.94</v>
      </c>
      <c r="R11" t="n">
        <v>190.9</v>
      </c>
      <c r="S11" t="n">
        <v>122.72</v>
      </c>
      <c r="T11" t="n">
        <v>29183.19</v>
      </c>
      <c r="U11" t="n">
        <v>0.64</v>
      </c>
      <c r="V11" t="n">
        <v>0.87</v>
      </c>
      <c r="W11" t="n">
        <v>9.539999999999999</v>
      </c>
      <c r="X11" t="n">
        <v>1.79</v>
      </c>
      <c r="Y11" t="n">
        <v>0.5</v>
      </c>
      <c r="Z11" t="n">
        <v>10</v>
      </c>
      <c r="AA11" t="n">
        <v>1138.343676494661</v>
      </c>
      <c r="AB11" t="n">
        <v>1557.53203835864</v>
      </c>
      <c r="AC11" t="n">
        <v>1408.883366627636</v>
      </c>
      <c r="AD11" t="n">
        <v>1138343.676494661</v>
      </c>
      <c r="AE11" t="n">
        <v>1557532.03835864</v>
      </c>
      <c r="AF11" t="n">
        <v>1.330268897880456e-06</v>
      </c>
      <c r="AG11" t="n">
        <v>26</v>
      </c>
      <c r="AH11" t="n">
        <v>1408883.366627636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1.2902</v>
      </c>
      <c r="E12" t="n">
        <v>77.51000000000001</v>
      </c>
      <c r="F12" t="n">
        <v>74.41</v>
      </c>
      <c r="G12" t="n">
        <v>93.01000000000001</v>
      </c>
      <c r="H12" t="n">
        <v>1.61</v>
      </c>
      <c r="I12" t="n">
        <v>48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575.11</v>
      </c>
      <c r="Q12" t="n">
        <v>2326.92</v>
      </c>
      <c r="R12" t="n">
        <v>190.78</v>
      </c>
      <c r="S12" t="n">
        <v>122.72</v>
      </c>
      <c r="T12" t="n">
        <v>29126.02</v>
      </c>
      <c r="U12" t="n">
        <v>0.64</v>
      </c>
      <c r="V12" t="n">
        <v>0.87</v>
      </c>
      <c r="W12" t="n">
        <v>9.550000000000001</v>
      </c>
      <c r="X12" t="n">
        <v>1.79</v>
      </c>
      <c r="Y12" t="n">
        <v>0.5</v>
      </c>
      <c r="Z12" t="n">
        <v>10</v>
      </c>
      <c r="AA12" t="n">
        <v>1144.449113656088</v>
      </c>
      <c r="AB12" t="n">
        <v>1565.885766835782</v>
      </c>
      <c r="AC12" t="n">
        <v>1416.439826983451</v>
      </c>
      <c r="AD12" t="n">
        <v>1144449.113656088</v>
      </c>
      <c r="AE12" t="n">
        <v>1565885.766835782</v>
      </c>
      <c r="AF12" t="n">
        <v>1.330268897880456e-06</v>
      </c>
      <c r="AG12" t="n">
        <v>26</v>
      </c>
      <c r="AH12" t="n">
        <v>1416439.826983451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87.70999999999999</v>
      </c>
      <c r="G2" t="n">
        <v>13.26</v>
      </c>
      <c r="H2" t="n">
        <v>0.28</v>
      </c>
      <c r="I2" t="n">
        <v>397</v>
      </c>
      <c r="J2" t="n">
        <v>61.76</v>
      </c>
      <c r="K2" t="n">
        <v>28.92</v>
      </c>
      <c r="L2" t="n">
        <v>1</v>
      </c>
      <c r="M2" t="n">
        <v>395</v>
      </c>
      <c r="N2" t="n">
        <v>6.84</v>
      </c>
      <c r="O2" t="n">
        <v>7851.41</v>
      </c>
      <c r="P2" t="n">
        <v>548.78</v>
      </c>
      <c r="Q2" t="n">
        <v>2327.14</v>
      </c>
      <c r="R2" t="n">
        <v>635.54</v>
      </c>
      <c r="S2" t="n">
        <v>122.72</v>
      </c>
      <c r="T2" t="n">
        <v>249759.87</v>
      </c>
      <c r="U2" t="n">
        <v>0.19</v>
      </c>
      <c r="V2" t="n">
        <v>0.74</v>
      </c>
      <c r="W2" t="n">
        <v>10.1</v>
      </c>
      <c r="X2" t="n">
        <v>15.09</v>
      </c>
      <c r="Y2" t="n">
        <v>0.5</v>
      </c>
      <c r="Z2" t="n">
        <v>10</v>
      </c>
      <c r="AA2" t="n">
        <v>1303.805542967288</v>
      </c>
      <c r="AB2" t="n">
        <v>1783.924263728853</v>
      </c>
      <c r="AC2" t="n">
        <v>1613.669035752</v>
      </c>
      <c r="AD2" t="n">
        <v>1303805.542967288</v>
      </c>
      <c r="AE2" t="n">
        <v>1783924.263728853</v>
      </c>
      <c r="AF2" t="n">
        <v>1.177995299861581e-06</v>
      </c>
      <c r="AG2" t="n">
        <v>31</v>
      </c>
      <c r="AH2" t="n">
        <v>1613669.035752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1.2055</v>
      </c>
      <c r="E3" t="n">
        <v>82.95</v>
      </c>
      <c r="F3" t="n">
        <v>78.84</v>
      </c>
      <c r="G3" t="n">
        <v>28.33</v>
      </c>
      <c r="H3" t="n">
        <v>0.55</v>
      </c>
      <c r="I3" t="n">
        <v>167</v>
      </c>
      <c r="J3" t="n">
        <v>62.92</v>
      </c>
      <c r="K3" t="n">
        <v>28.92</v>
      </c>
      <c r="L3" t="n">
        <v>2</v>
      </c>
      <c r="M3" t="n">
        <v>165</v>
      </c>
      <c r="N3" t="n">
        <v>7</v>
      </c>
      <c r="O3" t="n">
        <v>7994.37</v>
      </c>
      <c r="P3" t="n">
        <v>461.07</v>
      </c>
      <c r="Q3" t="n">
        <v>2327.09</v>
      </c>
      <c r="R3" t="n">
        <v>340.31</v>
      </c>
      <c r="S3" t="n">
        <v>122.72</v>
      </c>
      <c r="T3" t="n">
        <v>103292.56</v>
      </c>
      <c r="U3" t="n">
        <v>0.36</v>
      </c>
      <c r="V3" t="n">
        <v>0.82</v>
      </c>
      <c r="W3" t="n">
        <v>9.69</v>
      </c>
      <c r="X3" t="n">
        <v>6.23</v>
      </c>
      <c r="Y3" t="n">
        <v>0.5</v>
      </c>
      <c r="Z3" t="n">
        <v>10</v>
      </c>
      <c r="AA3" t="n">
        <v>1015.157556651276</v>
      </c>
      <c r="AB3" t="n">
        <v>1388.983354600868</v>
      </c>
      <c r="AC3" t="n">
        <v>1256.420732688142</v>
      </c>
      <c r="AD3" t="n">
        <v>1015157.556651276</v>
      </c>
      <c r="AE3" t="n">
        <v>1388983.354600868</v>
      </c>
      <c r="AF3" t="n">
        <v>1.349366527920122e-06</v>
      </c>
      <c r="AG3" t="n">
        <v>28</v>
      </c>
      <c r="AH3" t="n">
        <v>1256420.732688142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1.2563</v>
      </c>
      <c r="E4" t="n">
        <v>79.59999999999999</v>
      </c>
      <c r="F4" t="n">
        <v>76.40000000000001</v>
      </c>
      <c r="G4" t="n">
        <v>45.39</v>
      </c>
      <c r="H4" t="n">
        <v>0.8100000000000001</v>
      </c>
      <c r="I4" t="n">
        <v>101</v>
      </c>
      <c r="J4" t="n">
        <v>64.08</v>
      </c>
      <c r="K4" t="n">
        <v>28.92</v>
      </c>
      <c r="L4" t="n">
        <v>3</v>
      </c>
      <c r="M4" t="n">
        <v>61</v>
      </c>
      <c r="N4" t="n">
        <v>7.16</v>
      </c>
      <c r="O4" t="n">
        <v>8137.65</v>
      </c>
      <c r="P4" t="n">
        <v>410.58</v>
      </c>
      <c r="Q4" t="n">
        <v>2326.93</v>
      </c>
      <c r="R4" t="n">
        <v>257.38</v>
      </c>
      <c r="S4" t="n">
        <v>122.72</v>
      </c>
      <c r="T4" t="n">
        <v>62161.01</v>
      </c>
      <c r="U4" t="n">
        <v>0.48</v>
      </c>
      <c r="V4" t="n">
        <v>0.85</v>
      </c>
      <c r="W4" t="n">
        <v>9.630000000000001</v>
      </c>
      <c r="X4" t="n">
        <v>3.79</v>
      </c>
      <c r="Y4" t="n">
        <v>0.5</v>
      </c>
      <c r="Z4" t="n">
        <v>10</v>
      </c>
      <c r="AA4" t="n">
        <v>904.5620081416051</v>
      </c>
      <c r="AB4" t="n">
        <v>1237.661645998687</v>
      </c>
      <c r="AC4" t="n">
        <v>1119.540955573602</v>
      </c>
      <c r="AD4" t="n">
        <v>904562.0081416052</v>
      </c>
      <c r="AE4" t="n">
        <v>1237661.645998687</v>
      </c>
      <c r="AF4" t="n">
        <v>1.406229090855287e-06</v>
      </c>
      <c r="AG4" t="n">
        <v>26</v>
      </c>
      <c r="AH4" t="n">
        <v>1119540.955573602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1.261</v>
      </c>
      <c r="E5" t="n">
        <v>79.3</v>
      </c>
      <c r="F5" t="n">
        <v>76.19</v>
      </c>
      <c r="G5" t="n">
        <v>48.12</v>
      </c>
      <c r="H5" t="n">
        <v>1.07</v>
      </c>
      <c r="I5" t="n">
        <v>95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409.75</v>
      </c>
      <c r="Q5" t="n">
        <v>2326.97</v>
      </c>
      <c r="R5" t="n">
        <v>248.08</v>
      </c>
      <c r="S5" t="n">
        <v>122.72</v>
      </c>
      <c r="T5" t="n">
        <v>57540.06</v>
      </c>
      <c r="U5" t="n">
        <v>0.49</v>
      </c>
      <c r="V5" t="n">
        <v>0.85</v>
      </c>
      <c r="W5" t="n">
        <v>9.68</v>
      </c>
      <c r="X5" t="n">
        <v>3.58</v>
      </c>
      <c r="Y5" t="n">
        <v>0.5</v>
      </c>
      <c r="Z5" t="n">
        <v>10</v>
      </c>
      <c r="AA5" t="n">
        <v>900.3300009341335</v>
      </c>
      <c r="AB5" t="n">
        <v>1231.871227034444</v>
      </c>
      <c r="AC5" t="n">
        <v>1114.303166068402</v>
      </c>
      <c r="AD5" t="n">
        <v>900330.0009341335</v>
      </c>
      <c r="AE5" t="n">
        <v>1231871.227034444</v>
      </c>
      <c r="AF5" t="n">
        <v>1.41148999726858e-06</v>
      </c>
      <c r="AG5" t="n">
        <v>26</v>
      </c>
      <c r="AH5" t="n">
        <v>1114303.166068402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1.261</v>
      </c>
      <c r="E6" t="n">
        <v>79.3</v>
      </c>
      <c r="F6" t="n">
        <v>76.18000000000001</v>
      </c>
      <c r="G6" t="n">
        <v>48.12</v>
      </c>
      <c r="H6" t="n">
        <v>1.31</v>
      </c>
      <c r="I6" t="n">
        <v>95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416.42</v>
      </c>
      <c r="Q6" t="n">
        <v>2327.05</v>
      </c>
      <c r="R6" t="n">
        <v>247.85</v>
      </c>
      <c r="S6" t="n">
        <v>122.72</v>
      </c>
      <c r="T6" t="n">
        <v>57422.81</v>
      </c>
      <c r="U6" t="n">
        <v>0.5</v>
      </c>
      <c r="V6" t="n">
        <v>0.85</v>
      </c>
      <c r="W6" t="n">
        <v>9.69</v>
      </c>
      <c r="X6" t="n">
        <v>3.57</v>
      </c>
      <c r="Y6" t="n">
        <v>0.5</v>
      </c>
      <c r="Z6" t="n">
        <v>10</v>
      </c>
      <c r="AA6" t="n">
        <v>907.4923779170085</v>
      </c>
      <c r="AB6" t="n">
        <v>1241.671107204185</v>
      </c>
      <c r="AC6" t="n">
        <v>1123.167759428961</v>
      </c>
      <c r="AD6" t="n">
        <v>907492.3779170085</v>
      </c>
      <c r="AE6" t="n">
        <v>1241671.107204185</v>
      </c>
      <c r="AF6" t="n">
        <v>1.41148999726858e-06</v>
      </c>
      <c r="AG6" t="n">
        <v>26</v>
      </c>
      <c r="AH6" t="n">
        <v>1123167.759428961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0.6558</v>
      </c>
      <c r="E2" t="n">
        <v>152.49</v>
      </c>
      <c r="F2" t="n">
        <v>114.3</v>
      </c>
      <c r="G2" t="n">
        <v>6.49</v>
      </c>
      <c r="H2" t="n">
        <v>0.11</v>
      </c>
      <c r="I2" t="n">
        <v>1057</v>
      </c>
      <c r="J2" t="n">
        <v>167.88</v>
      </c>
      <c r="K2" t="n">
        <v>51.39</v>
      </c>
      <c r="L2" t="n">
        <v>1</v>
      </c>
      <c r="M2" t="n">
        <v>1055</v>
      </c>
      <c r="N2" t="n">
        <v>30.49</v>
      </c>
      <c r="O2" t="n">
        <v>20939.59</v>
      </c>
      <c r="P2" t="n">
        <v>1449.83</v>
      </c>
      <c r="Q2" t="n">
        <v>2327.6</v>
      </c>
      <c r="R2" t="n">
        <v>1528.52</v>
      </c>
      <c r="S2" t="n">
        <v>122.72</v>
      </c>
      <c r="T2" t="n">
        <v>692949.86</v>
      </c>
      <c r="U2" t="n">
        <v>0.08</v>
      </c>
      <c r="V2" t="n">
        <v>0.57</v>
      </c>
      <c r="W2" t="n">
        <v>11.14</v>
      </c>
      <c r="X2" t="n">
        <v>41.67</v>
      </c>
      <c r="Y2" t="n">
        <v>0.5</v>
      </c>
      <c r="Z2" t="n">
        <v>10</v>
      </c>
      <c r="AA2" t="n">
        <v>4656.643622896765</v>
      </c>
      <c r="AB2" t="n">
        <v>6371.425241465371</v>
      </c>
      <c r="AC2" t="n">
        <v>5763.345358771165</v>
      </c>
      <c r="AD2" t="n">
        <v>4656643.622896765</v>
      </c>
      <c r="AE2" t="n">
        <v>6371425.241465371</v>
      </c>
      <c r="AF2" t="n">
        <v>6.277201633901482e-07</v>
      </c>
      <c r="AG2" t="n">
        <v>50</v>
      </c>
      <c r="AH2" t="n">
        <v>5763345.358771165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0.9649</v>
      </c>
      <c r="E3" t="n">
        <v>103.64</v>
      </c>
      <c r="F3" t="n">
        <v>87.73999999999999</v>
      </c>
      <c r="G3" t="n">
        <v>13.19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1102.72</v>
      </c>
      <c r="Q3" t="n">
        <v>2327.13</v>
      </c>
      <c r="R3" t="n">
        <v>637.74</v>
      </c>
      <c r="S3" t="n">
        <v>122.72</v>
      </c>
      <c r="T3" t="n">
        <v>250847.63</v>
      </c>
      <c r="U3" t="n">
        <v>0.19</v>
      </c>
      <c r="V3" t="n">
        <v>0.74</v>
      </c>
      <c r="W3" t="n">
        <v>10.07</v>
      </c>
      <c r="X3" t="n">
        <v>15.12</v>
      </c>
      <c r="Y3" t="n">
        <v>0.5</v>
      </c>
      <c r="Z3" t="n">
        <v>10</v>
      </c>
      <c r="AA3" t="n">
        <v>2483.51926964054</v>
      </c>
      <c r="AB3" t="n">
        <v>3398.060629859838</v>
      </c>
      <c r="AC3" t="n">
        <v>3073.754492553934</v>
      </c>
      <c r="AD3" t="n">
        <v>2483519.26964054</v>
      </c>
      <c r="AE3" t="n">
        <v>3398060.629859838</v>
      </c>
      <c r="AF3" t="n">
        <v>9.235852175284446e-07</v>
      </c>
      <c r="AG3" t="n">
        <v>34</v>
      </c>
      <c r="AH3" t="n">
        <v>3073754.492553934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1.0801</v>
      </c>
      <c r="E4" t="n">
        <v>92.58</v>
      </c>
      <c r="F4" t="n">
        <v>81.87</v>
      </c>
      <c r="G4" t="n">
        <v>19.97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1019.35</v>
      </c>
      <c r="Q4" t="n">
        <v>2327.2</v>
      </c>
      <c r="R4" t="n">
        <v>440.88</v>
      </c>
      <c r="S4" t="n">
        <v>122.72</v>
      </c>
      <c r="T4" t="n">
        <v>153182.81</v>
      </c>
      <c r="U4" t="n">
        <v>0.28</v>
      </c>
      <c r="V4" t="n">
        <v>0.79</v>
      </c>
      <c r="W4" t="n">
        <v>9.84</v>
      </c>
      <c r="X4" t="n">
        <v>9.25</v>
      </c>
      <c r="Y4" t="n">
        <v>0.5</v>
      </c>
      <c r="Z4" t="n">
        <v>10</v>
      </c>
      <c r="AA4" t="n">
        <v>2081.114389309564</v>
      </c>
      <c r="AB4" t="n">
        <v>2847.472519740415</v>
      </c>
      <c r="AC4" t="n">
        <v>2575.713738909171</v>
      </c>
      <c r="AD4" t="n">
        <v>2081114.389309564</v>
      </c>
      <c r="AE4" t="n">
        <v>2847472.519740415</v>
      </c>
      <c r="AF4" t="n">
        <v>1.03385262042955e-06</v>
      </c>
      <c r="AG4" t="n">
        <v>31</v>
      </c>
      <c r="AH4" t="n">
        <v>2575713.738909171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1.1417</v>
      </c>
      <c r="E5" t="n">
        <v>87.59</v>
      </c>
      <c r="F5" t="n">
        <v>79.22</v>
      </c>
      <c r="G5" t="n">
        <v>26.85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976.87</v>
      </c>
      <c r="Q5" t="n">
        <v>2326.97</v>
      </c>
      <c r="R5" t="n">
        <v>352.93</v>
      </c>
      <c r="S5" t="n">
        <v>122.72</v>
      </c>
      <c r="T5" t="n">
        <v>109555.52</v>
      </c>
      <c r="U5" t="n">
        <v>0.35</v>
      </c>
      <c r="V5" t="n">
        <v>0.82</v>
      </c>
      <c r="W5" t="n">
        <v>9.710000000000001</v>
      </c>
      <c r="X5" t="n">
        <v>6.6</v>
      </c>
      <c r="Y5" t="n">
        <v>0.5</v>
      </c>
      <c r="Z5" t="n">
        <v>10</v>
      </c>
      <c r="AA5" t="n">
        <v>1899.244335561668</v>
      </c>
      <c r="AB5" t="n">
        <v>2598.629888662045</v>
      </c>
      <c r="AC5" t="n">
        <v>2350.620299288095</v>
      </c>
      <c r="AD5" t="n">
        <v>1899244.335561668</v>
      </c>
      <c r="AE5" t="n">
        <v>2598629.888662045</v>
      </c>
      <c r="AF5" t="n">
        <v>1.092815051147503e-06</v>
      </c>
      <c r="AG5" t="n">
        <v>29</v>
      </c>
      <c r="AH5" t="n">
        <v>2350620.299288095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1.1807</v>
      </c>
      <c r="E6" t="n">
        <v>84.7</v>
      </c>
      <c r="F6" t="n">
        <v>77.68000000000001</v>
      </c>
      <c r="G6" t="n">
        <v>34.02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947.9</v>
      </c>
      <c r="Q6" t="n">
        <v>2326.99</v>
      </c>
      <c r="R6" t="n">
        <v>301.88</v>
      </c>
      <c r="S6" t="n">
        <v>122.72</v>
      </c>
      <c r="T6" t="n">
        <v>84227.58</v>
      </c>
      <c r="U6" t="n">
        <v>0.41</v>
      </c>
      <c r="V6" t="n">
        <v>0.83</v>
      </c>
      <c r="W6" t="n">
        <v>9.640000000000001</v>
      </c>
      <c r="X6" t="n">
        <v>5.07</v>
      </c>
      <c r="Y6" t="n">
        <v>0.5</v>
      </c>
      <c r="Z6" t="n">
        <v>10</v>
      </c>
      <c r="AA6" t="n">
        <v>1793.690613453706</v>
      </c>
      <c r="AB6" t="n">
        <v>2454.206629372366</v>
      </c>
      <c r="AC6" t="n">
        <v>2219.980593165705</v>
      </c>
      <c r="AD6" t="n">
        <v>1793690.613453706</v>
      </c>
      <c r="AE6" t="n">
        <v>2454206.629372366</v>
      </c>
      <c r="AF6" t="n">
        <v>1.130145161504648e-06</v>
      </c>
      <c r="AG6" t="n">
        <v>28</v>
      </c>
      <c r="AH6" t="n">
        <v>2219980.593165705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1.2059</v>
      </c>
      <c r="E7" t="n">
        <v>82.93000000000001</v>
      </c>
      <c r="F7" t="n">
        <v>76.76000000000001</v>
      </c>
      <c r="G7" t="n">
        <v>41.12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110</v>
      </c>
      <c r="N7" t="n">
        <v>32.79</v>
      </c>
      <c r="O7" t="n">
        <v>21840.16</v>
      </c>
      <c r="P7" t="n">
        <v>927.33</v>
      </c>
      <c r="Q7" t="n">
        <v>2326.93</v>
      </c>
      <c r="R7" t="n">
        <v>270.88</v>
      </c>
      <c r="S7" t="n">
        <v>122.72</v>
      </c>
      <c r="T7" t="n">
        <v>68856.28999999999</v>
      </c>
      <c r="U7" t="n">
        <v>0.45</v>
      </c>
      <c r="V7" t="n">
        <v>0.84</v>
      </c>
      <c r="W7" t="n">
        <v>9.6</v>
      </c>
      <c r="X7" t="n">
        <v>4.15</v>
      </c>
      <c r="Y7" t="n">
        <v>0.5</v>
      </c>
      <c r="Z7" t="n">
        <v>10</v>
      </c>
      <c r="AA7" t="n">
        <v>1724.141997309867</v>
      </c>
      <c r="AB7" t="n">
        <v>2359.047144495969</v>
      </c>
      <c r="AC7" t="n">
        <v>2133.902995968735</v>
      </c>
      <c r="AD7" t="n">
        <v>1724141.997309867</v>
      </c>
      <c r="AE7" t="n">
        <v>2359047.144495969</v>
      </c>
      <c r="AF7" t="n">
        <v>1.154266155889265e-06</v>
      </c>
      <c r="AG7" t="n">
        <v>27</v>
      </c>
      <c r="AH7" t="n">
        <v>2133902.995968735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1.2239</v>
      </c>
      <c r="E8" t="n">
        <v>81.7</v>
      </c>
      <c r="F8" t="n">
        <v>76.11</v>
      </c>
      <c r="G8" t="n">
        <v>48.07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909.9</v>
      </c>
      <c r="Q8" t="n">
        <v>2327</v>
      </c>
      <c r="R8" t="n">
        <v>249.87</v>
      </c>
      <c r="S8" t="n">
        <v>122.72</v>
      </c>
      <c r="T8" t="n">
        <v>58432.29</v>
      </c>
      <c r="U8" t="n">
        <v>0.49</v>
      </c>
      <c r="V8" t="n">
        <v>0.85</v>
      </c>
      <c r="W8" t="n">
        <v>9.56</v>
      </c>
      <c r="X8" t="n">
        <v>3.5</v>
      </c>
      <c r="Y8" t="n">
        <v>0.5</v>
      </c>
      <c r="Z8" t="n">
        <v>10</v>
      </c>
      <c r="AA8" t="n">
        <v>1679.114122796758</v>
      </c>
      <c r="AB8" t="n">
        <v>2297.43802009751</v>
      </c>
      <c r="AC8" t="n">
        <v>2078.173759933915</v>
      </c>
      <c r="AD8" t="n">
        <v>1679114.122796758</v>
      </c>
      <c r="AE8" t="n">
        <v>2297438.020097509</v>
      </c>
      <c r="AF8" t="n">
        <v>1.171495437592562e-06</v>
      </c>
      <c r="AG8" t="n">
        <v>27</v>
      </c>
      <c r="AH8" t="n">
        <v>2078173.759933915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1.2377</v>
      </c>
      <c r="E9" t="n">
        <v>80.79000000000001</v>
      </c>
      <c r="F9" t="n">
        <v>75.64</v>
      </c>
      <c r="G9" t="n">
        <v>55.35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894.83</v>
      </c>
      <c r="Q9" t="n">
        <v>2326.91</v>
      </c>
      <c r="R9" t="n">
        <v>233.45</v>
      </c>
      <c r="S9" t="n">
        <v>122.72</v>
      </c>
      <c r="T9" t="n">
        <v>50290.42</v>
      </c>
      <c r="U9" t="n">
        <v>0.53</v>
      </c>
      <c r="V9" t="n">
        <v>0.86</v>
      </c>
      <c r="W9" t="n">
        <v>9.56</v>
      </c>
      <c r="X9" t="n">
        <v>3.03</v>
      </c>
      <c r="Y9" t="n">
        <v>0.5</v>
      </c>
      <c r="Z9" t="n">
        <v>10</v>
      </c>
      <c r="AA9" t="n">
        <v>1643.763524714255</v>
      </c>
      <c r="AB9" t="n">
        <v>2249.069772242709</v>
      </c>
      <c r="AC9" t="n">
        <v>2034.421709769116</v>
      </c>
      <c r="AD9" t="n">
        <v>1643763.524714255</v>
      </c>
      <c r="AE9" t="n">
        <v>2249069.77224271</v>
      </c>
      <c r="AF9" t="n">
        <v>1.184704553565091e-06</v>
      </c>
      <c r="AG9" t="n">
        <v>27</v>
      </c>
      <c r="AH9" t="n">
        <v>2034421.709769116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1.2491</v>
      </c>
      <c r="E10" t="n">
        <v>80.06</v>
      </c>
      <c r="F10" t="n">
        <v>75.25</v>
      </c>
      <c r="G10" t="n">
        <v>62.71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880.79</v>
      </c>
      <c r="Q10" t="n">
        <v>2326.98</v>
      </c>
      <c r="R10" t="n">
        <v>221.14</v>
      </c>
      <c r="S10" t="n">
        <v>122.72</v>
      </c>
      <c r="T10" t="n">
        <v>44184.48</v>
      </c>
      <c r="U10" t="n">
        <v>0.55</v>
      </c>
      <c r="V10" t="n">
        <v>0.86</v>
      </c>
      <c r="W10" t="n">
        <v>9.52</v>
      </c>
      <c r="X10" t="n">
        <v>2.63</v>
      </c>
      <c r="Y10" t="n">
        <v>0.5</v>
      </c>
      <c r="Z10" t="n">
        <v>10</v>
      </c>
      <c r="AA10" t="n">
        <v>1613.407528264484</v>
      </c>
      <c r="AB10" t="n">
        <v>2207.535358688085</v>
      </c>
      <c r="AC10" t="n">
        <v>1996.851282350229</v>
      </c>
      <c r="AD10" t="n">
        <v>1613407.528264483</v>
      </c>
      <c r="AE10" t="n">
        <v>2207535.358688085</v>
      </c>
      <c r="AF10" t="n">
        <v>1.195616431977179e-06</v>
      </c>
      <c r="AG10" t="n">
        <v>27</v>
      </c>
      <c r="AH10" t="n">
        <v>1996851.282350229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1.2575</v>
      </c>
      <c r="E11" t="n">
        <v>79.52</v>
      </c>
      <c r="F11" t="n">
        <v>74.98</v>
      </c>
      <c r="G11" t="n">
        <v>70.29000000000001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866.74</v>
      </c>
      <c r="Q11" t="n">
        <v>2326.9</v>
      </c>
      <c r="R11" t="n">
        <v>212.03</v>
      </c>
      <c r="S11" t="n">
        <v>122.72</v>
      </c>
      <c r="T11" t="n">
        <v>39669.32</v>
      </c>
      <c r="U11" t="n">
        <v>0.58</v>
      </c>
      <c r="V11" t="n">
        <v>0.86</v>
      </c>
      <c r="W11" t="n">
        <v>9.51</v>
      </c>
      <c r="X11" t="n">
        <v>2.37</v>
      </c>
      <c r="Y11" t="n">
        <v>0.5</v>
      </c>
      <c r="Z11" t="n">
        <v>10</v>
      </c>
      <c r="AA11" t="n">
        <v>1578.921278924265</v>
      </c>
      <c r="AB11" t="n">
        <v>2160.349750914855</v>
      </c>
      <c r="AC11" t="n">
        <v>1954.169002757459</v>
      </c>
      <c r="AD11" t="n">
        <v>1578921.278924265</v>
      </c>
      <c r="AE11" t="n">
        <v>2160349.750914855</v>
      </c>
      <c r="AF11" t="n">
        <v>1.203656763438718e-06</v>
      </c>
      <c r="AG11" t="n">
        <v>26</v>
      </c>
      <c r="AH11" t="n">
        <v>1954169.002757459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1.2654</v>
      </c>
      <c r="E12" t="n">
        <v>79.03</v>
      </c>
      <c r="F12" t="n">
        <v>74.72</v>
      </c>
      <c r="G12" t="n">
        <v>78.65000000000001</v>
      </c>
      <c r="H12" t="n">
        <v>1.07</v>
      </c>
      <c r="I12" t="n">
        <v>57</v>
      </c>
      <c r="J12" t="n">
        <v>182.62</v>
      </c>
      <c r="K12" t="n">
        <v>51.39</v>
      </c>
      <c r="L12" t="n">
        <v>11</v>
      </c>
      <c r="M12" t="n">
        <v>55</v>
      </c>
      <c r="N12" t="n">
        <v>35.22</v>
      </c>
      <c r="O12" t="n">
        <v>22756.91</v>
      </c>
      <c r="P12" t="n">
        <v>852.85</v>
      </c>
      <c r="Q12" t="n">
        <v>2326.97</v>
      </c>
      <c r="R12" t="n">
        <v>203.02</v>
      </c>
      <c r="S12" t="n">
        <v>122.72</v>
      </c>
      <c r="T12" t="n">
        <v>35197.71</v>
      </c>
      <c r="U12" t="n">
        <v>0.6</v>
      </c>
      <c r="V12" t="n">
        <v>0.87</v>
      </c>
      <c r="W12" t="n">
        <v>9.51</v>
      </c>
      <c r="X12" t="n">
        <v>2.11</v>
      </c>
      <c r="Y12" t="n">
        <v>0.5</v>
      </c>
      <c r="Z12" t="n">
        <v>10</v>
      </c>
      <c r="AA12" t="n">
        <v>1554.091033177094</v>
      </c>
      <c r="AB12" t="n">
        <v>2126.375913250445</v>
      </c>
      <c r="AC12" t="n">
        <v>1923.43758047716</v>
      </c>
      <c r="AD12" t="n">
        <v>1554091.033177094</v>
      </c>
      <c r="AE12" t="n">
        <v>2126375.913250445</v>
      </c>
      <c r="AF12" t="n">
        <v>1.211218503741832e-06</v>
      </c>
      <c r="AG12" t="n">
        <v>26</v>
      </c>
      <c r="AH12" t="n">
        <v>1923437.58047716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1.2712</v>
      </c>
      <c r="E13" t="n">
        <v>78.66</v>
      </c>
      <c r="F13" t="n">
        <v>74.53</v>
      </c>
      <c r="G13" t="n">
        <v>85.98999999999999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841.46</v>
      </c>
      <c r="Q13" t="n">
        <v>2326.9</v>
      </c>
      <c r="R13" t="n">
        <v>196.5</v>
      </c>
      <c r="S13" t="n">
        <v>122.72</v>
      </c>
      <c r="T13" t="n">
        <v>31964.82</v>
      </c>
      <c r="U13" t="n">
        <v>0.62</v>
      </c>
      <c r="V13" t="n">
        <v>0.87</v>
      </c>
      <c r="W13" t="n">
        <v>9.51</v>
      </c>
      <c r="X13" t="n">
        <v>1.92</v>
      </c>
      <c r="Y13" t="n">
        <v>0.5</v>
      </c>
      <c r="Z13" t="n">
        <v>10</v>
      </c>
      <c r="AA13" t="n">
        <v>1534.786551410385</v>
      </c>
      <c r="AB13" t="n">
        <v>2099.962669643605</v>
      </c>
      <c r="AC13" t="n">
        <v>1899.545179768936</v>
      </c>
      <c r="AD13" t="n">
        <v>1534786.551410385</v>
      </c>
      <c r="AE13" t="n">
        <v>2099962.669643605</v>
      </c>
      <c r="AF13" t="n">
        <v>1.216770161179561e-06</v>
      </c>
      <c r="AG13" t="n">
        <v>26</v>
      </c>
      <c r="AH13" t="n">
        <v>1899545.179768936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1.2774</v>
      </c>
      <c r="E14" t="n">
        <v>78.29000000000001</v>
      </c>
      <c r="F14" t="n">
        <v>74.31999999999999</v>
      </c>
      <c r="G14" t="n">
        <v>94.88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828.1900000000001</v>
      </c>
      <c r="Q14" t="n">
        <v>2326.95</v>
      </c>
      <c r="R14" t="n">
        <v>189.69</v>
      </c>
      <c r="S14" t="n">
        <v>122.72</v>
      </c>
      <c r="T14" t="n">
        <v>28585.49</v>
      </c>
      <c r="U14" t="n">
        <v>0.65</v>
      </c>
      <c r="V14" t="n">
        <v>0.87</v>
      </c>
      <c r="W14" t="n">
        <v>9.49</v>
      </c>
      <c r="X14" t="n">
        <v>1.71</v>
      </c>
      <c r="Y14" t="n">
        <v>0.5</v>
      </c>
      <c r="Z14" t="n">
        <v>10</v>
      </c>
      <c r="AA14" t="n">
        <v>1513.141131592154</v>
      </c>
      <c r="AB14" t="n">
        <v>2070.346451319775</v>
      </c>
      <c r="AC14" t="n">
        <v>1872.755491755309</v>
      </c>
      <c r="AD14" t="n">
        <v>1513141.131592154</v>
      </c>
      <c r="AE14" t="n">
        <v>2070346.451319775</v>
      </c>
      <c r="AF14" t="n">
        <v>1.222704691544031e-06</v>
      </c>
      <c r="AG14" t="n">
        <v>26</v>
      </c>
      <c r="AH14" t="n">
        <v>1872755.491755309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1.2822</v>
      </c>
      <c r="E15" t="n">
        <v>77.98999999999999</v>
      </c>
      <c r="F15" t="n">
        <v>74.16</v>
      </c>
      <c r="G15" t="n">
        <v>103.48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814.64</v>
      </c>
      <c r="Q15" t="n">
        <v>2326.92</v>
      </c>
      <c r="R15" t="n">
        <v>184.56</v>
      </c>
      <c r="S15" t="n">
        <v>122.72</v>
      </c>
      <c r="T15" t="n">
        <v>26041.37</v>
      </c>
      <c r="U15" t="n">
        <v>0.66</v>
      </c>
      <c r="V15" t="n">
        <v>0.87</v>
      </c>
      <c r="W15" t="n">
        <v>9.48</v>
      </c>
      <c r="X15" t="n">
        <v>1.55</v>
      </c>
      <c r="Y15" t="n">
        <v>0.5</v>
      </c>
      <c r="Z15" t="n">
        <v>10</v>
      </c>
      <c r="AA15" t="n">
        <v>1493.064726190746</v>
      </c>
      <c r="AB15" t="n">
        <v>2042.877027741072</v>
      </c>
      <c r="AC15" t="n">
        <v>1847.90771140938</v>
      </c>
      <c r="AD15" t="n">
        <v>1493064.726190746</v>
      </c>
      <c r="AE15" t="n">
        <v>2042877.027741072</v>
      </c>
      <c r="AF15" t="n">
        <v>1.22729916666491e-06</v>
      </c>
      <c r="AG15" t="n">
        <v>26</v>
      </c>
      <c r="AH15" t="n">
        <v>1847907.71140938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1.2856</v>
      </c>
      <c r="E16" t="n">
        <v>77.78</v>
      </c>
      <c r="F16" t="n">
        <v>74.06</v>
      </c>
      <c r="G16" t="n">
        <v>111.08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801.5</v>
      </c>
      <c r="Q16" t="n">
        <v>2326.94</v>
      </c>
      <c r="R16" t="n">
        <v>181.16</v>
      </c>
      <c r="S16" t="n">
        <v>122.72</v>
      </c>
      <c r="T16" t="n">
        <v>24355.99</v>
      </c>
      <c r="U16" t="n">
        <v>0.68</v>
      </c>
      <c r="V16" t="n">
        <v>0.88</v>
      </c>
      <c r="W16" t="n">
        <v>9.470000000000001</v>
      </c>
      <c r="X16" t="n">
        <v>1.44</v>
      </c>
      <c r="Y16" t="n">
        <v>0.5</v>
      </c>
      <c r="Z16" t="n">
        <v>10</v>
      </c>
      <c r="AA16" t="n">
        <v>1475.258790268561</v>
      </c>
      <c r="AB16" t="n">
        <v>2018.514160669886</v>
      </c>
      <c r="AC16" t="n">
        <v>1825.870002177969</v>
      </c>
      <c r="AD16" t="n">
        <v>1475258.790268561</v>
      </c>
      <c r="AE16" t="n">
        <v>2018514.160669886</v>
      </c>
      <c r="AF16" t="n">
        <v>1.2305535865422e-06</v>
      </c>
      <c r="AG16" t="n">
        <v>26</v>
      </c>
      <c r="AH16" t="n">
        <v>1825870.002177969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1.289</v>
      </c>
      <c r="E17" t="n">
        <v>77.58</v>
      </c>
      <c r="F17" t="n">
        <v>73.95</v>
      </c>
      <c r="G17" t="n">
        <v>119.92</v>
      </c>
      <c r="H17" t="n">
        <v>1.49</v>
      </c>
      <c r="I17" t="n">
        <v>37</v>
      </c>
      <c r="J17" t="n">
        <v>190.19</v>
      </c>
      <c r="K17" t="n">
        <v>51.39</v>
      </c>
      <c r="L17" t="n">
        <v>16</v>
      </c>
      <c r="M17" t="n">
        <v>35</v>
      </c>
      <c r="N17" t="n">
        <v>37.79</v>
      </c>
      <c r="O17" t="n">
        <v>23690.52</v>
      </c>
      <c r="P17" t="n">
        <v>789.87</v>
      </c>
      <c r="Q17" t="n">
        <v>2326.94</v>
      </c>
      <c r="R17" t="n">
        <v>177.59</v>
      </c>
      <c r="S17" t="n">
        <v>122.72</v>
      </c>
      <c r="T17" t="n">
        <v>22583.32</v>
      </c>
      <c r="U17" t="n">
        <v>0.6899999999999999</v>
      </c>
      <c r="V17" t="n">
        <v>0.88</v>
      </c>
      <c r="W17" t="n">
        <v>9.470000000000001</v>
      </c>
      <c r="X17" t="n">
        <v>1.34</v>
      </c>
      <c r="Y17" t="n">
        <v>0.5</v>
      </c>
      <c r="Z17" t="n">
        <v>10</v>
      </c>
      <c r="AA17" t="n">
        <v>1459.086254065218</v>
      </c>
      <c r="AB17" t="n">
        <v>1996.386183154531</v>
      </c>
      <c r="AC17" t="n">
        <v>1805.853887779868</v>
      </c>
      <c r="AD17" t="n">
        <v>1459086.254065218</v>
      </c>
      <c r="AE17" t="n">
        <v>1996386.183154531</v>
      </c>
      <c r="AF17" t="n">
        <v>1.233808006419489e-06</v>
      </c>
      <c r="AG17" t="n">
        <v>26</v>
      </c>
      <c r="AH17" t="n">
        <v>1805853.887779868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1.2929</v>
      </c>
      <c r="E18" t="n">
        <v>77.34</v>
      </c>
      <c r="F18" t="n">
        <v>73.81999999999999</v>
      </c>
      <c r="G18" t="n">
        <v>130.27</v>
      </c>
      <c r="H18" t="n">
        <v>1.57</v>
      </c>
      <c r="I18" t="n">
        <v>34</v>
      </c>
      <c r="J18" t="n">
        <v>191.72</v>
      </c>
      <c r="K18" t="n">
        <v>51.39</v>
      </c>
      <c r="L18" t="n">
        <v>17</v>
      </c>
      <c r="M18" t="n">
        <v>32</v>
      </c>
      <c r="N18" t="n">
        <v>38.33</v>
      </c>
      <c r="O18" t="n">
        <v>23879.37</v>
      </c>
      <c r="P18" t="n">
        <v>776.3</v>
      </c>
      <c r="Q18" t="n">
        <v>2326.9</v>
      </c>
      <c r="R18" t="n">
        <v>173.27</v>
      </c>
      <c r="S18" t="n">
        <v>122.72</v>
      </c>
      <c r="T18" t="n">
        <v>20441.43</v>
      </c>
      <c r="U18" t="n">
        <v>0.71</v>
      </c>
      <c r="V18" t="n">
        <v>0.88</v>
      </c>
      <c r="W18" t="n">
        <v>9.460000000000001</v>
      </c>
      <c r="X18" t="n">
        <v>1.21</v>
      </c>
      <c r="Y18" t="n">
        <v>0.5</v>
      </c>
      <c r="Z18" t="n">
        <v>10</v>
      </c>
      <c r="AA18" t="n">
        <v>1440.377739904306</v>
      </c>
      <c r="AB18" t="n">
        <v>1970.788368718176</v>
      </c>
      <c r="AC18" t="n">
        <v>1782.699092826561</v>
      </c>
      <c r="AD18" t="n">
        <v>1440377.739904306</v>
      </c>
      <c r="AE18" t="n">
        <v>1970788.368718176</v>
      </c>
      <c r="AF18" t="n">
        <v>1.237541017455204e-06</v>
      </c>
      <c r="AG18" t="n">
        <v>26</v>
      </c>
      <c r="AH18" t="n">
        <v>1782699.092826561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1.2945</v>
      </c>
      <c r="E19" t="n">
        <v>77.25</v>
      </c>
      <c r="F19" t="n">
        <v>73.79000000000001</v>
      </c>
      <c r="G19" t="n">
        <v>138.36</v>
      </c>
      <c r="H19" t="n">
        <v>1.65</v>
      </c>
      <c r="I19" t="n">
        <v>32</v>
      </c>
      <c r="J19" t="n">
        <v>193.26</v>
      </c>
      <c r="K19" t="n">
        <v>51.39</v>
      </c>
      <c r="L19" t="n">
        <v>18</v>
      </c>
      <c r="M19" t="n">
        <v>27</v>
      </c>
      <c r="N19" t="n">
        <v>38.86</v>
      </c>
      <c r="O19" t="n">
        <v>24068.93</v>
      </c>
      <c r="P19" t="n">
        <v>764.76</v>
      </c>
      <c r="Q19" t="n">
        <v>2326.9</v>
      </c>
      <c r="R19" t="n">
        <v>171.97</v>
      </c>
      <c r="S19" t="n">
        <v>122.72</v>
      </c>
      <c r="T19" t="n">
        <v>19799.45</v>
      </c>
      <c r="U19" t="n">
        <v>0.71</v>
      </c>
      <c r="V19" t="n">
        <v>0.88</v>
      </c>
      <c r="W19" t="n">
        <v>9.470000000000001</v>
      </c>
      <c r="X19" t="n">
        <v>1.18</v>
      </c>
      <c r="Y19" t="n">
        <v>0.5</v>
      </c>
      <c r="Z19" t="n">
        <v>10</v>
      </c>
      <c r="AA19" t="n">
        <v>1426.583882024282</v>
      </c>
      <c r="AB19" t="n">
        <v>1951.915003824666</v>
      </c>
      <c r="AC19" t="n">
        <v>1765.626975389554</v>
      </c>
      <c r="AD19" t="n">
        <v>1426583.882024282</v>
      </c>
      <c r="AE19" t="n">
        <v>1951915.003824666</v>
      </c>
      <c r="AF19" t="n">
        <v>1.239072509162163e-06</v>
      </c>
      <c r="AG19" t="n">
        <v>26</v>
      </c>
      <c r="AH19" t="n">
        <v>1765626.975389553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1.2975</v>
      </c>
      <c r="E20" t="n">
        <v>77.06999999999999</v>
      </c>
      <c r="F20" t="n">
        <v>73.68000000000001</v>
      </c>
      <c r="G20" t="n">
        <v>147.37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20</v>
      </c>
      <c r="N20" t="n">
        <v>39.41</v>
      </c>
      <c r="O20" t="n">
        <v>24259.23</v>
      </c>
      <c r="P20" t="n">
        <v>754</v>
      </c>
      <c r="Q20" t="n">
        <v>2326.96</v>
      </c>
      <c r="R20" t="n">
        <v>168.54</v>
      </c>
      <c r="S20" t="n">
        <v>122.72</v>
      </c>
      <c r="T20" t="n">
        <v>18096.4</v>
      </c>
      <c r="U20" t="n">
        <v>0.73</v>
      </c>
      <c r="V20" t="n">
        <v>0.88</v>
      </c>
      <c r="W20" t="n">
        <v>9.460000000000001</v>
      </c>
      <c r="X20" t="n">
        <v>1.07</v>
      </c>
      <c r="Y20" t="n">
        <v>0.5</v>
      </c>
      <c r="Z20" t="n">
        <v>10</v>
      </c>
      <c r="AA20" t="n">
        <v>1411.927814966714</v>
      </c>
      <c r="AB20" t="n">
        <v>1931.861926296456</v>
      </c>
      <c r="AC20" t="n">
        <v>1747.487735435965</v>
      </c>
      <c r="AD20" t="n">
        <v>1411927.814966714</v>
      </c>
      <c r="AE20" t="n">
        <v>1931861.926296456</v>
      </c>
      <c r="AF20" t="n">
        <v>1.241944056112713e-06</v>
      </c>
      <c r="AG20" t="n">
        <v>26</v>
      </c>
      <c r="AH20" t="n">
        <v>1747487.735435965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1.2982</v>
      </c>
      <c r="E21" t="n">
        <v>77.03</v>
      </c>
      <c r="F21" t="n">
        <v>73.67</v>
      </c>
      <c r="G21" t="n">
        <v>152.42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752.35</v>
      </c>
      <c r="Q21" t="n">
        <v>2326.91</v>
      </c>
      <c r="R21" t="n">
        <v>167.27</v>
      </c>
      <c r="S21" t="n">
        <v>122.72</v>
      </c>
      <c r="T21" t="n">
        <v>17463.19</v>
      </c>
      <c r="U21" t="n">
        <v>0.73</v>
      </c>
      <c r="V21" t="n">
        <v>0.88</v>
      </c>
      <c r="W21" t="n">
        <v>9.49</v>
      </c>
      <c r="X21" t="n">
        <v>1.06</v>
      </c>
      <c r="Y21" t="n">
        <v>0.5</v>
      </c>
      <c r="Z21" t="n">
        <v>10</v>
      </c>
      <c r="AA21" t="n">
        <v>1409.504212099562</v>
      </c>
      <c r="AB21" t="n">
        <v>1928.545845931807</v>
      </c>
      <c r="AC21" t="n">
        <v>1744.488137127169</v>
      </c>
      <c r="AD21" t="n">
        <v>1409504.212099561</v>
      </c>
      <c r="AE21" t="n">
        <v>1928545.845931807</v>
      </c>
      <c r="AF21" t="n">
        <v>1.242614083734508e-06</v>
      </c>
      <c r="AG21" t="n">
        <v>26</v>
      </c>
      <c r="AH21" t="n">
        <v>1744488.137127169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1.2982</v>
      </c>
      <c r="E22" t="n">
        <v>77.03</v>
      </c>
      <c r="F22" t="n">
        <v>73.67</v>
      </c>
      <c r="G22" t="n">
        <v>152.43</v>
      </c>
      <c r="H22" t="n">
        <v>1.88</v>
      </c>
      <c r="I22" t="n">
        <v>29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754.79</v>
      </c>
      <c r="Q22" t="n">
        <v>2326.9</v>
      </c>
      <c r="R22" t="n">
        <v>167.4</v>
      </c>
      <c r="S22" t="n">
        <v>122.72</v>
      </c>
      <c r="T22" t="n">
        <v>17531.08</v>
      </c>
      <c r="U22" t="n">
        <v>0.73</v>
      </c>
      <c r="V22" t="n">
        <v>0.88</v>
      </c>
      <c r="W22" t="n">
        <v>9.49</v>
      </c>
      <c r="X22" t="n">
        <v>1.06</v>
      </c>
      <c r="Y22" t="n">
        <v>0.5</v>
      </c>
      <c r="Z22" t="n">
        <v>10</v>
      </c>
      <c r="AA22" t="n">
        <v>1412.0612870694</v>
      </c>
      <c r="AB22" t="n">
        <v>1932.044548715726</v>
      </c>
      <c r="AC22" t="n">
        <v>1747.652928627851</v>
      </c>
      <c r="AD22" t="n">
        <v>1412061.2870694</v>
      </c>
      <c r="AE22" t="n">
        <v>1932044.548715726</v>
      </c>
      <c r="AF22" t="n">
        <v>1.242614083734508e-06</v>
      </c>
      <c r="AG22" t="n">
        <v>26</v>
      </c>
      <c r="AH22" t="n">
        <v>1747652.928627851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1.298</v>
      </c>
      <c r="E23" t="n">
        <v>77.04000000000001</v>
      </c>
      <c r="F23" t="n">
        <v>73.68000000000001</v>
      </c>
      <c r="G23" t="n">
        <v>152.45</v>
      </c>
      <c r="H23" t="n">
        <v>1.96</v>
      </c>
      <c r="I23" t="n">
        <v>29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760.53</v>
      </c>
      <c r="Q23" t="n">
        <v>2326.95</v>
      </c>
      <c r="R23" t="n">
        <v>167.59</v>
      </c>
      <c r="S23" t="n">
        <v>122.72</v>
      </c>
      <c r="T23" t="n">
        <v>17623.55</v>
      </c>
      <c r="U23" t="n">
        <v>0.73</v>
      </c>
      <c r="V23" t="n">
        <v>0.88</v>
      </c>
      <c r="W23" t="n">
        <v>9.49</v>
      </c>
      <c r="X23" t="n">
        <v>1.07</v>
      </c>
      <c r="Y23" t="n">
        <v>0.5</v>
      </c>
      <c r="Z23" t="n">
        <v>10</v>
      </c>
      <c r="AA23" t="n">
        <v>1418.314591577558</v>
      </c>
      <c r="AB23" t="n">
        <v>1940.600595820112</v>
      </c>
      <c r="AC23" t="n">
        <v>1755.392398605082</v>
      </c>
      <c r="AD23" t="n">
        <v>1418314.591577558</v>
      </c>
      <c r="AE23" t="n">
        <v>1940600.595820112</v>
      </c>
      <c r="AF23" t="n">
        <v>1.242422647271138e-06</v>
      </c>
      <c r="AG23" t="n">
        <v>26</v>
      </c>
      <c r="AH23" t="n">
        <v>1755392.398605082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1.0998</v>
      </c>
      <c r="E2" t="n">
        <v>90.93000000000001</v>
      </c>
      <c r="F2" t="n">
        <v>85.13</v>
      </c>
      <c r="G2" t="n">
        <v>15.43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329</v>
      </c>
      <c r="N2" t="n">
        <v>5.51</v>
      </c>
      <c r="O2" t="n">
        <v>6564.78</v>
      </c>
      <c r="P2" t="n">
        <v>457.14</v>
      </c>
      <c r="Q2" t="n">
        <v>2327.06</v>
      </c>
      <c r="R2" t="n">
        <v>550.86</v>
      </c>
      <c r="S2" t="n">
        <v>122.72</v>
      </c>
      <c r="T2" t="n">
        <v>207751.14</v>
      </c>
      <c r="U2" t="n">
        <v>0.22</v>
      </c>
      <c r="V2" t="n">
        <v>0.76</v>
      </c>
      <c r="W2" t="n">
        <v>9.949999999999999</v>
      </c>
      <c r="X2" t="n">
        <v>12.52</v>
      </c>
      <c r="Y2" t="n">
        <v>0.5</v>
      </c>
      <c r="Z2" t="n">
        <v>10</v>
      </c>
      <c r="AA2" t="n">
        <v>1094.705052743132</v>
      </c>
      <c r="AB2" t="n">
        <v>1497.823748141592</v>
      </c>
      <c r="AC2" t="n">
        <v>1354.873551827792</v>
      </c>
      <c r="AD2" t="n">
        <v>1094705.052743132</v>
      </c>
      <c r="AE2" t="n">
        <v>1497823.748141592</v>
      </c>
      <c r="AF2" t="n">
        <v>1.259836323781887e-06</v>
      </c>
      <c r="AG2" t="n">
        <v>30</v>
      </c>
      <c r="AH2" t="n">
        <v>1354873.551827792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1.2322</v>
      </c>
      <c r="E3" t="n">
        <v>81.16</v>
      </c>
      <c r="F3" t="n">
        <v>77.73</v>
      </c>
      <c r="G3" t="n">
        <v>34.04</v>
      </c>
      <c r="H3" t="n">
        <v>0.66</v>
      </c>
      <c r="I3" t="n">
        <v>137</v>
      </c>
      <c r="J3" t="n">
        <v>52.47</v>
      </c>
      <c r="K3" t="n">
        <v>24.83</v>
      </c>
      <c r="L3" t="n">
        <v>2</v>
      </c>
      <c r="M3" t="n">
        <v>120</v>
      </c>
      <c r="N3" t="n">
        <v>5.64</v>
      </c>
      <c r="O3" t="n">
        <v>6705.1</v>
      </c>
      <c r="P3" t="n">
        <v>374.99</v>
      </c>
      <c r="Q3" t="n">
        <v>2326.97</v>
      </c>
      <c r="R3" t="n">
        <v>302.82</v>
      </c>
      <c r="S3" t="n">
        <v>122.72</v>
      </c>
      <c r="T3" t="n">
        <v>84697.19</v>
      </c>
      <c r="U3" t="n">
        <v>0.41</v>
      </c>
      <c r="V3" t="n">
        <v>0.83</v>
      </c>
      <c r="W3" t="n">
        <v>9.66</v>
      </c>
      <c r="X3" t="n">
        <v>5.12</v>
      </c>
      <c r="Y3" t="n">
        <v>0.5</v>
      </c>
      <c r="Z3" t="n">
        <v>10</v>
      </c>
      <c r="AA3" t="n">
        <v>864.7729525936888</v>
      </c>
      <c r="AB3" t="n">
        <v>1183.220504828786</v>
      </c>
      <c r="AC3" t="n">
        <v>1070.295600508334</v>
      </c>
      <c r="AD3" t="n">
        <v>864772.9525936889</v>
      </c>
      <c r="AE3" t="n">
        <v>1183220.504828786</v>
      </c>
      <c r="AF3" t="n">
        <v>1.411502380581961e-06</v>
      </c>
      <c r="AG3" t="n">
        <v>27</v>
      </c>
      <c r="AH3" t="n">
        <v>1070295.600508334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1.2458</v>
      </c>
      <c r="E4" t="n">
        <v>80.27</v>
      </c>
      <c r="F4" t="n">
        <v>77.08</v>
      </c>
      <c r="G4" t="n">
        <v>39.19</v>
      </c>
      <c r="H4" t="n">
        <v>0.97</v>
      </c>
      <c r="I4" t="n">
        <v>118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366.63</v>
      </c>
      <c r="Q4" t="n">
        <v>2327.09</v>
      </c>
      <c r="R4" t="n">
        <v>276.85</v>
      </c>
      <c r="S4" t="n">
        <v>122.72</v>
      </c>
      <c r="T4" t="n">
        <v>71811.99000000001</v>
      </c>
      <c r="U4" t="n">
        <v>0.44</v>
      </c>
      <c r="V4" t="n">
        <v>0.84</v>
      </c>
      <c r="W4" t="n">
        <v>9.75</v>
      </c>
      <c r="X4" t="n">
        <v>4.47</v>
      </c>
      <c r="Y4" t="n">
        <v>0.5</v>
      </c>
      <c r="Z4" t="n">
        <v>10</v>
      </c>
      <c r="AA4" t="n">
        <v>846.398989429825</v>
      </c>
      <c r="AB4" t="n">
        <v>1158.080437825942</v>
      </c>
      <c r="AC4" t="n">
        <v>1047.554866215936</v>
      </c>
      <c r="AD4" t="n">
        <v>846398.989429825</v>
      </c>
      <c r="AE4" t="n">
        <v>1158080.437825941</v>
      </c>
      <c r="AF4" t="n">
        <v>1.42708137131067e-06</v>
      </c>
      <c r="AG4" t="n">
        <v>27</v>
      </c>
      <c r="AH4" t="n">
        <v>1047554.866215936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0.7705</v>
      </c>
      <c r="E2" t="n">
        <v>129.79</v>
      </c>
      <c r="F2" t="n">
        <v>104.99</v>
      </c>
      <c r="G2" t="n">
        <v>7.58</v>
      </c>
      <c r="H2" t="n">
        <v>0.13</v>
      </c>
      <c r="I2" t="n">
        <v>831</v>
      </c>
      <c r="J2" t="n">
        <v>133.21</v>
      </c>
      <c r="K2" t="n">
        <v>46.47</v>
      </c>
      <c r="L2" t="n">
        <v>1</v>
      </c>
      <c r="M2" t="n">
        <v>829</v>
      </c>
      <c r="N2" t="n">
        <v>20.75</v>
      </c>
      <c r="O2" t="n">
        <v>16663.42</v>
      </c>
      <c r="P2" t="n">
        <v>1143.04</v>
      </c>
      <c r="Q2" t="n">
        <v>2327.61</v>
      </c>
      <c r="R2" t="n">
        <v>1214.98</v>
      </c>
      <c r="S2" t="n">
        <v>122.72</v>
      </c>
      <c r="T2" t="n">
        <v>537311.1</v>
      </c>
      <c r="U2" t="n">
        <v>0.1</v>
      </c>
      <c r="V2" t="n">
        <v>0.62</v>
      </c>
      <c r="W2" t="n">
        <v>10.79</v>
      </c>
      <c r="X2" t="n">
        <v>32.36</v>
      </c>
      <c r="Y2" t="n">
        <v>0.5</v>
      </c>
      <c r="Z2" t="n">
        <v>10</v>
      </c>
      <c r="AA2" t="n">
        <v>3233.056596889446</v>
      </c>
      <c r="AB2" t="n">
        <v>4423.610668254957</v>
      </c>
      <c r="AC2" t="n">
        <v>4001.427474653104</v>
      </c>
      <c r="AD2" t="n">
        <v>3233056.596889446</v>
      </c>
      <c r="AE2" t="n">
        <v>4423610.668254958</v>
      </c>
      <c r="AF2" t="n">
        <v>7.667504421653052e-07</v>
      </c>
      <c r="AG2" t="n">
        <v>43</v>
      </c>
      <c r="AH2" t="n">
        <v>4001427.474653104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1.0391</v>
      </c>
      <c r="E3" t="n">
        <v>96.23999999999999</v>
      </c>
      <c r="F3" t="n">
        <v>85.06999999999999</v>
      </c>
      <c r="G3" t="n">
        <v>15.47</v>
      </c>
      <c r="H3" t="n">
        <v>0.26</v>
      </c>
      <c r="I3" t="n">
        <v>330</v>
      </c>
      <c r="J3" t="n">
        <v>134.55</v>
      </c>
      <c r="K3" t="n">
        <v>46.47</v>
      </c>
      <c r="L3" t="n">
        <v>2</v>
      </c>
      <c r="M3" t="n">
        <v>328</v>
      </c>
      <c r="N3" t="n">
        <v>21.09</v>
      </c>
      <c r="O3" t="n">
        <v>16828.84</v>
      </c>
      <c r="P3" t="n">
        <v>912.97</v>
      </c>
      <c r="Q3" t="n">
        <v>2327.05</v>
      </c>
      <c r="R3" t="n">
        <v>547.9400000000001</v>
      </c>
      <c r="S3" t="n">
        <v>122.72</v>
      </c>
      <c r="T3" t="n">
        <v>206296.34</v>
      </c>
      <c r="U3" t="n">
        <v>0.22</v>
      </c>
      <c r="V3" t="n">
        <v>0.76</v>
      </c>
      <c r="W3" t="n">
        <v>9.970000000000001</v>
      </c>
      <c r="X3" t="n">
        <v>12.46</v>
      </c>
      <c r="Y3" t="n">
        <v>0.5</v>
      </c>
      <c r="Z3" t="n">
        <v>10</v>
      </c>
      <c r="AA3" t="n">
        <v>1977.066520883102</v>
      </c>
      <c r="AB3" t="n">
        <v>2705.10963589134</v>
      </c>
      <c r="AC3" t="n">
        <v>2446.937768887089</v>
      </c>
      <c r="AD3" t="n">
        <v>1977066.520883102</v>
      </c>
      <c r="AE3" t="n">
        <v>2705109.63589134</v>
      </c>
      <c r="AF3" t="n">
        <v>1.034043328298466e-06</v>
      </c>
      <c r="AG3" t="n">
        <v>32</v>
      </c>
      <c r="AH3" t="n">
        <v>2446937.768887089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1.1368</v>
      </c>
      <c r="E4" t="n">
        <v>87.95999999999999</v>
      </c>
      <c r="F4" t="n">
        <v>80.23</v>
      </c>
      <c r="G4" t="n">
        <v>23.6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202</v>
      </c>
      <c r="N4" t="n">
        <v>21.43</v>
      </c>
      <c r="O4" t="n">
        <v>16994.64</v>
      </c>
      <c r="P4" t="n">
        <v>847.72</v>
      </c>
      <c r="Q4" t="n">
        <v>2327.05</v>
      </c>
      <c r="R4" t="n">
        <v>386.7</v>
      </c>
      <c r="S4" t="n">
        <v>122.72</v>
      </c>
      <c r="T4" t="n">
        <v>126303.61</v>
      </c>
      <c r="U4" t="n">
        <v>0.32</v>
      </c>
      <c r="V4" t="n">
        <v>0.8100000000000001</v>
      </c>
      <c r="W4" t="n">
        <v>9.75</v>
      </c>
      <c r="X4" t="n">
        <v>7.61</v>
      </c>
      <c r="Y4" t="n">
        <v>0.5</v>
      </c>
      <c r="Z4" t="n">
        <v>10</v>
      </c>
      <c r="AA4" t="n">
        <v>1700.375766891639</v>
      </c>
      <c r="AB4" t="n">
        <v>2326.529139545663</v>
      </c>
      <c r="AC4" t="n">
        <v>2104.48846377158</v>
      </c>
      <c r="AD4" t="n">
        <v>1700375.766891639</v>
      </c>
      <c r="AE4" t="n">
        <v>2326529.139545663</v>
      </c>
      <c r="AF4" t="n">
        <v>1.13126788144519e-06</v>
      </c>
      <c r="AG4" t="n">
        <v>29</v>
      </c>
      <c r="AH4" t="n">
        <v>2104488.46377158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1.1868</v>
      </c>
      <c r="E5" t="n">
        <v>84.26000000000001</v>
      </c>
      <c r="F5" t="n">
        <v>78.08</v>
      </c>
      <c r="G5" t="n">
        <v>31.87</v>
      </c>
      <c r="H5" t="n">
        <v>0.52</v>
      </c>
      <c r="I5" t="n">
        <v>147</v>
      </c>
      <c r="J5" t="n">
        <v>137.25</v>
      </c>
      <c r="K5" t="n">
        <v>46.47</v>
      </c>
      <c r="L5" t="n">
        <v>4</v>
      </c>
      <c r="M5" t="n">
        <v>145</v>
      </c>
      <c r="N5" t="n">
        <v>21.78</v>
      </c>
      <c r="O5" t="n">
        <v>17160.92</v>
      </c>
      <c r="P5" t="n">
        <v>811.9</v>
      </c>
      <c r="Q5" t="n">
        <v>2326.96</v>
      </c>
      <c r="R5" t="n">
        <v>314.96</v>
      </c>
      <c r="S5" t="n">
        <v>122.72</v>
      </c>
      <c r="T5" t="n">
        <v>90719.94</v>
      </c>
      <c r="U5" t="n">
        <v>0.39</v>
      </c>
      <c r="V5" t="n">
        <v>0.83</v>
      </c>
      <c r="W5" t="n">
        <v>9.66</v>
      </c>
      <c r="X5" t="n">
        <v>5.47</v>
      </c>
      <c r="Y5" t="n">
        <v>0.5</v>
      </c>
      <c r="Z5" t="n">
        <v>10</v>
      </c>
      <c r="AA5" t="n">
        <v>1578.207569027845</v>
      </c>
      <c r="AB5" t="n">
        <v>2159.373221547914</v>
      </c>
      <c r="AC5" t="n">
        <v>1953.285671982732</v>
      </c>
      <c r="AD5" t="n">
        <v>1578207.569027845</v>
      </c>
      <c r="AE5" t="n">
        <v>2159373.221547914</v>
      </c>
      <c r="AF5" t="n">
        <v>1.181024561663575e-06</v>
      </c>
      <c r="AG5" t="n">
        <v>28</v>
      </c>
      <c r="AH5" t="n">
        <v>1953285.671982732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1.2174</v>
      </c>
      <c r="E6" t="n">
        <v>82.14</v>
      </c>
      <c r="F6" t="n">
        <v>76.86</v>
      </c>
      <c r="G6" t="n">
        <v>40.45</v>
      </c>
      <c r="H6" t="n">
        <v>0.64</v>
      </c>
      <c r="I6" t="n">
        <v>114</v>
      </c>
      <c r="J6" t="n">
        <v>138.6</v>
      </c>
      <c r="K6" t="n">
        <v>46.47</v>
      </c>
      <c r="L6" t="n">
        <v>5</v>
      </c>
      <c r="M6" t="n">
        <v>112</v>
      </c>
      <c r="N6" t="n">
        <v>22.13</v>
      </c>
      <c r="O6" t="n">
        <v>17327.69</v>
      </c>
      <c r="P6" t="n">
        <v>786.17</v>
      </c>
      <c r="Q6" t="n">
        <v>2326.91</v>
      </c>
      <c r="R6" t="n">
        <v>274.34</v>
      </c>
      <c r="S6" t="n">
        <v>122.72</v>
      </c>
      <c r="T6" t="n">
        <v>70574.95</v>
      </c>
      <c r="U6" t="n">
        <v>0.45</v>
      </c>
      <c r="V6" t="n">
        <v>0.84</v>
      </c>
      <c r="W6" t="n">
        <v>9.6</v>
      </c>
      <c r="X6" t="n">
        <v>4.25</v>
      </c>
      <c r="Y6" t="n">
        <v>0.5</v>
      </c>
      <c r="Z6" t="n">
        <v>10</v>
      </c>
      <c r="AA6" t="n">
        <v>1501.064486196153</v>
      </c>
      <c r="AB6" t="n">
        <v>2053.822652304973</v>
      </c>
      <c r="AC6" t="n">
        <v>1857.808700927182</v>
      </c>
      <c r="AD6" t="n">
        <v>1501064.486196153</v>
      </c>
      <c r="AE6" t="n">
        <v>2053822.652304972</v>
      </c>
      <c r="AF6" t="n">
        <v>1.211475649957226e-06</v>
      </c>
      <c r="AG6" t="n">
        <v>27</v>
      </c>
      <c r="AH6" t="n">
        <v>1857808.700927182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1.2379</v>
      </c>
      <c r="E7" t="n">
        <v>80.78</v>
      </c>
      <c r="F7" t="n">
        <v>76.06999999999999</v>
      </c>
      <c r="G7" t="n">
        <v>49.08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765.35</v>
      </c>
      <c r="Q7" t="n">
        <v>2326.95</v>
      </c>
      <c r="R7" t="n">
        <v>248.03</v>
      </c>
      <c r="S7" t="n">
        <v>122.72</v>
      </c>
      <c r="T7" t="n">
        <v>57525.71</v>
      </c>
      <c r="U7" t="n">
        <v>0.49</v>
      </c>
      <c r="V7" t="n">
        <v>0.85</v>
      </c>
      <c r="W7" t="n">
        <v>9.57</v>
      </c>
      <c r="X7" t="n">
        <v>3.46</v>
      </c>
      <c r="Y7" t="n">
        <v>0.5</v>
      </c>
      <c r="Z7" t="n">
        <v>10</v>
      </c>
      <c r="AA7" t="n">
        <v>1453.060965738817</v>
      </c>
      <c r="AB7" t="n">
        <v>1988.142117849387</v>
      </c>
      <c r="AC7" t="n">
        <v>1798.396624496829</v>
      </c>
      <c r="AD7" t="n">
        <v>1453060.965738817</v>
      </c>
      <c r="AE7" t="n">
        <v>1988142.117849387</v>
      </c>
      <c r="AF7" t="n">
        <v>1.231875888846764e-06</v>
      </c>
      <c r="AG7" t="n">
        <v>27</v>
      </c>
      <c r="AH7" t="n">
        <v>1798396.624496829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1.2532</v>
      </c>
      <c r="E8" t="n">
        <v>79.79000000000001</v>
      </c>
      <c r="F8" t="n">
        <v>75.48999999999999</v>
      </c>
      <c r="G8" t="n">
        <v>58.07</v>
      </c>
      <c r="H8" t="n">
        <v>0.88</v>
      </c>
      <c r="I8" t="n">
        <v>78</v>
      </c>
      <c r="J8" t="n">
        <v>141.31</v>
      </c>
      <c r="K8" t="n">
        <v>46.47</v>
      </c>
      <c r="L8" t="n">
        <v>7</v>
      </c>
      <c r="M8" t="n">
        <v>76</v>
      </c>
      <c r="N8" t="n">
        <v>22.85</v>
      </c>
      <c r="O8" t="n">
        <v>17662.75</v>
      </c>
      <c r="P8" t="n">
        <v>744.98</v>
      </c>
      <c r="Q8" t="n">
        <v>2326.97</v>
      </c>
      <c r="R8" t="n">
        <v>229.01</v>
      </c>
      <c r="S8" t="n">
        <v>122.72</v>
      </c>
      <c r="T8" t="n">
        <v>48091.84</v>
      </c>
      <c r="U8" t="n">
        <v>0.54</v>
      </c>
      <c r="V8" t="n">
        <v>0.86</v>
      </c>
      <c r="W8" t="n">
        <v>9.529999999999999</v>
      </c>
      <c r="X8" t="n">
        <v>2.88</v>
      </c>
      <c r="Y8" t="n">
        <v>0.5</v>
      </c>
      <c r="Z8" t="n">
        <v>10</v>
      </c>
      <c r="AA8" t="n">
        <v>1404.742409236984</v>
      </c>
      <c r="AB8" t="n">
        <v>1922.030537179312</v>
      </c>
      <c r="AC8" t="n">
        <v>1738.59464029772</v>
      </c>
      <c r="AD8" t="n">
        <v>1404742.409236984</v>
      </c>
      <c r="AE8" t="n">
        <v>1922030.537179312</v>
      </c>
      <c r="AF8" t="n">
        <v>1.247101432993589e-06</v>
      </c>
      <c r="AG8" t="n">
        <v>26</v>
      </c>
      <c r="AH8" t="n">
        <v>1738594.64029772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1.2654</v>
      </c>
      <c r="E9" t="n">
        <v>79.03</v>
      </c>
      <c r="F9" t="n">
        <v>75.05</v>
      </c>
      <c r="G9" t="n">
        <v>68.23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724.78</v>
      </c>
      <c r="Q9" t="n">
        <v>2326.97</v>
      </c>
      <c r="R9" t="n">
        <v>214.47</v>
      </c>
      <c r="S9" t="n">
        <v>122.72</v>
      </c>
      <c r="T9" t="n">
        <v>40878.92</v>
      </c>
      <c r="U9" t="n">
        <v>0.57</v>
      </c>
      <c r="V9" t="n">
        <v>0.86</v>
      </c>
      <c r="W9" t="n">
        <v>9.51</v>
      </c>
      <c r="X9" t="n">
        <v>2.44</v>
      </c>
      <c r="Y9" t="n">
        <v>0.5</v>
      </c>
      <c r="Z9" t="n">
        <v>10</v>
      </c>
      <c r="AA9" t="n">
        <v>1369.396944031273</v>
      </c>
      <c r="AB9" t="n">
        <v>1873.669312352986</v>
      </c>
      <c r="AC9" t="n">
        <v>1694.848942893412</v>
      </c>
      <c r="AD9" t="n">
        <v>1369396.944031273</v>
      </c>
      <c r="AE9" t="n">
        <v>1873669.312352986</v>
      </c>
      <c r="AF9" t="n">
        <v>1.259242062966875e-06</v>
      </c>
      <c r="AG9" t="n">
        <v>26</v>
      </c>
      <c r="AH9" t="n">
        <v>1694848.942893412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74.75</v>
      </c>
      <c r="G10" t="n">
        <v>77.33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709.22</v>
      </c>
      <c r="Q10" t="n">
        <v>2326.9</v>
      </c>
      <c r="R10" t="n">
        <v>204.58</v>
      </c>
      <c r="S10" t="n">
        <v>122.72</v>
      </c>
      <c r="T10" t="n">
        <v>35972.93</v>
      </c>
      <c r="U10" t="n">
        <v>0.6</v>
      </c>
      <c r="V10" t="n">
        <v>0.87</v>
      </c>
      <c r="W10" t="n">
        <v>9.5</v>
      </c>
      <c r="X10" t="n">
        <v>2.14</v>
      </c>
      <c r="Y10" t="n">
        <v>0.5</v>
      </c>
      <c r="Z10" t="n">
        <v>10</v>
      </c>
      <c r="AA10" t="n">
        <v>1343.793018286787</v>
      </c>
      <c r="AB10" t="n">
        <v>1838.636891583896</v>
      </c>
      <c r="AC10" t="n">
        <v>1663.159967194214</v>
      </c>
      <c r="AD10" t="n">
        <v>1343793.018286787</v>
      </c>
      <c r="AE10" t="n">
        <v>1838636.891583896</v>
      </c>
      <c r="AF10" t="n">
        <v>1.267501671883127e-06</v>
      </c>
      <c r="AG10" t="n">
        <v>26</v>
      </c>
      <c r="AH10" t="n">
        <v>1663159.967194214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1.2818</v>
      </c>
      <c r="E11" t="n">
        <v>78.01000000000001</v>
      </c>
      <c r="F11" t="n">
        <v>74.44</v>
      </c>
      <c r="G11" t="n">
        <v>87.58</v>
      </c>
      <c r="H11" t="n">
        <v>1.22</v>
      </c>
      <c r="I11" t="n">
        <v>51</v>
      </c>
      <c r="J11" t="n">
        <v>145.42</v>
      </c>
      <c r="K11" t="n">
        <v>46.47</v>
      </c>
      <c r="L11" t="n">
        <v>10</v>
      </c>
      <c r="M11" t="n">
        <v>49</v>
      </c>
      <c r="N11" t="n">
        <v>23.95</v>
      </c>
      <c r="O11" t="n">
        <v>18169.15</v>
      </c>
      <c r="P11" t="n">
        <v>689.39</v>
      </c>
      <c r="Q11" t="n">
        <v>2326.98</v>
      </c>
      <c r="R11" t="n">
        <v>194.19</v>
      </c>
      <c r="S11" t="n">
        <v>122.72</v>
      </c>
      <c r="T11" t="n">
        <v>30812.2</v>
      </c>
      <c r="U11" t="n">
        <v>0.63</v>
      </c>
      <c r="V11" t="n">
        <v>0.87</v>
      </c>
      <c r="W11" t="n">
        <v>9.49</v>
      </c>
      <c r="X11" t="n">
        <v>1.83</v>
      </c>
      <c r="Y11" t="n">
        <v>0.5</v>
      </c>
      <c r="Z11" t="n">
        <v>10</v>
      </c>
      <c r="AA11" t="n">
        <v>1314.111258722183</v>
      </c>
      <c r="AB11" t="n">
        <v>1798.024998680792</v>
      </c>
      <c r="AC11" t="n">
        <v>1626.424016350632</v>
      </c>
      <c r="AD11" t="n">
        <v>1314111.258722184</v>
      </c>
      <c r="AE11" t="n">
        <v>1798024.998680792</v>
      </c>
      <c r="AF11" t="n">
        <v>1.275562254078505e-06</v>
      </c>
      <c r="AG11" t="n">
        <v>26</v>
      </c>
      <c r="AH11" t="n">
        <v>1626424.016350632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1.2877</v>
      </c>
      <c r="E12" t="n">
        <v>77.66</v>
      </c>
      <c r="F12" t="n">
        <v>74.25</v>
      </c>
      <c r="G12" t="n">
        <v>99</v>
      </c>
      <c r="H12" t="n">
        <v>1.33</v>
      </c>
      <c r="I12" t="n">
        <v>45</v>
      </c>
      <c r="J12" t="n">
        <v>146.8</v>
      </c>
      <c r="K12" t="n">
        <v>46.47</v>
      </c>
      <c r="L12" t="n">
        <v>11</v>
      </c>
      <c r="M12" t="n">
        <v>43</v>
      </c>
      <c r="N12" t="n">
        <v>24.33</v>
      </c>
      <c r="O12" t="n">
        <v>18338.99</v>
      </c>
      <c r="P12" t="n">
        <v>671.1900000000001</v>
      </c>
      <c r="Q12" t="n">
        <v>2326.91</v>
      </c>
      <c r="R12" t="n">
        <v>187.27</v>
      </c>
      <c r="S12" t="n">
        <v>122.72</v>
      </c>
      <c r="T12" t="n">
        <v>27383.6</v>
      </c>
      <c r="U12" t="n">
        <v>0.66</v>
      </c>
      <c r="V12" t="n">
        <v>0.87</v>
      </c>
      <c r="W12" t="n">
        <v>9.49</v>
      </c>
      <c r="X12" t="n">
        <v>1.64</v>
      </c>
      <c r="Y12" t="n">
        <v>0.5</v>
      </c>
      <c r="Z12" t="n">
        <v>10</v>
      </c>
      <c r="AA12" t="n">
        <v>1288.932612443491</v>
      </c>
      <c r="AB12" t="n">
        <v>1763.574464038807</v>
      </c>
      <c r="AC12" t="n">
        <v>1595.261392383249</v>
      </c>
      <c r="AD12" t="n">
        <v>1288932.612443491</v>
      </c>
      <c r="AE12" t="n">
        <v>1763574.464038807</v>
      </c>
      <c r="AF12" t="n">
        <v>1.281433542344274e-06</v>
      </c>
      <c r="AG12" t="n">
        <v>26</v>
      </c>
      <c r="AH12" t="n">
        <v>1595261.392383249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1.2931</v>
      </c>
      <c r="E13" t="n">
        <v>77.33</v>
      </c>
      <c r="F13" t="n">
        <v>74.06</v>
      </c>
      <c r="G13" t="n">
        <v>111.09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651.47</v>
      </c>
      <c r="Q13" t="n">
        <v>2326.93</v>
      </c>
      <c r="R13" t="n">
        <v>181.05</v>
      </c>
      <c r="S13" t="n">
        <v>122.72</v>
      </c>
      <c r="T13" t="n">
        <v>24298.04</v>
      </c>
      <c r="U13" t="n">
        <v>0.68</v>
      </c>
      <c r="V13" t="n">
        <v>0.88</v>
      </c>
      <c r="W13" t="n">
        <v>9.48</v>
      </c>
      <c r="X13" t="n">
        <v>1.45</v>
      </c>
      <c r="Y13" t="n">
        <v>0.5</v>
      </c>
      <c r="Z13" t="n">
        <v>10</v>
      </c>
      <c r="AA13" t="n">
        <v>1262.788975656502</v>
      </c>
      <c r="AB13" t="n">
        <v>1727.803586810996</v>
      </c>
      <c r="AC13" t="n">
        <v>1562.904437473318</v>
      </c>
      <c r="AD13" t="n">
        <v>1262788.975656502</v>
      </c>
      <c r="AE13" t="n">
        <v>1727803.586810996</v>
      </c>
      <c r="AF13" t="n">
        <v>1.28680726380786e-06</v>
      </c>
      <c r="AG13" t="n">
        <v>26</v>
      </c>
      <c r="AH13" t="n">
        <v>1562904.437473318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1.2948</v>
      </c>
      <c r="E14" t="n">
        <v>77.23</v>
      </c>
      <c r="F14" t="n">
        <v>74.02</v>
      </c>
      <c r="G14" t="n">
        <v>116.87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14</v>
      </c>
      <c r="N14" t="n">
        <v>25.1</v>
      </c>
      <c r="O14" t="n">
        <v>18680.25</v>
      </c>
      <c r="P14" t="n">
        <v>645.55</v>
      </c>
      <c r="Q14" t="n">
        <v>2326.97</v>
      </c>
      <c r="R14" t="n">
        <v>178.65</v>
      </c>
      <c r="S14" t="n">
        <v>122.72</v>
      </c>
      <c r="T14" t="n">
        <v>23111.32</v>
      </c>
      <c r="U14" t="n">
        <v>0.6899999999999999</v>
      </c>
      <c r="V14" t="n">
        <v>0.88</v>
      </c>
      <c r="W14" t="n">
        <v>9.51</v>
      </c>
      <c r="X14" t="n">
        <v>1.41</v>
      </c>
      <c r="Y14" t="n">
        <v>0.5</v>
      </c>
      <c r="Z14" t="n">
        <v>10</v>
      </c>
      <c r="AA14" t="n">
        <v>1255.002561953419</v>
      </c>
      <c r="AB14" t="n">
        <v>1717.149872070108</v>
      </c>
      <c r="AC14" t="n">
        <v>1553.267498314718</v>
      </c>
      <c r="AD14" t="n">
        <v>1255002.561953418</v>
      </c>
      <c r="AE14" t="n">
        <v>1717149.872070108</v>
      </c>
      <c r="AF14" t="n">
        <v>1.288498990935285e-06</v>
      </c>
      <c r="AG14" t="n">
        <v>26</v>
      </c>
      <c r="AH14" t="n">
        <v>1553267.498314718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1.2957</v>
      </c>
      <c r="E15" t="n">
        <v>77.18000000000001</v>
      </c>
      <c r="F15" t="n">
        <v>73.98999999999999</v>
      </c>
      <c r="G15" t="n">
        <v>119.98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646.67</v>
      </c>
      <c r="Q15" t="n">
        <v>2326.93</v>
      </c>
      <c r="R15" t="n">
        <v>177.37</v>
      </c>
      <c r="S15" t="n">
        <v>122.72</v>
      </c>
      <c r="T15" t="n">
        <v>22474.68</v>
      </c>
      <c r="U15" t="n">
        <v>0.6899999999999999</v>
      </c>
      <c r="V15" t="n">
        <v>0.88</v>
      </c>
      <c r="W15" t="n">
        <v>9.51</v>
      </c>
      <c r="X15" t="n">
        <v>1.38</v>
      </c>
      <c r="Y15" t="n">
        <v>0.5</v>
      </c>
      <c r="Z15" t="n">
        <v>10</v>
      </c>
      <c r="AA15" t="n">
        <v>1255.312693321951</v>
      </c>
      <c r="AB15" t="n">
        <v>1717.574207490565</v>
      </c>
      <c r="AC15" t="n">
        <v>1553.651335758205</v>
      </c>
      <c r="AD15" t="n">
        <v>1255312.693321951</v>
      </c>
      <c r="AE15" t="n">
        <v>1717574.207490565</v>
      </c>
      <c r="AF15" t="n">
        <v>1.289394611179216e-06</v>
      </c>
      <c r="AG15" t="n">
        <v>26</v>
      </c>
      <c r="AH15" t="n">
        <v>1553651.335758205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0.7115</v>
      </c>
      <c r="E2" t="n">
        <v>140.54</v>
      </c>
      <c r="F2" t="n">
        <v>109.51</v>
      </c>
      <c r="G2" t="n">
        <v>6.98</v>
      </c>
      <c r="H2" t="n">
        <v>0.12</v>
      </c>
      <c r="I2" t="n">
        <v>941</v>
      </c>
      <c r="J2" t="n">
        <v>150.44</v>
      </c>
      <c r="K2" t="n">
        <v>49.1</v>
      </c>
      <c r="L2" t="n">
        <v>1</v>
      </c>
      <c r="M2" t="n">
        <v>939</v>
      </c>
      <c r="N2" t="n">
        <v>25.34</v>
      </c>
      <c r="O2" t="n">
        <v>18787.76</v>
      </c>
      <c r="P2" t="n">
        <v>1292.57</v>
      </c>
      <c r="Q2" t="n">
        <v>2327.72</v>
      </c>
      <c r="R2" t="n">
        <v>1366.86</v>
      </c>
      <c r="S2" t="n">
        <v>122.72</v>
      </c>
      <c r="T2" t="n">
        <v>612698.9</v>
      </c>
      <c r="U2" t="n">
        <v>0.09</v>
      </c>
      <c r="V2" t="n">
        <v>0.59</v>
      </c>
      <c r="W2" t="n">
        <v>10.96</v>
      </c>
      <c r="X2" t="n">
        <v>36.88</v>
      </c>
      <c r="Y2" t="n">
        <v>0.5</v>
      </c>
      <c r="Z2" t="n">
        <v>10</v>
      </c>
      <c r="AA2" t="n">
        <v>3885.329295359648</v>
      </c>
      <c r="AB2" t="n">
        <v>5316.07895054247</v>
      </c>
      <c r="AC2" t="n">
        <v>4808.719836666166</v>
      </c>
      <c r="AD2" t="n">
        <v>3885329.295359648</v>
      </c>
      <c r="AE2" t="n">
        <v>5316078.95054247</v>
      </c>
      <c r="AF2" t="n">
        <v>6.937357465065145e-07</v>
      </c>
      <c r="AG2" t="n">
        <v>46</v>
      </c>
      <c r="AH2" t="n">
        <v>4808719.836666166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1.0025</v>
      </c>
      <c r="E3" t="n">
        <v>99.75</v>
      </c>
      <c r="F3" t="n">
        <v>86.34999999999999</v>
      </c>
      <c r="G3" t="n">
        <v>14.23</v>
      </c>
      <c r="H3" t="n">
        <v>0.23</v>
      </c>
      <c r="I3" t="n">
        <v>364</v>
      </c>
      <c r="J3" t="n">
        <v>151.83</v>
      </c>
      <c r="K3" t="n">
        <v>49.1</v>
      </c>
      <c r="L3" t="n">
        <v>2</v>
      </c>
      <c r="M3" t="n">
        <v>362</v>
      </c>
      <c r="N3" t="n">
        <v>25.73</v>
      </c>
      <c r="O3" t="n">
        <v>18959.54</v>
      </c>
      <c r="P3" t="n">
        <v>1007.52</v>
      </c>
      <c r="Q3" t="n">
        <v>2327.17</v>
      </c>
      <c r="R3" t="n">
        <v>592.15</v>
      </c>
      <c r="S3" t="n">
        <v>122.72</v>
      </c>
      <c r="T3" t="n">
        <v>228229.37</v>
      </c>
      <c r="U3" t="n">
        <v>0.21</v>
      </c>
      <c r="V3" t="n">
        <v>0.75</v>
      </c>
      <c r="W3" t="n">
        <v>9.99</v>
      </c>
      <c r="X3" t="n">
        <v>13.74</v>
      </c>
      <c r="Y3" t="n">
        <v>0.5</v>
      </c>
      <c r="Z3" t="n">
        <v>10</v>
      </c>
      <c r="AA3" t="n">
        <v>2220.396906675278</v>
      </c>
      <c r="AB3" t="n">
        <v>3038.045004711354</v>
      </c>
      <c r="AC3" t="n">
        <v>2748.098253384531</v>
      </c>
      <c r="AD3" t="n">
        <v>2220396.906675278</v>
      </c>
      <c r="AE3" t="n">
        <v>3038045.004711354</v>
      </c>
      <c r="AF3" t="n">
        <v>9.774702542133249e-07</v>
      </c>
      <c r="AG3" t="n">
        <v>33</v>
      </c>
      <c r="AH3" t="n">
        <v>2748098.253384531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1.1089</v>
      </c>
      <c r="E4" t="n">
        <v>90.18000000000001</v>
      </c>
      <c r="F4" t="n">
        <v>81.03</v>
      </c>
      <c r="G4" t="n">
        <v>21.61</v>
      </c>
      <c r="H4" t="n">
        <v>0.35</v>
      </c>
      <c r="I4" t="n">
        <v>225</v>
      </c>
      <c r="J4" t="n">
        <v>153.23</v>
      </c>
      <c r="K4" t="n">
        <v>49.1</v>
      </c>
      <c r="L4" t="n">
        <v>3</v>
      </c>
      <c r="M4" t="n">
        <v>223</v>
      </c>
      <c r="N4" t="n">
        <v>26.13</v>
      </c>
      <c r="O4" t="n">
        <v>19131.85</v>
      </c>
      <c r="P4" t="n">
        <v>934.58</v>
      </c>
      <c r="Q4" t="n">
        <v>2327</v>
      </c>
      <c r="R4" t="n">
        <v>413.73</v>
      </c>
      <c r="S4" t="n">
        <v>122.72</v>
      </c>
      <c r="T4" t="n">
        <v>139713.04</v>
      </c>
      <c r="U4" t="n">
        <v>0.3</v>
      </c>
      <c r="V4" t="n">
        <v>0.8</v>
      </c>
      <c r="W4" t="n">
        <v>9.779999999999999</v>
      </c>
      <c r="X4" t="n">
        <v>8.42</v>
      </c>
      <c r="Y4" t="n">
        <v>0.5</v>
      </c>
      <c r="Z4" t="n">
        <v>10</v>
      </c>
      <c r="AA4" t="n">
        <v>1887.489515640988</v>
      </c>
      <c r="AB4" t="n">
        <v>2582.546425460516</v>
      </c>
      <c r="AC4" t="n">
        <v>2336.071819241238</v>
      </c>
      <c r="AD4" t="n">
        <v>1887489.515640988</v>
      </c>
      <c r="AE4" t="n">
        <v>2582546.425460516</v>
      </c>
      <c r="AF4" t="n">
        <v>1.081213730570729e-06</v>
      </c>
      <c r="AG4" t="n">
        <v>30</v>
      </c>
      <c r="AH4" t="n">
        <v>2336071.819241238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1.1647</v>
      </c>
      <c r="E5" t="n">
        <v>85.86</v>
      </c>
      <c r="F5" t="n">
        <v>78.63</v>
      </c>
      <c r="G5" t="n">
        <v>29.12</v>
      </c>
      <c r="H5" t="n">
        <v>0.46</v>
      </c>
      <c r="I5" t="n">
        <v>162</v>
      </c>
      <c r="J5" t="n">
        <v>154.63</v>
      </c>
      <c r="K5" t="n">
        <v>49.1</v>
      </c>
      <c r="L5" t="n">
        <v>4</v>
      </c>
      <c r="M5" t="n">
        <v>160</v>
      </c>
      <c r="N5" t="n">
        <v>26.53</v>
      </c>
      <c r="O5" t="n">
        <v>19304.72</v>
      </c>
      <c r="P5" t="n">
        <v>895.97</v>
      </c>
      <c r="Q5" t="n">
        <v>2327.05</v>
      </c>
      <c r="R5" t="n">
        <v>333.78</v>
      </c>
      <c r="S5" t="n">
        <v>122.72</v>
      </c>
      <c r="T5" t="n">
        <v>100052.94</v>
      </c>
      <c r="U5" t="n">
        <v>0.37</v>
      </c>
      <c r="V5" t="n">
        <v>0.82</v>
      </c>
      <c r="W5" t="n">
        <v>9.67</v>
      </c>
      <c r="X5" t="n">
        <v>6.02</v>
      </c>
      <c r="Y5" t="n">
        <v>0.5</v>
      </c>
      <c r="Z5" t="n">
        <v>10</v>
      </c>
      <c r="AA5" t="n">
        <v>1733.571540468001</v>
      </c>
      <c r="AB5" t="n">
        <v>2371.949061447012</v>
      </c>
      <c r="AC5" t="n">
        <v>2145.573572073925</v>
      </c>
      <c r="AD5" t="n">
        <v>1733571.540468001</v>
      </c>
      <c r="AE5" t="n">
        <v>2371949.061447012</v>
      </c>
      <c r="AF5" t="n">
        <v>1.135620553698015e-06</v>
      </c>
      <c r="AG5" t="n">
        <v>28</v>
      </c>
      <c r="AH5" t="n">
        <v>2145573.572073925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1.1988</v>
      </c>
      <c r="E6" t="n">
        <v>83.42</v>
      </c>
      <c r="F6" t="n">
        <v>77.29000000000001</v>
      </c>
      <c r="G6" t="n">
        <v>36.81</v>
      </c>
      <c r="H6" t="n">
        <v>0.57</v>
      </c>
      <c r="I6" t="n">
        <v>126</v>
      </c>
      <c r="J6" t="n">
        <v>156.03</v>
      </c>
      <c r="K6" t="n">
        <v>49.1</v>
      </c>
      <c r="L6" t="n">
        <v>5</v>
      </c>
      <c r="M6" t="n">
        <v>124</v>
      </c>
      <c r="N6" t="n">
        <v>26.94</v>
      </c>
      <c r="O6" t="n">
        <v>19478.15</v>
      </c>
      <c r="P6" t="n">
        <v>869.47</v>
      </c>
      <c r="Q6" t="n">
        <v>2326.95</v>
      </c>
      <c r="R6" t="n">
        <v>288.89</v>
      </c>
      <c r="S6" t="n">
        <v>122.72</v>
      </c>
      <c r="T6" t="n">
        <v>77789.83</v>
      </c>
      <c r="U6" t="n">
        <v>0.42</v>
      </c>
      <c r="V6" t="n">
        <v>0.84</v>
      </c>
      <c r="W6" t="n">
        <v>9.619999999999999</v>
      </c>
      <c r="X6" t="n">
        <v>4.68</v>
      </c>
      <c r="Y6" t="n">
        <v>0.5</v>
      </c>
      <c r="Z6" t="n">
        <v>10</v>
      </c>
      <c r="AA6" t="n">
        <v>1653.516538552651</v>
      </c>
      <c r="AB6" t="n">
        <v>2262.414276049007</v>
      </c>
      <c r="AC6" t="n">
        <v>2046.492632861268</v>
      </c>
      <c r="AD6" t="n">
        <v>1653516.538552651</v>
      </c>
      <c r="AE6" t="n">
        <v>2262414.276049007</v>
      </c>
      <c r="AF6" t="n">
        <v>1.168869167831356e-06</v>
      </c>
      <c r="AG6" t="n">
        <v>28</v>
      </c>
      <c r="AH6" t="n">
        <v>2046492.632861268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1.2222</v>
      </c>
      <c r="E7" t="n">
        <v>81.81999999999999</v>
      </c>
      <c r="F7" t="n">
        <v>76.39</v>
      </c>
      <c r="G7" t="n">
        <v>44.5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848.15</v>
      </c>
      <c r="Q7" t="n">
        <v>2326.91</v>
      </c>
      <c r="R7" t="n">
        <v>259.08</v>
      </c>
      <c r="S7" t="n">
        <v>122.72</v>
      </c>
      <c r="T7" t="n">
        <v>62999.96</v>
      </c>
      <c r="U7" t="n">
        <v>0.47</v>
      </c>
      <c r="V7" t="n">
        <v>0.85</v>
      </c>
      <c r="W7" t="n">
        <v>9.58</v>
      </c>
      <c r="X7" t="n">
        <v>3.78</v>
      </c>
      <c r="Y7" t="n">
        <v>0.5</v>
      </c>
      <c r="Z7" t="n">
        <v>10</v>
      </c>
      <c r="AA7" t="n">
        <v>1589.338567247733</v>
      </c>
      <c r="AB7" t="n">
        <v>2174.60314437735</v>
      </c>
      <c r="AC7" t="n">
        <v>1967.062072352657</v>
      </c>
      <c r="AD7" t="n">
        <v>1589338.567247733</v>
      </c>
      <c r="AE7" t="n">
        <v>2174603.144377349</v>
      </c>
      <c r="AF7" t="n">
        <v>1.191684932368604e-06</v>
      </c>
      <c r="AG7" t="n">
        <v>27</v>
      </c>
      <c r="AH7" t="n">
        <v>1967062.072352657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1.2397</v>
      </c>
      <c r="E8" t="n">
        <v>80.67</v>
      </c>
      <c r="F8" t="n">
        <v>75.76000000000001</v>
      </c>
      <c r="G8" t="n">
        <v>52.86</v>
      </c>
      <c r="H8" t="n">
        <v>0.78</v>
      </c>
      <c r="I8" t="n">
        <v>86</v>
      </c>
      <c r="J8" t="n">
        <v>158.86</v>
      </c>
      <c r="K8" t="n">
        <v>49.1</v>
      </c>
      <c r="L8" t="n">
        <v>7</v>
      </c>
      <c r="M8" t="n">
        <v>84</v>
      </c>
      <c r="N8" t="n">
        <v>27.77</v>
      </c>
      <c r="O8" t="n">
        <v>19826.68</v>
      </c>
      <c r="P8" t="n">
        <v>830</v>
      </c>
      <c r="Q8" t="n">
        <v>2326.98</v>
      </c>
      <c r="R8" t="n">
        <v>237.76</v>
      </c>
      <c r="S8" t="n">
        <v>122.72</v>
      </c>
      <c r="T8" t="n">
        <v>52422.41</v>
      </c>
      <c r="U8" t="n">
        <v>0.52</v>
      </c>
      <c r="V8" t="n">
        <v>0.86</v>
      </c>
      <c r="W8" t="n">
        <v>9.56</v>
      </c>
      <c r="X8" t="n">
        <v>3.15</v>
      </c>
      <c r="Y8" t="n">
        <v>0.5</v>
      </c>
      <c r="Z8" t="n">
        <v>10</v>
      </c>
      <c r="AA8" t="n">
        <v>1546.842783936429</v>
      </c>
      <c r="AB8" t="n">
        <v>2116.45853886918</v>
      </c>
      <c r="AC8" t="n">
        <v>1914.46670638772</v>
      </c>
      <c r="AD8" t="n">
        <v>1546842.78393643</v>
      </c>
      <c r="AE8" t="n">
        <v>2116458.53886918</v>
      </c>
      <c r="AF8" t="n">
        <v>1.208748004137914e-06</v>
      </c>
      <c r="AG8" t="n">
        <v>27</v>
      </c>
      <c r="AH8" t="n">
        <v>1914466.70638772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1.2518</v>
      </c>
      <c r="E9" t="n">
        <v>79.88</v>
      </c>
      <c r="F9" t="n">
        <v>75.34999999999999</v>
      </c>
      <c r="G9" t="n">
        <v>61.09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813.9</v>
      </c>
      <c r="Q9" t="n">
        <v>2326.98</v>
      </c>
      <c r="R9" t="n">
        <v>224.16</v>
      </c>
      <c r="S9" t="n">
        <v>122.72</v>
      </c>
      <c r="T9" t="n">
        <v>45683.55</v>
      </c>
      <c r="U9" t="n">
        <v>0.55</v>
      </c>
      <c r="V9" t="n">
        <v>0.86</v>
      </c>
      <c r="W9" t="n">
        <v>9.529999999999999</v>
      </c>
      <c r="X9" t="n">
        <v>2.73</v>
      </c>
      <c r="Y9" t="n">
        <v>0.5</v>
      </c>
      <c r="Z9" t="n">
        <v>10</v>
      </c>
      <c r="AA9" t="n">
        <v>1514.431956275512</v>
      </c>
      <c r="AB9" t="n">
        <v>2072.11261459871</v>
      </c>
      <c r="AC9" t="n">
        <v>1874.353094889729</v>
      </c>
      <c r="AD9" t="n">
        <v>1514431.956275512</v>
      </c>
      <c r="AE9" t="n">
        <v>2072112.614598711</v>
      </c>
      <c r="AF9" t="n">
        <v>1.220545899475551e-06</v>
      </c>
      <c r="AG9" t="n">
        <v>27</v>
      </c>
      <c r="AH9" t="n">
        <v>1874353.094889729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1.2615</v>
      </c>
      <c r="E10" t="n">
        <v>79.27</v>
      </c>
      <c r="F10" t="n">
        <v>75.01000000000001</v>
      </c>
      <c r="G10" t="n">
        <v>69.23999999999999</v>
      </c>
      <c r="H10" t="n">
        <v>0.99</v>
      </c>
      <c r="I10" t="n">
        <v>65</v>
      </c>
      <c r="J10" t="n">
        <v>161.71</v>
      </c>
      <c r="K10" t="n">
        <v>49.1</v>
      </c>
      <c r="L10" t="n">
        <v>9</v>
      </c>
      <c r="M10" t="n">
        <v>63</v>
      </c>
      <c r="N10" t="n">
        <v>28.61</v>
      </c>
      <c r="O10" t="n">
        <v>20177.64</v>
      </c>
      <c r="P10" t="n">
        <v>798.99</v>
      </c>
      <c r="Q10" t="n">
        <v>2327</v>
      </c>
      <c r="R10" t="n">
        <v>212.35</v>
      </c>
      <c r="S10" t="n">
        <v>122.72</v>
      </c>
      <c r="T10" t="n">
        <v>39824.43</v>
      </c>
      <c r="U10" t="n">
        <v>0.58</v>
      </c>
      <c r="V10" t="n">
        <v>0.86</v>
      </c>
      <c r="W10" t="n">
        <v>9.529999999999999</v>
      </c>
      <c r="X10" t="n">
        <v>2.39</v>
      </c>
      <c r="Y10" t="n">
        <v>0.5</v>
      </c>
      <c r="Z10" t="n">
        <v>10</v>
      </c>
      <c r="AA10" t="n">
        <v>1478.234754019802</v>
      </c>
      <c r="AB10" t="n">
        <v>2022.586005564589</v>
      </c>
      <c r="AC10" t="n">
        <v>1829.553235910792</v>
      </c>
      <c r="AD10" t="n">
        <v>1478234.754019802</v>
      </c>
      <c r="AE10" t="n">
        <v>2022586.005564589</v>
      </c>
      <c r="AF10" t="n">
        <v>1.230003716399112e-06</v>
      </c>
      <c r="AG10" t="n">
        <v>26</v>
      </c>
      <c r="AH10" t="n">
        <v>1829553.235910792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1.2698</v>
      </c>
      <c r="E11" t="n">
        <v>78.75</v>
      </c>
      <c r="F11" t="n">
        <v>74.73</v>
      </c>
      <c r="G11" t="n">
        <v>78.67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782.16</v>
      </c>
      <c r="Q11" t="n">
        <v>2326.9</v>
      </c>
      <c r="R11" t="n">
        <v>203.58</v>
      </c>
      <c r="S11" t="n">
        <v>122.72</v>
      </c>
      <c r="T11" t="n">
        <v>35481.31</v>
      </c>
      <c r="U11" t="n">
        <v>0.6</v>
      </c>
      <c r="V11" t="n">
        <v>0.87</v>
      </c>
      <c r="W11" t="n">
        <v>9.51</v>
      </c>
      <c r="X11" t="n">
        <v>2.12</v>
      </c>
      <c r="Y11" t="n">
        <v>0.5</v>
      </c>
      <c r="Z11" t="n">
        <v>10</v>
      </c>
      <c r="AA11" t="n">
        <v>1450.517990850632</v>
      </c>
      <c r="AB11" t="n">
        <v>1984.662707419238</v>
      </c>
      <c r="AC11" t="n">
        <v>1795.24928411475</v>
      </c>
      <c r="AD11" t="n">
        <v>1450517.990850632</v>
      </c>
      <c r="AE11" t="n">
        <v>1984662.707419238</v>
      </c>
      <c r="AF11" t="n">
        <v>1.238096487581127e-06</v>
      </c>
      <c r="AG11" t="n">
        <v>26</v>
      </c>
      <c r="AH11" t="n">
        <v>1795249.28411475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1.2775</v>
      </c>
      <c r="E12" t="n">
        <v>78.28</v>
      </c>
      <c r="F12" t="n">
        <v>74.44</v>
      </c>
      <c r="G12" t="n">
        <v>87.58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766.8</v>
      </c>
      <c r="Q12" t="n">
        <v>2326.9</v>
      </c>
      <c r="R12" t="n">
        <v>194.13</v>
      </c>
      <c r="S12" t="n">
        <v>122.72</v>
      </c>
      <c r="T12" t="n">
        <v>30787.01</v>
      </c>
      <c r="U12" t="n">
        <v>0.63</v>
      </c>
      <c r="V12" t="n">
        <v>0.87</v>
      </c>
      <c r="W12" t="n">
        <v>9.49</v>
      </c>
      <c r="X12" t="n">
        <v>1.83</v>
      </c>
      <c r="Y12" t="n">
        <v>0.5</v>
      </c>
      <c r="Z12" t="n">
        <v>10</v>
      </c>
      <c r="AA12" t="n">
        <v>1425.239253112077</v>
      </c>
      <c r="AB12" t="n">
        <v>1950.075223226147</v>
      </c>
      <c r="AC12" t="n">
        <v>1763.962780869209</v>
      </c>
      <c r="AD12" t="n">
        <v>1425239.253112077</v>
      </c>
      <c r="AE12" t="n">
        <v>1950075.223226147</v>
      </c>
      <c r="AF12" t="n">
        <v>1.245604239159624e-06</v>
      </c>
      <c r="AG12" t="n">
        <v>26</v>
      </c>
      <c r="AH12" t="n">
        <v>1763962.780869209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1.2824</v>
      </c>
      <c r="E13" t="n">
        <v>77.98</v>
      </c>
      <c r="F13" t="n">
        <v>74.3</v>
      </c>
      <c r="G13" t="n">
        <v>96.91</v>
      </c>
      <c r="H13" t="n">
        <v>1.28</v>
      </c>
      <c r="I13" t="n">
        <v>46</v>
      </c>
      <c r="J13" t="n">
        <v>166.01</v>
      </c>
      <c r="K13" t="n">
        <v>49.1</v>
      </c>
      <c r="L13" t="n">
        <v>12</v>
      </c>
      <c r="M13" t="n">
        <v>44</v>
      </c>
      <c r="N13" t="n">
        <v>29.91</v>
      </c>
      <c r="O13" t="n">
        <v>20708.3</v>
      </c>
      <c r="P13" t="n">
        <v>749.8</v>
      </c>
      <c r="Q13" t="n">
        <v>2326.96</v>
      </c>
      <c r="R13" t="n">
        <v>188.75</v>
      </c>
      <c r="S13" t="n">
        <v>122.72</v>
      </c>
      <c r="T13" t="n">
        <v>28117.49</v>
      </c>
      <c r="U13" t="n">
        <v>0.65</v>
      </c>
      <c r="V13" t="n">
        <v>0.87</v>
      </c>
      <c r="W13" t="n">
        <v>9.5</v>
      </c>
      <c r="X13" t="n">
        <v>1.69</v>
      </c>
      <c r="Y13" t="n">
        <v>0.5</v>
      </c>
      <c r="Z13" t="n">
        <v>10</v>
      </c>
      <c r="AA13" t="n">
        <v>1401.876475170594</v>
      </c>
      <c r="AB13" t="n">
        <v>1918.109239753589</v>
      </c>
      <c r="AC13" t="n">
        <v>1735.047585994732</v>
      </c>
      <c r="AD13" t="n">
        <v>1401876.475170594</v>
      </c>
      <c r="AE13" t="n">
        <v>1918109.239753589</v>
      </c>
      <c r="AF13" t="n">
        <v>1.25038189925503e-06</v>
      </c>
      <c r="AG13" t="n">
        <v>26</v>
      </c>
      <c r="AH13" t="n">
        <v>1735047.585994732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1.2873</v>
      </c>
      <c r="E14" t="n">
        <v>77.68000000000001</v>
      </c>
      <c r="F14" t="n">
        <v>74.12</v>
      </c>
      <c r="G14" t="n">
        <v>105.89</v>
      </c>
      <c r="H14" t="n">
        <v>1.38</v>
      </c>
      <c r="I14" t="n">
        <v>42</v>
      </c>
      <c r="J14" t="n">
        <v>167.45</v>
      </c>
      <c r="K14" t="n">
        <v>49.1</v>
      </c>
      <c r="L14" t="n">
        <v>13</v>
      </c>
      <c r="M14" t="n">
        <v>40</v>
      </c>
      <c r="N14" t="n">
        <v>30.36</v>
      </c>
      <c r="O14" t="n">
        <v>20886.38</v>
      </c>
      <c r="P14" t="n">
        <v>736.59</v>
      </c>
      <c r="Q14" t="n">
        <v>2326.91</v>
      </c>
      <c r="R14" t="n">
        <v>183.33</v>
      </c>
      <c r="S14" t="n">
        <v>122.72</v>
      </c>
      <c r="T14" t="n">
        <v>25428.65</v>
      </c>
      <c r="U14" t="n">
        <v>0.67</v>
      </c>
      <c r="V14" t="n">
        <v>0.87</v>
      </c>
      <c r="W14" t="n">
        <v>9.48</v>
      </c>
      <c r="X14" t="n">
        <v>1.51</v>
      </c>
      <c r="Y14" t="n">
        <v>0.5</v>
      </c>
      <c r="Z14" t="n">
        <v>10</v>
      </c>
      <c r="AA14" t="n">
        <v>1382.490330498815</v>
      </c>
      <c r="AB14" t="n">
        <v>1891.584261357319</v>
      </c>
      <c r="AC14" t="n">
        <v>1711.054114308561</v>
      </c>
      <c r="AD14" t="n">
        <v>1382490.330498815</v>
      </c>
      <c r="AE14" t="n">
        <v>1891584.261357319</v>
      </c>
      <c r="AF14" t="n">
        <v>1.255159559350437e-06</v>
      </c>
      <c r="AG14" t="n">
        <v>26</v>
      </c>
      <c r="AH14" t="n">
        <v>1711054.114308561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1.2918</v>
      </c>
      <c r="E15" t="n">
        <v>77.41</v>
      </c>
      <c r="F15" t="n">
        <v>73.98</v>
      </c>
      <c r="G15" t="n">
        <v>116.8</v>
      </c>
      <c r="H15" t="n">
        <v>1.47</v>
      </c>
      <c r="I15" t="n">
        <v>38</v>
      </c>
      <c r="J15" t="n">
        <v>168.9</v>
      </c>
      <c r="K15" t="n">
        <v>49.1</v>
      </c>
      <c r="L15" t="n">
        <v>14</v>
      </c>
      <c r="M15" t="n">
        <v>36</v>
      </c>
      <c r="N15" t="n">
        <v>30.81</v>
      </c>
      <c r="O15" t="n">
        <v>21065.06</v>
      </c>
      <c r="P15" t="n">
        <v>720.5700000000001</v>
      </c>
      <c r="Q15" t="n">
        <v>2326.9</v>
      </c>
      <c r="R15" t="n">
        <v>178.39</v>
      </c>
      <c r="S15" t="n">
        <v>122.72</v>
      </c>
      <c r="T15" t="n">
        <v>22980.31</v>
      </c>
      <c r="U15" t="n">
        <v>0.6899999999999999</v>
      </c>
      <c r="V15" t="n">
        <v>0.88</v>
      </c>
      <c r="W15" t="n">
        <v>9.470000000000001</v>
      </c>
      <c r="X15" t="n">
        <v>1.36</v>
      </c>
      <c r="Y15" t="n">
        <v>0.5</v>
      </c>
      <c r="Z15" t="n">
        <v>10</v>
      </c>
      <c r="AA15" t="n">
        <v>1360.851470176342</v>
      </c>
      <c r="AB15" t="n">
        <v>1861.97701802497</v>
      </c>
      <c r="AC15" t="n">
        <v>1684.272544725825</v>
      </c>
      <c r="AD15" t="n">
        <v>1360851.470176342</v>
      </c>
      <c r="AE15" t="n">
        <v>1861977.01802497</v>
      </c>
      <c r="AF15" t="n">
        <v>1.259547206376831e-06</v>
      </c>
      <c r="AG15" t="n">
        <v>26</v>
      </c>
      <c r="AH15" t="n">
        <v>1684272.544725825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1.2953</v>
      </c>
      <c r="E16" t="n">
        <v>77.2</v>
      </c>
      <c r="F16" t="n">
        <v>73.86</v>
      </c>
      <c r="G16" t="n">
        <v>126.61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706.02</v>
      </c>
      <c r="Q16" t="n">
        <v>2326.91</v>
      </c>
      <c r="R16" t="n">
        <v>174.35</v>
      </c>
      <c r="S16" t="n">
        <v>122.72</v>
      </c>
      <c r="T16" t="n">
        <v>20972.23</v>
      </c>
      <c r="U16" t="n">
        <v>0.7</v>
      </c>
      <c r="V16" t="n">
        <v>0.88</v>
      </c>
      <c r="W16" t="n">
        <v>9.470000000000001</v>
      </c>
      <c r="X16" t="n">
        <v>1.25</v>
      </c>
      <c r="Y16" t="n">
        <v>0.5</v>
      </c>
      <c r="Z16" t="n">
        <v>10</v>
      </c>
      <c r="AA16" t="n">
        <v>1341.872943382226</v>
      </c>
      <c r="AB16" t="n">
        <v>1836.00976039175</v>
      </c>
      <c r="AC16" t="n">
        <v>1660.783565715844</v>
      </c>
      <c r="AD16" t="n">
        <v>1341872.943382226</v>
      </c>
      <c r="AE16" t="n">
        <v>1836009.76039175</v>
      </c>
      <c r="AF16" t="n">
        <v>1.262959820730693e-06</v>
      </c>
      <c r="AG16" t="n">
        <v>26</v>
      </c>
      <c r="AH16" t="n">
        <v>1660783.565715844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1.2968</v>
      </c>
      <c r="E17" t="n">
        <v>77.11</v>
      </c>
      <c r="F17" t="n">
        <v>73.83</v>
      </c>
      <c r="G17" t="n">
        <v>134.23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694.98</v>
      </c>
      <c r="Q17" t="n">
        <v>2326.92</v>
      </c>
      <c r="R17" t="n">
        <v>172.48</v>
      </c>
      <c r="S17" t="n">
        <v>122.72</v>
      </c>
      <c r="T17" t="n">
        <v>20052.06</v>
      </c>
      <c r="U17" t="n">
        <v>0.71</v>
      </c>
      <c r="V17" t="n">
        <v>0.88</v>
      </c>
      <c r="W17" t="n">
        <v>9.49</v>
      </c>
      <c r="X17" t="n">
        <v>1.22</v>
      </c>
      <c r="Y17" t="n">
        <v>0.5</v>
      </c>
      <c r="Z17" t="n">
        <v>10</v>
      </c>
      <c r="AA17" t="n">
        <v>1328.840334730447</v>
      </c>
      <c r="AB17" t="n">
        <v>1818.177970276271</v>
      </c>
      <c r="AC17" t="n">
        <v>1644.653616621911</v>
      </c>
      <c r="AD17" t="n">
        <v>1328840.334730447</v>
      </c>
      <c r="AE17" t="n">
        <v>1818177.970276271</v>
      </c>
      <c r="AF17" t="n">
        <v>1.264422369739491e-06</v>
      </c>
      <c r="AG17" t="n">
        <v>26</v>
      </c>
      <c r="AH17" t="n">
        <v>1644653.616621911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1.2965</v>
      </c>
      <c r="E18" t="n">
        <v>77.13</v>
      </c>
      <c r="F18" t="n">
        <v>73.84</v>
      </c>
      <c r="G18" t="n">
        <v>134.26</v>
      </c>
      <c r="H18" t="n">
        <v>1.74</v>
      </c>
      <c r="I18" t="n">
        <v>33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698.45</v>
      </c>
      <c r="Q18" t="n">
        <v>2326.94</v>
      </c>
      <c r="R18" t="n">
        <v>172.76</v>
      </c>
      <c r="S18" t="n">
        <v>122.72</v>
      </c>
      <c r="T18" t="n">
        <v>20190.81</v>
      </c>
      <c r="U18" t="n">
        <v>0.71</v>
      </c>
      <c r="V18" t="n">
        <v>0.88</v>
      </c>
      <c r="W18" t="n">
        <v>9.5</v>
      </c>
      <c r="X18" t="n">
        <v>1.23</v>
      </c>
      <c r="Y18" t="n">
        <v>0.5</v>
      </c>
      <c r="Z18" t="n">
        <v>10</v>
      </c>
      <c r="AA18" t="n">
        <v>1332.789254607808</v>
      </c>
      <c r="AB18" t="n">
        <v>1823.581056666525</v>
      </c>
      <c r="AC18" t="n">
        <v>1649.541040030359</v>
      </c>
      <c r="AD18" t="n">
        <v>1332789.254607808</v>
      </c>
      <c r="AE18" t="n">
        <v>1823581.056666525</v>
      </c>
      <c r="AF18" t="n">
        <v>1.264129859937732e-06</v>
      </c>
      <c r="AG18" t="n">
        <v>26</v>
      </c>
      <c r="AH18" t="n">
        <v>1649541.040030359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1.2966</v>
      </c>
      <c r="E19" t="n">
        <v>77.13</v>
      </c>
      <c r="F19" t="n">
        <v>73.84</v>
      </c>
      <c r="G19" t="n">
        <v>134.26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1</v>
      </c>
      <c r="N19" t="n">
        <v>32.65</v>
      </c>
      <c r="O19" t="n">
        <v>21786.02</v>
      </c>
      <c r="P19" t="n">
        <v>702.77</v>
      </c>
      <c r="Q19" t="n">
        <v>2326.94</v>
      </c>
      <c r="R19" t="n">
        <v>172.81</v>
      </c>
      <c r="S19" t="n">
        <v>122.72</v>
      </c>
      <c r="T19" t="n">
        <v>20216.52</v>
      </c>
      <c r="U19" t="n">
        <v>0.71</v>
      </c>
      <c r="V19" t="n">
        <v>0.88</v>
      </c>
      <c r="W19" t="n">
        <v>9.5</v>
      </c>
      <c r="X19" t="n">
        <v>1.23</v>
      </c>
      <c r="Y19" t="n">
        <v>0.5</v>
      </c>
      <c r="Z19" t="n">
        <v>10</v>
      </c>
      <c r="AA19" t="n">
        <v>1337.236374834118</v>
      </c>
      <c r="AB19" t="n">
        <v>1829.665802753261</v>
      </c>
      <c r="AC19" t="n">
        <v>1655.045066490572</v>
      </c>
      <c r="AD19" t="n">
        <v>1337236.374834118</v>
      </c>
      <c r="AE19" t="n">
        <v>1829665.802753261</v>
      </c>
      <c r="AF19" t="n">
        <v>1.264227363204985e-06</v>
      </c>
      <c r="AG19" t="n">
        <v>26</v>
      </c>
      <c r="AH19" t="n">
        <v>1655045.066490572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1.2965</v>
      </c>
      <c r="E20" t="n">
        <v>77.13</v>
      </c>
      <c r="F20" t="n">
        <v>73.84</v>
      </c>
      <c r="G20" t="n">
        <v>134.26</v>
      </c>
      <c r="H20" t="n">
        <v>1.91</v>
      </c>
      <c r="I20" t="n">
        <v>33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708.26</v>
      </c>
      <c r="Q20" t="n">
        <v>2326.94</v>
      </c>
      <c r="R20" t="n">
        <v>172.82</v>
      </c>
      <c r="S20" t="n">
        <v>122.72</v>
      </c>
      <c r="T20" t="n">
        <v>20218.06</v>
      </c>
      <c r="U20" t="n">
        <v>0.71</v>
      </c>
      <c r="V20" t="n">
        <v>0.88</v>
      </c>
      <c r="W20" t="n">
        <v>9.5</v>
      </c>
      <c r="X20" t="n">
        <v>1.23</v>
      </c>
      <c r="Y20" t="n">
        <v>0.5</v>
      </c>
      <c r="Z20" t="n">
        <v>10</v>
      </c>
      <c r="AA20" t="n">
        <v>1343.083433848429</v>
      </c>
      <c r="AB20" t="n">
        <v>1837.66600685068</v>
      </c>
      <c r="AC20" t="n">
        <v>1662.28174233729</v>
      </c>
      <c r="AD20" t="n">
        <v>1343083.433848429</v>
      </c>
      <c r="AE20" t="n">
        <v>1837666.00685068</v>
      </c>
      <c r="AF20" t="n">
        <v>1.264129859937732e-06</v>
      </c>
      <c r="AG20" t="n">
        <v>26</v>
      </c>
      <c r="AH20" t="n">
        <v>1662281.74233729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0.6022</v>
      </c>
      <c r="E2" t="n">
        <v>166.05</v>
      </c>
      <c r="F2" t="n">
        <v>119.58</v>
      </c>
      <c r="G2" t="n">
        <v>6.07</v>
      </c>
      <c r="H2" t="n">
        <v>0.1</v>
      </c>
      <c r="I2" t="n">
        <v>1182</v>
      </c>
      <c r="J2" t="n">
        <v>185.69</v>
      </c>
      <c r="K2" t="n">
        <v>53.44</v>
      </c>
      <c r="L2" t="n">
        <v>1</v>
      </c>
      <c r="M2" t="n">
        <v>1180</v>
      </c>
      <c r="N2" t="n">
        <v>36.26</v>
      </c>
      <c r="O2" t="n">
        <v>23136.14</v>
      </c>
      <c r="P2" t="n">
        <v>1619.35</v>
      </c>
      <c r="Q2" t="n">
        <v>2327.95</v>
      </c>
      <c r="R2" t="n">
        <v>1705.43</v>
      </c>
      <c r="S2" t="n">
        <v>122.72</v>
      </c>
      <c r="T2" t="n">
        <v>780777.62</v>
      </c>
      <c r="U2" t="n">
        <v>0.07000000000000001</v>
      </c>
      <c r="V2" t="n">
        <v>0.54</v>
      </c>
      <c r="W2" t="n">
        <v>11.35</v>
      </c>
      <c r="X2" t="n">
        <v>46.94</v>
      </c>
      <c r="Y2" t="n">
        <v>0.5</v>
      </c>
      <c r="Z2" t="n">
        <v>10</v>
      </c>
      <c r="AA2" t="n">
        <v>5589.700224885573</v>
      </c>
      <c r="AB2" t="n">
        <v>7648.074447858636</v>
      </c>
      <c r="AC2" t="n">
        <v>6918.152956694622</v>
      </c>
      <c r="AD2" t="n">
        <v>5589700.224885574</v>
      </c>
      <c r="AE2" t="n">
        <v>7648074.447858635</v>
      </c>
      <c r="AF2" t="n">
        <v>5.667449030617091e-07</v>
      </c>
      <c r="AG2" t="n">
        <v>55</v>
      </c>
      <c r="AH2" t="n">
        <v>6918152.956694622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0.9288999999999999</v>
      </c>
      <c r="E3" t="n">
        <v>107.65</v>
      </c>
      <c r="F3" t="n">
        <v>89.06999999999999</v>
      </c>
      <c r="G3" t="n">
        <v>12.34</v>
      </c>
      <c r="H3" t="n">
        <v>0.19</v>
      </c>
      <c r="I3" t="n">
        <v>433</v>
      </c>
      <c r="J3" t="n">
        <v>187.21</v>
      </c>
      <c r="K3" t="n">
        <v>53.44</v>
      </c>
      <c r="L3" t="n">
        <v>2</v>
      </c>
      <c r="M3" t="n">
        <v>431</v>
      </c>
      <c r="N3" t="n">
        <v>36.77</v>
      </c>
      <c r="O3" t="n">
        <v>23322.88</v>
      </c>
      <c r="P3" t="n">
        <v>1197.23</v>
      </c>
      <c r="Q3" t="n">
        <v>2327.19</v>
      </c>
      <c r="R3" t="n">
        <v>682.3</v>
      </c>
      <c r="S3" t="n">
        <v>122.72</v>
      </c>
      <c r="T3" t="n">
        <v>272957.26</v>
      </c>
      <c r="U3" t="n">
        <v>0.18</v>
      </c>
      <c r="V3" t="n">
        <v>0.73</v>
      </c>
      <c r="W3" t="n">
        <v>10.12</v>
      </c>
      <c r="X3" t="n">
        <v>16.45</v>
      </c>
      <c r="Y3" t="n">
        <v>0.5</v>
      </c>
      <c r="Z3" t="n">
        <v>10</v>
      </c>
      <c r="AA3" t="n">
        <v>2768.659011008115</v>
      </c>
      <c r="AB3" t="n">
        <v>3788.201403476551</v>
      </c>
      <c r="AC3" t="n">
        <v>3426.660778302668</v>
      </c>
      <c r="AD3" t="n">
        <v>2768659.011008115</v>
      </c>
      <c r="AE3" t="n">
        <v>3788201.403476551</v>
      </c>
      <c r="AF3" t="n">
        <v>8.74210130279013e-07</v>
      </c>
      <c r="AG3" t="n">
        <v>36</v>
      </c>
      <c r="AH3" t="n">
        <v>3426660.778302668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1.0536</v>
      </c>
      <c r="E4" t="n">
        <v>94.91</v>
      </c>
      <c r="F4" t="n">
        <v>82.58</v>
      </c>
      <c r="G4" t="n">
        <v>18.7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1101.51</v>
      </c>
      <c r="Q4" t="n">
        <v>2327.01</v>
      </c>
      <c r="R4" t="n">
        <v>465.04</v>
      </c>
      <c r="S4" t="n">
        <v>122.72</v>
      </c>
      <c r="T4" t="n">
        <v>165171.69</v>
      </c>
      <c r="U4" t="n">
        <v>0.26</v>
      </c>
      <c r="V4" t="n">
        <v>0.79</v>
      </c>
      <c r="W4" t="n">
        <v>9.859999999999999</v>
      </c>
      <c r="X4" t="n">
        <v>9.960000000000001</v>
      </c>
      <c r="Y4" t="n">
        <v>0.5</v>
      </c>
      <c r="Z4" t="n">
        <v>10</v>
      </c>
      <c r="AA4" t="n">
        <v>2266.060259490554</v>
      </c>
      <c r="AB4" t="n">
        <v>3100.523618558166</v>
      </c>
      <c r="AC4" t="n">
        <v>2804.613996015086</v>
      </c>
      <c r="AD4" t="n">
        <v>2266060.259490554</v>
      </c>
      <c r="AE4" t="n">
        <v>3100523.618558166</v>
      </c>
      <c r="AF4" t="n">
        <v>9.915682993454281e-07</v>
      </c>
      <c r="AG4" t="n">
        <v>31</v>
      </c>
      <c r="AH4" t="n">
        <v>2804613.996015086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1.1193</v>
      </c>
      <c r="E5" t="n">
        <v>89.34</v>
      </c>
      <c r="F5" t="n">
        <v>79.76000000000001</v>
      </c>
      <c r="G5" t="n">
        <v>25.06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1055.67</v>
      </c>
      <c r="Q5" t="n">
        <v>2327.06</v>
      </c>
      <c r="R5" t="n">
        <v>371.74</v>
      </c>
      <c r="S5" t="n">
        <v>122.72</v>
      </c>
      <c r="T5" t="n">
        <v>118890.65</v>
      </c>
      <c r="U5" t="n">
        <v>0.33</v>
      </c>
      <c r="V5" t="n">
        <v>0.8100000000000001</v>
      </c>
      <c r="W5" t="n">
        <v>9.720000000000001</v>
      </c>
      <c r="X5" t="n">
        <v>7.15</v>
      </c>
      <c r="Y5" t="n">
        <v>0.5</v>
      </c>
      <c r="Z5" t="n">
        <v>10</v>
      </c>
      <c r="AA5" t="n">
        <v>2066.083580703989</v>
      </c>
      <c r="AB5" t="n">
        <v>2826.906704293792</v>
      </c>
      <c r="AC5" t="n">
        <v>2557.11069602447</v>
      </c>
      <c r="AD5" t="n">
        <v>2066083.580703989</v>
      </c>
      <c r="AE5" t="n">
        <v>2826906.704293792</v>
      </c>
      <c r="AF5" t="n">
        <v>1.053400149446979e-06</v>
      </c>
      <c r="AG5" t="n">
        <v>30</v>
      </c>
      <c r="AH5" t="n">
        <v>2557110.69602447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1.1603</v>
      </c>
      <c r="E6" t="n">
        <v>86.18000000000001</v>
      </c>
      <c r="F6" t="n">
        <v>78.17</v>
      </c>
      <c r="G6" t="n">
        <v>31.48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1026.84</v>
      </c>
      <c r="Q6" t="n">
        <v>2327.02</v>
      </c>
      <c r="R6" t="n">
        <v>317.63</v>
      </c>
      <c r="S6" t="n">
        <v>122.72</v>
      </c>
      <c r="T6" t="n">
        <v>92043.06</v>
      </c>
      <c r="U6" t="n">
        <v>0.39</v>
      </c>
      <c r="V6" t="n">
        <v>0.83</v>
      </c>
      <c r="W6" t="n">
        <v>9.67</v>
      </c>
      <c r="X6" t="n">
        <v>5.55</v>
      </c>
      <c r="Y6" t="n">
        <v>0.5</v>
      </c>
      <c r="Z6" t="n">
        <v>10</v>
      </c>
      <c r="AA6" t="n">
        <v>1949.817441558562</v>
      </c>
      <c r="AB6" t="n">
        <v>2667.826243414968</v>
      </c>
      <c r="AC6" t="n">
        <v>2413.212651061092</v>
      </c>
      <c r="AD6" t="n">
        <v>1949817.441558562</v>
      </c>
      <c r="AE6" t="n">
        <v>2667826.243414968</v>
      </c>
      <c r="AF6" t="n">
        <v>1.091986235507308e-06</v>
      </c>
      <c r="AG6" t="n">
        <v>29</v>
      </c>
      <c r="AH6" t="n">
        <v>2413212.651061092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1.1882</v>
      </c>
      <c r="E7" t="n">
        <v>84.16</v>
      </c>
      <c r="F7" t="n">
        <v>77.15000000000001</v>
      </c>
      <c r="G7" t="n">
        <v>37.94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1005.08</v>
      </c>
      <c r="Q7" t="n">
        <v>2326.93</v>
      </c>
      <c r="R7" t="n">
        <v>283.84</v>
      </c>
      <c r="S7" t="n">
        <v>122.72</v>
      </c>
      <c r="T7" t="n">
        <v>75283.39999999999</v>
      </c>
      <c r="U7" t="n">
        <v>0.43</v>
      </c>
      <c r="V7" t="n">
        <v>0.84</v>
      </c>
      <c r="W7" t="n">
        <v>9.619999999999999</v>
      </c>
      <c r="X7" t="n">
        <v>4.54</v>
      </c>
      <c r="Y7" t="n">
        <v>0.5</v>
      </c>
      <c r="Z7" t="n">
        <v>10</v>
      </c>
      <c r="AA7" t="n">
        <v>1870.105906787616</v>
      </c>
      <c r="AB7" t="n">
        <v>2558.761404916636</v>
      </c>
      <c r="AC7" t="n">
        <v>2314.556807675579</v>
      </c>
      <c r="AD7" t="n">
        <v>1870105.906787616</v>
      </c>
      <c r="AE7" t="n">
        <v>2558761.404916636</v>
      </c>
      <c r="AF7" t="n">
        <v>1.118243596509337e-06</v>
      </c>
      <c r="AG7" t="n">
        <v>28</v>
      </c>
      <c r="AH7" t="n">
        <v>2314556.807675579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1.2102</v>
      </c>
      <c r="E8" t="n">
        <v>82.63</v>
      </c>
      <c r="F8" t="n">
        <v>76.37</v>
      </c>
      <c r="G8" t="n">
        <v>44.92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986.47</v>
      </c>
      <c r="Q8" t="n">
        <v>2326.93</v>
      </c>
      <c r="R8" t="n">
        <v>257.83</v>
      </c>
      <c r="S8" t="n">
        <v>122.72</v>
      </c>
      <c r="T8" t="n">
        <v>62379.59</v>
      </c>
      <c r="U8" t="n">
        <v>0.48</v>
      </c>
      <c r="V8" t="n">
        <v>0.85</v>
      </c>
      <c r="W8" t="n">
        <v>9.58</v>
      </c>
      <c r="X8" t="n">
        <v>3.75</v>
      </c>
      <c r="Y8" t="n">
        <v>0.5</v>
      </c>
      <c r="Z8" t="n">
        <v>10</v>
      </c>
      <c r="AA8" t="n">
        <v>1806.243085804185</v>
      </c>
      <c r="AB8" t="n">
        <v>2471.381475818288</v>
      </c>
      <c r="AC8" t="n">
        <v>2235.516296371876</v>
      </c>
      <c r="AD8" t="n">
        <v>1806243.085804185</v>
      </c>
      <c r="AE8" t="n">
        <v>2471381.475818289</v>
      </c>
      <c r="AF8" t="n">
        <v>1.13894832561488e-06</v>
      </c>
      <c r="AG8" t="n">
        <v>27</v>
      </c>
      <c r="AH8" t="n">
        <v>2235516.296371876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1.2254</v>
      </c>
      <c r="E9" t="n">
        <v>81.59999999999999</v>
      </c>
      <c r="F9" t="n">
        <v>75.86</v>
      </c>
      <c r="G9" t="n">
        <v>51.72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971.63</v>
      </c>
      <c r="Q9" t="n">
        <v>2327.02</v>
      </c>
      <c r="R9" t="n">
        <v>240.78</v>
      </c>
      <c r="S9" t="n">
        <v>122.72</v>
      </c>
      <c r="T9" t="n">
        <v>53925.18</v>
      </c>
      <c r="U9" t="n">
        <v>0.51</v>
      </c>
      <c r="V9" t="n">
        <v>0.85</v>
      </c>
      <c r="W9" t="n">
        <v>9.56</v>
      </c>
      <c r="X9" t="n">
        <v>3.25</v>
      </c>
      <c r="Y9" t="n">
        <v>0.5</v>
      </c>
      <c r="Z9" t="n">
        <v>10</v>
      </c>
      <c r="AA9" t="n">
        <v>1767.23752456705</v>
      </c>
      <c r="AB9" t="n">
        <v>2418.012346129726</v>
      </c>
      <c r="AC9" t="n">
        <v>2187.240641516747</v>
      </c>
      <c r="AD9" t="n">
        <v>1767237.52456705</v>
      </c>
      <c r="AE9" t="n">
        <v>2418012.346129726</v>
      </c>
      <c r="AF9" t="n">
        <v>1.153253411178709e-06</v>
      </c>
      <c r="AG9" t="n">
        <v>27</v>
      </c>
      <c r="AH9" t="n">
        <v>2187240.641516747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1.2368</v>
      </c>
      <c r="E10" t="n">
        <v>80.86</v>
      </c>
      <c r="F10" t="n">
        <v>75.48</v>
      </c>
      <c r="G10" t="n">
        <v>58.06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958.48</v>
      </c>
      <c r="Q10" t="n">
        <v>2326.95</v>
      </c>
      <c r="R10" t="n">
        <v>228.77</v>
      </c>
      <c r="S10" t="n">
        <v>122.72</v>
      </c>
      <c r="T10" t="n">
        <v>47968.5</v>
      </c>
      <c r="U10" t="n">
        <v>0.54</v>
      </c>
      <c r="V10" t="n">
        <v>0.86</v>
      </c>
      <c r="W10" t="n">
        <v>9.539999999999999</v>
      </c>
      <c r="X10" t="n">
        <v>2.87</v>
      </c>
      <c r="Y10" t="n">
        <v>0.5</v>
      </c>
      <c r="Z10" t="n">
        <v>10</v>
      </c>
      <c r="AA10" t="n">
        <v>1736.405302525657</v>
      </c>
      <c r="AB10" t="n">
        <v>2375.826339711056</v>
      </c>
      <c r="AC10" t="n">
        <v>2149.080808342243</v>
      </c>
      <c r="AD10" t="n">
        <v>1736405.302525657</v>
      </c>
      <c r="AE10" t="n">
        <v>2375826.339711056</v>
      </c>
      <c r="AF10" t="n">
        <v>1.163982225351581e-06</v>
      </c>
      <c r="AG10" t="n">
        <v>27</v>
      </c>
      <c r="AH10" t="n">
        <v>2149080.808342243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1.2468</v>
      </c>
      <c r="E11" t="n">
        <v>80.20999999999999</v>
      </c>
      <c r="F11" t="n">
        <v>75.17</v>
      </c>
      <c r="G11" t="n">
        <v>65.36</v>
      </c>
      <c r="H11" t="n">
        <v>0.89</v>
      </c>
      <c r="I11" t="n">
        <v>69</v>
      </c>
      <c r="J11" t="n">
        <v>199.53</v>
      </c>
      <c r="K11" t="n">
        <v>53.44</v>
      </c>
      <c r="L11" t="n">
        <v>10</v>
      </c>
      <c r="M11" t="n">
        <v>67</v>
      </c>
      <c r="N11" t="n">
        <v>41.1</v>
      </c>
      <c r="O11" t="n">
        <v>24842.77</v>
      </c>
      <c r="P11" t="n">
        <v>947.27</v>
      </c>
      <c r="Q11" t="n">
        <v>2326.91</v>
      </c>
      <c r="R11" t="n">
        <v>217.52</v>
      </c>
      <c r="S11" t="n">
        <v>122.72</v>
      </c>
      <c r="T11" t="n">
        <v>42389.31</v>
      </c>
      <c r="U11" t="n">
        <v>0.5600000000000001</v>
      </c>
      <c r="V11" t="n">
        <v>0.86</v>
      </c>
      <c r="W11" t="n">
        <v>9.539999999999999</v>
      </c>
      <c r="X11" t="n">
        <v>2.56</v>
      </c>
      <c r="Y11" t="n">
        <v>0.5</v>
      </c>
      <c r="Z11" t="n">
        <v>10</v>
      </c>
      <c r="AA11" t="n">
        <v>1710.315386856418</v>
      </c>
      <c r="AB11" t="n">
        <v>2340.128966086559</v>
      </c>
      <c r="AC11" t="n">
        <v>2116.790341954889</v>
      </c>
      <c r="AD11" t="n">
        <v>1710315.386856418</v>
      </c>
      <c r="AE11" t="n">
        <v>2340128.966086559</v>
      </c>
      <c r="AF11" t="n">
        <v>1.1733934658541e-06</v>
      </c>
      <c r="AG11" t="n">
        <v>27</v>
      </c>
      <c r="AH11" t="n">
        <v>2116790.341954889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1.2551</v>
      </c>
      <c r="E12" t="n">
        <v>79.67</v>
      </c>
      <c r="F12" t="n">
        <v>74.90000000000001</v>
      </c>
      <c r="G12" t="n">
        <v>72.48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934.9</v>
      </c>
      <c r="Q12" t="n">
        <v>2327</v>
      </c>
      <c r="R12" t="n">
        <v>209.29</v>
      </c>
      <c r="S12" t="n">
        <v>122.72</v>
      </c>
      <c r="T12" t="n">
        <v>38308.94</v>
      </c>
      <c r="U12" t="n">
        <v>0.59</v>
      </c>
      <c r="V12" t="n">
        <v>0.87</v>
      </c>
      <c r="W12" t="n">
        <v>9.51</v>
      </c>
      <c r="X12" t="n">
        <v>2.28</v>
      </c>
      <c r="Y12" t="n">
        <v>0.5</v>
      </c>
      <c r="Z12" t="n">
        <v>10</v>
      </c>
      <c r="AA12" t="n">
        <v>1676.912164470438</v>
      </c>
      <c r="AB12" t="n">
        <v>2294.425203571893</v>
      </c>
      <c r="AC12" t="n">
        <v>2075.44848238899</v>
      </c>
      <c r="AD12" t="n">
        <v>1676912.164470438</v>
      </c>
      <c r="AE12" t="n">
        <v>2294425.203571893</v>
      </c>
      <c r="AF12" t="n">
        <v>1.181204795471191e-06</v>
      </c>
      <c r="AG12" t="n">
        <v>26</v>
      </c>
      <c r="AH12" t="n">
        <v>2075448.48238899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1.2613</v>
      </c>
      <c r="E13" t="n">
        <v>79.28</v>
      </c>
      <c r="F13" t="n">
        <v>74.69</v>
      </c>
      <c r="G13" t="n">
        <v>78.62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923.9299999999999</v>
      </c>
      <c r="Q13" t="n">
        <v>2326.97</v>
      </c>
      <c r="R13" t="n">
        <v>202.44</v>
      </c>
      <c r="S13" t="n">
        <v>122.72</v>
      </c>
      <c r="T13" t="n">
        <v>34907.68</v>
      </c>
      <c r="U13" t="n">
        <v>0.61</v>
      </c>
      <c r="V13" t="n">
        <v>0.87</v>
      </c>
      <c r="W13" t="n">
        <v>9.5</v>
      </c>
      <c r="X13" t="n">
        <v>2.08</v>
      </c>
      <c r="Y13" t="n">
        <v>0.5</v>
      </c>
      <c r="Z13" t="n">
        <v>10</v>
      </c>
      <c r="AA13" t="n">
        <v>1656.733020445303</v>
      </c>
      <c r="AB13" t="n">
        <v>2266.815208475699</v>
      </c>
      <c r="AC13" t="n">
        <v>2050.473546473905</v>
      </c>
      <c r="AD13" t="n">
        <v>1656733.020445303</v>
      </c>
      <c r="AE13" t="n">
        <v>2266815.208475699</v>
      </c>
      <c r="AF13" t="n">
        <v>1.187039764582753e-06</v>
      </c>
      <c r="AG13" t="n">
        <v>26</v>
      </c>
      <c r="AH13" t="n">
        <v>2050473.546473905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1.2669</v>
      </c>
      <c r="E14" t="n">
        <v>78.93000000000001</v>
      </c>
      <c r="F14" t="n">
        <v>74.53</v>
      </c>
      <c r="G14" t="n">
        <v>85.98999999999999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913.01</v>
      </c>
      <c r="Q14" t="n">
        <v>2327.02</v>
      </c>
      <c r="R14" t="n">
        <v>196.85</v>
      </c>
      <c r="S14" t="n">
        <v>122.72</v>
      </c>
      <c r="T14" t="n">
        <v>32137.66</v>
      </c>
      <c r="U14" t="n">
        <v>0.62</v>
      </c>
      <c r="V14" t="n">
        <v>0.87</v>
      </c>
      <c r="W14" t="n">
        <v>9.49</v>
      </c>
      <c r="X14" t="n">
        <v>1.91</v>
      </c>
      <c r="Y14" t="n">
        <v>0.5</v>
      </c>
      <c r="Z14" t="n">
        <v>10</v>
      </c>
      <c r="AA14" t="n">
        <v>1637.761535636145</v>
      </c>
      <c r="AB14" t="n">
        <v>2240.857585996969</v>
      </c>
      <c r="AC14" t="n">
        <v>2026.993283052792</v>
      </c>
      <c r="AD14" t="n">
        <v>1637761.535636145</v>
      </c>
      <c r="AE14" t="n">
        <v>2240857.585996969</v>
      </c>
      <c r="AF14" t="n">
        <v>1.192310059264163e-06</v>
      </c>
      <c r="AG14" t="n">
        <v>26</v>
      </c>
      <c r="AH14" t="n">
        <v>2026993.283052792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1.2718</v>
      </c>
      <c r="E15" t="n">
        <v>78.63</v>
      </c>
      <c r="F15" t="n">
        <v>74.37</v>
      </c>
      <c r="G15" t="n">
        <v>92.95999999999999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903.11</v>
      </c>
      <c r="Q15" t="n">
        <v>2326.95</v>
      </c>
      <c r="R15" t="n">
        <v>191.63</v>
      </c>
      <c r="S15" t="n">
        <v>122.72</v>
      </c>
      <c r="T15" t="n">
        <v>29551.98</v>
      </c>
      <c r="U15" t="n">
        <v>0.64</v>
      </c>
      <c r="V15" t="n">
        <v>0.87</v>
      </c>
      <c r="W15" t="n">
        <v>9.49</v>
      </c>
      <c r="X15" t="n">
        <v>1.76</v>
      </c>
      <c r="Y15" t="n">
        <v>0.5</v>
      </c>
      <c r="Z15" t="n">
        <v>10</v>
      </c>
      <c r="AA15" t="n">
        <v>1620.814400008131</v>
      </c>
      <c r="AB15" t="n">
        <v>2217.669767375863</v>
      </c>
      <c r="AC15" t="n">
        <v>2006.018477296577</v>
      </c>
      <c r="AD15" t="n">
        <v>1620814.400008131</v>
      </c>
      <c r="AE15" t="n">
        <v>2217669.767375863</v>
      </c>
      <c r="AF15" t="n">
        <v>1.196921567110398e-06</v>
      </c>
      <c r="AG15" t="n">
        <v>26</v>
      </c>
      <c r="AH15" t="n">
        <v>2006018.477296577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1.2768</v>
      </c>
      <c r="E16" t="n">
        <v>78.31999999999999</v>
      </c>
      <c r="F16" t="n">
        <v>74.20999999999999</v>
      </c>
      <c r="G16" t="n">
        <v>101.2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892.27</v>
      </c>
      <c r="Q16" t="n">
        <v>2326.9</v>
      </c>
      <c r="R16" t="n">
        <v>186.06</v>
      </c>
      <c r="S16" t="n">
        <v>122.72</v>
      </c>
      <c r="T16" t="n">
        <v>26785.48</v>
      </c>
      <c r="U16" t="n">
        <v>0.66</v>
      </c>
      <c r="V16" t="n">
        <v>0.87</v>
      </c>
      <c r="W16" t="n">
        <v>9.49</v>
      </c>
      <c r="X16" t="n">
        <v>1.6</v>
      </c>
      <c r="Y16" t="n">
        <v>0.5</v>
      </c>
      <c r="Z16" t="n">
        <v>10</v>
      </c>
      <c r="AA16" t="n">
        <v>1602.887875101989</v>
      </c>
      <c r="AB16" t="n">
        <v>2193.141905136818</v>
      </c>
      <c r="AC16" t="n">
        <v>1983.831519804555</v>
      </c>
      <c r="AD16" t="n">
        <v>1602887.875101989</v>
      </c>
      <c r="AE16" t="n">
        <v>2193141.905136818</v>
      </c>
      <c r="AF16" t="n">
        <v>1.201627187361658e-06</v>
      </c>
      <c r="AG16" t="n">
        <v>26</v>
      </c>
      <c r="AH16" t="n">
        <v>1983831.519804555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1.2803</v>
      </c>
      <c r="E17" t="n">
        <v>78.11</v>
      </c>
      <c r="F17" t="n">
        <v>74.11</v>
      </c>
      <c r="G17" t="n">
        <v>108.46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882.14</v>
      </c>
      <c r="Q17" t="n">
        <v>2326.92</v>
      </c>
      <c r="R17" t="n">
        <v>182.9</v>
      </c>
      <c r="S17" t="n">
        <v>122.72</v>
      </c>
      <c r="T17" t="n">
        <v>25220.99</v>
      </c>
      <c r="U17" t="n">
        <v>0.67</v>
      </c>
      <c r="V17" t="n">
        <v>0.87</v>
      </c>
      <c r="W17" t="n">
        <v>9.48</v>
      </c>
      <c r="X17" t="n">
        <v>1.5</v>
      </c>
      <c r="Y17" t="n">
        <v>0.5</v>
      </c>
      <c r="Z17" t="n">
        <v>10</v>
      </c>
      <c r="AA17" t="n">
        <v>1587.789992517673</v>
      </c>
      <c r="AB17" t="n">
        <v>2172.484316113386</v>
      </c>
      <c r="AC17" t="n">
        <v>1965.145462084412</v>
      </c>
      <c r="AD17" t="n">
        <v>1587789.992517673</v>
      </c>
      <c r="AE17" t="n">
        <v>2172484.316113386</v>
      </c>
      <c r="AF17" t="n">
        <v>1.204921121537539e-06</v>
      </c>
      <c r="AG17" t="n">
        <v>26</v>
      </c>
      <c r="AH17" t="n">
        <v>1965145.462084412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1.2843</v>
      </c>
      <c r="E18" t="n">
        <v>77.87</v>
      </c>
      <c r="F18" t="n">
        <v>73.98</v>
      </c>
      <c r="G18" t="n">
        <v>116.81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870.26</v>
      </c>
      <c r="Q18" t="n">
        <v>2326.92</v>
      </c>
      <c r="R18" t="n">
        <v>178.91</v>
      </c>
      <c r="S18" t="n">
        <v>122.72</v>
      </c>
      <c r="T18" t="n">
        <v>23237.15</v>
      </c>
      <c r="U18" t="n">
        <v>0.6899999999999999</v>
      </c>
      <c r="V18" t="n">
        <v>0.88</v>
      </c>
      <c r="W18" t="n">
        <v>9.460000000000001</v>
      </c>
      <c r="X18" t="n">
        <v>1.37</v>
      </c>
      <c r="Y18" t="n">
        <v>0.5</v>
      </c>
      <c r="Z18" t="n">
        <v>10</v>
      </c>
      <c r="AA18" t="n">
        <v>1570.225670824305</v>
      </c>
      <c r="AB18" t="n">
        <v>2148.452036289335</v>
      </c>
      <c r="AC18" t="n">
        <v>1943.406789317252</v>
      </c>
      <c r="AD18" t="n">
        <v>1570225.670824305</v>
      </c>
      <c r="AE18" t="n">
        <v>2148452.036289335</v>
      </c>
      <c r="AF18" t="n">
        <v>1.208685617738547e-06</v>
      </c>
      <c r="AG18" t="n">
        <v>26</v>
      </c>
      <c r="AH18" t="n">
        <v>1943406.789317252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1.2864</v>
      </c>
      <c r="E19" t="n">
        <v>77.73999999999999</v>
      </c>
      <c r="F19" t="n">
        <v>73.93000000000001</v>
      </c>
      <c r="G19" t="n">
        <v>123.21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858.24</v>
      </c>
      <c r="Q19" t="n">
        <v>2326.94</v>
      </c>
      <c r="R19" t="n">
        <v>176.73</v>
      </c>
      <c r="S19" t="n">
        <v>122.72</v>
      </c>
      <c r="T19" t="n">
        <v>22160.82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1555.035875880094</v>
      </c>
      <c r="AB19" t="n">
        <v>2127.668688720208</v>
      </c>
      <c r="AC19" t="n">
        <v>1924.606975270511</v>
      </c>
      <c r="AD19" t="n">
        <v>1555035.875880094</v>
      </c>
      <c r="AE19" t="n">
        <v>2127668.688720208</v>
      </c>
      <c r="AF19" t="n">
        <v>1.210661978244076e-06</v>
      </c>
      <c r="AG19" t="n">
        <v>26</v>
      </c>
      <c r="AH19" t="n">
        <v>1924606.975270511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1.2904</v>
      </c>
      <c r="E20" t="n">
        <v>77.5</v>
      </c>
      <c r="F20" t="n">
        <v>73.8</v>
      </c>
      <c r="G20" t="n">
        <v>134.18</v>
      </c>
      <c r="H20" t="n">
        <v>1.58</v>
      </c>
      <c r="I20" t="n">
        <v>33</v>
      </c>
      <c r="J20" t="n">
        <v>213.87</v>
      </c>
      <c r="K20" t="n">
        <v>53.44</v>
      </c>
      <c r="L20" t="n">
        <v>19</v>
      </c>
      <c r="M20" t="n">
        <v>31</v>
      </c>
      <c r="N20" t="n">
        <v>46.44</v>
      </c>
      <c r="O20" t="n">
        <v>26611.98</v>
      </c>
      <c r="P20" t="n">
        <v>846.58</v>
      </c>
      <c r="Q20" t="n">
        <v>2326.93</v>
      </c>
      <c r="R20" t="n">
        <v>172.36</v>
      </c>
      <c r="S20" t="n">
        <v>122.72</v>
      </c>
      <c r="T20" t="n">
        <v>19987.11</v>
      </c>
      <c r="U20" t="n">
        <v>0.71</v>
      </c>
      <c r="V20" t="n">
        <v>0.88</v>
      </c>
      <c r="W20" t="n">
        <v>9.470000000000001</v>
      </c>
      <c r="X20" t="n">
        <v>1.19</v>
      </c>
      <c r="Y20" t="n">
        <v>0.5</v>
      </c>
      <c r="Z20" t="n">
        <v>10</v>
      </c>
      <c r="AA20" t="n">
        <v>1537.888065772329</v>
      </c>
      <c r="AB20" t="n">
        <v>2104.206298422774</v>
      </c>
      <c r="AC20" t="n">
        <v>1903.383802573392</v>
      </c>
      <c r="AD20" t="n">
        <v>1537888.065772329</v>
      </c>
      <c r="AE20" t="n">
        <v>2104206.298422774</v>
      </c>
      <c r="AF20" t="n">
        <v>1.214426474445084e-06</v>
      </c>
      <c r="AG20" t="n">
        <v>26</v>
      </c>
      <c r="AH20" t="n">
        <v>1903383.802573392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1.2928</v>
      </c>
      <c r="E21" t="n">
        <v>77.34999999999999</v>
      </c>
      <c r="F21" t="n">
        <v>73.73</v>
      </c>
      <c r="G21" t="n">
        <v>142.7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836.97</v>
      </c>
      <c r="Q21" t="n">
        <v>2326.93</v>
      </c>
      <c r="R21" t="n">
        <v>170.3</v>
      </c>
      <c r="S21" t="n">
        <v>122.72</v>
      </c>
      <c r="T21" t="n">
        <v>18972.01</v>
      </c>
      <c r="U21" t="n">
        <v>0.72</v>
      </c>
      <c r="V21" t="n">
        <v>0.88</v>
      </c>
      <c r="W21" t="n">
        <v>9.460000000000001</v>
      </c>
      <c r="X21" t="n">
        <v>1.12</v>
      </c>
      <c r="Y21" t="n">
        <v>0.5</v>
      </c>
      <c r="Z21" t="n">
        <v>10</v>
      </c>
      <c r="AA21" t="n">
        <v>1524.944730966182</v>
      </c>
      <c r="AB21" t="n">
        <v>2086.496656721372</v>
      </c>
      <c r="AC21" t="n">
        <v>1887.364344220333</v>
      </c>
      <c r="AD21" t="n">
        <v>1524944.730966182</v>
      </c>
      <c r="AE21" t="n">
        <v>2086496.656721372</v>
      </c>
      <c r="AF21" t="n">
        <v>1.216685172165688e-06</v>
      </c>
      <c r="AG21" t="n">
        <v>26</v>
      </c>
      <c r="AH21" t="n">
        <v>1887364.344220333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1.294</v>
      </c>
      <c r="E22" t="n">
        <v>77.28</v>
      </c>
      <c r="F22" t="n">
        <v>73.69</v>
      </c>
      <c r="G22" t="n">
        <v>147.39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828.15</v>
      </c>
      <c r="Q22" t="n">
        <v>2326.92</v>
      </c>
      <c r="R22" t="n">
        <v>169.03</v>
      </c>
      <c r="S22" t="n">
        <v>122.72</v>
      </c>
      <c r="T22" t="n">
        <v>18340.8</v>
      </c>
      <c r="U22" t="n">
        <v>0.73</v>
      </c>
      <c r="V22" t="n">
        <v>0.88</v>
      </c>
      <c r="W22" t="n">
        <v>9.460000000000001</v>
      </c>
      <c r="X22" t="n">
        <v>1.08</v>
      </c>
      <c r="Y22" t="n">
        <v>0.5</v>
      </c>
      <c r="Z22" t="n">
        <v>10</v>
      </c>
      <c r="AA22" t="n">
        <v>1514.241489425748</v>
      </c>
      <c r="AB22" t="n">
        <v>2071.852009452059</v>
      </c>
      <c r="AC22" t="n">
        <v>1874.117361532512</v>
      </c>
      <c r="AD22" t="n">
        <v>1514241.489425748</v>
      </c>
      <c r="AE22" t="n">
        <v>2071852.009452059</v>
      </c>
      <c r="AF22" t="n">
        <v>1.217814521025991e-06</v>
      </c>
      <c r="AG22" t="n">
        <v>26</v>
      </c>
      <c r="AH22" t="n">
        <v>1874117.361532512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1.2966</v>
      </c>
      <c r="E23" t="n">
        <v>77.12</v>
      </c>
      <c r="F23" t="n">
        <v>73.61</v>
      </c>
      <c r="G23" t="n">
        <v>157.74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820.4</v>
      </c>
      <c r="Q23" t="n">
        <v>2326.91</v>
      </c>
      <c r="R23" t="n">
        <v>165.91</v>
      </c>
      <c r="S23" t="n">
        <v>122.72</v>
      </c>
      <c r="T23" t="n">
        <v>16787.17</v>
      </c>
      <c r="U23" t="n">
        <v>0.74</v>
      </c>
      <c r="V23" t="n">
        <v>0.88</v>
      </c>
      <c r="W23" t="n">
        <v>9.460000000000001</v>
      </c>
      <c r="X23" t="n">
        <v>1</v>
      </c>
      <c r="Y23" t="n">
        <v>0.5</v>
      </c>
      <c r="Z23" t="n">
        <v>10</v>
      </c>
      <c r="AA23" t="n">
        <v>1503.076484483888</v>
      </c>
      <c r="AB23" t="n">
        <v>2056.575557125351</v>
      </c>
      <c r="AC23" t="n">
        <v>1860.29887237523</v>
      </c>
      <c r="AD23" t="n">
        <v>1503076.484483888</v>
      </c>
      <c r="AE23" t="n">
        <v>2056575.557125351</v>
      </c>
      <c r="AF23" t="n">
        <v>1.220261443556646e-06</v>
      </c>
      <c r="AG23" t="n">
        <v>26</v>
      </c>
      <c r="AH23" t="n">
        <v>1860298.87237523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1.2978</v>
      </c>
      <c r="E24" t="n">
        <v>77.05</v>
      </c>
      <c r="F24" t="n">
        <v>73.58</v>
      </c>
      <c r="G24" t="n">
        <v>163.5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812.54</v>
      </c>
      <c r="Q24" t="n">
        <v>2326.92</v>
      </c>
      <c r="R24" t="n">
        <v>164.86</v>
      </c>
      <c r="S24" t="n">
        <v>122.72</v>
      </c>
      <c r="T24" t="n">
        <v>16268.53</v>
      </c>
      <c r="U24" t="n">
        <v>0.74</v>
      </c>
      <c r="V24" t="n">
        <v>0.88</v>
      </c>
      <c r="W24" t="n">
        <v>9.460000000000001</v>
      </c>
      <c r="X24" t="n">
        <v>0.97</v>
      </c>
      <c r="Y24" t="n">
        <v>0.5</v>
      </c>
      <c r="Z24" t="n">
        <v>10</v>
      </c>
      <c r="AA24" t="n">
        <v>1493.487561266249</v>
      </c>
      <c r="AB24" t="n">
        <v>2043.455569345541</v>
      </c>
      <c r="AC24" t="n">
        <v>1848.431037815106</v>
      </c>
      <c r="AD24" t="n">
        <v>1493487.561266249</v>
      </c>
      <c r="AE24" t="n">
        <v>2043455.569345541</v>
      </c>
      <c r="AF24" t="n">
        <v>1.221390792416948e-06</v>
      </c>
      <c r="AG24" t="n">
        <v>26</v>
      </c>
      <c r="AH24" t="n">
        <v>1848431.037815107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1.2987</v>
      </c>
      <c r="E25" t="n">
        <v>77</v>
      </c>
      <c r="F25" t="n">
        <v>73.56</v>
      </c>
      <c r="G25" t="n">
        <v>169.77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808.36</v>
      </c>
      <c r="Q25" t="n">
        <v>2326.91</v>
      </c>
      <c r="R25" t="n">
        <v>163.94</v>
      </c>
      <c r="S25" t="n">
        <v>122.72</v>
      </c>
      <c r="T25" t="n">
        <v>15816.64</v>
      </c>
      <c r="U25" t="n">
        <v>0.75</v>
      </c>
      <c r="V25" t="n">
        <v>0.88</v>
      </c>
      <c r="W25" t="n">
        <v>9.48</v>
      </c>
      <c r="X25" t="n">
        <v>0.95</v>
      </c>
      <c r="Y25" t="n">
        <v>0.5</v>
      </c>
      <c r="Z25" t="n">
        <v>10</v>
      </c>
      <c r="AA25" t="n">
        <v>1488.118181012915</v>
      </c>
      <c r="AB25" t="n">
        <v>2036.108946402592</v>
      </c>
      <c r="AC25" t="n">
        <v>1841.785566254782</v>
      </c>
      <c r="AD25" t="n">
        <v>1488118.181012915</v>
      </c>
      <c r="AE25" t="n">
        <v>2036108.946402592</v>
      </c>
      <c r="AF25" t="n">
        <v>1.222237804062175e-06</v>
      </c>
      <c r="AG25" t="n">
        <v>26</v>
      </c>
      <c r="AH25" t="n">
        <v>1841785.566254782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1.2988</v>
      </c>
      <c r="E26" t="n">
        <v>76.98999999999999</v>
      </c>
      <c r="F26" t="n">
        <v>73.56</v>
      </c>
      <c r="G26" t="n">
        <v>169.75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810.86</v>
      </c>
      <c r="Q26" t="n">
        <v>2326.89</v>
      </c>
      <c r="R26" t="n">
        <v>163.51</v>
      </c>
      <c r="S26" t="n">
        <v>122.72</v>
      </c>
      <c r="T26" t="n">
        <v>15597.2</v>
      </c>
      <c r="U26" t="n">
        <v>0.75</v>
      </c>
      <c r="V26" t="n">
        <v>0.88</v>
      </c>
      <c r="W26" t="n">
        <v>9.48</v>
      </c>
      <c r="X26" t="n">
        <v>0.95</v>
      </c>
      <c r="Y26" t="n">
        <v>0.5</v>
      </c>
      <c r="Z26" t="n">
        <v>10</v>
      </c>
      <c r="AA26" t="n">
        <v>1490.6398110687</v>
      </c>
      <c r="AB26" t="n">
        <v>2039.559151891383</v>
      </c>
      <c r="AC26" t="n">
        <v>1844.906488974117</v>
      </c>
      <c r="AD26" t="n">
        <v>1490639.8110687</v>
      </c>
      <c r="AE26" t="n">
        <v>2039559.151891383</v>
      </c>
      <c r="AF26" t="n">
        <v>1.2223319164672e-06</v>
      </c>
      <c r="AG26" t="n">
        <v>26</v>
      </c>
      <c r="AH26" t="n">
        <v>1844906.488974117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0.8329</v>
      </c>
      <c r="E2" t="n">
        <v>120.07</v>
      </c>
      <c r="F2" t="n">
        <v>100.66</v>
      </c>
      <c r="G2" t="n">
        <v>8.33</v>
      </c>
      <c r="H2" t="n">
        <v>0.15</v>
      </c>
      <c r="I2" t="n">
        <v>725</v>
      </c>
      <c r="J2" t="n">
        <v>116.05</v>
      </c>
      <c r="K2" t="n">
        <v>43.4</v>
      </c>
      <c r="L2" t="n">
        <v>1</v>
      </c>
      <c r="M2" t="n">
        <v>723</v>
      </c>
      <c r="N2" t="n">
        <v>16.65</v>
      </c>
      <c r="O2" t="n">
        <v>14546.17</v>
      </c>
      <c r="P2" t="n">
        <v>998.26</v>
      </c>
      <c r="Q2" t="n">
        <v>2327.35</v>
      </c>
      <c r="R2" t="n">
        <v>1070.68</v>
      </c>
      <c r="S2" t="n">
        <v>122.72</v>
      </c>
      <c r="T2" t="n">
        <v>465691.46</v>
      </c>
      <c r="U2" t="n">
        <v>0.11</v>
      </c>
      <c r="V2" t="n">
        <v>0.64</v>
      </c>
      <c r="W2" t="n">
        <v>10.59</v>
      </c>
      <c r="X2" t="n">
        <v>28.04</v>
      </c>
      <c r="Y2" t="n">
        <v>0.5</v>
      </c>
      <c r="Z2" t="n">
        <v>10</v>
      </c>
      <c r="AA2" t="n">
        <v>2668.712025956948</v>
      </c>
      <c r="AB2" t="n">
        <v>3651.449529179752</v>
      </c>
      <c r="AC2" t="n">
        <v>3302.9603109563</v>
      </c>
      <c r="AD2" t="n">
        <v>2668712.025956948</v>
      </c>
      <c r="AE2" t="n">
        <v>3651449.529179752</v>
      </c>
      <c r="AF2" t="n">
        <v>8.480190184872099e-07</v>
      </c>
      <c r="AG2" t="n">
        <v>40</v>
      </c>
      <c r="AH2" t="n">
        <v>3302960.3109563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1.0776</v>
      </c>
      <c r="E3" t="n">
        <v>92.8</v>
      </c>
      <c r="F3" t="n">
        <v>83.69</v>
      </c>
      <c r="G3" t="n">
        <v>17.08</v>
      </c>
      <c r="H3" t="n">
        <v>0.3</v>
      </c>
      <c r="I3" t="n">
        <v>294</v>
      </c>
      <c r="J3" t="n">
        <v>117.34</v>
      </c>
      <c r="K3" t="n">
        <v>43.4</v>
      </c>
      <c r="L3" t="n">
        <v>2</v>
      </c>
      <c r="M3" t="n">
        <v>292</v>
      </c>
      <c r="N3" t="n">
        <v>16.94</v>
      </c>
      <c r="O3" t="n">
        <v>14705.49</v>
      </c>
      <c r="P3" t="n">
        <v>814.52</v>
      </c>
      <c r="Q3" t="n">
        <v>2327.17</v>
      </c>
      <c r="R3" t="n">
        <v>501.81</v>
      </c>
      <c r="S3" t="n">
        <v>122.72</v>
      </c>
      <c r="T3" t="n">
        <v>183407.31</v>
      </c>
      <c r="U3" t="n">
        <v>0.24</v>
      </c>
      <c r="V3" t="n">
        <v>0.77</v>
      </c>
      <c r="W3" t="n">
        <v>9.92</v>
      </c>
      <c r="X3" t="n">
        <v>11.08</v>
      </c>
      <c r="Y3" t="n">
        <v>0.5</v>
      </c>
      <c r="Z3" t="n">
        <v>10</v>
      </c>
      <c r="AA3" t="n">
        <v>1739.301267025593</v>
      </c>
      <c r="AB3" t="n">
        <v>2379.788726100805</v>
      </c>
      <c r="AC3" t="n">
        <v>2152.665030136198</v>
      </c>
      <c r="AD3" t="n">
        <v>1739301.267025593</v>
      </c>
      <c r="AE3" t="n">
        <v>2379788.726100805</v>
      </c>
      <c r="AF3" t="n">
        <v>1.097160876842139e-06</v>
      </c>
      <c r="AG3" t="n">
        <v>31</v>
      </c>
      <c r="AH3" t="n">
        <v>2152665.030136198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1.1642</v>
      </c>
      <c r="E4" t="n">
        <v>85.90000000000001</v>
      </c>
      <c r="F4" t="n">
        <v>79.44</v>
      </c>
      <c r="G4" t="n">
        <v>26.05</v>
      </c>
      <c r="H4" t="n">
        <v>0.45</v>
      </c>
      <c r="I4" t="n">
        <v>183</v>
      </c>
      <c r="J4" t="n">
        <v>118.63</v>
      </c>
      <c r="K4" t="n">
        <v>43.4</v>
      </c>
      <c r="L4" t="n">
        <v>3</v>
      </c>
      <c r="M4" t="n">
        <v>181</v>
      </c>
      <c r="N4" t="n">
        <v>17.23</v>
      </c>
      <c r="O4" t="n">
        <v>14865.24</v>
      </c>
      <c r="P4" t="n">
        <v>757.5</v>
      </c>
      <c r="Q4" t="n">
        <v>2327.03</v>
      </c>
      <c r="R4" t="n">
        <v>360.13</v>
      </c>
      <c r="S4" t="n">
        <v>122.72</v>
      </c>
      <c r="T4" t="n">
        <v>113122.86</v>
      </c>
      <c r="U4" t="n">
        <v>0.34</v>
      </c>
      <c r="V4" t="n">
        <v>0.82</v>
      </c>
      <c r="W4" t="n">
        <v>9.720000000000001</v>
      </c>
      <c r="X4" t="n">
        <v>6.83</v>
      </c>
      <c r="Y4" t="n">
        <v>0.5</v>
      </c>
      <c r="Z4" t="n">
        <v>10</v>
      </c>
      <c r="AA4" t="n">
        <v>1516.290062743513</v>
      </c>
      <c r="AB4" t="n">
        <v>2074.654957842102</v>
      </c>
      <c r="AC4" t="n">
        <v>1876.652800462172</v>
      </c>
      <c r="AD4" t="n">
        <v>1516290.062743513</v>
      </c>
      <c r="AE4" t="n">
        <v>2074654.957842102</v>
      </c>
      <c r="AF4" t="n">
        <v>1.185332862675963e-06</v>
      </c>
      <c r="AG4" t="n">
        <v>28</v>
      </c>
      <c r="AH4" t="n">
        <v>1876652.800462172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77.48</v>
      </c>
      <c r="G5" t="n">
        <v>35.49</v>
      </c>
      <c r="H5" t="n">
        <v>0.59</v>
      </c>
      <c r="I5" t="n">
        <v>131</v>
      </c>
      <c r="J5" t="n">
        <v>119.93</v>
      </c>
      <c r="K5" t="n">
        <v>43.4</v>
      </c>
      <c r="L5" t="n">
        <v>4</v>
      </c>
      <c r="M5" t="n">
        <v>129</v>
      </c>
      <c r="N5" t="n">
        <v>17.53</v>
      </c>
      <c r="O5" t="n">
        <v>15025.44</v>
      </c>
      <c r="P5" t="n">
        <v>723.41</v>
      </c>
      <c r="Q5" t="n">
        <v>2326.95</v>
      </c>
      <c r="R5" t="n">
        <v>294.82</v>
      </c>
      <c r="S5" t="n">
        <v>122.72</v>
      </c>
      <c r="T5" t="n">
        <v>80730.14</v>
      </c>
      <c r="U5" t="n">
        <v>0.42</v>
      </c>
      <c r="V5" t="n">
        <v>0.84</v>
      </c>
      <c r="W5" t="n">
        <v>9.640000000000001</v>
      </c>
      <c r="X5" t="n">
        <v>4.87</v>
      </c>
      <c r="Y5" t="n">
        <v>0.5</v>
      </c>
      <c r="Z5" t="n">
        <v>10</v>
      </c>
      <c r="AA5" t="n">
        <v>1412.291619585027</v>
      </c>
      <c r="AB5" t="n">
        <v>1932.35969982516</v>
      </c>
      <c r="AC5" t="n">
        <v>1747.938002157718</v>
      </c>
      <c r="AD5" t="n">
        <v>1412291.619585027</v>
      </c>
      <c r="AE5" t="n">
        <v>1932359.69982516</v>
      </c>
      <c r="AF5" t="n">
        <v>1.231251529663325e-06</v>
      </c>
      <c r="AG5" t="n">
        <v>27</v>
      </c>
      <c r="AH5" t="n">
        <v>1747938.002157718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1.2374</v>
      </c>
      <c r="E6" t="n">
        <v>80.81999999999999</v>
      </c>
      <c r="F6" t="n">
        <v>76.31999999999999</v>
      </c>
      <c r="G6" t="n">
        <v>45.34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696.15</v>
      </c>
      <c r="Q6" t="n">
        <v>2326.96</v>
      </c>
      <c r="R6" t="n">
        <v>256.76</v>
      </c>
      <c r="S6" t="n">
        <v>122.72</v>
      </c>
      <c r="T6" t="n">
        <v>61851.59</v>
      </c>
      <c r="U6" t="n">
        <v>0.48</v>
      </c>
      <c r="V6" t="n">
        <v>0.85</v>
      </c>
      <c r="W6" t="n">
        <v>9.57</v>
      </c>
      <c r="X6" t="n">
        <v>3.71</v>
      </c>
      <c r="Y6" t="n">
        <v>0.5</v>
      </c>
      <c r="Z6" t="n">
        <v>10</v>
      </c>
      <c r="AA6" t="n">
        <v>1349.79482449432</v>
      </c>
      <c r="AB6" t="n">
        <v>1846.848827618047</v>
      </c>
      <c r="AC6" t="n">
        <v>1670.588167578789</v>
      </c>
      <c r="AD6" t="n">
        <v>1349794.82449432</v>
      </c>
      <c r="AE6" t="n">
        <v>1846848.827618047</v>
      </c>
      <c r="AF6" t="n">
        <v>1.259861608207556e-06</v>
      </c>
      <c r="AG6" t="n">
        <v>27</v>
      </c>
      <c r="AH6" t="n">
        <v>1670588.167578789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1.2548</v>
      </c>
      <c r="E7" t="n">
        <v>79.69</v>
      </c>
      <c r="F7" t="n">
        <v>75.65000000000001</v>
      </c>
      <c r="G7" t="n">
        <v>55.35</v>
      </c>
      <c r="H7" t="n">
        <v>0.86</v>
      </c>
      <c r="I7" t="n">
        <v>82</v>
      </c>
      <c r="J7" t="n">
        <v>122.54</v>
      </c>
      <c r="K7" t="n">
        <v>43.4</v>
      </c>
      <c r="L7" t="n">
        <v>6</v>
      </c>
      <c r="M7" t="n">
        <v>80</v>
      </c>
      <c r="N7" t="n">
        <v>18.14</v>
      </c>
      <c r="O7" t="n">
        <v>15347.16</v>
      </c>
      <c r="P7" t="n">
        <v>673.1900000000001</v>
      </c>
      <c r="Q7" t="n">
        <v>2326.97</v>
      </c>
      <c r="R7" t="n">
        <v>233.84</v>
      </c>
      <c r="S7" t="n">
        <v>122.72</v>
      </c>
      <c r="T7" t="n">
        <v>50486.35</v>
      </c>
      <c r="U7" t="n">
        <v>0.52</v>
      </c>
      <c r="V7" t="n">
        <v>0.86</v>
      </c>
      <c r="W7" t="n">
        <v>9.550000000000001</v>
      </c>
      <c r="X7" t="n">
        <v>3.04</v>
      </c>
      <c r="Y7" t="n">
        <v>0.5</v>
      </c>
      <c r="Z7" t="n">
        <v>10</v>
      </c>
      <c r="AA7" t="n">
        <v>1297.951676501998</v>
      </c>
      <c r="AB7" t="n">
        <v>1775.914745376681</v>
      </c>
      <c r="AC7" t="n">
        <v>1606.423934589929</v>
      </c>
      <c r="AD7" t="n">
        <v>1297951.676501998</v>
      </c>
      <c r="AE7" t="n">
        <v>1775914.745376681</v>
      </c>
      <c r="AF7" t="n">
        <v>1.27757745755523e-06</v>
      </c>
      <c r="AG7" t="n">
        <v>26</v>
      </c>
      <c r="AH7" t="n">
        <v>1606423.934589929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1.2686</v>
      </c>
      <c r="E8" t="n">
        <v>78.83</v>
      </c>
      <c r="F8" t="n">
        <v>75.12</v>
      </c>
      <c r="G8" t="n">
        <v>66.28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650.5700000000001</v>
      </c>
      <c r="Q8" t="n">
        <v>2326.96</v>
      </c>
      <c r="R8" t="n">
        <v>217.24</v>
      </c>
      <c r="S8" t="n">
        <v>122.72</v>
      </c>
      <c r="T8" t="n">
        <v>42256.36</v>
      </c>
      <c r="U8" t="n">
        <v>0.5600000000000001</v>
      </c>
      <c r="V8" t="n">
        <v>0.86</v>
      </c>
      <c r="W8" t="n">
        <v>9.5</v>
      </c>
      <c r="X8" t="n">
        <v>2.51</v>
      </c>
      <c r="Y8" t="n">
        <v>0.5</v>
      </c>
      <c r="Z8" t="n">
        <v>10</v>
      </c>
      <c r="AA8" t="n">
        <v>1259.451290157469</v>
      </c>
      <c r="AB8" t="n">
        <v>1723.236818262927</v>
      </c>
      <c r="AC8" t="n">
        <v>1558.773514905977</v>
      </c>
      <c r="AD8" t="n">
        <v>1259451.290157469</v>
      </c>
      <c r="AE8" t="n">
        <v>1723236.818262927</v>
      </c>
      <c r="AF8" t="n">
        <v>1.291627958762006e-06</v>
      </c>
      <c r="AG8" t="n">
        <v>26</v>
      </c>
      <c r="AH8" t="n">
        <v>1558773.514905977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1.2784</v>
      </c>
      <c r="E9" t="n">
        <v>78.22</v>
      </c>
      <c r="F9" t="n">
        <v>74.75</v>
      </c>
      <c r="G9" t="n">
        <v>77.33</v>
      </c>
      <c r="H9" t="n">
        <v>1.13</v>
      </c>
      <c r="I9" t="n">
        <v>58</v>
      </c>
      <c r="J9" t="n">
        <v>125.16</v>
      </c>
      <c r="K9" t="n">
        <v>43.4</v>
      </c>
      <c r="L9" t="n">
        <v>8</v>
      </c>
      <c r="M9" t="n">
        <v>56</v>
      </c>
      <c r="N9" t="n">
        <v>18.76</v>
      </c>
      <c r="O9" t="n">
        <v>15670.68</v>
      </c>
      <c r="P9" t="n">
        <v>629.8</v>
      </c>
      <c r="Q9" t="n">
        <v>2326.91</v>
      </c>
      <c r="R9" t="n">
        <v>204.63</v>
      </c>
      <c r="S9" t="n">
        <v>122.72</v>
      </c>
      <c r="T9" t="n">
        <v>36001.72</v>
      </c>
      <c r="U9" t="n">
        <v>0.6</v>
      </c>
      <c r="V9" t="n">
        <v>0.87</v>
      </c>
      <c r="W9" t="n">
        <v>9.5</v>
      </c>
      <c r="X9" t="n">
        <v>2.14</v>
      </c>
      <c r="Y9" t="n">
        <v>0.5</v>
      </c>
      <c r="Z9" t="n">
        <v>10</v>
      </c>
      <c r="AA9" t="n">
        <v>1227.635703509337</v>
      </c>
      <c r="AB9" t="n">
        <v>1679.705329006331</v>
      </c>
      <c r="AC9" t="n">
        <v>1519.396609887202</v>
      </c>
      <c r="AD9" t="n">
        <v>1227635.703509337</v>
      </c>
      <c r="AE9" t="n">
        <v>1679705.329006331</v>
      </c>
      <c r="AF9" t="n">
        <v>1.301605850923339e-06</v>
      </c>
      <c r="AG9" t="n">
        <v>26</v>
      </c>
      <c r="AH9" t="n">
        <v>1519396.609887202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1.2865</v>
      </c>
      <c r="E10" t="n">
        <v>77.73</v>
      </c>
      <c r="F10" t="n">
        <v>74.45</v>
      </c>
      <c r="G10" t="n">
        <v>89.34999999999999</v>
      </c>
      <c r="H10" t="n">
        <v>1.26</v>
      </c>
      <c r="I10" t="n">
        <v>50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606.97</v>
      </c>
      <c r="Q10" t="n">
        <v>2326.94</v>
      </c>
      <c r="R10" t="n">
        <v>194.22</v>
      </c>
      <c r="S10" t="n">
        <v>122.72</v>
      </c>
      <c r="T10" t="n">
        <v>30834.77</v>
      </c>
      <c r="U10" t="n">
        <v>0.63</v>
      </c>
      <c r="V10" t="n">
        <v>0.87</v>
      </c>
      <c r="W10" t="n">
        <v>9.5</v>
      </c>
      <c r="X10" t="n">
        <v>1.84</v>
      </c>
      <c r="Y10" t="n">
        <v>0.5</v>
      </c>
      <c r="Z10" t="n">
        <v>10</v>
      </c>
      <c r="AA10" t="n">
        <v>1195.742919292568</v>
      </c>
      <c r="AB10" t="n">
        <v>1636.06821463061</v>
      </c>
      <c r="AC10" t="n">
        <v>1479.924160462424</v>
      </c>
      <c r="AD10" t="n">
        <v>1195742.919292568</v>
      </c>
      <c r="AE10" t="n">
        <v>1636068.21463061</v>
      </c>
      <c r="AF10" t="n">
        <v>1.30985288424036e-06</v>
      </c>
      <c r="AG10" t="n">
        <v>26</v>
      </c>
      <c r="AH10" t="n">
        <v>1479924.160462424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1.291</v>
      </c>
      <c r="E11" t="n">
        <v>77.45999999999999</v>
      </c>
      <c r="F11" t="n">
        <v>74.3</v>
      </c>
      <c r="G11" t="n">
        <v>99.06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20</v>
      </c>
      <c r="N11" t="n">
        <v>19.4</v>
      </c>
      <c r="O11" t="n">
        <v>15996.02</v>
      </c>
      <c r="P11" t="n">
        <v>590.08</v>
      </c>
      <c r="Q11" t="n">
        <v>2326.96</v>
      </c>
      <c r="R11" t="n">
        <v>188.09</v>
      </c>
      <c r="S11" t="n">
        <v>122.72</v>
      </c>
      <c r="T11" t="n">
        <v>27794.45</v>
      </c>
      <c r="U11" t="n">
        <v>0.65</v>
      </c>
      <c r="V11" t="n">
        <v>0.87</v>
      </c>
      <c r="W11" t="n">
        <v>9.52</v>
      </c>
      <c r="X11" t="n">
        <v>1.69</v>
      </c>
      <c r="Y11" t="n">
        <v>0.5</v>
      </c>
      <c r="Z11" t="n">
        <v>10</v>
      </c>
      <c r="AA11" t="n">
        <v>1173.840318662397</v>
      </c>
      <c r="AB11" t="n">
        <v>1606.100110173866</v>
      </c>
      <c r="AC11" t="n">
        <v>1452.816169834534</v>
      </c>
      <c r="AD11" t="n">
        <v>1173840.318662397</v>
      </c>
      <c r="AE11" t="n">
        <v>1606100.110173866</v>
      </c>
      <c r="AF11" t="n">
        <v>1.314434569416482e-06</v>
      </c>
      <c r="AG11" t="n">
        <v>26</v>
      </c>
      <c r="AH11" t="n">
        <v>1452816.169834534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1.2926</v>
      </c>
      <c r="E12" t="n">
        <v>77.36</v>
      </c>
      <c r="F12" t="n">
        <v>74.23</v>
      </c>
      <c r="G12" t="n">
        <v>101.22</v>
      </c>
      <c r="H12" t="n">
        <v>1.5</v>
      </c>
      <c r="I12" t="n">
        <v>44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592.25</v>
      </c>
      <c r="Q12" t="n">
        <v>2326.92</v>
      </c>
      <c r="R12" t="n">
        <v>185.03</v>
      </c>
      <c r="S12" t="n">
        <v>122.72</v>
      </c>
      <c r="T12" t="n">
        <v>26270.28</v>
      </c>
      <c r="U12" t="n">
        <v>0.66</v>
      </c>
      <c r="V12" t="n">
        <v>0.87</v>
      </c>
      <c r="W12" t="n">
        <v>9.529999999999999</v>
      </c>
      <c r="X12" t="n">
        <v>1.62</v>
      </c>
      <c r="Y12" t="n">
        <v>0.5</v>
      </c>
      <c r="Z12" t="n">
        <v>10</v>
      </c>
      <c r="AA12" t="n">
        <v>1174.618507563125</v>
      </c>
      <c r="AB12" t="n">
        <v>1607.164862559114</v>
      </c>
      <c r="AC12" t="n">
        <v>1453.779303746523</v>
      </c>
      <c r="AD12" t="n">
        <v>1174618.507563125</v>
      </c>
      <c r="AE12" t="n">
        <v>1607164.862559114</v>
      </c>
      <c r="AF12" t="n">
        <v>1.316063613034659e-06</v>
      </c>
      <c r="AG12" t="n">
        <v>26</v>
      </c>
      <c r="AH12" t="n">
        <v>1453779.303746523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1.2923</v>
      </c>
      <c r="E13" t="n">
        <v>77.38</v>
      </c>
      <c r="F13" t="n">
        <v>74.25</v>
      </c>
      <c r="G13" t="n">
        <v>101.25</v>
      </c>
      <c r="H13" t="n">
        <v>1.63</v>
      </c>
      <c r="I13" t="n">
        <v>44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596.8</v>
      </c>
      <c r="Q13" t="n">
        <v>2326.93</v>
      </c>
      <c r="R13" t="n">
        <v>185.74</v>
      </c>
      <c r="S13" t="n">
        <v>122.72</v>
      </c>
      <c r="T13" t="n">
        <v>26625.79</v>
      </c>
      <c r="U13" t="n">
        <v>0.66</v>
      </c>
      <c r="V13" t="n">
        <v>0.87</v>
      </c>
      <c r="W13" t="n">
        <v>9.529999999999999</v>
      </c>
      <c r="X13" t="n">
        <v>1.64</v>
      </c>
      <c r="Y13" t="n">
        <v>0.5</v>
      </c>
      <c r="Z13" t="n">
        <v>10</v>
      </c>
      <c r="AA13" t="n">
        <v>1179.722402086503</v>
      </c>
      <c r="AB13" t="n">
        <v>1614.148236213934</v>
      </c>
      <c r="AC13" t="n">
        <v>1460.096194020954</v>
      </c>
      <c r="AD13" t="n">
        <v>1179722.402086503</v>
      </c>
      <c r="AE13" t="n">
        <v>1614148.236213934</v>
      </c>
      <c r="AF13" t="n">
        <v>1.315758167356251e-06</v>
      </c>
      <c r="AG13" t="n">
        <v>26</v>
      </c>
      <c r="AH13" t="n">
        <v>1460096.194020954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0.9348</v>
      </c>
      <c r="E2" t="n">
        <v>106.97</v>
      </c>
      <c r="F2" t="n">
        <v>94.31999999999999</v>
      </c>
      <c r="G2" t="n">
        <v>9.98</v>
      </c>
      <c r="H2" t="n">
        <v>0.2</v>
      </c>
      <c r="I2" t="n">
        <v>567</v>
      </c>
      <c r="J2" t="n">
        <v>89.87</v>
      </c>
      <c r="K2" t="n">
        <v>37.55</v>
      </c>
      <c r="L2" t="n">
        <v>1</v>
      </c>
      <c r="M2" t="n">
        <v>565</v>
      </c>
      <c r="N2" t="n">
        <v>11.32</v>
      </c>
      <c r="O2" t="n">
        <v>11317.98</v>
      </c>
      <c r="P2" t="n">
        <v>782.4299999999999</v>
      </c>
      <c r="Q2" t="n">
        <v>2327.1</v>
      </c>
      <c r="R2" t="n">
        <v>858.72</v>
      </c>
      <c r="S2" t="n">
        <v>122.72</v>
      </c>
      <c r="T2" t="n">
        <v>360499.27</v>
      </c>
      <c r="U2" t="n">
        <v>0.14</v>
      </c>
      <c r="V2" t="n">
        <v>0.6899999999999999</v>
      </c>
      <c r="W2" t="n">
        <v>10.32</v>
      </c>
      <c r="X2" t="n">
        <v>21.7</v>
      </c>
      <c r="Y2" t="n">
        <v>0.5</v>
      </c>
      <c r="Z2" t="n">
        <v>10</v>
      </c>
      <c r="AA2" t="n">
        <v>1939.089989546548</v>
      </c>
      <c r="AB2" t="n">
        <v>2653.148470310348</v>
      </c>
      <c r="AC2" t="n">
        <v>2399.935704021193</v>
      </c>
      <c r="AD2" t="n">
        <v>1939089.989546548</v>
      </c>
      <c r="AE2" t="n">
        <v>2653148.470310348</v>
      </c>
      <c r="AF2" t="n">
        <v>9.914275214936194e-07</v>
      </c>
      <c r="AG2" t="n">
        <v>35</v>
      </c>
      <c r="AH2" t="n">
        <v>2399935.704021193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1.1372</v>
      </c>
      <c r="E3" t="n">
        <v>87.93000000000001</v>
      </c>
      <c r="F3" t="n">
        <v>81.52</v>
      </c>
      <c r="G3" t="n">
        <v>20.64</v>
      </c>
      <c r="H3" t="n">
        <v>0.39</v>
      </c>
      <c r="I3" t="n">
        <v>237</v>
      </c>
      <c r="J3" t="n">
        <v>91.09999999999999</v>
      </c>
      <c r="K3" t="n">
        <v>37.55</v>
      </c>
      <c r="L3" t="n">
        <v>2</v>
      </c>
      <c r="M3" t="n">
        <v>235</v>
      </c>
      <c r="N3" t="n">
        <v>11.54</v>
      </c>
      <c r="O3" t="n">
        <v>11468.97</v>
      </c>
      <c r="P3" t="n">
        <v>655.45</v>
      </c>
      <c r="Q3" t="n">
        <v>2326.98</v>
      </c>
      <c r="R3" t="n">
        <v>429.75</v>
      </c>
      <c r="S3" t="n">
        <v>122.72</v>
      </c>
      <c r="T3" t="n">
        <v>147663.04</v>
      </c>
      <c r="U3" t="n">
        <v>0.29</v>
      </c>
      <c r="V3" t="n">
        <v>0.8</v>
      </c>
      <c r="W3" t="n">
        <v>9.800000000000001</v>
      </c>
      <c r="X3" t="n">
        <v>8.9</v>
      </c>
      <c r="Y3" t="n">
        <v>0.5</v>
      </c>
      <c r="Z3" t="n">
        <v>10</v>
      </c>
      <c r="AA3" t="n">
        <v>1386.031864667886</v>
      </c>
      <c r="AB3" t="n">
        <v>1896.429944648904</v>
      </c>
      <c r="AC3" t="n">
        <v>1715.437332387756</v>
      </c>
      <c r="AD3" t="n">
        <v>1386031.864667886</v>
      </c>
      <c r="AE3" t="n">
        <v>1896429.944648904</v>
      </c>
      <c r="AF3" t="n">
        <v>1.206088337015986e-06</v>
      </c>
      <c r="AG3" t="n">
        <v>29</v>
      </c>
      <c r="AH3" t="n">
        <v>1715437.332387756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1.2087</v>
      </c>
      <c r="E4" t="n">
        <v>82.73</v>
      </c>
      <c r="F4" t="n">
        <v>78.04000000000001</v>
      </c>
      <c r="G4" t="n">
        <v>32.07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144</v>
      </c>
      <c r="N4" t="n">
        <v>11.77</v>
      </c>
      <c r="O4" t="n">
        <v>11620.34</v>
      </c>
      <c r="P4" t="n">
        <v>606.28</v>
      </c>
      <c r="Q4" t="n">
        <v>2327</v>
      </c>
      <c r="R4" t="n">
        <v>313.25</v>
      </c>
      <c r="S4" t="n">
        <v>122.72</v>
      </c>
      <c r="T4" t="n">
        <v>89870.10000000001</v>
      </c>
      <c r="U4" t="n">
        <v>0.39</v>
      </c>
      <c r="V4" t="n">
        <v>0.83</v>
      </c>
      <c r="W4" t="n">
        <v>9.66</v>
      </c>
      <c r="X4" t="n">
        <v>5.42</v>
      </c>
      <c r="Y4" t="n">
        <v>0.5</v>
      </c>
      <c r="Z4" t="n">
        <v>10</v>
      </c>
      <c r="AA4" t="n">
        <v>1231.66037924832</v>
      </c>
      <c r="AB4" t="n">
        <v>1685.21206790857</v>
      </c>
      <c r="AC4" t="n">
        <v>1524.377793357368</v>
      </c>
      <c r="AD4" t="n">
        <v>1231660.37924832</v>
      </c>
      <c r="AE4" t="n">
        <v>1685212.06790857</v>
      </c>
      <c r="AF4" t="n">
        <v>1.281919603368996e-06</v>
      </c>
      <c r="AG4" t="n">
        <v>27</v>
      </c>
      <c r="AH4" t="n">
        <v>1524377.793357368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1.2447</v>
      </c>
      <c r="E5" t="n">
        <v>80.34</v>
      </c>
      <c r="F5" t="n">
        <v>76.43000000000001</v>
      </c>
      <c r="G5" t="n">
        <v>44.1</v>
      </c>
      <c r="H5" t="n">
        <v>0.75</v>
      </c>
      <c r="I5" t="n">
        <v>104</v>
      </c>
      <c r="J5" t="n">
        <v>93.55</v>
      </c>
      <c r="K5" t="n">
        <v>37.55</v>
      </c>
      <c r="L5" t="n">
        <v>4</v>
      </c>
      <c r="M5" t="n">
        <v>102</v>
      </c>
      <c r="N5" t="n">
        <v>12</v>
      </c>
      <c r="O5" t="n">
        <v>11772.07</v>
      </c>
      <c r="P5" t="n">
        <v>572.01</v>
      </c>
      <c r="Q5" t="n">
        <v>2326.99</v>
      </c>
      <c r="R5" t="n">
        <v>260.26</v>
      </c>
      <c r="S5" t="n">
        <v>122.72</v>
      </c>
      <c r="T5" t="n">
        <v>63586.65</v>
      </c>
      <c r="U5" t="n">
        <v>0.47</v>
      </c>
      <c r="V5" t="n">
        <v>0.85</v>
      </c>
      <c r="W5" t="n">
        <v>9.58</v>
      </c>
      <c r="X5" t="n">
        <v>3.82</v>
      </c>
      <c r="Y5" t="n">
        <v>0.5</v>
      </c>
      <c r="Z5" t="n">
        <v>10</v>
      </c>
      <c r="AA5" t="n">
        <v>1158.147396967893</v>
      </c>
      <c r="AB5" t="n">
        <v>1584.628362388602</v>
      </c>
      <c r="AC5" t="n">
        <v>1433.393655522108</v>
      </c>
      <c r="AD5" t="n">
        <v>1158147.396967893</v>
      </c>
      <c r="AE5" t="n">
        <v>1584628.362388602</v>
      </c>
      <c r="AF5" t="n">
        <v>1.320100380833449e-06</v>
      </c>
      <c r="AG5" t="n">
        <v>27</v>
      </c>
      <c r="AH5" t="n">
        <v>1433393.655522108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1.2674</v>
      </c>
      <c r="E6" t="n">
        <v>78.90000000000001</v>
      </c>
      <c r="F6" t="n">
        <v>75.48999999999999</v>
      </c>
      <c r="G6" t="n">
        <v>58.07</v>
      </c>
      <c r="H6" t="n">
        <v>0.93</v>
      </c>
      <c r="I6" t="n">
        <v>78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537.61</v>
      </c>
      <c r="Q6" t="n">
        <v>2326.95</v>
      </c>
      <c r="R6" t="n">
        <v>228.8</v>
      </c>
      <c r="S6" t="n">
        <v>122.72</v>
      </c>
      <c r="T6" t="n">
        <v>47983.15</v>
      </c>
      <c r="U6" t="n">
        <v>0.54</v>
      </c>
      <c r="V6" t="n">
        <v>0.86</v>
      </c>
      <c r="W6" t="n">
        <v>9.539999999999999</v>
      </c>
      <c r="X6" t="n">
        <v>2.88</v>
      </c>
      <c r="Y6" t="n">
        <v>0.5</v>
      </c>
      <c r="Z6" t="n">
        <v>10</v>
      </c>
      <c r="AA6" t="n">
        <v>1092.572865274564</v>
      </c>
      <c r="AB6" t="n">
        <v>1494.906395181625</v>
      </c>
      <c r="AC6" t="n">
        <v>1352.234626939793</v>
      </c>
      <c r="AD6" t="n">
        <v>1092572.865274564</v>
      </c>
      <c r="AE6" t="n">
        <v>1494906.395181625</v>
      </c>
      <c r="AF6" t="n">
        <v>1.34417548217909e-06</v>
      </c>
      <c r="AG6" t="n">
        <v>26</v>
      </c>
      <c r="AH6" t="n">
        <v>1352234.626939793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1.2809</v>
      </c>
      <c r="E7" t="n">
        <v>78.06999999999999</v>
      </c>
      <c r="F7" t="n">
        <v>74.94</v>
      </c>
      <c r="G7" t="n">
        <v>71.37</v>
      </c>
      <c r="H7" t="n">
        <v>1.1</v>
      </c>
      <c r="I7" t="n">
        <v>63</v>
      </c>
      <c r="J7" t="n">
        <v>96.02</v>
      </c>
      <c r="K7" t="n">
        <v>37.55</v>
      </c>
      <c r="L7" t="n">
        <v>6</v>
      </c>
      <c r="M7" t="n">
        <v>37</v>
      </c>
      <c r="N7" t="n">
        <v>12.47</v>
      </c>
      <c r="O7" t="n">
        <v>12076.67</v>
      </c>
      <c r="P7" t="n">
        <v>511.43</v>
      </c>
      <c r="Q7" t="n">
        <v>2327.01</v>
      </c>
      <c r="R7" t="n">
        <v>209.58</v>
      </c>
      <c r="S7" t="n">
        <v>122.72</v>
      </c>
      <c r="T7" t="n">
        <v>38449.67</v>
      </c>
      <c r="U7" t="n">
        <v>0.59</v>
      </c>
      <c r="V7" t="n">
        <v>0.87</v>
      </c>
      <c r="W7" t="n">
        <v>9.539999999999999</v>
      </c>
      <c r="X7" t="n">
        <v>2.33</v>
      </c>
      <c r="Y7" t="n">
        <v>0.5</v>
      </c>
      <c r="Z7" t="n">
        <v>10</v>
      </c>
      <c r="AA7" t="n">
        <v>1053.226463912604</v>
      </c>
      <c r="AB7" t="n">
        <v>1441.070912997472</v>
      </c>
      <c r="AC7" t="n">
        <v>1303.537127616721</v>
      </c>
      <c r="AD7" t="n">
        <v>1053226.463912603</v>
      </c>
      <c r="AE7" t="n">
        <v>1441070.912997472</v>
      </c>
      <c r="AF7" t="n">
        <v>1.358493273728259e-06</v>
      </c>
      <c r="AG7" t="n">
        <v>26</v>
      </c>
      <c r="AH7" t="n">
        <v>1303537.127616721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1.283</v>
      </c>
      <c r="E8" t="n">
        <v>77.94</v>
      </c>
      <c r="F8" t="n">
        <v>74.87</v>
      </c>
      <c r="G8" t="n">
        <v>74.87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3</v>
      </c>
      <c r="N8" t="n">
        <v>12.71</v>
      </c>
      <c r="O8" t="n">
        <v>12229.54</v>
      </c>
      <c r="P8" t="n">
        <v>508.42</v>
      </c>
      <c r="Q8" t="n">
        <v>2326.97</v>
      </c>
      <c r="R8" t="n">
        <v>205.72</v>
      </c>
      <c r="S8" t="n">
        <v>122.72</v>
      </c>
      <c r="T8" t="n">
        <v>36533.59</v>
      </c>
      <c r="U8" t="n">
        <v>0.6</v>
      </c>
      <c r="V8" t="n">
        <v>0.87</v>
      </c>
      <c r="W8" t="n">
        <v>9.58</v>
      </c>
      <c r="X8" t="n">
        <v>2.26</v>
      </c>
      <c r="Y8" t="n">
        <v>0.5</v>
      </c>
      <c r="Z8" t="n">
        <v>10</v>
      </c>
      <c r="AA8" t="n">
        <v>1048.369536115495</v>
      </c>
      <c r="AB8" t="n">
        <v>1434.425450112936</v>
      </c>
      <c r="AC8" t="n">
        <v>1297.52589838292</v>
      </c>
      <c r="AD8" t="n">
        <v>1048369.536115495</v>
      </c>
      <c r="AE8" t="n">
        <v>1434425.450112936</v>
      </c>
      <c r="AF8" t="n">
        <v>1.360720485747019e-06</v>
      </c>
      <c r="AG8" t="n">
        <v>26</v>
      </c>
      <c r="AH8" t="n">
        <v>1297525.89838292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1.2828</v>
      </c>
      <c r="E9" t="n">
        <v>77.95999999999999</v>
      </c>
      <c r="F9" t="n">
        <v>74.88</v>
      </c>
      <c r="G9" t="n">
        <v>74.88</v>
      </c>
      <c r="H9" t="n">
        <v>1.43</v>
      </c>
      <c r="I9" t="n">
        <v>60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514.01</v>
      </c>
      <c r="Q9" t="n">
        <v>2327.01</v>
      </c>
      <c r="R9" t="n">
        <v>206.1</v>
      </c>
      <c r="S9" t="n">
        <v>122.72</v>
      </c>
      <c r="T9" t="n">
        <v>36726.64</v>
      </c>
      <c r="U9" t="n">
        <v>0.6</v>
      </c>
      <c r="V9" t="n">
        <v>0.87</v>
      </c>
      <c r="W9" t="n">
        <v>9.59</v>
      </c>
      <c r="X9" t="n">
        <v>2.27</v>
      </c>
      <c r="Y9" t="n">
        <v>0.5</v>
      </c>
      <c r="Z9" t="n">
        <v>10</v>
      </c>
      <c r="AA9" t="n">
        <v>1054.469346640749</v>
      </c>
      <c r="AB9" t="n">
        <v>1442.771479978237</v>
      </c>
      <c r="AC9" t="n">
        <v>1305.075394871603</v>
      </c>
      <c r="AD9" t="n">
        <v>1054469.346640749</v>
      </c>
      <c r="AE9" t="n">
        <v>1442771.479978237</v>
      </c>
      <c r="AF9" t="n">
        <v>1.360508370316661e-06</v>
      </c>
      <c r="AG9" t="n">
        <v>26</v>
      </c>
      <c r="AH9" t="n">
        <v>1305075.394871603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0.9348</v>
      </c>
      <c r="E32" t="n">
        <v>106.97</v>
      </c>
      <c r="F32" t="n">
        <v>94.31999999999999</v>
      </c>
      <c r="G32" t="n">
        <v>9.98</v>
      </c>
      <c r="H32" t="n">
        <v>0.2</v>
      </c>
      <c r="I32" t="n">
        <v>567</v>
      </c>
      <c r="J32" t="n">
        <v>89.87</v>
      </c>
      <c r="K32" t="n">
        <v>37.55</v>
      </c>
      <c r="L32" t="n">
        <v>1</v>
      </c>
      <c r="M32" t="n">
        <v>565</v>
      </c>
      <c r="N32" t="n">
        <v>11.32</v>
      </c>
      <c r="O32" t="n">
        <v>11317.98</v>
      </c>
      <c r="P32" t="n">
        <v>782.4299999999999</v>
      </c>
      <c r="Q32" t="n">
        <v>2327.1</v>
      </c>
      <c r="R32" t="n">
        <v>858.72</v>
      </c>
      <c r="S32" t="n">
        <v>122.72</v>
      </c>
      <c r="T32" t="n">
        <v>360499.27</v>
      </c>
      <c r="U32" t="n">
        <v>0.14</v>
      </c>
      <c r="V32" t="n">
        <v>0.6899999999999999</v>
      </c>
      <c r="W32" t="n">
        <v>10.32</v>
      </c>
      <c r="X32" t="n">
        <v>21.7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1.1372</v>
      </c>
      <c r="E33" t="n">
        <v>87.93000000000001</v>
      </c>
      <c r="F33" t="n">
        <v>81.52</v>
      </c>
      <c r="G33" t="n">
        <v>20.64</v>
      </c>
      <c r="H33" t="n">
        <v>0.39</v>
      </c>
      <c r="I33" t="n">
        <v>237</v>
      </c>
      <c r="J33" t="n">
        <v>91.09999999999999</v>
      </c>
      <c r="K33" t="n">
        <v>37.55</v>
      </c>
      <c r="L33" t="n">
        <v>2</v>
      </c>
      <c r="M33" t="n">
        <v>235</v>
      </c>
      <c r="N33" t="n">
        <v>11.54</v>
      </c>
      <c r="O33" t="n">
        <v>11468.97</v>
      </c>
      <c r="P33" t="n">
        <v>655.45</v>
      </c>
      <c r="Q33" t="n">
        <v>2326.98</v>
      </c>
      <c r="R33" t="n">
        <v>429.75</v>
      </c>
      <c r="S33" t="n">
        <v>122.72</v>
      </c>
      <c r="T33" t="n">
        <v>147663.04</v>
      </c>
      <c r="U33" t="n">
        <v>0.29</v>
      </c>
      <c r="V33" t="n">
        <v>0.8</v>
      </c>
      <c r="W33" t="n">
        <v>9.800000000000001</v>
      </c>
      <c r="X33" t="n">
        <v>8.9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1.2087</v>
      </c>
      <c r="E34" t="n">
        <v>82.73</v>
      </c>
      <c r="F34" t="n">
        <v>78.04000000000001</v>
      </c>
      <c r="G34" t="n">
        <v>32.07</v>
      </c>
      <c r="H34" t="n">
        <v>0.57</v>
      </c>
      <c r="I34" t="n">
        <v>146</v>
      </c>
      <c r="J34" t="n">
        <v>92.31999999999999</v>
      </c>
      <c r="K34" t="n">
        <v>37.55</v>
      </c>
      <c r="L34" t="n">
        <v>3</v>
      </c>
      <c r="M34" t="n">
        <v>144</v>
      </c>
      <c r="N34" t="n">
        <v>11.77</v>
      </c>
      <c r="O34" t="n">
        <v>11620.34</v>
      </c>
      <c r="P34" t="n">
        <v>606.28</v>
      </c>
      <c r="Q34" t="n">
        <v>2327</v>
      </c>
      <c r="R34" t="n">
        <v>313.25</v>
      </c>
      <c r="S34" t="n">
        <v>122.72</v>
      </c>
      <c r="T34" t="n">
        <v>89870.10000000001</v>
      </c>
      <c r="U34" t="n">
        <v>0.39</v>
      </c>
      <c r="V34" t="n">
        <v>0.83</v>
      </c>
      <c r="W34" t="n">
        <v>9.66</v>
      </c>
      <c r="X34" t="n">
        <v>5.42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1.2447</v>
      </c>
      <c r="E35" t="n">
        <v>80.34</v>
      </c>
      <c r="F35" t="n">
        <v>76.43000000000001</v>
      </c>
      <c r="G35" t="n">
        <v>44.1</v>
      </c>
      <c r="H35" t="n">
        <v>0.75</v>
      </c>
      <c r="I35" t="n">
        <v>104</v>
      </c>
      <c r="J35" t="n">
        <v>93.55</v>
      </c>
      <c r="K35" t="n">
        <v>37.55</v>
      </c>
      <c r="L35" t="n">
        <v>4</v>
      </c>
      <c r="M35" t="n">
        <v>102</v>
      </c>
      <c r="N35" t="n">
        <v>12</v>
      </c>
      <c r="O35" t="n">
        <v>11772.07</v>
      </c>
      <c r="P35" t="n">
        <v>572.01</v>
      </c>
      <c r="Q35" t="n">
        <v>2326.99</v>
      </c>
      <c r="R35" t="n">
        <v>260.26</v>
      </c>
      <c r="S35" t="n">
        <v>122.72</v>
      </c>
      <c r="T35" t="n">
        <v>63586.65</v>
      </c>
      <c r="U35" t="n">
        <v>0.47</v>
      </c>
      <c r="V35" t="n">
        <v>0.85</v>
      </c>
      <c r="W35" t="n">
        <v>9.58</v>
      </c>
      <c r="X35" t="n">
        <v>3.82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1.2674</v>
      </c>
      <c r="E36" t="n">
        <v>78.90000000000001</v>
      </c>
      <c r="F36" t="n">
        <v>75.48999999999999</v>
      </c>
      <c r="G36" t="n">
        <v>58.07</v>
      </c>
      <c r="H36" t="n">
        <v>0.93</v>
      </c>
      <c r="I36" t="n">
        <v>78</v>
      </c>
      <c r="J36" t="n">
        <v>94.79000000000001</v>
      </c>
      <c r="K36" t="n">
        <v>37.55</v>
      </c>
      <c r="L36" t="n">
        <v>5</v>
      </c>
      <c r="M36" t="n">
        <v>76</v>
      </c>
      <c r="N36" t="n">
        <v>12.23</v>
      </c>
      <c r="O36" t="n">
        <v>11924.18</v>
      </c>
      <c r="P36" t="n">
        <v>537.61</v>
      </c>
      <c r="Q36" t="n">
        <v>2326.95</v>
      </c>
      <c r="R36" t="n">
        <v>228.8</v>
      </c>
      <c r="S36" t="n">
        <v>122.72</v>
      </c>
      <c r="T36" t="n">
        <v>47983.15</v>
      </c>
      <c r="U36" t="n">
        <v>0.54</v>
      </c>
      <c r="V36" t="n">
        <v>0.86</v>
      </c>
      <c r="W36" t="n">
        <v>9.539999999999999</v>
      </c>
      <c r="X36" t="n">
        <v>2.88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1.2809</v>
      </c>
      <c r="E37" t="n">
        <v>78.06999999999999</v>
      </c>
      <c r="F37" t="n">
        <v>74.94</v>
      </c>
      <c r="G37" t="n">
        <v>71.37</v>
      </c>
      <c r="H37" t="n">
        <v>1.1</v>
      </c>
      <c r="I37" t="n">
        <v>63</v>
      </c>
      <c r="J37" t="n">
        <v>96.02</v>
      </c>
      <c r="K37" t="n">
        <v>37.55</v>
      </c>
      <c r="L37" t="n">
        <v>6</v>
      </c>
      <c r="M37" t="n">
        <v>37</v>
      </c>
      <c r="N37" t="n">
        <v>12.47</v>
      </c>
      <c r="O37" t="n">
        <v>12076.67</v>
      </c>
      <c r="P37" t="n">
        <v>511.43</v>
      </c>
      <c r="Q37" t="n">
        <v>2327.01</v>
      </c>
      <c r="R37" t="n">
        <v>209.58</v>
      </c>
      <c r="S37" t="n">
        <v>122.72</v>
      </c>
      <c r="T37" t="n">
        <v>38449.67</v>
      </c>
      <c r="U37" t="n">
        <v>0.59</v>
      </c>
      <c r="V37" t="n">
        <v>0.87</v>
      </c>
      <c r="W37" t="n">
        <v>9.539999999999999</v>
      </c>
      <c r="X37" t="n">
        <v>2.33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1.283</v>
      </c>
      <c r="E38" t="n">
        <v>77.94</v>
      </c>
      <c r="F38" t="n">
        <v>74.87</v>
      </c>
      <c r="G38" t="n">
        <v>74.87</v>
      </c>
      <c r="H38" t="n">
        <v>1.27</v>
      </c>
      <c r="I38" t="n">
        <v>60</v>
      </c>
      <c r="J38" t="n">
        <v>97.26000000000001</v>
      </c>
      <c r="K38" t="n">
        <v>37.55</v>
      </c>
      <c r="L38" t="n">
        <v>7</v>
      </c>
      <c r="M38" t="n">
        <v>3</v>
      </c>
      <c r="N38" t="n">
        <v>12.71</v>
      </c>
      <c r="O38" t="n">
        <v>12229.54</v>
      </c>
      <c r="P38" t="n">
        <v>508.42</v>
      </c>
      <c r="Q38" t="n">
        <v>2326.97</v>
      </c>
      <c r="R38" t="n">
        <v>205.72</v>
      </c>
      <c r="S38" t="n">
        <v>122.72</v>
      </c>
      <c r="T38" t="n">
        <v>36533.59</v>
      </c>
      <c r="U38" t="n">
        <v>0.6</v>
      </c>
      <c r="V38" t="n">
        <v>0.87</v>
      </c>
      <c r="W38" t="n">
        <v>9.58</v>
      </c>
      <c r="X38" t="n">
        <v>2.26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1.2828</v>
      </c>
      <c r="E39" t="n">
        <v>77.95999999999999</v>
      </c>
      <c r="F39" t="n">
        <v>74.88</v>
      </c>
      <c r="G39" t="n">
        <v>74.88</v>
      </c>
      <c r="H39" t="n">
        <v>1.43</v>
      </c>
      <c r="I39" t="n">
        <v>60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514.01</v>
      </c>
      <c r="Q39" t="n">
        <v>2327.01</v>
      </c>
      <c r="R39" t="n">
        <v>206.1</v>
      </c>
      <c r="S39" t="n">
        <v>122.72</v>
      </c>
      <c r="T39" t="n">
        <v>36726.64</v>
      </c>
      <c r="U39" t="n">
        <v>0.6</v>
      </c>
      <c r="V39" t="n">
        <v>0.87</v>
      </c>
      <c r="W39" t="n">
        <v>9.59</v>
      </c>
      <c r="X39" t="n">
        <v>2.27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1.0105</v>
      </c>
      <c r="E40" t="n">
        <v>98.95999999999999</v>
      </c>
      <c r="F40" t="n">
        <v>90.01000000000001</v>
      </c>
      <c r="G40" t="n">
        <v>11.82</v>
      </c>
      <c r="H40" t="n">
        <v>0.24</v>
      </c>
      <c r="I40" t="n">
        <v>457</v>
      </c>
      <c r="J40" t="n">
        <v>71.52</v>
      </c>
      <c r="K40" t="n">
        <v>32.27</v>
      </c>
      <c r="L40" t="n">
        <v>1</v>
      </c>
      <c r="M40" t="n">
        <v>455</v>
      </c>
      <c r="N40" t="n">
        <v>8.25</v>
      </c>
      <c r="O40" t="n">
        <v>9054.6</v>
      </c>
      <c r="P40" t="n">
        <v>630.92</v>
      </c>
      <c r="Q40" t="n">
        <v>2327.28</v>
      </c>
      <c r="R40" t="n">
        <v>713.97</v>
      </c>
      <c r="S40" t="n">
        <v>122.72</v>
      </c>
      <c r="T40" t="n">
        <v>288672.73</v>
      </c>
      <c r="U40" t="n">
        <v>0.17</v>
      </c>
      <c r="V40" t="n">
        <v>0.72</v>
      </c>
      <c r="W40" t="n">
        <v>10.15</v>
      </c>
      <c r="X40" t="n">
        <v>17.38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1.181</v>
      </c>
      <c r="E41" t="n">
        <v>84.68000000000001</v>
      </c>
      <c r="F41" t="n">
        <v>79.83</v>
      </c>
      <c r="G41" t="n">
        <v>24.82</v>
      </c>
      <c r="H41" t="n">
        <v>0.48</v>
      </c>
      <c r="I41" t="n">
        <v>193</v>
      </c>
      <c r="J41" t="n">
        <v>72.7</v>
      </c>
      <c r="K41" t="n">
        <v>32.27</v>
      </c>
      <c r="L41" t="n">
        <v>2</v>
      </c>
      <c r="M41" t="n">
        <v>191</v>
      </c>
      <c r="N41" t="n">
        <v>8.43</v>
      </c>
      <c r="O41" t="n">
        <v>9200.25</v>
      </c>
      <c r="P41" t="n">
        <v>532.71</v>
      </c>
      <c r="Q41" t="n">
        <v>2326.98</v>
      </c>
      <c r="R41" t="n">
        <v>373.94</v>
      </c>
      <c r="S41" t="n">
        <v>122.72</v>
      </c>
      <c r="T41" t="n">
        <v>119979.77</v>
      </c>
      <c r="U41" t="n">
        <v>0.33</v>
      </c>
      <c r="V41" t="n">
        <v>0.8100000000000001</v>
      </c>
      <c r="W41" t="n">
        <v>9.720000000000001</v>
      </c>
      <c r="X41" t="n">
        <v>7.22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1.2403</v>
      </c>
      <c r="E42" t="n">
        <v>80.63</v>
      </c>
      <c r="F42" t="n">
        <v>76.95999999999999</v>
      </c>
      <c r="G42" t="n">
        <v>39.47</v>
      </c>
      <c r="H42" t="n">
        <v>0.71</v>
      </c>
      <c r="I42" t="n">
        <v>117</v>
      </c>
      <c r="J42" t="n">
        <v>73.88</v>
      </c>
      <c r="K42" t="n">
        <v>32.27</v>
      </c>
      <c r="L42" t="n">
        <v>3</v>
      </c>
      <c r="M42" t="n">
        <v>115</v>
      </c>
      <c r="N42" t="n">
        <v>8.609999999999999</v>
      </c>
      <c r="O42" t="n">
        <v>9346.23</v>
      </c>
      <c r="P42" t="n">
        <v>484.06</v>
      </c>
      <c r="Q42" t="n">
        <v>2326.95</v>
      </c>
      <c r="R42" t="n">
        <v>277.74</v>
      </c>
      <c r="S42" t="n">
        <v>122.72</v>
      </c>
      <c r="T42" t="n">
        <v>72258.64</v>
      </c>
      <c r="U42" t="n">
        <v>0.44</v>
      </c>
      <c r="V42" t="n">
        <v>0.84</v>
      </c>
      <c r="W42" t="n">
        <v>9.609999999999999</v>
      </c>
      <c r="X42" t="n">
        <v>4.35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1.2686</v>
      </c>
      <c r="E43" t="n">
        <v>78.83</v>
      </c>
      <c r="F43" t="n">
        <v>75.69</v>
      </c>
      <c r="G43" t="n">
        <v>54.72</v>
      </c>
      <c r="H43" t="n">
        <v>0.93</v>
      </c>
      <c r="I43" t="n">
        <v>83</v>
      </c>
      <c r="J43" t="n">
        <v>75.06999999999999</v>
      </c>
      <c r="K43" t="n">
        <v>32.27</v>
      </c>
      <c r="L43" t="n">
        <v>4</v>
      </c>
      <c r="M43" t="n">
        <v>49</v>
      </c>
      <c r="N43" t="n">
        <v>8.800000000000001</v>
      </c>
      <c r="O43" t="n">
        <v>9492.549999999999</v>
      </c>
      <c r="P43" t="n">
        <v>446.77</v>
      </c>
      <c r="Q43" t="n">
        <v>2326.96</v>
      </c>
      <c r="R43" t="n">
        <v>233.83</v>
      </c>
      <c r="S43" t="n">
        <v>122.72</v>
      </c>
      <c r="T43" t="n">
        <v>50475.65</v>
      </c>
      <c r="U43" t="n">
        <v>0.52</v>
      </c>
      <c r="V43" t="n">
        <v>0.86</v>
      </c>
      <c r="W43" t="n">
        <v>9.6</v>
      </c>
      <c r="X43" t="n">
        <v>3.08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1.2711</v>
      </c>
      <c r="E44" t="n">
        <v>78.67</v>
      </c>
      <c r="F44" t="n">
        <v>75.59999999999999</v>
      </c>
      <c r="G44" t="n">
        <v>57.42</v>
      </c>
      <c r="H44" t="n">
        <v>1.15</v>
      </c>
      <c r="I44" t="n">
        <v>79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446.77</v>
      </c>
      <c r="Q44" t="n">
        <v>2327.01</v>
      </c>
      <c r="R44" t="n">
        <v>228.83</v>
      </c>
      <c r="S44" t="n">
        <v>122.72</v>
      </c>
      <c r="T44" t="n">
        <v>47996.52</v>
      </c>
      <c r="U44" t="n">
        <v>0.54</v>
      </c>
      <c r="V44" t="n">
        <v>0.86</v>
      </c>
      <c r="W44" t="n">
        <v>9.65</v>
      </c>
      <c r="X44" t="n">
        <v>2.99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1.1561</v>
      </c>
      <c r="E45" t="n">
        <v>86.5</v>
      </c>
      <c r="F45" t="n">
        <v>82.01000000000001</v>
      </c>
      <c r="G45" t="n">
        <v>19.6</v>
      </c>
      <c r="H45" t="n">
        <v>0.43</v>
      </c>
      <c r="I45" t="n">
        <v>251</v>
      </c>
      <c r="J45" t="n">
        <v>39.78</v>
      </c>
      <c r="K45" t="n">
        <v>19.54</v>
      </c>
      <c r="L45" t="n">
        <v>1</v>
      </c>
      <c r="M45" t="n">
        <v>248</v>
      </c>
      <c r="N45" t="n">
        <v>4.24</v>
      </c>
      <c r="O45" t="n">
        <v>5140</v>
      </c>
      <c r="P45" t="n">
        <v>347.45</v>
      </c>
      <c r="Q45" t="n">
        <v>2327.03</v>
      </c>
      <c r="R45" t="n">
        <v>446.52</v>
      </c>
      <c r="S45" t="n">
        <v>122.72</v>
      </c>
      <c r="T45" t="n">
        <v>155980.96</v>
      </c>
      <c r="U45" t="n">
        <v>0.27</v>
      </c>
      <c r="V45" t="n">
        <v>0.79</v>
      </c>
      <c r="W45" t="n">
        <v>9.82</v>
      </c>
      <c r="X45" t="n">
        <v>9.390000000000001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1.2202</v>
      </c>
      <c r="E46" t="n">
        <v>81.95</v>
      </c>
      <c r="F46" t="n">
        <v>78.52</v>
      </c>
      <c r="G46" t="n">
        <v>30.2</v>
      </c>
      <c r="H46" t="n">
        <v>0.84</v>
      </c>
      <c r="I46" t="n">
        <v>156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312.16</v>
      </c>
      <c r="Q46" t="n">
        <v>2327.14</v>
      </c>
      <c r="R46" t="n">
        <v>323.16</v>
      </c>
      <c r="S46" t="n">
        <v>122.72</v>
      </c>
      <c r="T46" t="n">
        <v>94773.60000000001</v>
      </c>
      <c r="U46" t="n">
        <v>0.38</v>
      </c>
      <c r="V46" t="n">
        <v>0.83</v>
      </c>
      <c r="W46" t="n">
        <v>9.859999999999999</v>
      </c>
      <c r="X46" t="n">
        <v>5.91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0.7408</v>
      </c>
      <c r="E47" t="n">
        <v>135</v>
      </c>
      <c r="F47" t="n">
        <v>107.2</v>
      </c>
      <c r="G47" t="n">
        <v>7.27</v>
      </c>
      <c r="H47" t="n">
        <v>0.12</v>
      </c>
      <c r="I47" t="n">
        <v>885</v>
      </c>
      <c r="J47" t="n">
        <v>141.81</v>
      </c>
      <c r="K47" t="n">
        <v>47.83</v>
      </c>
      <c r="L47" t="n">
        <v>1</v>
      </c>
      <c r="M47" t="n">
        <v>883</v>
      </c>
      <c r="N47" t="n">
        <v>22.98</v>
      </c>
      <c r="O47" t="n">
        <v>17723.39</v>
      </c>
      <c r="P47" t="n">
        <v>1216.83</v>
      </c>
      <c r="Q47" t="n">
        <v>2327.52</v>
      </c>
      <c r="R47" t="n">
        <v>1288.5</v>
      </c>
      <c r="S47" t="n">
        <v>122.72</v>
      </c>
      <c r="T47" t="n">
        <v>573797.53</v>
      </c>
      <c r="U47" t="n">
        <v>0.1</v>
      </c>
      <c r="V47" t="n">
        <v>0.6</v>
      </c>
      <c r="W47" t="n">
        <v>10.9</v>
      </c>
      <c r="X47" t="n">
        <v>34.57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1.0207</v>
      </c>
      <c r="E48" t="n">
        <v>97.97</v>
      </c>
      <c r="F48" t="n">
        <v>85.72</v>
      </c>
      <c r="G48" t="n">
        <v>14.82</v>
      </c>
      <c r="H48" t="n">
        <v>0.25</v>
      </c>
      <c r="I48" t="n">
        <v>347</v>
      </c>
      <c r="J48" t="n">
        <v>143.17</v>
      </c>
      <c r="K48" t="n">
        <v>47.83</v>
      </c>
      <c r="L48" t="n">
        <v>2</v>
      </c>
      <c r="M48" t="n">
        <v>345</v>
      </c>
      <c r="N48" t="n">
        <v>23.34</v>
      </c>
      <c r="O48" t="n">
        <v>17891.86</v>
      </c>
      <c r="P48" t="n">
        <v>960.64</v>
      </c>
      <c r="Q48" t="n">
        <v>2327.3</v>
      </c>
      <c r="R48" t="n">
        <v>569.8</v>
      </c>
      <c r="S48" t="n">
        <v>122.72</v>
      </c>
      <c r="T48" t="n">
        <v>217140.72</v>
      </c>
      <c r="U48" t="n">
        <v>0.22</v>
      </c>
      <c r="V48" t="n">
        <v>0.76</v>
      </c>
      <c r="W48" t="n">
        <v>9.98</v>
      </c>
      <c r="X48" t="n">
        <v>13.09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1.1225</v>
      </c>
      <c r="E49" t="n">
        <v>89.08</v>
      </c>
      <c r="F49" t="n">
        <v>80.64</v>
      </c>
      <c r="G49" t="n">
        <v>22.51</v>
      </c>
      <c r="H49" t="n">
        <v>0.37</v>
      </c>
      <c r="I49" t="n">
        <v>215</v>
      </c>
      <c r="J49" t="n">
        <v>144.54</v>
      </c>
      <c r="K49" t="n">
        <v>47.83</v>
      </c>
      <c r="L49" t="n">
        <v>3</v>
      </c>
      <c r="M49" t="n">
        <v>213</v>
      </c>
      <c r="N49" t="n">
        <v>23.71</v>
      </c>
      <c r="O49" t="n">
        <v>18060.85</v>
      </c>
      <c r="P49" t="n">
        <v>891.66</v>
      </c>
      <c r="Q49" t="n">
        <v>2327.01</v>
      </c>
      <c r="R49" t="n">
        <v>400.61</v>
      </c>
      <c r="S49" t="n">
        <v>122.72</v>
      </c>
      <c r="T49" t="n">
        <v>133202.7</v>
      </c>
      <c r="U49" t="n">
        <v>0.31</v>
      </c>
      <c r="V49" t="n">
        <v>0.8</v>
      </c>
      <c r="W49" t="n">
        <v>9.77</v>
      </c>
      <c r="X49" t="n">
        <v>8.029999999999999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1.1755</v>
      </c>
      <c r="E50" t="n">
        <v>85.06999999999999</v>
      </c>
      <c r="F50" t="n">
        <v>78.36</v>
      </c>
      <c r="G50" t="n">
        <v>30.33</v>
      </c>
      <c r="H50" t="n">
        <v>0.49</v>
      </c>
      <c r="I50" t="n">
        <v>155</v>
      </c>
      <c r="J50" t="n">
        <v>145.92</v>
      </c>
      <c r="K50" t="n">
        <v>47.83</v>
      </c>
      <c r="L50" t="n">
        <v>4</v>
      </c>
      <c r="M50" t="n">
        <v>153</v>
      </c>
      <c r="N50" t="n">
        <v>24.09</v>
      </c>
      <c r="O50" t="n">
        <v>18230.35</v>
      </c>
      <c r="P50" t="n">
        <v>855.0599999999999</v>
      </c>
      <c r="Q50" t="n">
        <v>2326.95</v>
      </c>
      <c r="R50" t="n">
        <v>325.46</v>
      </c>
      <c r="S50" t="n">
        <v>122.72</v>
      </c>
      <c r="T50" t="n">
        <v>95930.34</v>
      </c>
      <c r="U50" t="n">
        <v>0.38</v>
      </c>
      <c r="V50" t="n">
        <v>0.83</v>
      </c>
      <c r="W50" t="n">
        <v>9.640000000000001</v>
      </c>
      <c r="X50" t="n">
        <v>5.75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1.2086</v>
      </c>
      <c r="E51" t="n">
        <v>82.73999999999999</v>
      </c>
      <c r="F51" t="n">
        <v>77.05</v>
      </c>
      <c r="G51" t="n">
        <v>38.52</v>
      </c>
      <c r="H51" t="n">
        <v>0.6</v>
      </c>
      <c r="I51" t="n">
        <v>120</v>
      </c>
      <c r="J51" t="n">
        <v>147.3</v>
      </c>
      <c r="K51" t="n">
        <v>47.83</v>
      </c>
      <c r="L51" t="n">
        <v>5</v>
      </c>
      <c r="M51" t="n">
        <v>118</v>
      </c>
      <c r="N51" t="n">
        <v>24.47</v>
      </c>
      <c r="O51" t="n">
        <v>18400.38</v>
      </c>
      <c r="P51" t="n">
        <v>827.66</v>
      </c>
      <c r="Q51" t="n">
        <v>2326.98</v>
      </c>
      <c r="R51" t="n">
        <v>280.14</v>
      </c>
      <c r="S51" t="n">
        <v>122.72</v>
      </c>
      <c r="T51" t="n">
        <v>73443.5</v>
      </c>
      <c r="U51" t="n">
        <v>0.44</v>
      </c>
      <c r="V51" t="n">
        <v>0.84</v>
      </c>
      <c r="W51" t="n">
        <v>9.619999999999999</v>
      </c>
      <c r="X51" t="n">
        <v>4.43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1.2299</v>
      </c>
      <c r="E52" t="n">
        <v>81.31</v>
      </c>
      <c r="F52" t="n">
        <v>76.25</v>
      </c>
      <c r="G52" t="n">
        <v>46.68</v>
      </c>
      <c r="H52" t="n">
        <v>0.71</v>
      </c>
      <c r="I52" t="n">
        <v>98</v>
      </c>
      <c r="J52" t="n">
        <v>148.68</v>
      </c>
      <c r="K52" t="n">
        <v>47.83</v>
      </c>
      <c r="L52" t="n">
        <v>6</v>
      </c>
      <c r="M52" t="n">
        <v>96</v>
      </c>
      <c r="N52" t="n">
        <v>24.85</v>
      </c>
      <c r="O52" t="n">
        <v>18570.94</v>
      </c>
      <c r="P52" t="n">
        <v>807.48</v>
      </c>
      <c r="Q52" t="n">
        <v>2326.96</v>
      </c>
      <c r="R52" t="n">
        <v>253.88</v>
      </c>
      <c r="S52" t="n">
        <v>122.72</v>
      </c>
      <c r="T52" t="n">
        <v>60423.05</v>
      </c>
      <c r="U52" t="n">
        <v>0.48</v>
      </c>
      <c r="V52" t="n">
        <v>0.85</v>
      </c>
      <c r="W52" t="n">
        <v>9.58</v>
      </c>
      <c r="X52" t="n">
        <v>3.63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1.2467</v>
      </c>
      <c r="E53" t="n">
        <v>80.20999999999999</v>
      </c>
      <c r="F53" t="n">
        <v>75.61</v>
      </c>
      <c r="G53" t="n">
        <v>55.33</v>
      </c>
      <c r="H53" t="n">
        <v>0.83</v>
      </c>
      <c r="I53" t="n">
        <v>82</v>
      </c>
      <c r="J53" t="n">
        <v>150.07</v>
      </c>
      <c r="K53" t="n">
        <v>47.83</v>
      </c>
      <c r="L53" t="n">
        <v>7</v>
      </c>
      <c r="M53" t="n">
        <v>80</v>
      </c>
      <c r="N53" t="n">
        <v>25.24</v>
      </c>
      <c r="O53" t="n">
        <v>18742.03</v>
      </c>
      <c r="P53" t="n">
        <v>786.78</v>
      </c>
      <c r="Q53" t="n">
        <v>2327</v>
      </c>
      <c r="R53" t="n">
        <v>233.23</v>
      </c>
      <c r="S53" t="n">
        <v>122.72</v>
      </c>
      <c r="T53" t="n">
        <v>50179.05</v>
      </c>
      <c r="U53" t="n">
        <v>0.53</v>
      </c>
      <c r="V53" t="n">
        <v>0.86</v>
      </c>
      <c r="W53" t="n">
        <v>9.529999999999999</v>
      </c>
      <c r="X53" t="n">
        <v>3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1.2589</v>
      </c>
      <c r="E54" t="n">
        <v>79.43000000000001</v>
      </c>
      <c r="F54" t="n">
        <v>75.18000000000001</v>
      </c>
      <c r="G54" t="n">
        <v>64.44</v>
      </c>
      <c r="H54" t="n">
        <v>0.9399999999999999</v>
      </c>
      <c r="I54" t="n">
        <v>70</v>
      </c>
      <c r="J54" t="n">
        <v>151.46</v>
      </c>
      <c r="K54" t="n">
        <v>47.83</v>
      </c>
      <c r="L54" t="n">
        <v>8</v>
      </c>
      <c r="M54" t="n">
        <v>68</v>
      </c>
      <c r="N54" t="n">
        <v>25.63</v>
      </c>
      <c r="O54" t="n">
        <v>18913.66</v>
      </c>
      <c r="P54" t="n">
        <v>769.72</v>
      </c>
      <c r="Q54" t="n">
        <v>2326.92</v>
      </c>
      <c r="R54" t="n">
        <v>218.54</v>
      </c>
      <c r="S54" t="n">
        <v>122.72</v>
      </c>
      <c r="T54" t="n">
        <v>42895.55</v>
      </c>
      <c r="U54" t="n">
        <v>0.5600000000000001</v>
      </c>
      <c r="V54" t="n">
        <v>0.86</v>
      </c>
      <c r="W54" t="n">
        <v>9.529999999999999</v>
      </c>
      <c r="X54" t="n">
        <v>2.57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1.269</v>
      </c>
      <c r="E55" t="n">
        <v>78.8</v>
      </c>
      <c r="F55" t="n">
        <v>74.81</v>
      </c>
      <c r="G55" t="n">
        <v>73.58</v>
      </c>
      <c r="H55" t="n">
        <v>1.04</v>
      </c>
      <c r="I55" t="n">
        <v>61</v>
      </c>
      <c r="J55" t="n">
        <v>152.85</v>
      </c>
      <c r="K55" t="n">
        <v>47.83</v>
      </c>
      <c r="L55" t="n">
        <v>9</v>
      </c>
      <c r="M55" t="n">
        <v>59</v>
      </c>
      <c r="N55" t="n">
        <v>26.03</v>
      </c>
      <c r="O55" t="n">
        <v>19085.83</v>
      </c>
      <c r="P55" t="n">
        <v>752.45</v>
      </c>
      <c r="Q55" t="n">
        <v>2326.92</v>
      </c>
      <c r="R55" t="n">
        <v>206.21</v>
      </c>
      <c r="S55" t="n">
        <v>122.72</v>
      </c>
      <c r="T55" t="n">
        <v>36774.09</v>
      </c>
      <c r="U55" t="n">
        <v>0.6</v>
      </c>
      <c r="V55" t="n">
        <v>0.87</v>
      </c>
      <c r="W55" t="n">
        <v>9.51</v>
      </c>
      <c r="X55" t="n">
        <v>2.2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1.2758</v>
      </c>
      <c r="E56" t="n">
        <v>78.38</v>
      </c>
      <c r="F56" t="n">
        <v>74.59</v>
      </c>
      <c r="G56" t="n">
        <v>82.88</v>
      </c>
      <c r="H56" t="n">
        <v>1.15</v>
      </c>
      <c r="I56" t="n">
        <v>54</v>
      </c>
      <c r="J56" t="n">
        <v>154.25</v>
      </c>
      <c r="K56" t="n">
        <v>47.83</v>
      </c>
      <c r="L56" t="n">
        <v>10</v>
      </c>
      <c r="M56" t="n">
        <v>52</v>
      </c>
      <c r="N56" t="n">
        <v>26.43</v>
      </c>
      <c r="O56" t="n">
        <v>19258.55</v>
      </c>
      <c r="P56" t="n">
        <v>736.12</v>
      </c>
      <c r="Q56" t="n">
        <v>2326.92</v>
      </c>
      <c r="R56" t="n">
        <v>199.05</v>
      </c>
      <c r="S56" t="n">
        <v>122.72</v>
      </c>
      <c r="T56" t="n">
        <v>33231.68</v>
      </c>
      <c r="U56" t="n">
        <v>0.62</v>
      </c>
      <c r="V56" t="n">
        <v>0.87</v>
      </c>
      <c r="W56" t="n">
        <v>9.5</v>
      </c>
      <c r="X56" t="n">
        <v>1.98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1.2826</v>
      </c>
      <c r="E57" t="n">
        <v>77.95999999999999</v>
      </c>
      <c r="F57" t="n">
        <v>74.34999999999999</v>
      </c>
      <c r="G57" t="n">
        <v>92.94</v>
      </c>
      <c r="H57" t="n">
        <v>1.25</v>
      </c>
      <c r="I57" t="n">
        <v>48</v>
      </c>
      <c r="J57" t="n">
        <v>155.66</v>
      </c>
      <c r="K57" t="n">
        <v>47.83</v>
      </c>
      <c r="L57" t="n">
        <v>11</v>
      </c>
      <c r="M57" t="n">
        <v>46</v>
      </c>
      <c r="N57" t="n">
        <v>26.83</v>
      </c>
      <c r="O57" t="n">
        <v>19431.82</v>
      </c>
      <c r="P57" t="n">
        <v>720.29</v>
      </c>
      <c r="Q57" t="n">
        <v>2326.94</v>
      </c>
      <c r="R57" t="n">
        <v>190.77</v>
      </c>
      <c r="S57" t="n">
        <v>122.72</v>
      </c>
      <c r="T57" t="n">
        <v>29118.81</v>
      </c>
      <c r="U57" t="n">
        <v>0.64</v>
      </c>
      <c r="V57" t="n">
        <v>0.87</v>
      </c>
      <c r="W57" t="n">
        <v>9.49</v>
      </c>
      <c r="X57" t="n">
        <v>1.74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1.288</v>
      </c>
      <c r="E58" t="n">
        <v>77.64</v>
      </c>
      <c r="F58" t="n">
        <v>74.17</v>
      </c>
      <c r="G58" t="n">
        <v>103.49</v>
      </c>
      <c r="H58" t="n">
        <v>1.35</v>
      </c>
      <c r="I58" t="n">
        <v>43</v>
      </c>
      <c r="J58" t="n">
        <v>157.07</v>
      </c>
      <c r="K58" t="n">
        <v>47.83</v>
      </c>
      <c r="L58" t="n">
        <v>12</v>
      </c>
      <c r="M58" t="n">
        <v>41</v>
      </c>
      <c r="N58" t="n">
        <v>27.24</v>
      </c>
      <c r="O58" t="n">
        <v>19605.66</v>
      </c>
      <c r="P58" t="n">
        <v>702.72</v>
      </c>
      <c r="Q58" t="n">
        <v>2326.9</v>
      </c>
      <c r="R58" t="n">
        <v>184.57</v>
      </c>
      <c r="S58" t="n">
        <v>122.72</v>
      </c>
      <c r="T58" t="n">
        <v>26043.13</v>
      </c>
      <c r="U58" t="n">
        <v>0.66</v>
      </c>
      <c r="V58" t="n">
        <v>0.87</v>
      </c>
      <c r="W58" t="n">
        <v>9.49</v>
      </c>
      <c r="X58" t="n">
        <v>1.56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1.2917</v>
      </c>
      <c r="E59" t="n">
        <v>77.42</v>
      </c>
      <c r="F59" t="n">
        <v>74.06</v>
      </c>
      <c r="G59" t="n">
        <v>113.94</v>
      </c>
      <c r="H59" t="n">
        <v>1.45</v>
      </c>
      <c r="I59" t="n">
        <v>39</v>
      </c>
      <c r="J59" t="n">
        <v>158.48</v>
      </c>
      <c r="K59" t="n">
        <v>47.83</v>
      </c>
      <c r="L59" t="n">
        <v>13</v>
      </c>
      <c r="M59" t="n">
        <v>36</v>
      </c>
      <c r="N59" t="n">
        <v>27.65</v>
      </c>
      <c r="O59" t="n">
        <v>19780.06</v>
      </c>
      <c r="P59" t="n">
        <v>688.92</v>
      </c>
      <c r="Q59" t="n">
        <v>2326.89</v>
      </c>
      <c r="R59" t="n">
        <v>181.19</v>
      </c>
      <c r="S59" t="n">
        <v>122.72</v>
      </c>
      <c r="T59" t="n">
        <v>24375.31</v>
      </c>
      <c r="U59" t="n">
        <v>0.68</v>
      </c>
      <c r="V59" t="n">
        <v>0.88</v>
      </c>
      <c r="W59" t="n">
        <v>9.48</v>
      </c>
      <c r="X59" t="n">
        <v>1.45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1.2955</v>
      </c>
      <c r="E60" t="n">
        <v>77.19</v>
      </c>
      <c r="F60" t="n">
        <v>73.92</v>
      </c>
      <c r="G60" t="n">
        <v>123.21</v>
      </c>
      <c r="H60" t="n">
        <v>1.55</v>
      </c>
      <c r="I60" t="n">
        <v>36</v>
      </c>
      <c r="J60" t="n">
        <v>159.9</v>
      </c>
      <c r="K60" t="n">
        <v>47.83</v>
      </c>
      <c r="L60" t="n">
        <v>14</v>
      </c>
      <c r="M60" t="n">
        <v>22</v>
      </c>
      <c r="N60" t="n">
        <v>28.07</v>
      </c>
      <c r="O60" t="n">
        <v>19955.16</v>
      </c>
      <c r="P60" t="n">
        <v>672.9400000000001</v>
      </c>
      <c r="Q60" t="n">
        <v>2326.91</v>
      </c>
      <c r="R60" t="n">
        <v>176.09</v>
      </c>
      <c r="S60" t="n">
        <v>122.72</v>
      </c>
      <c r="T60" t="n">
        <v>21839.29</v>
      </c>
      <c r="U60" t="n">
        <v>0.7</v>
      </c>
      <c r="V60" t="n">
        <v>0.88</v>
      </c>
      <c r="W60" t="n">
        <v>9.49</v>
      </c>
      <c r="X60" t="n">
        <v>1.31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1.2959</v>
      </c>
      <c r="E61" t="n">
        <v>77.16</v>
      </c>
      <c r="F61" t="n">
        <v>73.92</v>
      </c>
      <c r="G61" t="n">
        <v>126.73</v>
      </c>
      <c r="H61" t="n">
        <v>1.65</v>
      </c>
      <c r="I61" t="n">
        <v>35</v>
      </c>
      <c r="J61" t="n">
        <v>161.32</v>
      </c>
      <c r="K61" t="n">
        <v>47.83</v>
      </c>
      <c r="L61" t="n">
        <v>15</v>
      </c>
      <c r="M61" t="n">
        <v>5</v>
      </c>
      <c r="N61" t="n">
        <v>28.5</v>
      </c>
      <c r="O61" t="n">
        <v>20130.71</v>
      </c>
      <c r="P61" t="n">
        <v>672.47</v>
      </c>
      <c r="Q61" t="n">
        <v>2326.9</v>
      </c>
      <c r="R61" t="n">
        <v>175.36</v>
      </c>
      <c r="S61" t="n">
        <v>122.72</v>
      </c>
      <c r="T61" t="n">
        <v>21481.57</v>
      </c>
      <c r="U61" t="n">
        <v>0.7</v>
      </c>
      <c r="V61" t="n">
        <v>0.88</v>
      </c>
      <c r="W61" t="n">
        <v>9.51</v>
      </c>
      <c r="X61" t="n">
        <v>1.31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1.2963</v>
      </c>
      <c r="E62" t="n">
        <v>77.14</v>
      </c>
      <c r="F62" t="n">
        <v>73.90000000000001</v>
      </c>
      <c r="G62" t="n">
        <v>126.69</v>
      </c>
      <c r="H62" t="n">
        <v>1.74</v>
      </c>
      <c r="I62" t="n">
        <v>35</v>
      </c>
      <c r="J62" t="n">
        <v>162.75</v>
      </c>
      <c r="K62" t="n">
        <v>47.83</v>
      </c>
      <c r="L62" t="n">
        <v>16</v>
      </c>
      <c r="M62" t="n">
        <v>3</v>
      </c>
      <c r="N62" t="n">
        <v>28.92</v>
      </c>
      <c r="O62" t="n">
        <v>20306.85</v>
      </c>
      <c r="P62" t="n">
        <v>675.75</v>
      </c>
      <c r="Q62" t="n">
        <v>2326.93</v>
      </c>
      <c r="R62" t="n">
        <v>174.54</v>
      </c>
      <c r="S62" t="n">
        <v>122.72</v>
      </c>
      <c r="T62" t="n">
        <v>21070.19</v>
      </c>
      <c r="U62" t="n">
        <v>0.7</v>
      </c>
      <c r="V62" t="n">
        <v>0.88</v>
      </c>
      <c r="W62" t="n">
        <v>9.51</v>
      </c>
      <c r="X62" t="n">
        <v>1.29</v>
      </c>
      <c r="Y62" t="n">
        <v>0.5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1.2962</v>
      </c>
      <c r="E63" t="n">
        <v>77.15000000000001</v>
      </c>
      <c r="F63" t="n">
        <v>73.91</v>
      </c>
      <c r="G63" t="n">
        <v>126.7</v>
      </c>
      <c r="H63" t="n">
        <v>1.83</v>
      </c>
      <c r="I63" t="n">
        <v>35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681.23</v>
      </c>
      <c r="Q63" t="n">
        <v>2326.96</v>
      </c>
      <c r="R63" t="n">
        <v>174.74</v>
      </c>
      <c r="S63" t="n">
        <v>122.72</v>
      </c>
      <c r="T63" t="n">
        <v>21170.17</v>
      </c>
      <c r="U63" t="n">
        <v>0.7</v>
      </c>
      <c r="V63" t="n">
        <v>0.88</v>
      </c>
      <c r="W63" t="n">
        <v>9.51</v>
      </c>
      <c r="X63" t="n">
        <v>1.3</v>
      </c>
      <c r="Y63" t="n">
        <v>0.5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0.6286</v>
      </c>
      <c r="E64" t="n">
        <v>159.08</v>
      </c>
      <c r="F64" t="n">
        <v>116.91</v>
      </c>
      <c r="G64" t="n">
        <v>6.27</v>
      </c>
      <c r="H64" t="n">
        <v>0.1</v>
      </c>
      <c r="I64" t="n">
        <v>1118</v>
      </c>
      <c r="J64" t="n">
        <v>176.73</v>
      </c>
      <c r="K64" t="n">
        <v>52.44</v>
      </c>
      <c r="L64" t="n">
        <v>1</v>
      </c>
      <c r="M64" t="n">
        <v>1116</v>
      </c>
      <c r="N64" t="n">
        <v>33.29</v>
      </c>
      <c r="O64" t="n">
        <v>22031.19</v>
      </c>
      <c r="P64" t="n">
        <v>1533.32</v>
      </c>
      <c r="Q64" t="n">
        <v>2327.68</v>
      </c>
      <c r="R64" t="n">
        <v>1614.18</v>
      </c>
      <c r="S64" t="n">
        <v>122.72</v>
      </c>
      <c r="T64" t="n">
        <v>735475.17</v>
      </c>
      <c r="U64" t="n">
        <v>0.08</v>
      </c>
      <c r="V64" t="n">
        <v>0.55</v>
      </c>
      <c r="W64" t="n">
        <v>11.29</v>
      </c>
      <c r="X64" t="n">
        <v>44.28</v>
      </c>
      <c r="Y64" t="n">
        <v>0.5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0.9471000000000001</v>
      </c>
      <c r="E65" t="n">
        <v>105.59</v>
      </c>
      <c r="F65" t="n">
        <v>88.37</v>
      </c>
      <c r="G65" t="n">
        <v>12.75</v>
      </c>
      <c r="H65" t="n">
        <v>0.2</v>
      </c>
      <c r="I65" t="n">
        <v>416</v>
      </c>
      <c r="J65" t="n">
        <v>178.21</v>
      </c>
      <c r="K65" t="n">
        <v>52.44</v>
      </c>
      <c r="L65" t="n">
        <v>2</v>
      </c>
      <c r="M65" t="n">
        <v>414</v>
      </c>
      <c r="N65" t="n">
        <v>33.77</v>
      </c>
      <c r="O65" t="n">
        <v>22213.89</v>
      </c>
      <c r="P65" t="n">
        <v>1149.39</v>
      </c>
      <c r="Q65" t="n">
        <v>2327.09</v>
      </c>
      <c r="R65" t="n">
        <v>658.67</v>
      </c>
      <c r="S65" t="n">
        <v>122.72</v>
      </c>
      <c r="T65" t="n">
        <v>261227.1</v>
      </c>
      <c r="U65" t="n">
        <v>0.19</v>
      </c>
      <c r="V65" t="n">
        <v>0.73</v>
      </c>
      <c r="W65" t="n">
        <v>10.1</v>
      </c>
      <c r="X65" t="n">
        <v>15.75</v>
      </c>
      <c r="Y65" t="n">
        <v>0.5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1.0675</v>
      </c>
      <c r="E66" t="n">
        <v>93.67</v>
      </c>
      <c r="F66" t="n">
        <v>82.19</v>
      </c>
      <c r="G66" t="n">
        <v>19.34</v>
      </c>
      <c r="H66" t="n">
        <v>0.3</v>
      </c>
      <c r="I66" t="n">
        <v>255</v>
      </c>
      <c r="J66" t="n">
        <v>179.7</v>
      </c>
      <c r="K66" t="n">
        <v>52.44</v>
      </c>
      <c r="L66" t="n">
        <v>3</v>
      </c>
      <c r="M66" t="n">
        <v>253</v>
      </c>
      <c r="N66" t="n">
        <v>34.26</v>
      </c>
      <c r="O66" t="n">
        <v>22397.24</v>
      </c>
      <c r="P66" t="n">
        <v>1059.9</v>
      </c>
      <c r="Q66" t="n">
        <v>2327.07</v>
      </c>
      <c r="R66" t="n">
        <v>451.66</v>
      </c>
      <c r="S66" t="n">
        <v>122.72</v>
      </c>
      <c r="T66" t="n">
        <v>158531.66</v>
      </c>
      <c r="U66" t="n">
        <v>0.27</v>
      </c>
      <c r="V66" t="n">
        <v>0.79</v>
      </c>
      <c r="W66" t="n">
        <v>9.84</v>
      </c>
      <c r="X66" t="n">
        <v>9.57</v>
      </c>
      <c r="Y66" t="n">
        <v>0.5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1.1308</v>
      </c>
      <c r="E67" t="n">
        <v>88.44</v>
      </c>
      <c r="F67" t="n">
        <v>79.47</v>
      </c>
      <c r="G67" t="n">
        <v>25.92</v>
      </c>
      <c r="H67" t="n">
        <v>0.39</v>
      </c>
      <c r="I67" t="n">
        <v>184</v>
      </c>
      <c r="J67" t="n">
        <v>181.19</v>
      </c>
      <c r="K67" t="n">
        <v>52.44</v>
      </c>
      <c r="L67" t="n">
        <v>4</v>
      </c>
      <c r="M67" t="n">
        <v>182</v>
      </c>
      <c r="N67" t="n">
        <v>34.75</v>
      </c>
      <c r="O67" t="n">
        <v>22581.25</v>
      </c>
      <c r="P67" t="n">
        <v>1016.01</v>
      </c>
      <c r="Q67" t="n">
        <v>2326.96</v>
      </c>
      <c r="R67" t="n">
        <v>361.26</v>
      </c>
      <c r="S67" t="n">
        <v>122.72</v>
      </c>
      <c r="T67" t="n">
        <v>113683.25</v>
      </c>
      <c r="U67" t="n">
        <v>0.34</v>
      </c>
      <c r="V67" t="n">
        <v>0.82</v>
      </c>
      <c r="W67" t="n">
        <v>9.73</v>
      </c>
      <c r="X67" t="n">
        <v>6.86</v>
      </c>
      <c r="Y67" t="n">
        <v>0.5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1.1707</v>
      </c>
      <c r="E68" t="n">
        <v>85.42</v>
      </c>
      <c r="F68" t="n">
        <v>77.91</v>
      </c>
      <c r="G68" t="n">
        <v>32.69</v>
      </c>
      <c r="H68" t="n">
        <v>0.49</v>
      </c>
      <c r="I68" t="n">
        <v>143</v>
      </c>
      <c r="J68" t="n">
        <v>182.69</v>
      </c>
      <c r="K68" t="n">
        <v>52.44</v>
      </c>
      <c r="L68" t="n">
        <v>5</v>
      </c>
      <c r="M68" t="n">
        <v>141</v>
      </c>
      <c r="N68" t="n">
        <v>35.25</v>
      </c>
      <c r="O68" t="n">
        <v>22766.06</v>
      </c>
      <c r="P68" t="n">
        <v>987.63</v>
      </c>
      <c r="Q68" t="n">
        <v>2327.01</v>
      </c>
      <c r="R68" t="n">
        <v>309.39</v>
      </c>
      <c r="S68" t="n">
        <v>122.72</v>
      </c>
      <c r="T68" t="n">
        <v>87956.58</v>
      </c>
      <c r="U68" t="n">
        <v>0.4</v>
      </c>
      <c r="V68" t="n">
        <v>0.83</v>
      </c>
      <c r="W68" t="n">
        <v>9.65</v>
      </c>
      <c r="X68" t="n">
        <v>5.3</v>
      </c>
      <c r="Y68" t="n">
        <v>0.5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1.1975</v>
      </c>
      <c r="E69" t="n">
        <v>83.51000000000001</v>
      </c>
      <c r="F69" t="n">
        <v>76.93000000000001</v>
      </c>
      <c r="G69" t="n">
        <v>39.45</v>
      </c>
      <c r="H69" t="n">
        <v>0.58</v>
      </c>
      <c r="I69" t="n">
        <v>117</v>
      </c>
      <c r="J69" t="n">
        <v>184.19</v>
      </c>
      <c r="K69" t="n">
        <v>52.44</v>
      </c>
      <c r="L69" t="n">
        <v>6</v>
      </c>
      <c r="M69" t="n">
        <v>115</v>
      </c>
      <c r="N69" t="n">
        <v>35.75</v>
      </c>
      <c r="O69" t="n">
        <v>22951.43</v>
      </c>
      <c r="P69" t="n">
        <v>965.9</v>
      </c>
      <c r="Q69" t="n">
        <v>2326.99</v>
      </c>
      <c r="R69" t="n">
        <v>276.33</v>
      </c>
      <c r="S69" t="n">
        <v>122.72</v>
      </c>
      <c r="T69" t="n">
        <v>71554.64</v>
      </c>
      <c r="U69" t="n">
        <v>0.44</v>
      </c>
      <c r="V69" t="n">
        <v>0.84</v>
      </c>
      <c r="W69" t="n">
        <v>9.609999999999999</v>
      </c>
      <c r="X69" t="n">
        <v>4.31</v>
      </c>
      <c r="Y69" t="n">
        <v>0.5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1.2162</v>
      </c>
      <c r="E70" t="n">
        <v>82.22</v>
      </c>
      <c r="F70" t="n">
        <v>76.28</v>
      </c>
      <c r="G70" t="n">
        <v>46.23</v>
      </c>
      <c r="H70" t="n">
        <v>0.67</v>
      </c>
      <c r="I70" t="n">
        <v>99</v>
      </c>
      <c r="J70" t="n">
        <v>185.7</v>
      </c>
      <c r="K70" t="n">
        <v>52.44</v>
      </c>
      <c r="L70" t="n">
        <v>7</v>
      </c>
      <c r="M70" t="n">
        <v>97</v>
      </c>
      <c r="N70" t="n">
        <v>36.26</v>
      </c>
      <c r="O70" t="n">
        <v>23137.49</v>
      </c>
      <c r="P70" t="n">
        <v>949.95</v>
      </c>
      <c r="Q70" t="n">
        <v>2326.97</v>
      </c>
      <c r="R70" t="n">
        <v>255.41</v>
      </c>
      <c r="S70" t="n">
        <v>122.72</v>
      </c>
      <c r="T70" t="n">
        <v>61185.71</v>
      </c>
      <c r="U70" t="n">
        <v>0.48</v>
      </c>
      <c r="V70" t="n">
        <v>0.85</v>
      </c>
      <c r="W70" t="n">
        <v>9.57</v>
      </c>
      <c r="X70" t="n">
        <v>3.67</v>
      </c>
      <c r="Y70" t="n">
        <v>0.5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1.232</v>
      </c>
      <c r="E71" t="n">
        <v>81.17</v>
      </c>
      <c r="F71" t="n">
        <v>75.73</v>
      </c>
      <c r="G71" t="n">
        <v>53.45</v>
      </c>
      <c r="H71" t="n">
        <v>0.76</v>
      </c>
      <c r="I71" t="n">
        <v>85</v>
      </c>
      <c r="J71" t="n">
        <v>187.22</v>
      </c>
      <c r="K71" t="n">
        <v>52.44</v>
      </c>
      <c r="L71" t="n">
        <v>8</v>
      </c>
      <c r="M71" t="n">
        <v>83</v>
      </c>
      <c r="N71" t="n">
        <v>36.78</v>
      </c>
      <c r="O71" t="n">
        <v>23324.24</v>
      </c>
      <c r="P71" t="n">
        <v>933.8200000000001</v>
      </c>
      <c r="Q71" t="n">
        <v>2326.95</v>
      </c>
      <c r="R71" t="n">
        <v>236.93</v>
      </c>
      <c r="S71" t="n">
        <v>122.72</v>
      </c>
      <c r="T71" t="n">
        <v>52016.74</v>
      </c>
      <c r="U71" t="n">
        <v>0.52</v>
      </c>
      <c r="V71" t="n">
        <v>0.86</v>
      </c>
      <c r="W71" t="n">
        <v>9.539999999999999</v>
      </c>
      <c r="X71" t="n">
        <v>3.11</v>
      </c>
      <c r="Y71" t="n">
        <v>0.5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1.2428</v>
      </c>
      <c r="E72" t="n">
        <v>80.47</v>
      </c>
      <c r="F72" t="n">
        <v>75.38</v>
      </c>
      <c r="G72" t="n">
        <v>60.3</v>
      </c>
      <c r="H72" t="n">
        <v>0.85</v>
      </c>
      <c r="I72" t="n">
        <v>75</v>
      </c>
      <c r="J72" t="n">
        <v>188.74</v>
      </c>
      <c r="K72" t="n">
        <v>52.44</v>
      </c>
      <c r="L72" t="n">
        <v>9</v>
      </c>
      <c r="M72" t="n">
        <v>73</v>
      </c>
      <c r="N72" t="n">
        <v>37.3</v>
      </c>
      <c r="O72" t="n">
        <v>23511.69</v>
      </c>
      <c r="P72" t="n">
        <v>919.63</v>
      </c>
      <c r="Q72" t="n">
        <v>2326.95</v>
      </c>
      <c r="R72" t="n">
        <v>224.93</v>
      </c>
      <c r="S72" t="n">
        <v>122.72</v>
      </c>
      <c r="T72" t="n">
        <v>46063.84</v>
      </c>
      <c r="U72" t="n">
        <v>0.55</v>
      </c>
      <c r="V72" t="n">
        <v>0.86</v>
      </c>
      <c r="W72" t="n">
        <v>9.539999999999999</v>
      </c>
      <c r="X72" t="n">
        <v>2.77</v>
      </c>
      <c r="Y72" t="n">
        <v>0.5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1.2529</v>
      </c>
      <c r="E73" t="n">
        <v>79.81999999999999</v>
      </c>
      <c r="F73" t="n">
        <v>75.05</v>
      </c>
      <c r="G73" t="n">
        <v>68.23</v>
      </c>
      <c r="H73" t="n">
        <v>0.93</v>
      </c>
      <c r="I73" t="n">
        <v>66</v>
      </c>
      <c r="J73" t="n">
        <v>190.26</v>
      </c>
      <c r="K73" t="n">
        <v>52.44</v>
      </c>
      <c r="L73" t="n">
        <v>10</v>
      </c>
      <c r="M73" t="n">
        <v>64</v>
      </c>
      <c r="N73" t="n">
        <v>37.82</v>
      </c>
      <c r="O73" t="n">
        <v>23699.85</v>
      </c>
      <c r="P73" t="n">
        <v>905.66</v>
      </c>
      <c r="Q73" t="n">
        <v>2326.99</v>
      </c>
      <c r="R73" t="n">
        <v>213.91</v>
      </c>
      <c r="S73" t="n">
        <v>122.72</v>
      </c>
      <c r="T73" t="n">
        <v>40599.25</v>
      </c>
      <c r="U73" t="n">
        <v>0.57</v>
      </c>
      <c r="V73" t="n">
        <v>0.86</v>
      </c>
      <c r="W73" t="n">
        <v>9.52</v>
      </c>
      <c r="X73" t="n">
        <v>2.44</v>
      </c>
      <c r="Y73" t="n">
        <v>0.5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1.2606</v>
      </c>
      <c r="E74" t="n">
        <v>79.33</v>
      </c>
      <c r="F74" t="n">
        <v>74.78</v>
      </c>
      <c r="G74" t="n">
        <v>74.78</v>
      </c>
      <c r="H74" t="n">
        <v>1.02</v>
      </c>
      <c r="I74" t="n">
        <v>60</v>
      </c>
      <c r="J74" t="n">
        <v>191.79</v>
      </c>
      <c r="K74" t="n">
        <v>52.44</v>
      </c>
      <c r="L74" t="n">
        <v>11</v>
      </c>
      <c r="M74" t="n">
        <v>58</v>
      </c>
      <c r="N74" t="n">
        <v>38.35</v>
      </c>
      <c r="O74" t="n">
        <v>23888.73</v>
      </c>
      <c r="P74" t="n">
        <v>895.95</v>
      </c>
      <c r="Q74" t="n">
        <v>2326.94</v>
      </c>
      <c r="R74" t="n">
        <v>205.04</v>
      </c>
      <c r="S74" t="n">
        <v>122.72</v>
      </c>
      <c r="T74" t="n">
        <v>36194.28</v>
      </c>
      <c r="U74" t="n">
        <v>0.6</v>
      </c>
      <c r="V74" t="n">
        <v>0.87</v>
      </c>
      <c r="W74" t="n">
        <v>9.51</v>
      </c>
      <c r="X74" t="n">
        <v>2.16</v>
      </c>
      <c r="Y74" t="n">
        <v>0.5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1.2669</v>
      </c>
      <c r="E75" t="n">
        <v>78.93000000000001</v>
      </c>
      <c r="F75" t="n">
        <v>74.59</v>
      </c>
      <c r="G75" t="n">
        <v>82.88</v>
      </c>
      <c r="H75" t="n">
        <v>1.1</v>
      </c>
      <c r="I75" t="n">
        <v>54</v>
      </c>
      <c r="J75" t="n">
        <v>193.33</v>
      </c>
      <c r="K75" t="n">
        <v>52.44</v>
      </c>
      <c r="L75" t="n">
        <v>12</v>
      </c>
      <c r="M75" t="n">
        <v>52</v>
      </c>
      <c r="N75" t="n">
        <v>38.89</v>
      </c>
      <c r="O75" t="n">
        <v>24078.33</v>
      </c>
      <c r="P75" t="n">
        <v>881.55</v>
      </c>
      <c r="Q75" t="n">
        <v>2326.95</v>
      </c>
      <c r="R75" t="n">
        <v>198.69</v>
      </c>
      <c r="S75" t="n">
        <v>122.72</v>
      </c>
      <c r="T75" t="n">
        <v>33050.45</v>
      </c>
      <c r="U75" t="n">
        <v>0.62</v>
      </c>
      <c r="V75" t="n">
        <v>0.87</v>
      </c>
      <c r="W75" t="n">
        <v>9.5</v>
      </c>
      <c r="X75" t="n">
        <v>1.98</v>
      </c>
      <c r="Y75" t="n">
        <v>0.5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1.2726</v>
      </c>
      <c r="E76" t="n">
        <v>78.58</v>
      </c>
      <c r="F76" t="n">
        <v>74.42</v>
      </c>
      <c r="G76" t="n">
        <v>91.12</v>
      </c>
      <c r="H76" t="n">
        <v>1.18</v>
      </c>
      <c r="I76" t="n">
        <v>49</v>
      </c>
      <c r="J76" t="n">
        <v>194.88</v>
      </c>
      <c r="K76" t="n">
        <v>52.44</v>
      </c>
      <c r="L76" t="n">
        <v>13</v>
      </c>
      <c r="M76" t="n">
        <v>47</v>
      </c>
      <c r="N76" t="n">
        <v>39.43</v>
      </c>
      <c r="O76" t="n">
        <v>24268.67</v>
      </c>
      <c r="P76" t="n">
        <v>870.9400000000001</v>
      </c>
      <c r="Q76" t="n">
        <v>2326.99</v>
      </c>
      <c r="R76" t="n">
        <v>192.86</v>
      </c>
      <c r="S76" t="n">
        <v>122.72</v>
      </c>
      <c r="T76" t="n">
        <v>30161.4</v>
      </c>
      <c r="U76" t="n">
        <v>0.64</v>
      </c>
      <c r="V76" t="n">
        <v>0.87</v>
      </c>
      <c r="W76" t="n">
        <v>9.5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1.2777</v>
      </c>
      <c r="E77" t="n">
        <v>78.27</v>
      </c>
      <c r="F77" t="n">
        <v>74.25</v>
      </c>
      <c r="G77" t="n">
        <v>99</v>
      </c>
      <c r="H77" t="n">
        <v>1.27</v>
      </c>
      <c r="I77" t="n">
        <v>45</v>
      </c>
      <c r="J77" t="n">
        <v>196.42</v>
      </c>
      <c r="K77" t="n">
        <v>52.44</v>
      </c>
      <c r="L77" t="n">
        <v>14</v>
      </c>
      <c r="M77" t="n">
        <v>43</v>
      </c>
      <c r="N77" t="n">
        <v>39.98</v>
      </c>
      <c r="O77" t="n">
        <v>24459.75</v>
      </c>
      <c r="P77" t="n">
        <v>859.5</v>
      </c>
      <c r="Q77" t="n">
        <v>2326.95</v>
      </c>
      <c r="R77" t="n">
        <v>187.54</v>
      </c>
      <c r="S77" t="n">
        <v>122.72</v>
      </c>
      <c r="T77" t="n">
        <v>27517.91</v>
      </c>
      <c r="U77" t="n">
        <v>0.65</v>
      </c>
      <c r="V77" t="n">
        <v>0.87</v>
      </c>
      <c r="W77" t="n">
        <v>9.48</v>
      </c>
      <c r="X77" t="n">
        <v>1.63</v>
      </c>
      <c r="Y77" t="n">
        <v>0.5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1.2812</v>
      </c>
      <c r="E78" t="n">
        <v>78.05</v>
      </c>
      <c r="F78" t="n">
        <v>74.14</v>
      </c>
      <c r="G78" t="n">
        <v>105.91</v>
      </c>
      <c r="H78" t="n">
        <v>1.35</v>
      </c>
      <c r="I78" t="n">
        <v>42</v>
      </c>
      <c r="J78" t="n">
        <v>197.98</v>
      </c>
      <c r="K78" t="n">
        <v>52.44</v>
      </c>
      <c r="L78" t="n">
        <v>15</v>
      </c>
      <c r="M78" t="n">
        <v>40</v>
      </c>
      <c r="N78" t="n">
        <v>40.54</v>
      </c>
      <c r="O78" t="n">
        <v>24651.58</v>
      </c>
      <c r="P78" t="n">
        <v>848.34</v>
      </c>
      <c r="Q78" t="n">
        <v>2326.93</v>
      </c>
      <c r="R78" t="n">
        <v>183.49</v>
      </c>
      <c r="S78" t="n">
        <v>122.72</v>
      </c>
      <c r="T78" t="n">
        <v>25509.29</v>
      </c>
      <c r="U78" t="n">
        <v>0.67</v>
      </c>
      <c r="V78" t="n">
        <v>0.87</v>
      </c>
      <c r="W78" t="n">
        <v>9.49</v>
      </c>
      <c r="X78" t="n">
        <v>1.52</v>
      </c>
      <c r="Y78" t="n">
        <v>0.5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1.2852</v>
      </c>
      <c r="E79" t="n">
        <v>77.81</v>
      </c>
      <c r="F79" t="n">
        <v>74</v>
      </c>
      <c r="G79" t="n">
        <v>113.85</v>
      </c>
      <c r="H79" t="n">
        <v>1.42</v>
      </c>
      <c r="I79" t="n">
        <v>39</v>
      </c>
      <c r="J79" t="n">
        <v>199.54</v>
      </c>
      <c r="K79" t="n">
        <v>52.44</v>
      </c>
      <c r="L79" t="n">
        <v>16</v>
      </c>
      <c r="M79" t="n">
        <v>37</v>
      </c>
      <c r="N79" t="n">
        <v>41.1</v>
      </c>
      <c r="O79" t="n">
        <v>24844.17</v>
      </c>
      <c r="P79" t="n">
        <v>839.2</v>
      </c>
      <c r="Q79" t="n">
        <v>2326.9</v>
      </c>
      <c r="R79" t="n">
        <v>179.03</v>
      </c>
      <c r="S79" t="n">
        <v>122.72</v>
      </c>
      <c r="T79" t="n">
        <v>23294.9</v>
      </c>
      <c r="U79" t="n">
        <v>0.6899999999999999</v>
      </c>
      <c r="V79" t="n">
        <v>0.88</v>
      </c>
      <c r="W79" t="n">
        <v>9.48</v>
      </c>
      <c r="X79" t="n">
        <v>1.39</v>
      </c>
      <c r="Y79" t="n">
        <v>0.5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1.2885</v>
      </c>
      <c r="E80" t="n">
        <v>77.61</v>
      </c>
      <c r="F80" t="n">
        <v>73.91</v>
      </c>
      <c r="G80" t="n">
        <v>123.18</v>
      </c>
      <c r="H80" t="n">
        <v>1.5</v>
      </c>
      <c r="I80" t="n">
        <v>36</v>
      </c>
      <c r="J80" t="n">
        <v>201.11</v>
      </c>
      <c r="K80" t="n">
        <v>52.44</v>
      </c>
      <c r="L80" t="n">
        <v>17</v>
      </c>
      <c r="M80" t="n">
        <v>34</v>
      </c>
      <c r="N80" t="n">
        <v>41.67</v>
      </c>
      <c r="O80" t="n">
        <v>25037.53</v>
      </c>
      <c r="P80" t="n">
        <v>825.77</v>
      </c>
      <c r="Q80" t="n">
        <v>2326.89</v>
      </c>
      <c r="R80" t="n">
        <v>176.24</v>
      </c>
      <c r="S80" t="n">
        <v>122.72</v>
      </c>
      <c r="T80" t="n">
        <v>21915.34</v>
      </c>
      <c r="U80" t="n">
        <v>0.7</v>
      </c>
      <c r="V80" t="n">
        <v>0.88</v>
      </c>
      <c r="W80" t="n">
        <v>9.460000000000001</v>
      </c>
      <c r="X80" t="n">
        <v>1.3</v>
      </c>
      <c r="Y80" t="n">
        <v>0.5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1.2911</v>
      </c>
      <c r="E81" t="n">
        <v>77.45</v>
      </c>
      <c r="F81" t="n">
        <v>73.81999999999999</v>
      </c>
      <c r="G81" t="n">
        <v>130.27</v>
      </c>
      <c r="H81" t="n">
        <v>1.58</v>
      </c>
      <c r="I81" t="n">
        <v>34</v>
      </c>
      <c r="J81" t="n">
        <v>202.68</v>
      </c>
      <c r="K81" t="n">
        <v>52.44</v>
      </c>
      <c r="L81" t="n">
        <v>18</v>
      </c>
      <c r="M81" t="n">
        <v>32</v>
      </c>
      <c r="N81" t="n">
        <v>42.24</v>
      </c>
      <c r="O81" t="n">
        <v>25231.66</v>
      </c>
      <c r="P81" t="n">
        <v>809.96</v>
      </c>
      <c r="Q81" t="n">
        <v>2326.91</v>
      </c>
      <c r="R81" t="n">
        <v>173.27</v>
      </c>
      <c r="S81" t="n">
        <v>122.72</v>
      </c>
      <c r="T81" t="n">
        <v>20437.61</v>
      </c>
      <c r="U81" t="n">
        <v>0.71</v>
      </c>
      <c r="V81" t="n">
        <v>0.88</v>
      </c>
      <c r="W81" t="n">
        <v>9.460000000000001</v>
      </c>
      <c r="X81" t="n">
        <v>1.21</v>
      </c>
      <c r="Y81" t="n">
        <v>0.5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1.293</v>
      </c>
      <c r="E82" t="n">
        <v>77.34</v>
      </c>
      <c r="F82" t="n">
        <v>73.78</v>
      </c>
      <c r="G82" t="n">
        <v>138.33</v>
      </c>
      <c r="H82" t="n">
        <v>1.65</v>
      </c>
      <c r="I82" t="n">
        <v>32</v>
      </c>
      <c r="J82" t="n">
        <v>204.26</v>
      </c>
      <c r="K82" t="n">
        <v>52.44</v>
      </c>
      <c r="L82" t="n">
        <v>19</v>
      </c>
      <c r="M82" t="n">
        <v>30</v>
      </c>
      <c r="N82" t="n">
        <v>42.82</v>
      </c>
      <c r="O82" t="n">
        <v>25426.72</v>
      </c>
      <c r="P82" t="n">
        <v>801.64</v>
      </c>
      <c r="Q82" t="n">
        <v>2326.92</v>
      </c>
      <c r="R82" t="n">
        <v>171.99</v>
      </c>
      <c r="S82" t="n">
        <v>122.72</v>
      </c>
      <c r="T82" t="n">
        <v>19810.73</v>
      </c>
      <c r="U82" t="n">
        <v>0.71</v>
      </c>
      <c r="V82" t="n">
        <v>0.88</v>
      </c>
      <c r="W82" t="n">
        <v>9.460000000000001</v>
      </c>
      <c r="X82" t="n">
        <v>1.17</v>
      </c>
      <c r="Y82" t="n">
        <v>0.5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1.2957</v>
      </c>
      <c r="E83" t="n">
        <v>77.18000000000001</v>
      </c>
      <c r="F83" t="n">
        <v>73.69</v>
      </c>
      <c r="G83" t="n">
        <v>147.38</v>
      </c>
      <c r="H83" t="n">
        <v>1.73</v>
      </c>
      <c r="I83" t="n">
        <v>30</v>
      </c>
      <c r="J83" t="n">
        <v>205.85</v>
      </c>
      <c r="K83" t="n">
        <v>52.44</v>
      </c>
      <c r="L83" t="n">
        <v>20</v>
      </c>
      <c r="M83" t="n">
        <v>25</v>
      </c>
      <c r="N83" t="n">
        <v>43.41</v>
      </c>
      <c r="O83" t="n">
        <v>25622.45</v>
      </c>
      <c r="P83" t="n">
        <v>789.63</v>
      </c>
      <c r="Q83" t="n">
        <v>2326.89</v>
      </c>
      <c r="R83" t="n">
        <v>168.67</v>
      </c>
      <c r="S83" t="n">
        <v>122.72</v>
      </c>
      <c r="T83" t="n">
        <v>18157.19</v>
      </c>
      <c r="U83" t="n">
        <v>0.73</v>
      </c>
      <c r="V83" t="n">
        <v>0.88</v>
      </c>
      <c r="W83" t="n">
        <v>9.460000000000001</v>
      </c>
      <c r="X83" t="n">
        <v>1.08</v>
      </c>
      <c r="Y83" t="n">
        <v>0.5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1.2983</v>
      </c>
      <c r="E84" t="n">
        <v>77.02</v>
      </c>
      <c r="F84" t="n">
        <v>73.61</v>
      </c>
      <c r="G84" t="n">
        <v>157.73</v>
      </c>
      <c r="H84" t="n">
        <v>1.8</v>
      </c>
      <c r="I84" t="n">
        <v>28</v>
      </c>
      <c r="J84" t="n">
        <v>207.45</v>
      </c>
      <c r="K84" t="n">
        <v>52.44</v>
      </c>
      <c r="L84" t="n">
        <v>21</v>
      </c>
      <c r="M84" t="n">
        <v>17</v>
      </c>
      <c r="N84" t="n">
        <v>44</v>
      </c>
      <c r="O84" t="n">
        <v>25818.99</v>
      </c>
      <c r="P84" t="n">
        <v>780.1</v>
      </c>
      <c r="Q84" t="n">
        <v>2326.92</v>
      </c>
      <c r="R84" t="n">
        <v>165.8</v>
      </c>
      <c r="S84" t="n">
        <v>122.72</v>
      </c>
      <c r="T84" t="n">
        <v>16733.97</v>
      </c>
      <c r="U84" t="n">
        <v>0.74</v>
      </c>
      <c r="V84" t="n">
        <v>0.88</v>
      </c>
      <c r="W84" t="n">
        <v>9.470000000000001</v>
      </c>
      <c r="X84" t="n">
        <v>1</v>
      </c>
      <c r="Y84" t="n">
        <v>0.5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1.2976</v>
      </c>
      <c r="E85" t="n">
        <v>77.06999999999999</v>
      </c>
      <c r="F85" t="n">
        <v>73.65000000000001</v>
      </c>
      <c r="G85" t="n">
        <v>157.82</v>
      </c>
      <c r="H85" t="n">
        <v>1.87</v>
      </c>
      <c r="I85" t="n">
        <v>28</v>
      </c>
      <c r="J85" t="n">
        <v>209.05</v>
      </c>
      <c r="K85" t="n">
        <v>52.44</v>
      </c>
      <c r="L85" t="n">
        <v>22</v>
      </c>
      <c r="M85" t="n">
        <v>7</v>
      </c>
      <c r="N85" t="n">
        <v>44.6</v>
      </c>
      <c r="O85" t="n">
        <v>26016.35</v>
      </c>
      <c r="P85" t="n">
        <v>781.49</v>
      </c>
      <c r="Q85" t="n">
        <v>2326.96</v>
      </c>
      <c r="R85" t="n">
        <v>166.52</v>
      </c>
      <c r="S85" t="n">
        <v>122.72</v>
      </c>
      <c r="T85" t="n">
        <v>17096.36</v>
      </c>
      <c r="U85" t="n">
        <v>0.74</v>
      </c>
      <c r="V85" t="n">
        <v>0.88</v>
      </c>
      <c r="W85" t="n">
        <v>9.49</v>
      </c>
      <c r="X85" t="n">
        <v>1.04</v>
      </c>
      <c r="Y85" t="n">
        <v>0.5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1.2989</v>
      </c>
      <c r="E86" t="n">
        <v>76.98999999999999</v>
      </c>
      <c r="F86" t="n">
        <v>73.61</v>
      </c>
      <c r="G86" t="n">
        <v>163.58</v>
      </c>
      <c r="H86" t="n">
        <v>1.94</v>
      </c>
      <c r="I86" t="n">
        <v>27</v>
      </c>
      <c r="J86" t="n">
        <v>210.65</v>
      </c>
      <c r="K86" t="n">
        <v>52.44</v>
      </c>
      <c r="L86" t="n">
        <v>23</v>
      </c>
      <c r="M86" t="n">
        <v>0</v>
      </c>
      <c r="N86" t="n">
        <v>45.21</v>
      </c>
      <c r="O86" t="n">
        <v>26214.54</v>
      </c>
      <c r="P86" t="n">
        <v>784.01</v>
      </c>
      <c r="Q86" t="n">
        <v>2326.91</v>
      </c>
      <c r="R86" t="n">
        <v>165.05</v>
      </c>
      <c r="S86" t="n">
        <v>122.72</v>
      </c>
      <c r="T86" t="n">
        <v>16366.7</v>
      </c>
      <c r="U86" t="n">
        <v>0.74</v>
      </c>
      <c r="V86" t="n">
        <v>0.88</v>
      </c>
      <c r="W86" t="n">
        <v>9.49</v>
      </c>
      <c r="X86" t="n">
        <v>1</v>
      </c>
      <c r="Y86" t="n">
        <v>0.5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1.1658</v>
      </c>
      <c r="E87" t="n">
        <v>85.78</v>
      </c>
      <c r="F87" t="n">
        <v>81.53</v>
      </c>
      <c r="G87" t="n">
        <v>20.91</v>
      </c>
      <c r="H87" t="n">
        <v>0.64</v>
      </c>
      <c r="I87" t="n">
        <v>234</v>
      </c>
      <c r="J87" t="n">
        <v>26.11</v>
      </c>
      <c r="K87" t="n">
        <v>12.1</v>
      </c>
      <c r="L87" t="n">
        <v>1</v>
      </c>
      <c r="M87" t="n">
        <v>1</v>
      </c>
      <c r="N87" t="n">
        <v>3.01</v>
      </c>
      <c r="O87" t="n">
        <v>3454.41</v>
      </c>
      <c r="P87" t="n">
        <v>235.57</v>
      </c>
      <c r="Q87" t="n">
        <v>2327.32</v>
      </c>
      <c r="R87" t="n">
        <v>420.08</v>
      </c>
      <c r="S87" t="n">
        <v>122.72</v>
      </c>
      <c r="T87" t="n">
        <v>142847</v>
      </c>
      <c r="U87" t="n">
        <v>0.29</v>
      </c>
      <c r="V87" t="n">
        <v>0.8</v>
      </c>
      <c r="W87" t="n">
        <v>10.09</v>
      </c>
      <c r="X87" t="n">
        <v>8.91</v>
      </c>
      <c r="Y87" t="n">
        <v>0.5</v>
      </c>
      <c r="Z87" t="n">
        <v>10</v>
      </c>
    </row>
    <row r="88">
      <c r="A88" t="n">
        <v>1</v>
      </c>
      <c r="B88" t="n">
        <v>10</v>
      </c>
      <c r="C88" t="inlineStr">
        <is>
          <t xml:space="preserve">CONCLUIDO	</t>
        </is>
      </c>
      <c r="D88" t="n">
        <v>1.1658</v>
      </c>
      <c r="E88" t="n">
        <v>85.78</v>
      </c>
      <c r="F88" t="n">
        <v>81.53</v>
      </c>
      <c r="G88" t="n">
        <v>20.91</v>
      </c>
      <c r="H88" t="n">
        <v>1.23</v>
      </c>
      <c r="I88" t="n">
        <v>234</v>
      </c>
      <c r="J88" t="n">
        <v>27.2</v>
      </c>
      <c r="K88" t="n">
        <v>12.1</v>
      </c>
      <c r="L88" t="n">
        <v>2</v>
      </c>
      <c r="M88" t="n">
        <v>0</v>
      </c>
      <c r="N88" t="n">
        <v>3.1</v>
      </c>
      <c r="O88" t="n">
        <v>3588.35</v>
      </c>
      <c r="P88" t="n">
        <v>244.64</v>
      </c>
      <c r="Q88" t="n">
        <v>2327.27</v>
      </c>
      <c r="R88" t="n">
        <v>419.97</v>
      </c>
      <c r="S88" t="n">
        <v>122.72</v>
      </c>
      <c r="T88" t="n">
        <v>142788.7</v>
      </c>
      <c r="U88" t="n">
        <v>0.29</v>
      </c>
      <c r="V88" t="n">
        <v>0.8</v>
      </c>
      <c r="W88" t="n">
        <v>10.09</v>
      </c>
      <c r="X88" t="n">
        <v>8.91</v>
      </c>
      <c r="Y88" t="n">
        <v>0.5</v>
      </c>
      <c r="Z88" t="n">
        <v>10</v>
      </c>
    </row>
    <row r="89">
      <c r="A89" t="n">
        <v>0</v>
      </c>
      <c r="B89" t="n">
        <v>45</v>
      </c>
      <c r="C89" t="inlineStr">
        <is>
          <t xml:space="preserve">CONCLUIDO	</t>
        </is>
      </c>
      <c r="D89" t="n">
        <v>0.8993</v>
      </c>
      <c r="E89" t="n">
        <v>111.2</v>
      </c>
      <c r="F89" t="n">
        <v>96.47</v>
      </c>
      <c r="G89" t="n">
        <v>9.34</v>
      </c>
      <c r="H89" t="n">
        <v>0.18</v>
      </c>
      <c r="I89" t="n">
        <v>620</v>
      </c>
      <c r="J89" t="n">
        <v>98.70999999999999</v>
      </c>
      <c r="K89" t="n">
        <v>39.72</v>
      </c>
      <c r="L89" t="n">
        <v>1</v>
      </c>
      <c r="M89" t="n">
        <v>618</v>
      </c>
      <c r="N89" t="n">
        <v>12.99</v>
      </c>
      <c r="O89" t="n">
        <v>12407.75</v>
      </c>
      <c r="P89" t="n">
        <v>855.26</v>
      </c>
      <c r="Q89" t="n">
        <v>2327.34</v>
      </c>
      <c r="R89" t="n">
        <v>929.64</v>
      </c>
      <c r="S89" t="n">
        <v>122.72</v>
      </c>
      <c r="T89" t="n">
        <v>395695.6</v>
      </c>
      <c r="U89" t="n">
        <v>0.13</v>
      </c>
      <c r="V89" t="n">
        <v>0.67</v>
      </c>
      <c r="W89" t="n">
        <v>10.44</v>
      </c>
      <c r="X89" t="n">
        <v>23.84</v>
      </c>
      <c r="Y89" t="n">
        <v>0.5</v>
      </c>
      <c r="Z89" t="n">
        <v>10</v>
      </c>
    </row>
    <row r="90">
      <c r="A90" t="n">
        <v>1</v>
      </c>
      <c r="B90" t="n">
        <v>45</v>
      </c>
      <c r="C90" t="inlineStr">
        <is>
          <t xml:space="preserve">CONCLUIDO	</t>
        </is>
      </c>
      <c r="D90" t="n">
        <v>1.1173</v>
      </c>
      <c r="E90" t="n">
        <v>89.5</v>
      </c>
      <c r="F90" t="n">
        <v>82.23</v>
      </c>
      <c r="G90" t="n">
        <v>19.2</v>
      </c>
      <c r="H90" t="n">
        <v>0.35</v>
      </c>
      <c r="I90" t="n">
        <v>257</v>
      </c>
      <c r="J90" t="n">
        <v>99.95</v>
      </c>
      <c r="K90" t="n">
        <v>39.72</v>
      </c>
      <c r="L90" t="n">
        <v>2</v>
      </c>
      <c r="M90" t="n">
        <v>255</v>
      </c>
      <c r="N90" t="n">
        <v>13.24</v>
      </c>
      <c r="O90" t="n">
        <v>12561.45</v>
      </c>
      <c r="P90" t="n">
        <v>710.28</v>
      </c>
      <c r="Q90" t="n">
        <v>2327.08</v>
      </c>
      <c r="R90" t="n">
        <v>453.61</v>
      </c>
      <c r="S90" t="n">
        <v>122.72</v>
      </c>
      <c r="T90" t="n">
        <v>159492.9</v>
      </c>
      <c r="U90" t="n">
        <v>0.27</v>
      </c>
      <c r="V90" t="n">
        <v>0.79</v>
      </c>
      <c r="W90" t="n">
        <v>9.84</v>
      </c>
      <c r="X90" t="n">
        <v>9.619999999999999</v>
      </c>
      <c r="Y90" t="n">
        <v>0.5</v>
      </c>
      <c r="Z90" t="n">
        <v>10</v>
      </c>
    </row>
    <row r="91">
      <c r="A91" t="n">
        <v>2</v>
      </c>
      <c r="B91" t="n">
        <v>45</v>
      </c>
      <c r="C91" t="inlineStr">
        <is>
          <t xml:space="preserve">CONCLUIDO	</t>
        </is>
      </c>
      <c r="D91" t="n">
        <v>1.1929</v>
      </c>
      <c r="E91" t="n">
        <v>83.83</v>
      </c>
      <c r="F91" t="n">
        <v>78.56999999999999</v>
      </c>
      <c r="G91" t="n">
        <v>29.65</v>
      </c>
      <c r="H91" t="n">
        <v>0.52</v>
      </c>
      <c r="I91" t="n">
        <v>159</v>
      </c>
      <c r="J91" t="n">
        <v>101.2</v>
      </c>
      <c r="K91" t="n">
        <v>39.72</v>
      </c>
      <c r="L91" t="n">
        <v>3</v>
      </c>
      <c r="M91" t="n">
        <v>157</v>
      </c>
      <c r="N91" t="n">
        <v>13.49</v>
      </c>
      <c r="O91" t="n">
        <v>12715.54</v>
      </c>
      <c r="P91" t="n">
        <v>658.85</v>
      </c>
      <c r="Q91" t="n">
        <v>2327</v>
      </c>
      <c r="R91" t="n">
        <v>331.33</v>
      </c>
      <c r="S91" t="n">
        <v>122.72</v>
      </c>
      <c r="T91" t="n">
        <v>98846.84</v>
      </c>
      <c r="U91" t="n">
        <v>0.37</v>
      </c>
      <c r="V91" t="n">
        <v>0.83</v>
      </c>
      <c r="W91" t="n">
        <v>9.68</v>
      </c>
      <c r="X91" t="n">
        <v>5.96</v>
      </c>
      <c r="Y91" t="n">
        <v>0.5</v>
      </c>
      <c r="Z91" t="n">
        <v>10</v>
      </c>
    </row>
    <row r="92">
      <c r="A92" t="n">
        <v>3</v>
      </c>
      <c r="B92" t="n">
        <v>45</v>
      </c>
      <c r="C92" t="inlineStr">
        <is>
          <t xml:space="preserve">CONCLUIDO	</t>
        </is>
      </c>
      <c r="D92" t="n">
        <v>1.2315</v>
      </c>
      <c r="E92" t="n">
        <v>81.2</v>
      </c>
      <c r="F92" t="n">
        <v>76.87</v>
      </c>
      <c r="G92" t="n">
        <v>40.46</v>
      </c>
      <c r="H92" t="n">
        <v>0.6899999999999999</v>
      </c>
      <c r="I92" t="n">
        <v>114</v>
      </c>
      <c r="J92" t="n">
        <v>102.45</v>
      </c>
      <c r="K92" t="n">
        <v>39.72</v>
      </c>
      <c r="L92" t="n">
        <v>4</v>
      </c>
      <c r="M92" t="n">
        <v>112</v>
      </c>
      <c r="N92" t="n">
        <v>13.74</v>
      </c>
      <c r="O92" t="n">
        <v>12870.03</v>
      </c>
      <c r="P92" t="n">
        <v>626.1799999999999</v>
      </c>
      <c r="Q92" t="n">
        <v>2326.99</v>
      </c>
      <c r="R92" t="n">
        <v>275.02</v>
      </c>
      <c r="S92" t="n">
        <v>122.72</v>
      </c>
      <c r="T92" t="n">
        <v>70916.87</v>
      </c>
      <c r="U92" t="n">
        <v>0.45</v>
      </c>
      <c r="V92" t="n">
        <v>0.84</v>
      </c>
      <c r="W92" t="n">
        <v>9.6</v>
      </c>
      <c r="X92" t="n">
        <v>4.26</v>
      </c>
      <c r="Y92" t="n">
        <v>0.5</v>
      </c>
      <c r="Z92" t="n">
        <v>10</v>
      </c>
    </row>
    <row r="93">
      <c r="A93" t="n">
        <v>4</v>
      </c>
      <c r="B93" t="n">
        <v>45</v>
      </c>
      <c r="C93" t="inlineStr">
        <is>
          <t xml:space="preserve">CONCLUIDO	</t>
        </is>
      </c>
      <c r="D93" t="n">
        <v>1.2563</v>
      </c>
      <c r="E93" t="n">
        <v>79.59999999999999</v>
      </c>
      <c r="F93" t="n">
        <v>75.81999999999999</v>
      </c>
      <c r="G93" t="n">
        <v>52.29</v>
      </c>
      <c r="H93" t="n">
        <v>0.85</v>
      </c>
      <c r="I93" t="n">
        <v>87</v>
      </c>
      <c r="J93" t="n">
        <v>103.71</v>
      </c>
      <c r="K93" t="n">
        <v>39.72</v>
      </c>
      <c r="L93" t="n">
        <v>5</v>
      </c>
      <c r="M93" t="n">
        <v>85</v>
      </c>
      <c r="N93" t="n">
        <v>14</v>
      </c>
      <c r="O93" t="n">
        <v>13024.91</v>
      </c>
      <c r="P93" t="n">
        <v>596.73</v>
      </c>
      <c r="Q93" t="n">
        <v>2327.03</v>
      </c>
      <c r="R93" t="n">
        <v>239.6</v>
      </c>
      <c r="S93" t="n">
        <v>122.72</v>
      </c>
      <c r="T93" t="n">
        <v>53337.14</v>
      </c>
      <c r="U93" t="n">
        <v>0.51</v>
      </c>
      <c r="V93" t="n">
        <v>0.86</v>
      </c>
      <c r="W93" t="n">
        <v>9.56</v>
      </c>
      <c r="X93" t="n">
        <v>3.21</v>
      </c>
      <c r="Y93" t="n">
        <v>0.5</v>
      </c>
      <c r="Z93" t="n">
        <v>10</v>
      </c>
    </row>
    <row r="94">
      <c r="A94" t="n">
        <v>5</v>
      </c>
      <c r="B94" t="n">
        <v>45</v>
      </c>
      <c r="C94" t="inlineStr">
        <is>
          <t xml:space="preserve">CONCLUIDO	</t>
        </is>
      </c>
      <c r="D94" t="n">
        <v>1.2725</v>
      </c>
      <c r="E94" t="n">
        <v>78.58</v>
      </c>
      <c r="F94" t="n">
        <v>75.18000000000001</v>
      </c>
      <c r="G94" t="n">
        <v>65.37</v>
      </c>
      <c r="H94" t="n">
        <v>1.01</v>
      </c>
      <c r="I94" t="n">
        <v>69</v>
      </c>
      <c r="J94" t="n">
        <v>104.97</v>
      </c>
      <c r="K94" t="n">
        <v>39.72</v>
      </c>
      <c r="L94" t="n">
        <v>6</v>
      </c>
      <c r="M94" t="n">
        <v>67</v>
      </c>
      <c r="N94" t="n">
        <v>14.25</v>
      </c>
      <c r="O94" t="n">
        <v>13180.19</v>
      </c>
      <c r="P94" t="n">
        <v>569.04</v>
      </c>
      <c r="Q94" t="n">
        <v>2326.94</v>
      </c>
      <c r="R94" t="n">
        <v>218.58</v>
      </c>
      <c r="S94" t="n">
        <v>122.72</v>
      </c>
      <c r="T94" t="n">
        <v>42918.58</v>
      </c>
      <c r="U94" t="n">
        <v>0.5600000000000001</v>
      </c>
      <c r="V94" t="n">
        <v>0.86</v>
      </c>
      <c r="W94" t="n">
        <v>9.52</v>
      </c>
      <c r="X94" t="n">
        <v>2.57</v>
      </c>
      <c r="Y94" t="n">
        <v>0.5</v>
      </c>
      <c r="Z94" t="n">
        <v>10</v>
      </c>
    </row>
    <row r="95">
      <c r="A95" t="n">
        <v>6</v>
      </c>
      <c r="B95" t="n">
        <v>45</v>
      </c>
      <c r="C95" t="inlineStr">
        <is>
          <t xml:space="preserve">CONCLUIDO	</t>
        </is>
      </c>
      <c r="D95" t="n">
        <v>1.2841</v>
      </c>
      <c r="E95" t="n">
        <v>77.88</v>
      </c>
      <c r="F95" t="n">
        <v>74.72</v>
      </c>
      <c r="G95" t="n">
        <v>78.65000000000001</v>
      </c>
      <c r="H95" t="n">
        <v>1.16</v>
      </c>
      <c r="I95" t="n">
        <v>57</v>
      </c>
      <c r="J95" t="n">
        <v>106.23</v>
      </c>
      <c r="K95" t="n">
        <v>39.72</v>
      </c>
      <c r="L95" t="n">
        <v>7</v>
      </c>
      <c r="M95" t="n">
        <v>44</v>
      </c>
      <c r="N95" t="n">
        <v>14.52</v>
      </c>
      <c r="O95" t="n">
        <v>13335.87</v>
      </c>
      <c r="P95" t="n">
        <v>543.23</v>
      </c>
      <c r="Q95" t="n">
        <v>2326.99</v>
      </c>
      <c r="R95" t="n">
        <v>202.59</v>
      </c>
      <c r="S95" t="n">
        <v>122.72</v>
      </c>
      <c r="T95" t="n">
        <v>34985.42</v>
      </c>
      <c r="U95" t="n">
        <v>0.61</v>
      </c>
      <c r="V95" t="n">
        <v>0.87</v>
      </c>
      <c r="W95" t="n">
        <v>9.52</v>
      </c>
      <c r="X95" t="n">
        <v>2.1</v>
      </c>
      <c r="Y95" t="n">
        <v>0.5</v>
      </c>
      <c r="Z95" t="n">
        <v>10</v>
      </c>
    </row>
    <row r="96">
      <c r="A96" t="n">
        <v>7</v>
      </c>
      <c r="B96" t="n">
        <v>45</v>
      </c>
      <c r="C96" t="inlineStr">
        <is>
          <t xml:space="preserve">CONCLUIDO	</t>
        </is>
      </c>
      <c r="D96" t="n">
        <v>1.2874</v>
      </c>
      <c r="E96" t="n">
        <v>77.68000000000001</v>
      </c>
      <c r="F96" t="n">
        <v>74.59999999999999</v>
      </c>
      <c r="G96" t="n">
        <v>84.45</v>
      </c>
      <c r="H96" t="n">
        <v>1.31</v>
      </c>
      <c r="I96" t="n">
        <v>53</v>
      </c>
      <c r="J96" t="n">
        <v>107.5</v>
      </c>
      <c r="K96" t="n">
        <v>39.72</v>
      </c>
      <c r="L96" t="n">
        <v>8</v>
      </c>
      <c r="M96" t="n">
        <v>2</v>
      </c>
      <c r="N96" t="n">
        <v>14.78</v>
      </c>
      <c r="O96" t="n">
        <v>13491.96</v>
      </c>
      <c r="P96" t="n">
        <v>536.36</v>
      </c>
      <c r="Q96" t="n">
        <v>2326.98</v>
      </c>
      <c r="R96" t="n">
        <v>197.14</v>
      </c>
      <c r="S96" t="n">
        <v>122.72</v>
      </c>
      <c r="T96" t="n">
        <v>32278.29</v>
      </c>
      <c r="U96" t="n">
        <v>0.62</v>
      </c>
      <c r="V96" t="n">
        <v>0.87</v>
      </c>
      <c r="W96" t="n">
        <v>9.56</v>
      </c>
      <c r="X96" t="n">
        <v>1.99</v>
      </c>
      <c r="Y96" t="n">
        <v>0.5</v>
      </c>
      <c r="Z96" t="n">
        <v>10</v>
      </c>
    </row>
    <row r="97">
      <c r="A97" t="n">
        <v>8</v>
      </c>
      <c r="B97" t="n">
        <v>45</v>
      </c>
      <c r="C97" t="inlineStr">
        <is>
          <t xml:space="preserve">CONCLUIDO	</t>
        </is>
      </c>
      <c r="D97" t="n">
        <v>1.2873</v>
      </c>
      <c r="E97" t="n">
        <v>77.68000000000001</v>
      </c>
      <c r="F97" t="n">
        <v>74.59999999999999</v>
      </c>
      <c r="G97" t="n">
        <v>84.45999999999999</v>
      </c>
      <c r="H97" t="n">
        <v>1.46</v>
      </c>
      <c r="I97" t="n">
        <v>53</v>
      </c>
      <c r="J97" t="n">
        <v>108.77</v>
      </c>
      <c r="K97" t="n">
        <v>39.72</v>
      </c>
      <c r="L97" t="n">
        <v>9</v>
      </c>
      <c r="M97" t="n">
        <v>0</v>
      </c>
      <c r="N97" t="n">
        <v>15.05</v>
      </c>
      <c r="O97" t="n">
        <v>13648.58</v>
      </c>
      <c r="P97" t="n">
        <v>542.15</v>
      </c>
      <c r="Q97" t="n">
        <v>2326.98</v>
      </c>
      <c r="R97" t="n">
        <v>197.13</v>
      </c>
      <c r="S97" t="n">
        <v>122.72</v>
      </c>
      <c r="T97" t="n">
        <v>32276.41</v>
      </c>
      <c r="U97" t="n">
        <v>0.62</v>
      </c>
      <c r="V97" t="n">
        <v>0.87</v>
      </c>
      <c r="W97" t="n">
        <v>9.56</v>
      </c>
      <c r="X97" t="n">
        <v>1.99</v>
      </c>
      <c r="Y97" t="n">
        <v>0.5</v>
      </c>
      <c r="Z97" t="n">
        <v>10</v>
      </c>
    </row>
    <row r="98">
      <c r="A98" t="n">
        <v>0</v>
      </c>
      <c r="B98" t="n">
        <v>60</v>
      </c>
      <c r="C98" t="inlineStr">
        <is>
          <t xml:space="preserve">CONCLUIDO	</t>
        </is>
      </c>
      <c r="D98" t="n">
        <v>0.8008</v>
      </c>
      <c r="E98" t="n">
        <v>124.87</v>
      </c>
      <c r="F98" t="n">
        <v>102.86</v>
      </c>
      <c r="G98" t="n">
        <v>7.93</v>
      </c>
      <c r="H98" t="n">
        <v>0.14</v>
      </c>
      <c r="I98" t="n">
        <v>778</v>
      </c>
      <c r="J98" t="n">
        <v>124.63</v>
      </c>
      <c r="K98" t="n">
        <v>45</v>
      </c>
      <c r="L98" t="n">
        <v>1</v>
      </c>
      <c r="M98" t="n">
        <v>776</v>
      </c>
      <c r="N98" t="n">
        <v>18.64</v>
      </c>
      <c r="O98" t="n">
        <v>15605.44</v>
      </c>
      <c r="P98" t="n">
        <v>1070.74</v>
      </c>
      <c r="Q98" t="n">
        <v>2327.32</v>
      </c>
      <c r="R98" t="n">
        <v>1142.14</v>
      </c>
      <c r="S98" t="n">
        <v>122.72</v>
      </c>
      <c r="T98" t="n">
        <v>501153.37</v>
      </c>
      <c r="U98" t="n">
        <v>0.11</v>
      </c>
      <c r="V98" t="n">
        <v>0.63</v>
      </c>
      <c r="W98" t="n">
        <v>10.74</v>
      </c>
      <c r="X98" t="n">
        <v>30.23</v>
      </c>
      <c r="Y98" t="n">
        <v>0.5</v>
      </c>
      <c r="Z98" t="n">
        <v>10</v>
      </c>
    </row>
    <row r="99">
      <c r="A99" t="n">
        <v>1</v>
      </c>
      <c r="B99" t="n">
        <v>60</v>
      </c>
      <c r="C99" t="inlineStr">
        <is>
          <t xml:space="preserve">CONCLUIDO	</t>
        </is>
      </c>
      <c r="D99" t="n">
        <v>1.0582</v>
      </c>
      <c r="E99" t="n">
        <v>94.5</v>
      </c>
      <c r="F99" t="n">
        <v>84.40000000000001</v>
      </c>
      <c r="G99" t="n">
        <v>16.23</v>
      </c>
      <c r="H99" t="n">
        <v>0.28</v>
      </c>
      <c r="I99" t="n">
        <v>312</v>
      </c>
      <c r="J99" t="n">
        <v>125.95</v>
      </c>
      <c r="K99" t="n">
        <v>45</v>
      </c>
      <c r="L99" t="n">
        <v>2</v>
      </c>
      <c r="M99" t="n">
        <v>310</v>
      </c>
      <c r="N99" t="n">
        <v>18.95</v>
      </c>
      <c r="O99" t="n">
        <v>15767.7</v>
      </c>
      <c r="P99" t="n">
        <v>864.1</v>
      </c>
      <c r="Q99" t="n">
        <v>2327.12</v>
      </c>
      <c r="R99" t="n">
        <v>525.34</v>
      </c>
      <c r="S99" t="n">
        <v>122.72</v>
      </c>
      <c r="T99" t="n">
        <v>195086.06</v>
      </c>
      <c r="U99" t="n">
        <v>0.23</v>
      </c>
      <c r="V99" t="n">
        <v>0.77</v>
      </c>
      <c r="W99" t="n">
        <v>9.949999999999999</v>
      </c>
      <c r="X99" t="n">
        <v>11.78</v>
      </c>
      <c r="Y99" t="n">
        <v>0.5</v>
      </c>
      <c r="Z99" t="n">
        <v>10</v>
      </c>
    </row>
    <row r="100">
      <c r="A100" t="n">
        <v>2</v>
      </c>
      <c r="B100" t="n">
        <v>60</v>
      </c>
      <c r="C100" t="inlineStr">
        <is>
          <t xml:space="preserve">CONCLUIDO	</t>
        </is>
      </c>
      <c r="D100" t="n">
        <v>1.1502</v>
      </c>
      <c r="E100" t="n">
        <v>86.94</v>
      </c>
      <c r="F100" t="n">
        <v>79.84999999999999</v>
      </c>
      <c r="G100" t="n">
        <v>24.7</v>
      </c>
      <c r="H100" t="n">
        <v>0.42</v>
      </c>
      <c r="I100" t="n">
        <v>194</v>
      </c>
      <c r="J100" t="n">
        <v>127.27</v>
      </c>
      <c r="K100" t="n">
        <v>45</v>
      </c>
      <c r="L100" t="n">
        <v>3</v>
      </c>
      <c r="M100" t="n">
        <v>192</v>
      </c>
      <c r="N100" t="n">
        <v>19.27</v>
      </c>
      <c r="O100" t="n">
        <v>15930.42</v>
      </c>
      <c r="P100" t="n">
        <v>803.62</v>
      </c>
      <c r="Q100" t="n">
        <v>2326.98</v>
      </c>
      <c r="R100" t="n">
        <v>373.99</v>
      </c>
      <c r="S100" t="n">
        <v>122.72</v>
      </c>
      <c r="T100" t="n">
        <v>120001.3</v>
      </c>
      <c r="U100" t="n">
        <v>0.33</v>
      </c>
      <c r="V100" t="n">
        <v>0.8100000000000001</v>
      </c>
      <c r="W100" t="n">
        <v>9.74</v>
      </c>
      <c r="X100" t="n">
        <v>7.24</v>
      </c>
      <c r="Y100" t="n">
        <v>0.5</v>
      </c>
      <c r="Z100" t="n">
        <v>10</v>
      </c>
    </row>
    <row r="101">
      <c r="A101" t="n">
        <v>3</v>
      </c>
      <c r="B101" t="n">
        <v>60</v>
      </c>
      <c r="C101" t="inlineStr">
        <is>
          <t xml:space="preserve">CONCLUIDO	</t>
        </is>
      </c>
      <c r="D101" t="n">
        <v>1.1984</v>
      </c>
      <c r="E101" t="n">
        <v>83.44</v>
      </c>
      <c r="F101" t="n">
        <v>77.76000000000001</v>
      </c>
      <c r="G101" t="n">
        <v>33.56</v>
      </c>
      <c r="H101" t="n">
        <v>0.55</v>
      </c>
      <c r="I101" t="n">
        <v>139</v>
      </c>
      <c r="J101" t="n">
        <v>128.59</v>
      </c>
      <c r="K101" t="n">
        <v>45</v>
      </c>
      <c r="L101" t="n">
        <v>4</v>
      </c>
      <c r="M101" t="n">
        <v>137</v>
      </c>
      <c r="N101" t="n">
        <v>19.59</v>
      </c>
      <c r="O101" t="n">
        <v>16093.6</v>
      </c>
      <c r="P101" t="n">
        <v>768</v>
      </c>
      <c r="Q101" t="n">
        <v>2326.98</v>
      </c>
      <c r="R101" t="n">
        <v>304.1</v>
      </c>
      <c r="S101" t="n">
        <v>122.72</v>
      </c>
      <c r="T101" t="n">
        <v>85327.64</v>
      </c>
      <c r="U101" t="n">
        <v>0.4</v>
      </c>
      <c r="V101" t="n">
        <v>0.83</v>
      </c>
      <c r="W101" t="n">
        <v>9.65</v>
      </c>
      <c r="X101" t="n">
        <v>5.14</v>
      </c>
      <c r="Y101" t="n">
        <v>0.5</v>
      </c>
      <c r="Z101" t="n">
        <v>10</v>
      </c>
    </row>
    <row r="102">
      <c r="A102" t="n">
        <v>4</v>
      </c>
      <c r="B102" t="n">
        <v>60</v>
      </c>
      <c r="C102" t="inlineStr">
        <is>
          <t xml:space="preserve">CONCLUIDO	</t>
        </is>
      </c>
      <c r="D102" t="n">
        <v>1.2271</v>
      </c>
      <c r="E102" t="n">
        <v>81.5</v>
      </c>
      <c r="F102" t="n">
        <v>76.59999999999999</v>
      </c>
      <c r="G102" t="n">
        <v>42.56</v>
      </c>
      <c r="H102" t="n">
        <v>0.68</v>
      </c>
      <c r="I102" t="n">
        <v>108</v>
      </c>
      <c r="J102" t="n">
        <v>129.92</v>
      </c>
      <c r="K102" t="n">
        <v>45</v>
      </c>
      <c r="L102" t="n">
        <v>5</v>
      </c>
      <c r="M102" t="n">
        <v>106</v>
      </c>
      <c r="N102" t="n">
        <v>19.92</v>
      </c>
      <c r="O102" t="n">
        <v>16257.24</v>
      </c>
      <c r="P102" t="n">
        <v>742.6</v>
      </c>
      <c r="Q102" t="n">
        <v>2326.92</v>
      </c>
      <c r="R102" t="n">
        <v>265.91</v>
      </c>
      <c r="S102" t="n">
        <v>122.72</v>
      </c>
      <c r="T102" t="n">
        <v>66388.7</v>
      </c>
      <c r="U102" t="n">
        <v>0.46</v>
      </c>
      <c r="V102" t="n">
        <v>0.85</v>
      </c>
      <c r="W102" t="n">
        <v>9.59</v>
      </c>
      <c r="X102" t="n">
        <v>3.99</v>
      </c>
      <c r="Y102" t="n">
        <v>0.5</v>
      </c>
      <c r="Z102" t="n">
        <v>10</v>
      </c>
    </row>
    <row r="103">
      <c r="A103" t="n">
        <v>5</v>
      </c>
      <c r="B103" t="n">
        <v>60</v>
      </c>
      <c r="C103" t="inlineStr">
        <is>
          <t xml:space="preserve">CONCLUIDO	</t>
        </is>
      </c>
      <c r="D103" t="n">
        <v>1.2471</v>
      </c>
      <c r="E103" t="n">
        <v>80.19</v>
      </c>
      <c r="F103" t="n">
        <v>75.83</v>
      </c>
      <c r="G103" t="n">
        <v>52.3</v>
      </c>
      <c r="H103" t="n">
        <v>0.8100000000000001</v>
      </c>
      <c r="I103" t="n">
        <v>87</v>
      </c>
      <c r="J103" t="n">
        <v>131.25</v>
      </c>
      <c r="K103" t="n">
        <v>45</v>
      </c>
      <c r="L103" t="n">
        <v>6</v>
      </c>
      <c r="M103" t="n">
        <v>85</v>
      </c>
      <c r="N103" t="n">
        <v>20.25</v>
      </c>
      <c r="O103" t="n">
        <v>16421.36</v>
      </c>
      <c r="P103" t="n">
        <v>719.2</v>
      </c>
      <c r="Q103" t="n">
        <v>2326.94</v>
      </c>
      <c r="R103" t="n">
        <v>239.83</v>
      </c>
      <c r="S103" t="n">
        <v>122.72</v>
      </c>
      <c r="T103" t="n">
        <v>53455.7</v>
      </c>
      <c r="U103" t="n">
        <v>0.51</v>
      </c>
      <c r="V103" t="n">
        <v>0.85</v>
      </c>
      <c r="W103" t="n">
        <v>9.56</v>
      </c>
      <c r="X103" t="n">
        <v>3.22</v>
      </c>
      <c r="Y103" t="n">
        <v>0.5</v>
      </c>
      <c r="Z103" t="n">
        <v>10</v>
      </c>
    </row>
    <row r="104">
      <c r="A104" t="n">
        <v>6</v>
      </c>
      <c r="B104" t="n">
        <v>60</v>
      </c>
      <c r="C104" t="inlineStr">
        <is>
          <t xml:space="preserve">CONCLUIDO	</t>
        </is>
      </c>
      <c r="D104" t="n">
        <v>1.2613</v>
      </c>
      <c r="E104" t="n">
        <v>79.28</v>
      </c>
      <c r="F104" t="n">
        <v>75.29000000000001</v>
      </c>
      <c r="G104" t="n">
        <v>61.88</v>
      </c>
      <c r="H104" t="n">
        <v>0.93</v>
      </c>
      <c r="I104" t="n">
        <v>73</v>
      </c>
      <c r="J104" t="n">
        <v>132.58</v>
      </c>
      <c r="K104" t="n">
        <v>45</v>
      </c>
      <c r="L104" t="n">
        <v>7</v>
      </c>
      <c r="M104" t="n">
        <v>71</v>
      </c>
      <c r="N104" t="n">
        <v>20.59</v>
      </c>
      <c r="O104" t="n">
        <v>16585.95</v>
      </c>
      <c r="P104" t="n">
        <v>698.99</v>
      </c>
      <c r="Q104" t="n">
        <v>2326.91</v>
      </c>
      <c r="R104" t="n">
        <v>222.33</v>
      </c>
      <c r="S104" t="n">
        <v>122.72</v>
      </c>
      <c r="T104" t="n">
        <v>44772.68</v>
      </c>
      <c r="U104" t="n">
        <v>0.55</v>
      </c>
      <c r="V104" t="n">
        <v>0.86</v>
      </c>
      <c r="W104" t="n">
        <v>9.52</v>
      </c>
      <c r="X104" t="n">
        <v>2.67</v>
      </c>
      <c r="Y104" t="n">
        <v>0.5</v>
      </c>
      <c r="Z104" t="n">
        <v>10</v>
      </c>
    </row>
    <row r="105">
      <c r="A105" t="n">
        <v>7</v>
      </c>
      <c r="B105" t="n">
        <v>60</v>
      </c>
      <c r="C105" t="inlineStr">
        <is>
          <t xml:space="preserve">CONCLUIDO	</t>
        </is>
      </c>
      <c r="D105" t="n">
        <v>1.2721</v>
      </c>
      <c r="E105" t="n">
        <v>78.61</v>
      </c>
      <c r="F105" t="n">
        <v>74.89</v>
      </c>
      <c r="G105" t="n">
        <v>72.48</v>
      </c>
      <c r="H105" t="n">
        <v>1.06</v>
      </c>
      <c r="I105" t="n">
        <v>62</v>
      </c>
      <c r="J105" t="n">
        <v>133.92</v>
      </c>
      <c r="K105" t="n">
        <v>45</v>
      </c>
      <c r="L105" t="n">
        <v>8</v>
      </c>
      <c r="M105" t="n">
        <v>60</v>
      </c>
      <c r="N105" t="n">
        <v>20.93</v>
      </c>
      <c r="O105" t="n">
        <v>16751.02</v>
      </c>
      <c r="P105" t="n">
        <v>679.26</v>
      </c>
      <c r="Q105" t="n">
        <v>2326.92</v>
      </c>
      <c r="R105" t="n">
        <v>208.89</v>
      </c>
      <c r="S105" t="n">
        <v>122.72</v>
      </c>
      <c r="T105" t="n">
        <v>38107.93</v>
      </c>
      <c r="U105" t="n">
        <v>0.59</v>
      </c>
      <c r="V105" t="n">
        <v>0.87</v>
      </c>
      <c r="W105" t="n">
        <v>9.52</v>
      </c>
      <c r="X105" t="n">
        <v>2.28</v>
      </c>
      <c r="Y105" t="n">
        <v>0.5</v>
      </c>
      <c r="Z105" t="n">
        <v>10</v>
      </c>
    </row>
    <row r="106">
      <c r="A106" t="n">
        <v>8</v>
      </c>
      <c r="B106" t="n">
        <v>60</v>
      </c>
      <c r="C106" t="inlineStr">
        <is>
          <t xml:space="preserve">CONCLUIDO	</t>
        </is>
      </c>
      <c r="D106" t="n">
        <v>1.2797</v>
      </c>
      <c r="E106" t="n">
        <v>78.15000000000001</v>
      </c>
      <c r="F106" t="n">
        <v>74.63</v>
      </c>
      <c r="G106" t="n">
        <v>82.93000000000001</v>
      </c>
      <c r="H106" t="n">
        <v>1.18</v>
      </c>
      <c r="I106" t="n">
        <v>54</v>
      </c>
      <c r="J106" t="n">
        <v>135.27</v>
      </c>
      <c r="K106" t="n">
        <v>45</v>
      </c>
      <c r="L106" t="n">
        <v>9</v>
      </c>
      <c r="M106" t="n">
        <v>52</v>
      </c>
      <c r="N106" t="n">
        <v>21.27</v>
      </c>
      <c r="O106" t="n">
        <v>16916.71</v>
      </c>
      <c r="P106" t="n">
        <v>660.3099999999999</v>
      </c>
      <c r="Q106" t="n">
        <v>2326.9</v>
      </c>
      <c r="R106" t="n">
        <v>200.1</v>
      </c>
      <c r="S106" t="n">
        <v>122.72</v>
      </c>
      <c r="T106" t="n">
        <v>33754.2</v>
      </c>
      <c r="U106" t="n">
        <v>0.61</v>
      </c>
      <c r="V106" t="n">
        <v>0.87</v>
      </c>
      <c r="W106" t="n">
        <v>9.51</v>
      </c>
      <c r="X106" t="n">
        <v>2.02</v>
      </c>
      <c r="Y106" t="n">
        <v>0.5</v>
      </c>
      <c r="Z106" t="n">
        <v>10</v>
      </c>
    </row>
    <row r="107">
      <c r="A107" t="n">
        <v>9</v>
      </c>
      <c r="B107" t="n">
        <v>60</v>
      </c>
      <c r="C107" t="inlineStr">
        <is>
          <t xml:space="preserve">CONCLUIDO	</t>
        </is>
      </c>
      <c r="D107" t="n">
        <v>1.2878</v>
      </c>
      <c r="E107" t="n">
        <v>77.65000000000001</v>
      </c>
      <c r="F107" t="n">
        <v>74.31999999999999</v>
      </c>
      <c r="G107" t="n">
        <v>94.87</v>
      </c>
      <c r="H107" t="n">
        <v>1.29</v>
      </c>
      <c r="I107" t="n">
        <v>47</v>
      </c>
      <c r="J107" t="n">
        <v>136.61</v>
      </c>
      <c r="K107" t="n">
        <v>45</v>
      </c>
      <c r="L107" t="n">
        <v>10</v>
      </c>
      <c r="M107" t="n">
        <v>44</v>
      </c>
      <c r="N107" t="n">
        <v>21.61</v>
      </c>
      <c r="O107" t="n">
        <v>17082.76</v>
      </c>
      <c r="P107" t="n">
        <v>638.2</v>
      </c>
      <c r="Q107" t="n">
        <v>2326.92</v>
      </c>
      <c r="R107" t="n">
        <v>189.68</v>
      </c>
      <c r="S107" t="n">
        <v>122.72</v>
      </c>
      <c r="T107" t="n">
        <v>28581.74</v>
      </c>
      <c r="U107" t="n">
        <v>0.65</v>
      </c>
      <c r="V107" t="n">
        <v>0.87</v>
      </c>
      <c r="W107" t="n">
        <v>9.49</v>
      </c>
      <c r="X107" t="n">
        <v>1.7</v>
      </c>
      <c r="Y107" t="n">
        <v>0.5</v>
      </c>
      <c r="Z107" t="n">
        <v>10</v>
      </c>
    </row>
    <row r="108">
      <c r="A108" t="n">
        <v>10</v>
      </c>
      <c r="B108" t="n">
        <v>60</v>
      </c>
      <c r="C108" t="inlineStr">
        <is>
          <t xml:space="preserve">CONCLUIDO	</t>
        </is>
      </c>
      <c r="D108" t="n">
        <v>1.2925</v>
      </c>
      <c r="E108" t="n">
        <v>77.37</v>
      </c>
      <c r="F108" t="n">
        <v>74.17</v>
      </c>
      <c r="G108" t="n">
        <v>105.95</v>
      </c>
      <c r="H108" t="n">
        <v>1.41</v>
      </c>
      <c r="I108" t="n">
        <v>42</v>
      </c>
      <c r="J108" t="n">
        <v>137.96</v>
      </c>
      <c r="K108" t="n">
        <v>45</v>
      </c>
      <c r="L108" t="n">
        <v>11</v>
      </c>
      <c r="M108" t="n">
        <v>27</v>
      </c>
      <c r="N108" t="n">
        <v>21.96</v>
      </c>
      <c r="O108" t="n">
        <v>17249.3</v>
      </c>
      <c r="P108" t="n">
        <v>619.54</v>
      </c>
      <c r="Q108" t="n">
        <v>2326.91</v>
      </c>
      <c r="R108" t="n">
        <v>184.12</v>
      </c>
      <c r="S108" t="n">
        <v>122.72</v>
      </c>
      <c r="T108" t="n">
        <v>25826.95</v>
      </c>
      <c r="U108" t="n">
        <v>0.67</v>
      </c>
      <c r="V108" t="n">
        <v>0.87</v>
      </c>
      <c r="W108" t="n">
        <v>9.5</v>
      </c>
      <c r="X108" t="n">
        <v>1.55</v>
      </c>
      <c r="Y108" t="n">
        <v>0.5</v>
      </c>
      <c r="Z108" t="n">
        <v>10</v>
      </c>
    </row>
    <row r="109">
      <c r="A109" t="n">
        <v>11</v>
      </c>
      <c r="B109" t="n">
        <v>60</v>
      </c>
      <c r="C109" t="inlineStr">
        <is>
          <t xml:space="preserve">CONCLUIDO	</t>
        </is>
      </c>
      <c r="D109" t="n">
        <v>1.2945</v>
      </c>
      <c r="E109" t="n">
        <v>77.25</v>
      </c>
      <c r="F109" t="n">
        <v>74.09</v>
      </c>
      <c r="G109" t="n">
        <v>111.14</v>
      </c>
      <c r="H109" t="n">
        <v>1.52</v>
      </c>
      <c r="I109" t="n">
        <v>40</v>
      </c>
      <c r="J109" t="n">
        <v>139.32</v>
      </c>
      <c r="K109" t="n">
        <v>45</v>
      </c>
      <c r="L109" t="n">
        <v>12</v>
      </c>
      <c r="M109" t="n">
        <v>3</v>
      </c>
      <c r="N109" t="n">
        <v>22.32</v>
      </c>
      <c r="O109" t="n">
        <v>17416.34</v>
      </c>
      <c r="P109" t="n">
        <v>617.21</v>
      </c>
      <c r="Q109" t="n">
        <v>2326.94</v>
      </c>
      <c r="R109" t="n">
        <v>180.67</v>
      </c>
      <c r="S109" t="n">
        <v>122.72</v>
      </c>
      <c r="T109" t="n">
        <v>24107.88</v>
      </c>
      <c r="U109" t="n">
        <v>0.68</v>
      </c>
      <c r="V109" t="n">
        <v>0.87</v>
      </c>
      <c r="W109" t="n">
        <v>9.52</v>
      </c>
      <c r="X109" t="n">
        <v>1.48</v>
      </c>
      <c r="Y109" t="n">
        <v>0.5</v>
      </c>
      <c r="Z109" t="n">
        <v>10</v>
      </c>
    </row>
    <row r="110">
      <c r="A110" t="n">
        <v>12</v>
      </c>
      <c r="B110" t="n">
        <v>60</v>
      </c>
      <c r="C110" t="inlineStr">
        <is>
          <t xml:space="preserve">CONCLUIDO	</t>
        </is>
      </c>
      <c r="D110" t="n">
        <v>1.2944</v>
      </c>
      <c r="E110" t="n">
        <v>77.26000000000001</v>
      </c>
      <c r="F110" t="n">
        <v>74.09999999999999</v>
      </c>
      <c r="G110" t="n">
        <v>111.15</v>
      </c>
      <c r="H110" t="n">
        <v>1.63</v>
      </c>
      <c r="I110" t="n">
        <v>40</v>
      </c>
      <c r="J110" t="n">
        <v>140.67</v>
      </c>
      <c r="K110" t="n">
        <v>45</v>
      </c>
      <c r="L110" t="n">
        <v>13</v>
      </c>
      <c r="M110" t="n">
        <v>0</v>
      </c>
      <c r="N110" t="n">
        <v>22.68</v>
      </c>
      <c r="O110" t="n">
        <v>17583.88</v>
      </c>
      <c r="P110" t="n">
        <v>623.04</v>
      </c>
      <c r="Q110" t="n">
        <v>2326.92</v>
      </c>
      <c r="R110" t="n">
        <v>181.05</v>
      </c>
      <c r="S110" t="n">
        <v>122.72</v>
      </c>
      <c r="T110" t="n">
        <v>24299.55</v>
      </c>
      <c r="U110" t="n">
        <v>0.68</v>
      </c>
      <c r="V110" t="n">
        <v>0.87</v>
      </c>
      <c r="W110" t="n">
        <v>9.52</v>
      </c>
      <c r="X110" t="n">
        <v>1.49</v>
      </c>
      <c r="Y110" t="n">
        <v>0.5</v>
      </c>
      <c r="Z110" t="n">
        <v>10</v>
      </c>
    </row>
    <row r="111">
      <c r="A111" t="n">
        <v>0</v>
      </c>
      <c r="B111" t="n">
        <v>80</v>
      </c>
      <c r="C111" t="inlineStr">
        <is>
          <t xml:space="preserve">CONCLUIDO	</t>
        </is>
      </c>
      <c r="D111" t="n">
        <v>0.6832</v>
      </c>
      <c r="E111" t="n">
        <v>146.36</v>
      </c>
      <c r="F111" t="n">
        <v>111.88</v>
      </c>
      <c r="G111" t="n">
        <v>6.73</v>
      </c>
      <c r="H111" t="n">
        <v>0.11</v>
      </c>
      <c r="I111" t="n">
        <v>998</v>
      </c>
      <c r="J111" t="n">
        <v>159.12</v>
      </c>
      <c r="K111" t="n">
        <v>50.28</v>
      </c>
      <c r="L111" t="n">
        <v>1</v>
      </c>
      <c r="M111" t="n">
        <v>996</v>
      </c>
      <c r="N111" t="n">
        <v>27.84</v>
      </c>
      <c r="O111" t="n">
        <v>19859.16</v>
      </c>
      <c r="P111" t="n">
        <v>1370.3</v>
      </c>
      <c r="Q111" t="n">
        <v>2327.71</v>
      </c>
      <c r="R111" t="n">
        <v>1445.9</v>
      </c>
      <c r="S111" t="n">
        <v>122.72</v>
      </c>
      <c r="T111" t="n">
        <v>651935.7</v>
      </c>
      <c r="U111" t="n">
        <v>0.08</v>
      </c>
      <c r="V111" t="n">
        <v>0.58</v>
      </c>
      <c r="W111" t="n">
        <v>11.08</v>
      </c>
      <c r="X111" t="n">
        <v>39.24</v>
      </c>
      <c r="Y111" t="n">
        <v>0.5</v>
      </c>
      <c r="Z111" t="n">
        <v>10</v>
      </c>
    </row>
    <row r="112">
      <c r="A112" t="n">
        <v>1</v>
      </c>
      <c r="B112" t="n">
        <v>80</v>
      </c>
      <c r="C112" t="inlineStr">
        <is>
          <t xml:space="preserve">CONCLUIDO	</t>
        </is>
      </c>
      <c r="D112" t="n">
        <v>0.9833</v>
      </c>
      <c r="E112" t="n">
        <v>101.7</v>
      </c>
      <c r="F112" t="n">
        <v>87.06999999999999</v>
      </c>
      <c r="G112" t="n">
        <v>13.68</v>
      </c>
      <c r="H112" t="n">
        <v>0.22</v>
      </c>
      <c r="I112" t="n">
        <v>382</v>
      </c>
      <c r="J112" t="n">
        <v>160.54</v>
      </c>
      <c r="K112" t="n">
        <v>50.28</v>
      </c>
      <c r="L112" t="n">
        <v>2</v>
      </c>
      <c r="M112" t="n">
        <v>380</v>
      </c>
      <c r="N112" t="n">
        <v>28.26</v>
      </c>
      <c r="O112" t="n">
        <v>20034.4</v>
      </c>
      <c r="P112" t="n">
        <v>1055.5</v>
      </c>
      <c r="Q112" t="n">
        <v>2327.18</v>
      </c>
      <c r="R112" t="n">
        <v>615.59</v>
      </c>
      <c r="S112" t="n">
        <v>122.72</v>
      </c>
      <c r="T112" t="n">
        <v>239861.99</v>
      </c>
      <c r="U112" t="n">
        <v>0.2</v>
      </c>
      <c r="V112" t="n">
        <v>0.74</v>
      </c>
      <c r="W112" t="n">
        <v>10.03</v>
      </c>
      <c r="X112" t="n">
        <v>14.45</v>
      </c>
      <c r="Y112" t="n">
        <v>0.5</v>
      </c>
      <c r="Z112" t="n">
        <v>10</v>
      </c>
    </row>
    <row r="113">
      <c r="A113" t="n">
        <v>2</v>
      </c>
      <c r="B113" t="n">
        <v>80</v>
      </c>
      <c r="C113" t="inlineStr">
        <is>
          <t xml:space="preserve">CONCLUIDO	</t>
        </is>
      </c>
      <c r="D113" t="n">
        <v>1.095</v>
      </c>
      <c r="E113" t="n">
        <v>91.31999999999999</v>
      </c>
      <c r="F113" t="n">
        <v>81.43000000000001</v>
      </c>
      <c r="G113" t="n">
        <v>20.79</v>
      </c>
      <c r="H113" t="n">
        <v>0.33</v>
      </c>
      <c r="I113" t="n">
        <v>235</v>
      </c>
      <c r="J113" t="n">
        <v>161.97</v>
      </c>
      <c r="K113" t="n">
        <v>50.28</v>
      </c>
      <c r="L113" t="n">
        <v>3</v>
      </c>
      <c r="M113" t="n">
        <v>233</v>
      </c>
      <c r="N113" t="n">
        <v>28.69</v>
      </c>
      <c r="O113" t="n">
        <v>20210.21</v>
      </c>
      <c r="P113" t="n">
        <v>976.4299999999999</v>
      </c>
      <c r="Q113" t="n">
        <v>2327.02</v>
      </c>
      <c r="R113" t="n">
        <v>426.68</v>
      </c>
      <c r="S113" t="n">
        <v>122.72</v>
      </c>
      <c r="T113" t="n">
        <v>146141.41</v>
      </c>
      <c r="U113" t="n">
        <v>0.29</v>
      </c>
      <c r="V113" t="n">
        <v>0.8</v>
      </c>
      <c r="W113" t="n">
        <v>9.800000000000001</v>
      </c>
      <c r="X113" t="n">
        <v>8.81</v>
      </c>
      <c r="Y113" t="n">
        <v>0.5</v>
      </c>
      <c r="Z113" t="n">
        <v>10</v>
      </c>
    </row>
    <row r="114">
      <c r="A114" t="n">
        <v>3</v>
      </c>
      <c r="B114" t="n">
        <v>80</v>
      </c>
      <c r="C114" t="inlineStr">
        <is>
          <t xml:space="preserve">CONCLUIDO	</t>
        </is>
      </c>
      <c r="D114" t="n">
        <v>1.154</v>
      </c>
      <c r="E114" t="n">
        <v>86.65000000000001</v>
      </c>
      <c r="F114" t="n">
        <v>78.88</v>
      </c>
      <c r="G114" t="n">
        <v>28.01</v>
      </c>
      <c r="H114" t="n">
        <v>0.43</v>
      </c>
      <c r="I114" t="n">
        <v>169</v>
      </c>
      <c r="J114" t="n">
        <v>163.4</v>
      </c>
      <c r="K114" t="n">
        <v>50.28</v>
      </c>
      <c r="L114" t="n">
        <v>4</v>
      </c>
      <c r="M114" t="n">
        <v>167</v>
      </c>
      <c r="N114" t="n">
        <v>29.12</v>
      </c>
      <c r="O114" t="n">
        <v>20386.62</v>
      </c>
      <c r="P114" t="n">
        <v>935.84</v>
      </c>
      <c r="Q114" t="n">
        <v>2327</v>
      </c>
      <c r="R114" t="n">
        <v>342.33</v>
      </c>
      <c r="S114" t="n">
        <v>122.72</v>
      </c>
      <c r="T114" t="n">
        <v>104294.12</v>
      </c>
      <c r="U114" t="n">
        <v>0.36</v>
      </c>
      <c r="V114" t="n">
        <v>0.82</v>
      </c>
      <c r="W114" t="n">
        <v>9.68</v>
      </c>
      <c r="X114" t="n">
        <v>6.27</v>
      </c>
      <c r="Y114" t="n">
        <v>0.5</v>
      </c>
      <c r="Z114" t="n">
        <v>10</v>
      </c>
    </row>
    <row r="115">
      <c r="A115" t="n">
        <v>4</v>
      </c>
      <c r="B115" t="n">
        <v>80</v>
      </c>
      <c r="C115" t="inlineStr">
        <is>
          <t xml:space="preserve">CONCLUIDO	</t>
        </is>
      </c>
      <c r="D115" t="n">
        <v>1.1894</v>
      </c>
      <c r="E115" t="n">
        <v>84.08</v>
      </c>
      <c r="F115" t="n">
        <v>77.5</v>
      </c>
      <c r="G115" t="n">
        <v>35.23</v>
      </c>
      <c r="H115" t="n">
        <v>0.54</v>
      </c>
      <c r="I115" t="n">
        <v>132</v>
      </c>
      <c r="J115" t="n">
        <v>164.83</v>
      </c>
      <c r="K115" t="n">
        <v>50.28</v>
      </c>
      <c r="L115" t="n">
        <v>5</v>
      </c>
      <c r="M115" t="n">
        <v>130</v>
      </c>
      <c r="N115" t="n">
        <v>29.55</v>
      </c>
      <c r="O115" t="n">
        <v>20563.61</v>
      </c>
      <c r="P115" t="n">
        <v>909.75</v>
      </c>
      <c r="Q115" t="n">
        <v>2327.07</v>
      </c>
      <c r="R115" t="n">
        <v>296.27</v>
      </c>
      <c r="S115" t="n">
        <v>122.72</v>
      </c>
      <c r="T115" t="n">
        <v>81451.59</v>
      </c>
      <c r="U115" t="n">
        <v>0.41</v>
      </c>
      <c r="V115" t="n">
        <v>0.84</v>
      </c>
      <c r="W115" t="n">
        <v>9.619999999999999</v>
      </c>
      <c r="X115" t="n">
        <v>4.89</v>
      </c>
      <c r="Y115" t="n">
        <v>0.5</v>
      </c>
      <c r="Z115" t="n">
        <v>10</v>
      </c>
    </row>
    <row r="116">
      <c r="A116" t="n">
        <v>5</v>
      </c>
      <c r="B116" t="n">
        <v>80</v>
      </c>
      <c r="C116" t="inlineStr">
        <is>
          <t xml:space="preserve">CONCLUIDO	</t>
        </is>
      </c>
      <c r="D116" t="n">
        <v>1.2132</v>
      </c>
      <c r="E116" t="n">
        <v>82.43000000000001</v>
      </c>
      <c r="F116" t="n">
        <v>76.63</v>
      </c>
      <c r="G116" t="n">
        <v>42.57</v>
      </c>
      <c r="H116" t="n">
        <v>0.64</v>
      </c>
      <c r="I116" t="n">
        <v>108</v>
      </c>
      <c r="J116" t="n">
        <v>166.27</v>
      </c>
      <c r="K116" t="n">
        <v>50.28</v>
      </c>
      <c r="L116" t="n">
        <v>6</v>
      </c>
      <c r="M116" t="n">
        <v>106</v>
      </c>
      <c r="N116" t="n">
        <v>29.99</v>
      </c>
      <c r="O116" t="n">
        <v>20741.2</v>
      </c>
      <c r="P116" t="n">
        <v>888.45</v>
      </c>
      <c r="Q116" t="n">
        <v>2326.98</v>
      </c>
      <c r="R116" t="n">
        <v>266.68</v>
      </c>
      <c r="S116" t="n">
        <v>122.72</v>
      </c>
      <c r="T116" t="n">
        <v>66776.41</v>
      </c>
      <c r="U116" t="n">
        <v>0.46</v>
      </c>
      <c r="V116" t="n">
        <v>0.85</v>
      </c>
      <c r="W116" t="n">
        <v>9.59</v>
      </c>
      <c r="X116" t="n">
        <v>4.01</v>
      </c>
      <c r="Y116" t="n">
        <v>0.5</v>
      </c>
      <c r="Z116" t="n">
        <v>10</v>
      </c>
    </row>
    <row r="117">
      <c r="A117" t="n">
        <v>6</v>
      </c>
      <c r="B117" t="n">
        <v>80</v>
      </c>
      <c r="C117" t="inlineStr">
        <is>
          <t xml:space="preserve">CONCLUIDO	</t>
        </is>
      </c>
      <c r="D117" t="n">
        <v>1.2309</v>
      </c>
      <c r="E117" t="n">
        <v>81.23999999999999</v>
      </c>
      <c r="F117" t="n">
        <v>75.98</v>
      </c>
      <c r="G117" t="n">
        <v>50.1</v>
      </c>
      <c r="H117" t="n">
        <v>0.74</v>
      </c>
      <c r="I117" t="n">
        <v>91</v>
      </c>
      <c r="J117" t="n">
        <v>167.72</v>
      </c>
      <c r="K117" t="n">
        <v>50.28</v>
      </c>
      <c r="L117" t="n">
        <v>7</v>
      </c>
      <c r="M117" t="n">
        <v>89</v>
      </c>
      <c r="N117" t="n">
        <v>30.44</v>
      </c>
      <c r="O117" t="n">
        <v>20919.39</v>
      </c>
      <c r="P117" t="n">
        <v>871.16</v>
      </c>
      <c r="Q117" t="n">
        <v>2326.92</v>
      </c>
      <c r="R117" t="n">
        <v>245.09</v>
      </c>
      <c r="S117" t="n">
        <v>122.72</v>
      </c>
      <c r="T117" t="n">
        <v>56065.79</v>
      </c>
      <c r="U117" t="n">
        <v>0.5</v>
      </c>
      <c r="V117" t="n">
        <v>0.85</v>
      </c>
      <c r="W117" t="n">
        <v>9.57</v>
      </c>
      <c r="X117" t="n">
        <v>3.37</v>
      </c>
      <c r="Y117" t="n">
        <v>0.5</v>
      </c>
      <c r="Z117" t="n">
        <v>10</v>
      </c>
    </row>
    <row r="118">
      <c r="A118" t="n">
        <v>7</v>
      </c>
      <c r="B118" t="n">
        <v>80</v>
      </c>
      <c r="C118" t="inlineStr">
        <is>
          <t xml:space="preserve">CONCLUIDO	</t>
        </is>
      </c>
      <c r="D118" t="n">
        <v>1.2451</v>
      </c>
      <c r="E118" t="n">
        <v>80.31999999999999</v>
      </c>
      <c r="F118" t="n">
        <v>75.48</v>
      </c>
      <c r="G118" t="n">
        <v>58.06</v>
      </c>
      <c r="H118" t="n">
        <v>0.84</v>
      </c>
      <c r="I118" t="n">
        <v>78</v>
      </c>
      <c r="J118" t="n">
        <v>169.17</v>
      </c>
      <c r="K118" t="n">
        <v>50.28</v>
      </c>
      <c r="L118" t="n">
        <v>8</v>
      </c>
      <c r="M118" t="n">
        <v>76</v>
      </c>
      <c r="N118" t="n">
        <v>30.89</v>
      </c>
      <c r="O118" t="n">
        <v>21098.19</v>
      </c>
      <c r="P118" t="n">
        <v>854.52</v>
      </c>
      <c r="Q118" t="n">
        <v>2326.93</v>
      </c>
      <c r="R118" t="n">
        <v>228.91</v>
      </c>
      <c r="S118" t="n">
        <v>122.72</v>
      </c>
      <c r="T118" t="n">
        <v>48038.51</v>
      </c>
      <c r="U118" t="n">
        <v>0.54</v>
      </c>
      <c r="V118" t="n">
        <v>0.86</v>
      </c>
      <c r="W118" t="n">
        <v>9.529999999999999</v>
      </c>
      <c r="X118" t="n">
        <v>2.87</v>
      </c>
      <c r="Y118" t="n">
        <v>0.5</v>
      </c>
      <c r="Z118" t="n">
        <v>10</v>
      </c>
    </row>
    <row r="119">
      <c r="A119" t="n">
        <v>8</v>
      </c>
      <c r="B119" t="n">
        <v>80</v>
      </c>
      <c r="C119" t="inlineStr">
        <is>
          <t xml:space="preserve">CONCLUIDO	</t>
        </is>
      </c>
      <c r="D119" t="n">
        <v>1.2558</v>
      </c>
      <c r="E119" t="n">
        <v>79.63</v>
      </c>
      <c r="F119" t="n">
        <v>75.12</v>
      </c>
      <c r="G119" t="n">
        <v>66.28</v>
      </c>
      <c r="H119" t="n">
        <v>0.9399999999999999</v>
      </c>
      <c r="I119" t="n">
        <v>68</v>
      </c>
      <c r="J119" t="n">
        <v>170.62</v>
      </c>
      <c r="K119" t="n">
        <v>50.28</v>
      </c>
      <c r="L119" t="n">
        <v>9</v>
      </c>
      <c r="M119" t="n">
        <v>66</v>
      </c>
      <c r="N119" t="n">
        <v>31.34</v>
      </c>
      <c r="O119" t="n">
        <v>21277.6</v>
      </c>
      <c r="P119" t="n">
        <v>840</v>
      </c>
      <c r="Q119" t="n">
        <v>2326.95</v>
      </c>
      <c r="R119" t="n">
        <v>216.76</v>
      </c>
      <c r="S119" t="n">
        <v>122.72</v>
      </c>
      <c r="T119" t="n">
        <v>42013.86</v>
      </c>
      <c r="U119" t="n">
        <v>0.57</v>
      </c>
      <c r="V119" t="n">
        <v>0.86</v>
      </c>
      <c r="W119" t="n">
        <v>9.51</v>
      </c>
      <c r="X119" t="n">
        <v>2.51</v>
      </c>
      <c r="Y119" t="n">
        <v>0.5</v>
      </c>
      <c r="Z119" t="n">
        <v>10</v>
      </c>
    </row>
    <row r="120">
      <c r="A120" t="n">
        <v>9</v>
      </c>
      <c r="B120" t="n">
        <v>80</v>
      </c>
      <c r="C120" t="inlineStr">
        <is>
          <t xml:space="preserve">CONCLUIDO	</t>
        </is>
      </c>
      <c r="D120" t="n">
        <v>1.2637</v>
      </c>
      <c r="E120" t="n">
        <v>79.13</v>
      </c>
      <c r="F120" t="n">
        <v>74.84</v>
      </c>
      <c r="G120" t="n">
        <v>73.61</v>
      </c>
      <c r="H120" t="n">
        <v>1.03</v>
      </c>
      <c r="I120" t="n">
        <v>61</v>
      </c>
      <c r="J120" t="n">
        <v>172.08</v>
      </c>
      <c r="K120" t="n">
        <v>50.28</v>
      </c>
      <c r="L120" t="n">
        <v>10</v>
      </c>
      <c r="M120" t="n">
        <v>59</v>
      </c>
      <c r="N120" t="n">
        <v>31.8</v>
      </c>
      <c r="O120" t="n">
        <v>21457.64</v>
      </c>
      <c r="P120" t="n">
        <v>825.79</v>
      </c>
      <c r="Q120" t="n">
        <v>2326.97</v>
      </c>
      <c r="R120" t="n">
        <v>207.03</v>
      </c>
      <c r="S120" t="n">
        <v>122.72</v>
      </c>
      <c r="T120" t="n">
        <v>37185.38</v>
      </c>
      <c r="U120" t="n">
        <v>0.59</v>
      </c>
      <c r="V120" t="n">
        <v>0.87</v>
      </c>
      <c r="W120" t="n">
        <v>9.52</v>
      </c>
      <c r="X120" t="n">
        <v>2.23</v>
      </c>
      <c r="Y120" t="n">
        <v>0.5</v>
      </c>
      <c r="Z120" t="n">
        <v>10</v>
      </c>
    </row>
    <row r="121">
      <c r="A121" t="n">
        <v>10</v>
      </c>
      <c r="B121" t="n">
        <v>80</v>
      </c>
      <c r="C121" t="inlineStr">
        <is>
          <t xml:space="preserve">CONCLUIDO	</t>
        </is>
      </c>
      <c r="D121" t="n">
        <v>1.2713</v>
      </c>
      <c r="E121" t="n">
        <v>78.66</v>
      </c>
      <c r="F121" t="n">
        <v>74.59999999999999</v>
      </c>
      <c r="G121" t="n">
        <v>82.89</v>
      </c>
      <c r="H121" t="n">
        <v>1.12</v>
      </c>
      <c r="I121" t="n">
        <v>54</v>
      </c>
      <c r="J121" t="n">
        <v>173.55</v>
      </c>
      <c r="K121" t="n">
        <v>50.28</v>
      </c>
      <c r="L121" t="n">
        <v>11</v>
      </c>
      <c r="M121" t="n">
        <v>52</v>
      </c>
      <c r="N121" t="n">
        <v>32.27</v>
      </c>
      <c r="O121" t="n">
        <v>21638.31</v>
      </c>
      <c r="P121" t="n">
        <v>810.37</v>
      </c>
      <c r="Q121" t="n">
        <v>2326.9</v>
      </c>
      <c r="R121" t="n">
        <v>198.95</v>
      </c>
      <c r="S121" t="n">
        <v>122.72</v>
      </c>
      <c r="T121" t="n">
        <v>33179.97</v>
      </c>
      <c r="U121" t="n">
        <v>0.62</v>
      </c>
      <c r="V121" t="n">
        <v>0.87</v>
      </c>
      <c r="W121" t="n">
        <v>9.51</v>
      </c>
      <c r="X121" t="n">
        <v>1.99</v>
      </c>
      <c r="Y121" t="n">
        <v>0.5</v>
      </c>
      <c r="Z121" t="n">
        <v>10</v>
      </c>
    </row>
    <row r="122">
      <c r="A122" t="n">
        <v>11</v>
      </c>
      <c r="B122" t="n">
        <v>80</v>
      </c>
      <c r="C122" t="inlineStr">
        <is>
          <t xml:space="preserve">CONCLUIDO	</t>
        </is>
      </c>
      <c r="D122" t="n">
        <v>1.2771</v>
      </c>
      <c r="E122" t="n">
        <v>78.3</v>
      </c>
      <c r="F122" t="n">
        <v>74.40000000000001</v>
      </c>
      <c r="G122" t="n">
        <v>91.09999999999999</v>
      </c>
      <c r="H122" t="n">
        <v>1.22</v>
      </c>
      <c r="I122" t="n">
        <v>49</v>
      </c>
      <c r="J122" t="n">
        <v>175.02</v>
      </c>
      <c r="K122" t="n">
        <v>50.28</v>
      </c>
      <c r="L122" t="n">
        <v>12</v>
      </c>
      <c r="M122" t="n">
        <v>47</v>
      </c>
      <c r="N122" t="n">
        <v>32.74</v>
      </c>
      <c r="O122" t="n">
        <v>21819.6</v>
      </c>
      <c r="P122" t="n">
        <v>798.73</v>
      </c>
      <c r="Q122" t="n">
        <v>2326.91</v>
      </c>
      <c r="R122" t="n">
        <v>192.53</v>
      </c>
      <c r="S122" t="n">
        <v>122.72</v>
      </c>
      <c r="T122" t="n">
        <v>29995.43</v>
      </c>
      <c r="U122" t="n">
        <v>0.64</v>
      </c>
      <c r="V122" t="n">
        <v>0.87</v>
      </c>
      <c r="W122" t="n">
        <v>9.49</v>
      </c>
      <c r="X122" t="n">
        <v>1.79</v>
      </c>
      <c r="Y122" t="n">
        <v>0.5</v>
      </c>
      <c r="Z122" t="n">
        <v>10</v>
      </c>
    </row>
    <row r="123">
      <c r="A123" t="n">
        <v>12</v>
      </c>
      <c r="B123" t="n">
        <v>80</v>
      </c>
      <c r="C123" t="inlineStr">
        <is>
          <t xml:space="preserve">CONCLUIDO	</t>
        </is>
      </c>
      <c r="D123" t="n">
        <v>1.2812</v>
      </c>
      <c r="E123" t="n">
        <v>78.05</v>
      </c>
      <c r="F123" t="n">
        <v>74.28</v>
      </c>
      <c r="G123" t="n">
        <v>99.03</v>
      </c>
      <c r="H123" t="n">
        <v>1.31</v>
      </c>
      <c r="I123" t="n">
        <v>45</v>
      </c>
      <c r="J123" t="n">
        <v>176.49</v>
      </c>
      <c r="K123" t="n">
        <v>50.28</v>
      </c>
      <c r="L123" t="n">
        <v>13</v>
      </c>
      <c r="M123" t="n">
        <v>43</v>
      </c>
      <c r="N123" t="n">
        <v>33.21</v>
      </c>
      <c r="O123" t="n">
        <v>22001.54</v>
      </c>
      <c r="P123" t="n">
        <v>785.8099999999999</v>
      </c>
      <c r="Q123" t="n">
        <v>2326.92</v>
      </c>
      <c r="R123" t="n">
        <v>188.27</v>
      </c>
      <c r="S123" t="n">
        <v>122.72</v>
      </c>
      <c r="T123" t="n">
        <v>27885.55</v>
      </c>
      <c r="U123" t="n">
        <v>0.65</v>
      </c>
      <c r="V123" t="n">
        <v>0.87</v>
      </c>
      <c r="W123" t="n">
        <v>9.49</v>
      </c>
      <c r="X123" t="n">
        <v>1.66</v>
      </c>
      <c r="Y123" t="n">
        <v>0.5</v>
      </c>
      <c r="Z123" t="n">
        <v>10</v>
      </c>
    </row>
    <row r="124">
      <c r="A124" t="n">
        <v>13</v>
      </c>
      <c r="B124" t="n">
        <v>80</v>
      </c>
      <c r="C124" t="inlineStr">
        <is>
          <t xml:space="preserve">CONCLUIDO	</t>
        </is>
      </c>
      <c r="D124" t="n">
        <v>1.286</v>
      </c>
      <c r="E124" t="n">
        <v>77.76000000000001</v>
      </c>
      <c r="F124" t="n">
        <v>74.11</v>
      </c>
      <c r="G124" t="n">
        <v>108.46</v>
      </c>
      <c r="H124" t="n">
        <v>1.4</v>
      </c>
      <c r="I124" t="n">
        <v>41</v>
      </c>
      <c r="J124" t="n">
        <v>177.97</v>
      </c>
      <c r="K124" t="n">
        <v>50.28</v>
      </c>
      <c r="L124" t="n">
        <v>14</v>
      </c>
      <c r="M124" t="n">
        <v>39</v>
      </c>
      <c r="N124" t="n">
        <v>33.69</v>
      </c>
      <c r="O124" t="n">
        <v>22184.13</v>
      </c>
      <c r="P124" t="n">
        <v>770.61</v>
      </c>
      <c r="Q124" t="n">
        <v>2326.91</v>
      </c>
      <c r="R124" t="n">
        <v>182.8</v>
      </c>
      <c r="S124" t="n">
        <v>122.72</v>
      </c>
      <c r="T124" t="n">
        <v>25171.15</v>
      </c>
      <c r="U124" t="n">
        <v>0.67</v>
      </c>
      <c r="V124" t="n">
        <v>0.87</v>
      </c>
      <c r="W124" t="n">
        <v>9.48</v>
      </c>
      <c r="X124" t="n">
        <v>1.5</v>
      </c>
      <c r="Y124" t="n">
        <v>0.5</v>
      </c>
      <c r="Z124" t="n">
        <v>10</v>
      </c>
    </row>
    <row r="125">
      <c r="A125" t="n">
        <v>14</v>
      </c>
      <c r="B125" t="n">
        <v>80</v>
      </c>
      <c r="C125" t="inlineStr">
        <is>
          <t xml:space="preserve">CONCLUIDO	</t>
        </is>
      </c>
      <c r="D125" t="n">
        <v>1.2896</v>
      </c>
      <c r="E125" t="n">
        <v>77.55</v>
      </c>
      <c r="F125" t="n">
        <v>74</v>
      </c>
      <c r="G125" t="n">
        <v>116.84</v>
      </c>
      <c r="H125" t="n">
        <v>1.48</v>
      </c>
      <c r="I125" t="n">
        <v>38</v>
      </c>
      <c r="J125" t="n">
        <v>179.46</v>
      </c>
      <c r="K125" t="n">
        <v>50.28</v>
      </c>
      <c r="L125" t="n">
        <v>15</v>
      </c>
      <c r="M125" t="n">
        <v>36</v>
      </c>
      <c r="N125" t="n">
        <v>34.18</v>
      </c>
      <c r="O125" t="n">
        <v>22367.38</v>
      </c>
      <c r="P125" t="n">
        <v>756.77</v>
      </c>
      <c r="Q125" t="n">
        <v>2326.9</v>
      </c>
      <c r="R125" t="n">
        <v>178.94</v>
      </c>
      <c r="S125" t="n">
        <v>122.72</v>
      </c>
      <c r="T125" t="n">
        <v>23252.55</v>
      </c>
      <c r="U125" t="n">
        <v>0.6899999999999999</v>
      </c>
      <c r="V125" t="n">
        <v>0.88</v>
      </c>
      <c r="W125" t="n">
        <v>9.48</v>
      </c>
      <c r="X125" t="n">
        <v>1.39</v>
      </c>
      <c r="Y125" t="n">
        <v>0.5</v>
      </c>
      <c r="Z125" t="n">
        <v>10</v>
      </c>
    </row>
    <row r="126">
      <c r="A126" t="n">
        <v>15</v>
      </c>
      <c r="B126" t="n">
        <v>80</v>
      </c>
      <c r="C126" t="inlineStr">
        <is>
          <t xml:space="preserve">CONCLUIDO	</t>
        </is>
      </c>
      <c r="D126" t="n">
        <v>1.2933</v>
      </c>
      <c r="E126" t="n">
        <v>77.31999999999999</v>
      </c>
      <c r="F126" t="n">
        <v>73.87</v>
      </c>
      <c r="G126" t="n">
        <v>126.63</v>
      </c>
      <c r="H126" t="n">
        <v>1.57</v>
      </c>
      <c r="I126" t="n">
        <v>35</v>
      </c>
      <c r="J126" t="n">
        <v>180.95</v>
      </c>
      <c r="K126" t="n">
        <v>50.28</v>
      </c>
      <c r="L126" t="n">
        <v>16</v>
      </c>
      <c r="M126" t="n">
        <v>33</v>
      </c>
      <c r="N126" t="n">
        <v>34.67</v>
      </c>
      <c r="O126" t="n">
        <v>22551.28</v>
      </c>
      <c r="P126" t="n">
        <v>739.5599999999999</v>
      </c>
      <c r="Q126" t="n">
        <v>2326.92</v>
      </c>
      <c r="R126" t="n">
        <v>174.64</v>
      </c>
      <c r="S126" t="n">
        <v>122.72</v>
      </c>
      <c r="T126" t="n">
        <v>21118.79</v>
      </c>
      <c r="U126" t="n">
        <v>0.7</v>
      </c>
      <c r="V126" t="n">
        <v>0.88</v>
      </c>
      <c r="W126" t="n">
        <v>9.470000000000001</v>
      </c>
      <c r="X126" t="n">
        <v>1.26</v>
      </c>
      <c r="Y126" t="n">
        <v>0.5</v>
      </c>
      <c r="Z126" t="n">
        <v>10</v>
      </c>
    </row>
    <row r="127">
      <c r="A127" t="n">
        <v>16</v>
      </c>
      <c r="B127" t="n">
        <v>80</v>
      </c>
      <c r="C127" t="inlineStr">
        <is>
          <t xml:space="preserve">CONCLUIDO	</t>
        </is>
      </c>
      <c r="D127" t="n">
        <v>1.2967</v>
      </c>
      <c r="E127" t="n">
        <v>77.12</v>
      </c>
      <c r="F127" t="n">
        <v>73.76000000000001</v>
      </c>
      <c r="G127" t="n">
        <v>138.31</v>
      </c>
      <c r="H127" t="n">
        <v>1.65</v>
      </c>
      <c r="I127" t="n">
        <v>32</v>
      </c>
      <c r="J127" t="n">
        <v>182.45</v>
      </c>
      <c r="K127" t="n">
        <v>50.28</v>
      </c>
      <c r="L127" t="n">
        <v>17</v>
      </c>
      <c r="M127" t="n">
        <v>22</v>
      </c>
      <c r="N127" t="n">
        <v>35.17</v>
      </c>
      <c r="O127" t="n">
        <v>22735.98</v>
      </c>
      <c r="P127" t="n">
        <v>727.34</v>
      </c>
      <c r="Q127" t="n">
        <v>2326.92</v>
      </c>
      <c r="R127" t="n">
        <v>171.25</v>
      </c>
      <c r="S127" t="n">
        <v>122.72</v>
      </c>
      <c r="T127" t="n">
        <v>19439.09</v>
      </c>
      <c r="U127" t="n">
        <v>0.72</v>
      </c>
      <c r="V127" t="n">
        <v>0.88</v>
      </c>
      <c r="W127" t="n">
        <v>9.470000000000001</v>
      </c>
      <c r="X127" t="n">
        <v>1.15</v>
      </c>
      <c r="Y127" t="n">
        <v>0.5</v>
      </c>
      <c r="Z127" t="n">
        <v>10</v>
      </c>
    </row>
    <row r="128">
      <c r="A128" t="n">
        <v>17</v>
      </c>
      <c r="B128" t="n">
        <v>80</v>
      </c>
      <c r="C128" t="inlineStr">
        <is>
          <t xml:space="preserve">CONCLUIDO	</t>
        </is>
      </c>
      <c r="D128" t="n">
        <v>1.2976</v>
      </c>
      <c r="E128" t="n">
        <v>77.06</v>
      </c>
      <c r="F128" t="n">
        <v>73.73999999999999</v>
      </c>
      <c r="G128" t="n">
        <v>142.72</v>
      </c>
      <c r="H128" t="n">
        <v>1.74</v>
      </c>
      <c r="I128" t="n">
        <v>31</v>
      </c>
      <c r="J128" t="n">
        <v>183.95</v>
      </c>
      <c r="K128" t="n">
        <v>50.28</v>
      </c>
      <c r="L128" t="n">
        <v>18</v>
      </c>
      <c r="M128" t="n">
        <v>9</v>
      </c>
      <c r="N128" t="n">
        <v>35.67</v>
      </c>
      <c r="O128" t="n">
        <v>22921.24</v>
      </c>
      <c r="P128" t="n">
        <v>723.0700000000001</v>
      </c>
      <c r="Q128" t="n">
        <v>2326.94</v>
      </c>
      <c r="R128" t="n">
        <v>169.56</v>
      </c>
      <c r="S128" t="n">
        <v>122.72</v>
      </c>
      <c r="T128" t="n">
        <v>18597.98</v>
      </c>
      <c r="U128" t="n">
        <v>0.72</v>
      </c>
      <c r="V128" t="n">
        <v>0.88</v>
      </c>
      <c r="W128" t="n">
        <v>9.49</v>
      </c>
      <c r="X128" t="n">
        <v>1.13</v>
      </c>
      <c r="Y128" t="n">
        <v>0.5</v>
      </c>
      <c r="Z128" t="n">
        <v>10</v>
      </c>
    </row>
    <row r="129">
      <c r="A129" t="n">
        <v>18</v>
      </c>
      <c r="B129" t="n">
        <v>80</v>
      </c>
      <c r="C129" t="inlineStr">
        <is>
          <t xml:space="preserve">CONCLUIDO	</t>
        </is>
      </c>
      <c r="D129" t="n">
        <v>1.2974</v>
      </c>
      <c r="E129" t="n">
        <v>77.08</v>
      </c>
      <c r="F129" t="n">
        <v>73.75</v>
      </c>
      <c r="G129" t="n">
        <v>142.75</v>
      </c>
      <c r="H129" t="n">
        <v>1.82</v>
      </c>
      <c r="I129" t="n">
        <v>31</v>
      </c>
      <c r="J129" t="n">
        <v>185.46</v>
      </c>
      <c r="K129" t="n">
        <v>50.28</v>
      </c>
      <c r="L129" t="n">
        <v>19</v>
      </c>
      <c r="M129" t="n">
        <v>2</v>
      </c>
      <c r="N129" t="n">
        <v>36.18</v>
      </c>
      <c r="O129" t="n">
        <v>23107.19</v>
      </c>
      <c r="P129" t="n">
        <v>725.95</v>
      </c>
      <c r="Q129" t="n">
        <v>2326.94</v>
      </c>
      <c r="R129" t="n">
        <v>169.84</v>
      </c>
      <c r="S129" t="n">
        <v>122.72</v>
      </c>
      <c r="T129" t="n">
        <v>18740.8</v>
      </c>
      <c r="U129" t="n">
        <v>0.72</v>
      </c>
      <c r="V129" t="n">
        <v>0.88</v>
      </c>
      <c r="W129" t="n">
        <v>9.5</v>
      </c>
      <c r="X129" t="n">
        <v>1.14</v>
      </c>
      <c r="Y129" t="n">
        <v>0.5</v>
      </c>
      <c r="Z129" t="n">
        <v>10</v>
      </c>
    </row>
    <row r="130">
      <c r="A130" t="n">
        <v>19</v>
      </c>
      <c r="B130" t="n">
        <v>80</v>
      </c>
      <c r="C130" t="inlineStr">
        <is>
          <t xml:space="preserve">CONCLUIDO	</t>
        </is>
      </c>
      <c r="D130" t="n">
        <v>1.2972</v>
      </c>
      <c r="E130" t="n">
        <v>77.09</v>
      </c>
      <c r="F130" t="n">
        <v>73.77</v>
      </c>
      <c r="G130" t="n">
        <v>142.77</v>
      </c>
      <c r="H130" t="n">
        <v>1.9</v>
      </c>
      <c r="I130" t="n">
        <v>31</v>
      </c>
      <c r="J130" t="n">
        <v>186.97</v>
      </c>
      <c r="K130" t="n">
        <v>50.28</v>
      </c>
      <c r="L130" t="n">
        <v>20</v>
      </c>
      <c r="M130" t="n">
        <v>1</v>
      </c>
      <c r="N130" t="n">
        <v>36.69</v>
      </c>
      <c r="O130" t="n">
        <v>23293.82</v>
      </c>
      <c r="P130" t="n">
        <v>729.78</v>
      </c>
      <c r="Q130" t="n">
        <v>2326.94</v>
      </c>
      <c r="R130" t="n">
        <v>169.96</v>
      </c>
      <c r="S130" t="n">
        <v>122.72</v>
      </c>
      <c r="T130" t="n">
        <v>18798.38</v>
      </c>
      <c r="U130" t="n">
        <v>0.72</v>
      </c>
      <c r="V130" t="n">
        <v>0.88</v>
      </c>
      <c r="W130" t="n">
        <v>9.5</v>
      </c>
      <c r="X130" t="n">
        <v>1.16</v>
      </c>
      <c r="Y130" t="n">
        <v>0.5</v>
      </c>
      <c r="Z130" t="n">
        <v>10</v>
      </c>
    </row>
    <row r="131">
      <c r="A131" t="n">
        <v>20</v>
      </c>
      <c r="B131" t="n">
        <v>80</v>
      </c>
      <c r="C131" t="inlineStr">
        <is>
          <t xml:space="preserve">CONCLUIDO	</t>
        </is>
      </c>
      <c r="D131" t="n">
        <v>1.2973</v>
      </c>
      <c r="E131" t="n">
        <v>77.08</v>
      </c>
      <c r="F131" t="n">
        <v>73.76000000000001</v>
      </c>
      <c r="G131" t="n">
        <v>142.76</v>
      </c>
      <c r="H131" t="n">
        <v>1.98</v>
      </c>
      <c r="I131" t="n">
        <v>31</v>
      </c>
      <c r="J131" t="n">
        <v>188.49</v>
      </c>
      <c r="K131" t="n">
        <v>50.28</v>
      </c>
      <c r="L131" t="n">
        <v>21</v>
      </c>
      <c r="M131" t="n">
        <v>0</v>
      </c>
      <c r="N131" t="n">
        <v>37.21</v>
      </c>
      <c r="O131" t="n">
        <v>23481.16</v>
      </c>
      <c r="P131" t="n">
        <v>735.11</v>
      </c>
      <c r="Q131" t="n">
        <v>2326.95</v>
      </c>
      <c r="R131" t="n">
        <v>170.03</v>
      </c>
      <c r="S131" t="n">
        <v>122.72</v>
      </c>
      <c r="T131" t="n">
        <v>18834.15</v>
      </c>
      <c r="U131" t="n">
        <v>0.72</v>
      </c>
      <c r="V131" t="n">
        <v>0.88</v>
      </c>
      <c r="W131" t="n">
        <v>9.5</v>
      </c>
      <c r="X131" t="n">
        <v>1.15</v>
      </c>
      <c r="Y131" t="n">
        <v>0.5</v>
      </c>
      <c r="Z131" t="n">
        <v>10</v>
      </c>
    </row>
    <row r="132">
      <c r="A132" t="n">
        <v>0</v>
      </c>
      <c r="B132" t="n">
        <v>35</v>
      </c>
      <c r="C132" t="inlineStr">
        <is>
          <t xml:space="preserve">CONCLUIDO	</t>
        </is>
      </c>
      <c r="D132" t="n">
        <v>0.9714</v>
      </c>
      <c r="E132" t="n">
        <v>102.94</v>
      </c>
      <c r="F132" t="n">
        <v>92.22</v>
      </c>
      <c r="G132" t="n">
        <v>10.79</v>
      </c>
      <c r="H132" t="n">
        <v>0.22</v>
      </c>
      <c r="I132" t="n">
        <v>513</v>
      </c>
      <c r="J132" t="n">
        <v>80.84</v>
      </c>
      <c r="K132" t="n">
        <v>35.1</v>
      </c>
      <c r="L132" t="n">
        <v>1</v>
      </c>
      <c r="M132" t="n">
        <v>511</v>
      </c>
      <c r="N132" t="n">
        <v>9.74</v>
      </c>
      <c r="O132" t="n">
        <v>10204.21</v>
      </c>
      <c r="P132" t="n">
        <v>708.36</v>
      </c>
      <c r="Q132" t="n">
        <v>2327.32</v>
      </c>
      <c r="R132" t="n">
        <v>786.92</v>
      </c>
      <c r="S132" t="n">
        <v>122.72</v>
      </c>
      <c r="T132" t="n">
        <v>324870.74</v>
      </c>
      <c r="U132" t="n">
        <v>0.16</v>
      </c>
      <c r="V132" t="n">
        <v>0.7</v>
      </c>
      <c r="W132" t="n">
        <v>10.28</v>
      </c>
      <c r="X132" t="n">
        <v>19.6</v>
      </c>
      <c r="Y132" t="n">
        <v>0.5</v>
      </c>
      <c r="Z132" t="n">
        <v>10</v>
      </c>
    </row>
    <row r="133">
      <c r="A133" t="n">
        <v>1</v>
      </c>
      <c r="B133" t="n">
        <v>35</v>
      </c>
      <c r="C133" t="inlineStr">
        <is>
          <t xml:space="preserve">CONCLUIDO	</t>
        </is>
      </c>
      <c r="D133" t="n">
        <v>1.1582</v>
      </c>
      <c r="E133" t="n">
        <v>86.34</v>
      </c>
      <c r="F133" t="n">
        <v>80.73</v>
      </c>
      <c r="G133" t="n">
        <v>22.42</v>
      </c>
      <c r="H133" t="n">
        <v>0.43</v>
      </c>
      <c r="I133" t="n">
        <v>216</v>
      </c>
      <c r="J133" t="n">
        <v>82.04000000000001</v>
      </c>
      <c r="K133" t="n">
        <v>35.1</v>
      </c>
      <c r="L133" t="n">
        <v>2</v>
      </c>
      <c r="M133" t="n">
        <v>214</v>
      </c>
      <c r="N133" t="n">
        <v>9.94</v>
      </c>
      <c r="O133" t="n">
        <v>10352.53</v>
      </c>
      <c r="P133" t="n">
        <v>596.49</v>
      </c>
      <c r="Q133" t="n">
        <v>2327.06</v>
      </c>
      <c r="R133" t="n">
        <v>402.68</v>
      </c>
      <c r="S133" t="n">
        <v>122.72</v>
      </c>
      <c r="T133" t="n">
        <v>134233.3</v>
      </c>
      <c r="U133" t="n">
        <v>0.3</v>
      </c>
      <c r="V133" t="n">
        <v>0.8</v>
      </c>
      <c r="W133" t="n">
        <v>9.789999999999999</v>
      </c>
      <c r="X133" t="n">
        <v>8.109999999999999</v>
      </c>
      <c r="Y133" t="n">
        <v>0.5</v>
      </c>
      <c r="Z133" t="n">
        <v>10</v>
      </c>
    </row>
    <row r="134">
      <c r="A134" t="n">
        <v>2</v>
      </c>
      <c r="B134" t="n">
        <v>35</v>
      </c>
      <c r="C134" t="inlineStr">
        <is>
          <t xml:space="preserve">CONCLUIDO	</t>
        </is>
      </c>
      <c r="D134" t="n">
        <v>1.2242</v>
      </c>
      <c r="E134" t="n">
        <v>81.69</v>
      </c>
      <c r="F134" t="n">
        <v>77.52</v>
      </c>
      <c r="G134" t="n">
        <v>35.24</v>
      </c>
      <c r="H134" t="n">
        <v>0.63</v>
      </c>
      <c r="I134" t="n">
        <v>132</v>
      </c>
      <c r="J134" t="n">
        <v>83.25</v>
      </c>
      <c r="K134" t="n">
        <v>35.1</v>
      </c>
      <c r="L134" t="n">
        <v>3</v>
      </c>
      <c r="M134" t="n">
        <v>130</v>
      </c>
      <c r="N134" t="n">
        <v>10.15</v>
      </c>
      <c r="O134" t="n">
        <v>10501.19</v>
      </c>
      <c r="P134" t="n">
        <v>547.64</v>
      </c>
      <c r="Q134" t="n">
        <v>2326.95</v>
      </c>
      <c r="R134" t="n">
        <v>296.38</v>
      </c>
      <c r="S134" t="n">
        <v>122.72</v>
      </c>
      <c r="T134" t="n">
        <v>81505.75999999999</v>
      </c>
      <c r="U134" t="n">
        <v>0.41</v>
      </c>
      <c r="V134" t="n">
        <v>0.84</v>
      </c>
      <c r="W134" t="n">
        <v>9.640000000000001</v>
      </c>
      <c r="X134" t="n">
        <v>4.91</v>
      </c>
      <c r="Y134" t="n">
        <v>0.5</v>
      </c>
      <c r="Z134" t="n">
        <v>10</v>
      </c>
    </row>
    <row r="135">
      <c r="A135" t="n">
        <v>3</v>
      </c>
      <c r="B135" t="n">
        <v>35</v>
      </c>
      <c r="C135" t="inlineStr">
        <is>
          <t xml:space="preserve">CONCLUIDO	</t>
        </is>
      </c>
      <c r="D135" t="n">
        <v>1.257</v>
      </c>
      <c r="E135" t="n">
        <v>79.55</v>
      </c>
      <c r="F135" t="n">
        <v>76.06</v>
      </c>
      <c r="G135" t="n">
        <v>49.07</v>
      </c>
      <c r="H135" t="n">
        <v>0.83</v>
      </c>
      <c r="I135" t="n">
        <v>93</v>
      </c>
      <c r="J135" t="n">
        <v>84.45999999999999</v>
      </c>
      <c r="K135" t="n">
        <v>35.1</v>
      </c>
      <c r="L135" t="n">
        <v>4</v>
      </c>
      <c r="M135" t="n">
        <v>91</v>
      </c>
      <c r="N135" t="n">
        <v>10.36</v>
      </c>
      <c r="O135" t="n">
        <v>10650.22</v>
      </c>
      <c r="P135" t="n">
        <v>511.44</v>
      </c>
      <c r="Q135" t="n">
        <v>2327</v>
      </c>
      <c r="R135" t="n">
        <v>247.74</v>
      </c>
      <c r="S135" t="n">
        <v>122.72</v>
      </c>
      <c r="T135" t="n">
        <v>57380.9</v>
      </c>
      <c r="U135" t="n">
        <v>0.5</v>
      </c>
      <c r="V135" t="n">
        <v>0.85</v>
      </c>
      <c r="W135" t="n">
        <v>9.57</v>
      </c>
      <c r="X135" t="n">
        <v>3.45</v>
      </c>
      <c r="Y135" t="n">
        <v>0.5</v>
      </c>
      <c r="Z135" t="n">
        <v>10</v>
      </c>
    </row>
    <row r="136">
      <c r="A136" t="n">
        <v>4</v>
      </c>
      <c r="B136" t="n">
        <v>35</v>
      </c>
      <c r="C136" t="inlineStr">
        <is>
          <t xml:space="preserve">CONCLUIDO	</t>
        </is>
      </c>
      <c r="D136" t="n">
        <v>1.2762</v>
      </c>
      <c r="E136" t="n">
        <v>78.36</v>
      </c>
      <c r="F136" t="n">
        <v>75.23999999999999</v>
      </c>
      <c r="G136" t="n">
        <v>63.59</v>
      </c>
      <c r="H136" t="n">
        <v>1.02</v>
      </c>
      <c r="I136" t="n">
        <v>71</v>
      </c>
      <c r="J136" t="n">
        <v>85.67</v>
      </c>
      <c r="K136" t="n">
        <v>35.1</v>
      </c>
      <c r="L136" t="n">
        <v>5</v>
      </c>
      <c r="M136" t="n">
        <v>42</v>
      </c>
      <c r="N136" t="n">
        <v>10.57</v>
      </c>
      <c r="O136" t="n">
        <v>10799.59</v>
      </c>
      <c r="P136" t="n">
        <v>479.46</v>
      </c>
      <c r="Q136" t="n">
        <v>2327.01</v>
      </c>
      <c r="R136" t="n">
        <v>219.52</v>
      </c>
      <c r="S136" t="n">
        <v>122.72</v>
      </c>
      <c r="T136" t="n">
        <v>43377.84</v>
      </c>
      <c r="U136" t="n">
        <v>0.5600000000000001</v>
      </c>
      <c r="V136" t="n">
        <v>0.86</v>
      </c>
      <c r="W136" t="n">
        <v>9.56</v>
      </c>
      <c r="X136" t="n">
        <v>2.63</v>
      </c>
      <c r="Y136" t="n">
        <v>0.5</v>
      </c>
      <c r="Z136" t="n">
        <v>10</v>
      </c>
    </row>
    <row r="137">
      <c r="A137" t="n">
        <v>5</v>
      </c>
      <c r="B137" t="n">
        <v>35</v>
      </c>
      <c r="C137" t="inlineStr">
        <is>
          <t xml:space="preserve">CONCLUIDO	</t>
        </is>
      </c>
      <c r="D137" t="n">
        <v>1.2782</v>
      </c>
      <c r="E137" t="n">
        <v>78.23999999999999</v>
      </c>
      <c r="F137" t="n">
        <v>75.17</v>
      </c>
      <c r="G137" t="n">
        <v>66.33</v>
      </c>
      <c r="H137" t="n">
        <v>1.21</v>
      </c>
      <c r="I137" t="n">
        <v>68</v>
      </c>
      <c r="J137" t="n">
        <v>86.88</v>
      </c>
      <c r="K137" t="n">
        <v>35.1</v>
      </c>
      <c r="L137" t="n">
        <v>6</v>
      </c>
      <c r="M137" t="n">
        <v>1</v>
      </c>
      <c r="N137" t="n">
        <v>10.78</v>
      </c>
      <c r="O137" t="n">
        <v>10949.33</v>
      </c>
      <c r="P137" t="n">
        <v>479.74</v>
      </c>
      <c r="Q137" t="n">
        <v>2326.94</v>
      </c>
      <c r="R137" t="n">
        <v>215.54</v>
      </c>
      <c r="S137" t="n">
        <v>122.72</v>
      </c>
      <c r="T137" t="n">
        <v>41404.28</v>
      </c>
      <c r="U137" t="n">
        <v>0.57</v>
      </c>
      <c r="V137" t="n">
        <v>0.86</v>
      </c>
      <c r="W137" t="n">
        <v>9.6</v>
      </c>
      <c r="X137" t="n">
        <v>2.56</v>
      </c>
      <c r="Y137" t="n">
        <v>0.5</v>
      </c>
      <c r="Z137" t="n">
        <v>10</v>
      </c>
    </row>
    <row r="138">
      <c r="A138" t="n">
        <v>6</v>
      </c>
      <c r="B138" t="n">
        <v>35</v>
      </c>
      <c r="C138" t="inlineStr">
        <is>
          <t xml:space="preserve">CONCLUIDO	</t>
        </is>
      </c>
      <c r="D138" t="n">
        <v>1.2781</v>
      </c>
      <c r="E138" t="n">
        <v>78.23999999999999</v>
      </c>
      <c r="F138" t="n">
        <v>75.18000000000001</v>
      </c>
      <c r="G138" t="n">
        <v>66.33</v>
      </c>
      <c r="H138" t="n">
        <v>1.39</v>
      </c>
      <c r="I138" t="n">
        <v>68</v>
      </c>
      <c r="J138" t="n">
        <v>88.09999999999999</v>
      </c>
      <c r="K138" t="n">
        <v>35.1</v>
      </c>
      <c r="L138" t="n">
        <v>7</v>
      </c>
      <c r="M138" t="n">
        <v>0</v>
      </c>
      <c r="N138" t="n">
        <v>11</v>
      </c>
      <c r="O138" t="n">
        <v>11099.43</v>
      </c>
      <c r="P138" t="n">
        <v>485.91</v>
      </c>
      <c r="Q138" t="n">
        <v>2326.94</v>
      </c>
      <c r="R138" t="n">
        <v>215.56</v>
      </c>
      <c r="S138" t="n">
        <v>122.72</v>
      </c>
      <c r="T138" t="n">
        <v>41414.91</v>
      </c>
      <c r="U138" t="n">
        <v>0.57</v>
      </c>
      <c r="V138" t="n">
        <v>0.86</v>
      </c>
      <c r="W138" t="n">
        <v>9.609999999999999</v>
      </c>
      <c r="X138" t="n">
        <v>2.56</v>
      </c>
      <c r="Y138" t="n">
        <v>0.5</v>
      </c>
      <c r="Z138" t="n">
        <v>10</v>
      </c>
    </row>
    <row r="139">
      <c r="A139" t="n">
        <v>0</v>
      </c>
      <c r="B139" t="n">
        <v>50</v>
      </c>
      <c r="C139" t="inlineStr">
        <is>
          <t xml:space="preserve">CONCLUIDO	</t>
        </is>
      </c>
      <c r="D139" t="n">
        <v>0.8653</v>
      </c>
      <c r="E139" t="n">
        <v>115.57</v>
      </c>
      <c r="F139" t="n">
        <v>98.58</v>
      </c>
      <c r="G139" t="n">
        <v>8.789999999999999</v>
      </c>
      <c r="H139" t="n">
        <v>0.16</v>
      </c>
      <c r="I139" t="n">
        <v>673</v>
      </c>
      <c r="J139" t="n">
        <v>107.41</v>
      </c>
      <c r="K139" t="n">
        <v>41.65</v>
      </c>
      <c r="L139" t="n">
        <v>1</v>
      </c>
      <c r="M139" t="n">
        <v>671</v>
      </c>
      <c r="N139" t="n">
        <v>14.77</v>
      </c>
      <c r="O139" t="n">
        <v>13481.73</v>
      </c>
      <c r="P139" t="n">
        <v>927.16</v>
      </c>
      <c r="Q139" t="n">
        <v>2327.26</v>
      </c>
      <c r="R139" t="n">
        <v>999.96</v>
      </c>
      <c r="S139" t="n">
        <v>122.72</v>
      </c>
      <c r="T139" t="n">
        <v>430591.73</v>
      </c>
      <c r="U139" t="n">
        <v>0.12</v>
      </c>
      <c r="V139" t="n">
        <v>0.66</v>
      </c>
      <c r="W139" t="n">
        <v>10.53</v>
      </c>
      <c r="X139" t="n">
        <v>25.96</v>
      </c>
      <c r="Y139" t="n">
        <v>0.5</v>
      </c>
      <c r="Z139" t="n">
        <v>10</v>
      </c>
    </row>
    <row r="140">
      <c r="A140" t="n">
        <v>1</v>
      </c>
      <c r="B140" t="n">
        <v>50</v>
      </c>
      <c r="C140" t="inlineStr">
        <is>
          <t xml:space="preserve">CONCLUIDO	</t>
        </is>
      </c>
      <c r="D140" t="n">
        <v>1.0971</v>
      </c>
      <c r="E140" t="n">
        <v>91.15000000000001</v>
      </c>
      <c r="F140" t="n">
        <v>82.98</v>
      </c>
      <c r="G140" t="n">
        <v>18.04</v>
      </c>
      <c r="H140" t="n">
        <v>0.32</v>
      </c>
      <c r="I140" t="n">
        <v>276</v>
      </c>
      <c r="J140" t="n">
        <v>108.68</v>
      </c>
      <c r="K140" t="n">
        <v>41.65</v>
      </c>
      <c r="L140" t="n">
        <v>2</v>
      </c>
      <c r="M140" t="n">
        <v>274</v>
      </c>
      <c r="N140" t="n">
        <v>15.03</v>
      </c>
      <c r="O140" t="n">
        <v>13638.32</v>
      </c>
      <c r="P140" t="n">
        <v>763.4</v>
      </c>
      <c r="Q140" t="n">
        <v>2327.06</v>
      </c>
      <c r="R140" t="n">
        <v>478.67</v>
      </c>
      <c r="S140" t="n">
        <v>122.72</v>
      </c>
      <c r="T140" t="n">
        <v>171931.61</v>
      </c>
      <c r="U140" t="n">
        <v>0.26</v>
      </c>
      <c r="V140" t="n">
        <v>0.78</v>
      </c>
      <c r="W140" t="n">
        <v>9.869999999999999</v>
      </c>
      <c r="X140" t="n">
        <v>10.36</v>
      </c>
      <c r="Y140" t="n">
        <v>0.5</v>
      </c>
      <c r="Z140" t="n">
        <v>10</v>
      </c>
    </row>
    <row r="141">
      <c r="A141" t="n">
        <v>2</v>
      </c>
      <c r="B141" t="n">
        <v>50</v>
      </c>
      <c r="C141" t="inlineStr">
        <is>
          <t xml:space="preserve">CONCLUIDO	</t>
        </is>
      </c>
      <c r="D141" t="n">
        <v>1.1787</v>
      </c>
      <c r="E141" t="n">
        <v>84.84</v>
      </c>
      <c r="F141" t="n">
        <v>79.01000000000001</v>
      </c>
      <c r="G141" t="n">
        <v>27.72</v>
      </c>
      <c r="H141" t="n">
        <v>0.48</v>
      </c>
      <c r="I141" t="n">
        <v>171</v>
      </c>
      <c r="J141" t="n">
        <v>109.96</v>
      </c>
      <c r="K141" t="n">
        <v>41.65</v>
      </c>
      <c r="L141" t="n">
        <v>3</v>
      </c>
      <c r="M141" t="n">
        <v>169</v>
      </c>
      <c r="N141" t="n">
        <v>15.31</v>
      </c>
      <c r="O141" t="n">
        <v>13795.21</v>
      </c>
      <c r="P141" t="n">
        <v>710.11</v>
      </c>
      <c r="Q141" t="n">
        <v>2327.05</v>
      </c>
      <c r="R141" t="n">
        <v>345.7</v>
      </c>
      <c r="S141" t="n">
        <v>122.72</v>
      </c>
      <c r="T141" t="n">
        <v>105971.71</v>
      </c>
      <c r="U141" t="n">
        <v>0.35</v>
      </c>
      <c r="V141" t="n">
        <v>0.82</v>
      </c>
      <c r="W141" t="n">
        <v>9.699999999999999</v>
      </c>
      <c r="X141" t="n">
        <v>6.39</v>
      </c>
      <c r="Y141" t="n">
        <v>0.5</v>
      </c>
      <c r="Z141" t="n">
        <v>10</v>
      </c>
    </row>
    <row r="142">
      <c r="A142" t="n">
        <v>3</v>
      </c>
      <c r="B142" t="n">
        <v>50</v>
      </c>
      <c r="C142" t="inlineStr">
        <is>
          <t xml:space="preserve">CONCLUIDO	</t>
        </is>
      </c>
      <c r="D142" t="n">
        <v>1.2205</v>
      </c>
      <c r="E142" t="n">
        <v>81.93000000000001</v>
      </c>
      <c r="F142" t="n">
        <v>77.16</v>
      </c>
      <c r="G142" t="n">
        <v>37.64</v>
      </c>
      <c r="H142" t="n">
        <v>0.63</v>
      </c>
      <c r="I142" t="n">
        <v>123</v>
      </c>
      <c r="J142" t="n">
        <v>111.23</v>
      </c>
      <c r="K142" t="n">
        <v>41.65</v>
      </c>
      <c r="L142" t="n">
        <v>4</v>
      </c>
      <c r="M142" t="n">
        <v>121</v>
      </c>
      <c r="N142" t="n">
        <v>15.58</v>
      </c>
      <c r="O142" t="n">
        <v>13952.52</v>
      </c>
      <c r="P142" t="n">
        <v>675.7</v>
      </c>
      <c r="Q142" t="n">
        <v>2326.94</v>
      </c>
      <c r="R142" t="n">
        <v>285.26</v>
      </c>
      <c r="S142" t="n">
        <v>122.72</v>
      </c>
      <c r="T142" t="n">
        <v>75991.63</v>
      </c>
      <c r="U142" t="n">
        <v>0.43</v>
      </c>
      <c r="V142" t="n">
        <v>0.84</v>
      </c>
      <c r="W142" t="n">
        <v>9.59</v>
      </c>
      <c r="X142" t="n">
        <v>4.55</v>
      </c>
      <c r="Y142" t="n">
        <v>0.5</v>
      </c>
      <c r="Z142" t="n">
        <v>10</v>
      </c>
    </row>
    <row r="143">
      <c r="A143" t="n">
        <v>4</v>
      </c>
      <c r="B143" t="n">
        <v>50</v>
      </c>
      <c r="C143" t="inlineStr">
        <is>
          <t xml:space="preserve">CONCLUIDO	</t>
        </is>
      </c>
      <c r="D143" t="n">
        <v>1.2469</v>
      </c>
      <c r="E143" t="n">
        <v>80.2</v>
      </c>
      <c r="F143" t="n">
        <v>76.06999999999999</v>
      </c>
      <c r="G143" t="n">
        <v>48.56</v>
      </c>
      <c r="H143" t="n">
        <v>0.78</v>
      </c>
      <c r="I143" t="n">
        <v>94</v>
      </c>
      <c r="J143" t="n">
        <v>112.51</v>
      </c>
      <c r="K143" t="n">
        <v>41.65</v>
      </c>
      <c r="L143" t="n">
        <v>5</v>
      </c>
      <c r="M143" t="n">
        <v>92</v>
      </c>
      <c r="N143" t="n">
        <v>15.86</v>
      </c>
      <c r="O143" t="n">
        <v>14110.24</v>
      </c>
      <c r="P143" t="n">
        <v>648.1799999999999</v>
      </c>
      <c r="Q143" t="n">
        <v>2326.99</v>
      </c>
      <c r="R143" t="n">
        <v>248.02</v>
      </c>
      <c r="S143" t="n">
        <v>122.72</v>
      </c>
      <c r="T143" t="n">
        <v>57513.64</v>
      </c>
      <c r="U143" t="n">
        <v>0.49</v>
      </c>
      <c r="V143" t="n">
        <v>0.85</v>
      </c>
      <c r="W143" t="n">
        <v>9.57</v>
      </c>
      <c r="X143" t="n">
        <v>3.46</v>
      </c>
      <c r="Y143" t="n">
        <v>0.5</v>
      </c>
      <c r="Z143" t="n">
        <v>10</v>
      </c>
    </row>
    <row r="144">
      <c r="A144" t="n">
        <v>5</v>
      </c>
      <c r="B144" t="n">
        <v>50</v>
      </c>
      <c r="C144" t="inlineStr">
        <is>
          <t xml:space="preserve">CONCLUIDO	</t>
        </is>
      </c>
      <c r="D144" t="n">
        <v>1.2636</v>
      </c>
      <c r="E144" t="n">
        <v>79.14</v>
      </c>
      <c r="F144" t="n">
        <v>75.42</v>
      </c>
      <c r="G144" t="n">
        <v>59.54</v>
      </c>
      <c r="H144" t="n">
        <v>0.93</v>
      </c>
      <c r="I144" t="n">
        <v>76</v>
      </c>
      <c r="J144" t="n">
        <v>113.79</v>
      </c>
      <c r="K144" t="n">
        <v>41.65</v>
      </c>
      <c r="L144" t="n">
        <v>6</v>
      </c>
      <c r="M144" t="n">
        <v>74</v>
      </c>
      <c r="N144" t="n">
        <v>16.14</v>
      </c>
      <c r="O144" t="n">
        <v>14268.39</v>
      </c>
      <c r="P144" t="n">
        <v>622.87</v>
      </c>
      <c r="Q144" t="n">
        <v>2326.94</v>
      </c>
      <c r="R144" t="n">
        <v>226.2</v>
      </c>
      <c r="S144" t="n">
        <v>122.72</v>
      </c>
      <c r="T144" t="n">
        <v>46694.2</v>
      </c>
      <c r="U144" t="n">
        <v>0.54</v>
      </c>
      <c r="V144" t="n">
        <v>0.86</v>
      </c>
      <c r="W144" t="n">
        <v>9.539999999999999</v>
      </c>
      <c r="X144" t="n">
        <v>2.8</v>
      </c>
      <c r="Y144" t="n">
        <v>0.5</v>
      </c>
      <c r="Z144" t="n">
        <v>10</v>
      </c>
    </row>
    <row r="145">
      <c r="A145" t="n">
        <v>6</v>
      </c>
      <c r="B145" t="n">
        <v>50</v>
      </c>
      <c r="C145" t="inlineStr">
        <is>
          <t xml:space="preserve">CONCLUIDO	</t>
        </is>
      </c>
      <c r="D145" t="n">
        <v>1.2755</v>
      </c>
      <c r="E145" t="n">
        <v>78.40000000000001</v>
      </c>
      <c r="F145" t="n">
        <v>74.97</v>
      </c>
      <c r="G145" t="n">
        <v>71.40000000000001</v>
      </c>
      <c r="H145" t="n">
        <v>1.07</v>
      </c>
      <c r="I145" t="n">
        <v>63</v>
      </c>
      <c r="J145" t="n">
        <v>115.08</v>
      </c>
      <c r="K145" t="n">
        <v>41.65</v>
      </c>
      <c r="L145" t="n">
        <v>7</v>
      </c>
      <c r="M145" t="n">
        <v>61</v>
      </c>
      <c r="N145" t="n">
        <v>16.43</v>
      </c>
      <c r="O145" t="n">
        <v>14426.96</v>
      </c>
      <c r="P145" t="n">
        <v>598.1900000000001</v>
      </c>
      <c r="Q145" t="n">
        <v>2326.91</v>
      </c>
      <c r="R145" t="n">
        <v>211.59</v>
      </c>
      <c r="S145" t="n">
        <v>122.72</v>
      </c>
      <c r="T145" t="n">
        <v>39455.07</v>
      </c>
      <c r="U145" t="n">
        <v>0.58</v>
      </c>
      <c r="V145" t="n">
        <v>0.86</v>
      </c>
      <c r="W145" t="n">
        <v>9.51</v>
      </c>
      <c r="X145" t="n">
        <v>2.35</v>
      </c>
      <c r="Y145" t="n">
        <v>0.5</v>
      </c>
      <c r="Z145" t="n">
        <v>10</v>
      </c>
    </row>
    <row r="146">
      <c r="A146" t="n">
        <v>7</v>
      </c>
      <c r="B146" t="n">
        <v>50</v>
      </c>
      <c r="C146" t="inlineStr">
        <is>
          <t xml:space="preserve">CONCLUIDO	</t>
        </is>
      </c>
      <c r="D146" t="n">
        <v>1.286</v>
      </c>
      <c r="E146" t="n">
        <v>77.76000000000001</v>
      </c>
      <c r="F146" t="n">
        <v>74.55</v>
      </c>
      <c r="G146" t="n">
        <v>84.39</v>
      </c>
      <c r="H146" t="n">
        <v>1.21</v>
      </c>
      <c r="I146" t="n">
        <v>53</v>
      </c>
      <c r="J146" t="n">
        <v>116.37</v>
      </c>
      <c r="K146" t="n">
        <v>41.65</v>
      </c>
      <c r="L146" t="n">
        <v>8</v>
      </c>
      <c r="M146" t="n">
        <v>47</v>
      </c>
      <c r="N146" t="n">
        <v>16.72</v>
      </c>
      <c r="O146" t="n">
        <v>14585.96</v>
      </c>
      <c r="P146" t="n">
        <v>575.34</v>
      </c>
      <c r="Q146" t="n">
        <v>2326.9</v>
      </c>
      <c r="R146" t="n">
        <v>197.5</v>
      </c>
      <c r="S146" t="n">
        <v>122.72</v>
      </c>
      <c r="T146" t="n">
        <v>32459.68</v>
      </c>
      <c r="U146" t="n">
        <v>0.62</v>
      </c>
      <c r="V146" t="n">
        <v>0.87</v>
      </c>
      <c r="W146" t="n">
        <v>9.49</v>
      </c>
      <c r="X146" t="n">
        <v>1.94</v>
      </c>
      <c r="Y146" t="n">
        <v>0.5</v>
      </c>
      <c r="Z146" t="n">
        <v>10</v>
      </c>
    </row>
    <row r="147">
      <c r="A147" t="n">
        <v>8</v>
      </c>
      <c r="B147" t="n">
        <v>50</v>
      </c>
      <c r="C147" t="inlineStr">
        <is>
          <t xml:space="preserve">CONCLUIDO	</t>
        </is>
      </c>
      <c r="D147" t="n">
        <v>1.2886</v>
      </c>
      <c r="E147" t="n">
        <v>77.59999999999999</v>
      </c>
      <c r="F147" t="n">
        <v>74.48</v>
      </c>
      <c r="G147" t="n">
        <v>91.2</v>
      </c>
      <c r="H147" t="n">
        <v>1.35</v>
      </c>
      <c r="I147" t="n">
        <v>49</v>
      </c>
      <c r="J147" t="n">
        <v>117.66</v>
      </c>
      <c r="K147" t="n">
        <v>41.65</v>
      </c>
      <c r="L147" t="n">
        <v>9</v>
      </c>
      <c r="M147" t="n">
        <v>10</v>
      </c>
      <c r="N147" t="n">
        <v>17.01</v>
      </c>
      <c r="O147" t="n">
        <v>14745.39</v>
      </c>
      <c r="P147" t="n">
        <v>565.14</v>
      </c>
      <c r="Q147" t="n">
        <v>2326.91</v>
      </c>
      <c r="R147" t="n">
        <v>193.34</v>
      </c>
      <c r="S147" t="n">
        <v>122.72</v>
      </c>
      <c r="T147" t="n">
        <v>30398.02</v>
      </c>
      <c r="U147" t="n">
        <v>0.63</v>
      </c>
      <c r="V147" t="n">
        <v>0.87</v>
      </c>
      <c r="W147" t="n">
        <v>9.550000000000001</v>
      </c>
      <c r="X147" t="n">
        <v>1.87</v>
      </c>
      <c r="Y147" t="n">
        <v>0.5</v>
      </c>
      <c r="Z147" t="n">
        <v>10</v>
      </c>
    </row>
    <row r="148">
      <c r="A148" t="n">
        <v>9</v>
      </c>
      <c r="B148" t="n">
        <v>50</v>
      </c>
      <c r="C148" t="inlineStr">
        <is>
          <t xml:space="preserve">CONCLUIDO	</t>
        </is>
      </c>
      <c r="D148" t="n">
        <v>1.2902</v>
      </c>
      <c r="E148" t="n">
        <v>77.51000000000001</v>
      </c>
      <c r="F148" t="n">
        <v>74.41</v>
      </c>
      <c r="G148" t="n">
        <v>93.01000000000001</v>
      </c>
      <c r="H148" t="n">
        <v>1.48</v>
      </c>
      <c r="I148" t="n">
        <v>48</v>
      </c>
      <c r="J148" t="n">
        <v>118.96</v>
      </c>
      <c r="K148" t="n">
        <v>41.65</v>
      </c>
      <c r="L148" t="n">
        <v>10</v>
      </c>
      <c r="M148" t="n">
        <v>1</v>
      </c>
      <c r="N148" t="n">
        <v>17.31</v>
      </c>
      <c r="O148" t="n">
        <v>14905.25</v>
      </c>
      <c r="P148" t="n">
        <v>569.3200000000001</v>
      </c>
      <c r="Q148" t="n">
        <v>2326.94</v>
      </c>
      <c r="R148" t="n">
        <v>190.9</v>
      </c>
      <c r="S148" t="n">
        <v>122.72</v>
      </c>
      <c r="T148" t="n">
        <v>29183.19</v>
      </c>
      <c r="U148" t="n">
        <v>0.64</v>
      </c>
      <c r="V148" t="n">
        <v>0.87</v>
      </c>
      <c r="W148" t="n">
        <v>9.539999999999999</v>
      </c>
      <c r="X148" t="n">
        <v>1.79</v>
      </c>
      <c r="Y148" t="n">
        <v>0.5</v>
      </c>
      <c r="Z148" t="n">
        <v>10</v>
      </c>
    </row>
    <row r="149">
      <c r="A149" t="n">
        <v>10</v>
      </c>
      <c r="B149" t="n">
        <v>50</v>
      </c>
      <c r="C149" t="inlineStr">
        <is>
          <t xml:space="preserve">CONCLUIDO	</t>
        </is>
      </c>
      <c r="D149" t="n">
        <v>1.2902</v>
      </c>
      <c r="E149" t="n">
        <v>77.51000000000001</v>
      </c>
      <c r="F149" t="n">
        <v>74.41</v>
      </c>
      <c r="G149" t="n">
        <v>93.01000000000001</v>
      </c>
      <c r="H149" t="n">
        <v>1.61</v>
      </c>
      <c r="I149" t="n">
        <v>48</v>
      </c>
      <c r="J149" t="n">
        <v>120.26</v>
      </c>
      <c r="K149" t="n">
        <v>41.65</v>
      </c>
      <c r="L149" t="n">
        <v>11</v>
      </c>
      <c r="M149" t="n">
        <v>0</v>
      </c>
      <c r="N149" t="n">
        <v>17.61</v>
      </c>
      <c r="O149" t="n">
        <v>15065.56</v>
      </c>
      <c r="P149" t="n">
        <v>575.11</v>
      </c>
      <c r="Q149" t="n">
        <v>2326.92</v>
      </c>
      <c r="R149" t="n">
        <v>190.78</v>
      </c>
      <c r="S149" t="n">
        <v>122.72</v>
      </c>
      <c r="T149" t="n">
        <v>29126.02</v>
      </c>
      <c r="U149" t="n">
        <v>0.64</v>
      </c>
      <c r="V149" t="n">
        <v>0.87</v>
      </c>
      <c r="W149" t="n">
        <v>9.550000000000001</v>
      </c>
      <c r="X149" t="n">
        <v>1.79</v>
      </c>
      <c r="Y149" t="n">
        <v>0.5</v>
      </c>
      <c r="Z149" t="n">
        <v>10</v>
      </c>
    </row>
    <row r="150">
      <c r="A150" t="n">
        <v>0</v>
      </c>
      <c r="B150" t="n">
        <v>25</v>
      </c>
      <c r="C150" t="inlineStr">
        <is>
          <t xml:space="preserve">CONCLUIDO	</t>
        </is>
      </c>
      <c r="D150" t="n">
        <v>1.0524</v>
      </c>
      <c r="E150" t="n">
        <v>95.02</v>
      </c>
      <c r="F150" t="n">
        <v>87.70999999999999</v>
      </c>
      <c r="G150" t="n">
        <v>13.26</v>
      </c>
      <c r="H150" t="n">
        <v>0.28</v>
      </c>
      <c r="I150" t="n">
        <v>397</v>
      </c>
      <c r="J150" t="n">
        <v>61.76</v>
      </c>
      <c r="K150" t="n">
        <v>28.92</v>
      </c>
      <c r="L150" t="n">
        <v>1</v>
      </c>
      <c r="M150" t="n">
        <v>395</v>
      </c>
      <c r="N150" t="n">
        <v>6.84</v>
      </c>
      <c r="O150" t="n">
        <v>7851.41</v>
      </c>
      <c r="P150" t="n">
        <v>548.78</v>
      </c>
      <c r="Q150" t="n">
        <v>2327.14</v>
      </c>
      <c r="R150" t="n">
        <v>635.54</v>
      </c>
      <c r="S150" t="n">
        <v>122.72</v>
      </c>
      <c r="T150" t="n">
        <v>249759.87</v>
      </c>
      <c r="U150" t="n">
        <v>0.19</v>
      </c>
      <c r="V150" t="n">
        <v>0.74</v>
      </c>
      <c r="W150" t="n">
        <v>10.1</v>
      </c>
      <c r="X150" t="n">
        <v>15.09</v>
      </c>
      <c r="Y150" t="n">
        <v>0.5</v>
      </c>
      <c r="Z150" t="n">
        <v>10</v>
      </c>
    </row>
    <row r="151">
      <c r="A151" t="n">
        <v>1</v>
      </c>
      <c r="B151" t="n">
        <v>25</v>
      </c>
      <c r="C151" t="inlineStr">
        <is>
          <t xml:space="preserve">CONCLUIDO	</t>
        </is>
      </c>
      <c r="D151" t="n">
        <v>1.2055</v>
      </c>
      <c r="E151" t="n">
        <v>82.95</v>
      </c>
      <c r="F151" t="n">
        <v>78.84</v>
      </c>
      <c r="G151" t="n">
        <v>28.33</v>
      </c>
      <c r="H151" t="n">
        <v>0.55</v>
      </c>
      <c r="I151" t="n">
        <v>167</v>
      </c>
      <c r="J151" t="n">
        <v>62.92</v>
      </c>
      <c r="K151" t="n">
        <v>28.92</v>
      </c>
      <c r="L151" t="n">
        <v>2</v>
      </c>
      <c r="M151" t="n">
        <v>165</v>
      </c>
      <c r="N151" t="n">
        <v>7</v>
      </c>
      <c r="O151" t="n">
        <v>7994.37</v>
      </c>
      <c r="P151" t="n">
        <v>461.07</v>
      </c>
      <c r="Q151" t="n">
        <v>2327.09</v>
      </c>
      <c r="R151" t="n">
        <v>340.31</v>
      </c>
      <c r="S151" t="n">
        <v>122.72</v>
      </c>
      <c r="T151" t="n">
        <v>103292.56</v>
      </c>
      <c r="U151" t="n">
        <v>0.36</v>
      </c>
      <c r="V151" t="n">
        <v>0.82</v>
      </c>
      <c r="W151" t="n">
        <v>9.69</v>
      </c>
      <c r="X151" t="n">
        <v>6.23</v>
      </c>
      <c r="Y151" t="n">
        <v>0.5</v>
      </c>
      <c r="Z151" t="n">
        <v>10</v>
      </c>
    </row>
    <row r="152">
      <c r="A152" t="n">
        <v>2</v>
      </c>
      <c r="B152" t="n">
        <v>25</v>
      </c>
      <c r="C152" t="inlineStr">
        <is>
          <t xml:space="preserve">CONCLUIDO	</t>
        </is>
      </c>
      <c r="D152" t="n">
        <v>1.2563</v>
      </c>
      <c r="E152" t="n">
        <v>79.59999999999999</v>
      </c>
      <c r="F152" t="n">
        <v>76.40000000000001</v>
      </c>
      <c r="G152" t="n">
        <v>45.39</v>
      </c>
      <c r="H152" t="n">
        <v>0.8100000000000001</v>
      </c>
      <c r="I152" t="n">
        <v>101</v>
      </c>
      <c r="J152" t="n">
        <v>64.08</v>
      </c>
      <c r="K152" t="n">
        <v>28.92</v>
      </c>
      <c r="L152" t="n">
        <v>3</v>
      </c>
      <c r="M152" t="n">
        <v>61</v>
      </c>
      <c r="N152" t="n">
        <v>7.16</v>
      </c>
      <c r="O152" t="n">
        <v>8137.65</v>
      </c>
      <c r="P152" t="n">
        <v>410.58</v>
      </c>
      <c r="Q152" t="n">
        <v>2326.93</v>
      </c>
      <c r="R152" t="n">
        <v>257.38</v>
      </c>
      <c r="S152" t="n">
        <v>122.72</v>
      </c>
      <c r="T152" t="n">
        <v>62161.01</v>
      </c>
      <c r="U152" t="n">
        <v>0.48</v>
      </c>
      <c r="V152" t="n">
        <v>0.85</v>
      </c>
      <c r="W152" t="n">
        <v>9.630000000000001</v>
      </c>
      <c r="X152" t="n">
        <v>3.79</v>
      </c>
      <c r="Y152" t="n">
        <v>0.5</v>
      </c>
      <c r="Z152" t="n">
        <v>10</v>
      </c>
    </row>
    <row r="153">
      <c r="A153" t="n">
        <v>3</v>
      </c>
      <c r="B153" t="n">
        <v>25</v>
      </c>
      <c r="C153" t="inlineStr">
        <is>
          <t xml:space="preserve">CONCLUIDO	</t>
        </is>
      </c>
      <c r="D153" t="n">
        <v>1.261</v>
      </c>
      <c r="E153" t="n">
        <v>79.3</v>
      </c>
      <c r="F153" t="n">
        <v>76.19</v>
      </c>
      <c r="G153" t="n">
        <v>48.12</v>
      </c>
      <c r="H153" t="n">
        <v>1.07</v>
      </c>
      <c r="I153" t="n">
        <v>95</v>
      </c>
      <c r="J153" t="n">
        <v>65.25</v>
      </c>
      <c r="K153" t="n">
        <v>28.92</v>
      </c>
      <c r="L153" t="n">
        <v>4</v>
      </c>
      <c r="M153" t="n">
        <v>1</v>
      </c>
      <c r="N153" t="n">
        <v>7.33</v>
      </c>
      <c r="O153" t="n">
        <v>8281.25</v>
      </c>
      <c r="P153" t="n">
        <v>409.75</v>
      </c>
      <c r="Q153" t="n">
        <v>2326.97</v>
      </c>
      <c r="R153" t="n">
        <v>248.08</v>
      </c>
      <c r="S153" t="n">
        <v>122.72</v>
      </c>
      <c r="T153" t="n">
        <v>57540.06</v>
      </c>
      <c r="U153" t="n">
        <v>0.49</v>
      </c>
      <c r="V153" t="n">
        <v>0.85</v>
      </c>
      <c r="W153" t="n">
        <v>9.68</v>
      </c>
      <c r="X153" t="n">
        <v>3.58</v>
      </c>
      <c r="Y153" t="n">
        <v>0.5</v>
      </c>
      <c r="Z153" t="n">
        <v>10</v>
      </c>
    </row>
    <row r="154">
      <c r="A154" t="n">
        <v>4</v>
      </c>
      <c r="B154" t="n">
        <v>25</v>
      </c>
      <c r="C154" t="inlineStr">
        <is>
          <t xml:space="preserve">CONCLUIDO	</t>
        </is>
      </c>
      <c r="D154" t="n">
        <v>1.261</v>
      </c>
      <c r="E154" t="n">
        <v>79.3</v>
      </c>
      <c r="F154" t="n">
        <v>76.18000000000001</v>
      </c>
      <c r="G154" t="n">
        <v>48.12</v>
      </c>
      <c r="H154" t="n">
        <v>1.31</v>
      </c>
      <c r="I154" t="n">
        <v>95</v>
      </c>
      <c r="J154" t="n">
        <v>66.42</v>
      </c>
      <c r="K154" t="n">
        <v>28.92</v>
      </c>
      <c r="L154" t="n">
        <v>5</v>
      </c>
      <c r="M154" t="n">
        <v>0</v>
      </c>
      <c r="N154" t="n">
        <v>7.49</v>
      </c>
      <c r="O154" t="n">
        <v>8425.16</v>
      </c>
      <c r="P154" t="n">
        <v>416.42</v>
      </c>
      <c r="Q154" t="n">
        <v>2327.05</v>
      </c>
      <c r="R154" t="n">
        <v>247.85</v>
      </c>
      <c r="S154" t="n">
        <v>122.72</v>
      </c>
      <c r="T154" t="n">
        <v>57422.81</v>
      </c>
      <c r="U154" t="n">
        <v>0.5</v>
      </c>
      <c r="V154" t="n">
        <v>0.85</v>
      </c>
      <c r="W154" t="n">
        <v>9.69</v>
      </c>
      <c r="X154" t="n">
        <v>3.57</v>
      </c>
      <c r="Y154" t="n">
        <v>0.5</v>
      </c>
      <c r="Z154" t="n">
        <v>10</v>
      </c>
    </row>
    <row r="155">
      <c r="A155" t="n">
        <v>0</v>
      </c>
      <c r="B155" t="n">
        <v>85</v>
      </c>
      <c r="C155" t="inlineStr">
        <is>
          <t xml:space="preserve">CONCLUIDO	</t>
        </is>
      </c>
      <c r="D155" t="n">
        <v>0.6558</v>
      </c>
      <c r="E155" t="n">
        <v>152.49</v>
      </c>
      <c r="F155" t="n">
        <v>114.3</v>
      </c>
      <c r="G155" t="n">
        <v>6.49</v>
      </c>
      <c r="H155" t="n">
        <v>0.11</v>
      </c>
      <c r="I155" t="n">
        <v>1057</v>
      </c>
      <c r="J155" t="n">
        <v>167.88</v>
      </c>
      <c r="K155" t="n">
        <v>51.39</v>
      </c>
      <c r="L155" t="n">
        <v>1</v>
      </c>
      <c r="M155" t="n">
        <v>1055</v>
      </c>
      <c r="N155" t="n">
        <v>30.49</v>
      </c>
      <c r="O155" t="n">
        <v>20939.59</v>
      </c>
      <c r="P155" t="n">
        <v>1449.83</v>
      </c>
      <c r="Q155" t="n">
        <v>2327.6</v>
      </c>
      <c r="R155" t="n">
        <v>1528.52</v>
      </c>
      <c r="S155" t="n">
        <v>122.72</v>
      </c>
      <c r="T155" t="n">
        <v>692949.86</v>
      </c>
      <c r="U155" t="n">
        <v>0.08</v>
      </c>
      <c r="V155" t="n">
        <v>0.57</v>
      </c>
      <c r="W155" t="n">
        <v>11.14</v>
      </c>
      <c r="X155" t="n">
        <v>41.67</v>
      </c>
      <c r="Y155" t="n">
        <v>0.5</v>
      </c>
      <c r="Z155" t="n">
        <v>10</v>
      </c>
    </row>
    <row r="156">
      <c r="A156" t="n">
        <v>1</v>
      </c>
      <c r="B156" t="n">
        <v>85</v>
      </c>
      <c r="C156" t="inlineStr">
        <is>
          <t xml:space="preserve">CONCLUIDO	</t>
        </is>
      </c>
      <c r="D156" t="n">
        <v>0.9649</v>
      </c>
      <c r="E156" t="n">
        <v>103.64</v>
      </c>
      <c r="F156" t="n">
        <v>87.73999999999999</v>
      </c>
      <c r="G156" t="n">
        <v>13.19</v>
      </c>
      <c r="H156" t="n">
        <v>0.21</v>
      </c>
      <c r="I156" t="n">
        <v>399</v>
      </c>
      <c r="J156" t="n">
        <v>169.33</v>
      </c>
      <c r="K156" t="n">
        <v>51.39</v>
      </c>
      <c r="L156" t="n">
        <v>2</v>
      </c>
      <c r="M156" t="n">
        <v>397</v>
      </c>
      <c r="N156" t="n">
        <v>30.94</v>
      </c>
      <c r="O156" t="n">
        <v>21118.46</v>
      </c>
      <c r="P156" t="n">
        <v>1102.72</v>
      </c>
      <c r="Q156" t="n">
        <v>2327.13</v>
      </c>
      <c r="R156" t="n">
        <v>637.74</v>
      </c>
      <c r="S156" t="n">
        <v>122.72</v>
      </c>
      <c r="T156" t="n">
        <v>250847.63</v>
      </c>
      <c r="U156" t="n">
        <v>0.19</v>
      </c>
      <c r="V156" t="n">
        <v>0.74</v>
      </c>
      <c r="W156" t="n">
        <v>10.07</v>
      </c>
      <c r="X156" t="n">
        <v>15.12</v>
      </c>
      <c r="Y156" t="n">
        <v>0.5</v>
      </c>
      <c r="Z156" t="n">
        <v>10</v>
      </c>
    </row>
    <row r="157">
      <c r="A157" t="n">
        <v>2</v>
      </c>
      <c r="B157" t="n">
        <v>85</v>
      </c>
      <c r="C157" t="inlineStr">
        <is>
          <t xml:space="preserve">CONCLUIDO	</t>
        </is>
      </c>
      <c r="D157" t="n">
        <v>1.0801</v>
      </c>
      <c r="E157" t="n">
        <v>92.58</v>
      </c>
      <c r="F157" t="n">
        <v>81.87</v>
      </c>
      <c r="G157" t="n">
        <v>19.97</v>
      </c>
      <c r="H157" t="n">
        <v>0.31</v>
      </c>
      <c r="I157" t="n">
        <v>246</v>
      </c>
      <c r="J157" t="n">
        <v>170.79</v>
      </c>
      <c r="K157" t="n">
        <v>51.39</v>
      </c>
      <c r="L157" t="n">
        <v>3</v>
      </c>
      <c r="M157" t="n">
        <v>244</v>
      </c>
      <c r="N157" t="n">
        <v>31.4</v>
      </c>
      <c r="O157" t="n">
        <v>21297.94</v>
      </c>
      <c r="P157" t="n">
        <v>1019.35</v>
      </c>
      <c r="Q157" t="n">
        <v>2327.2</v>
      </c>
      <c r="R157" t="n">
        <v>440.88</v>
      </c>
      <c r="S157" t="n">
        <v>122.72</v>
      </c>
      <c r="T157" t="n">
        <v>153182.81</v>
      </c>
      <c r="U157" t="n">
        <v>0.28</v>
      </c>
      <c r="V157" t="n">
        <v>0.79</v>
      </c>
      <c r="W157" t="n">
        <v>9.84</v>
      </c>
      <c r="X157" t="n">
        <v>9.25</v>
      </c>
      <c r="Y157" t="n">
        <v>0.5</v>
      </c>
      <c r="Z157" t="n">
        <v>10</v>
      </c>
    </row>
    <row r="158">
      <c r="A158" t="n">
        <v>3</v>
      </c>
      <c r="B158" t="n">
        <v>85</v>
      </c>
      <c r="C158" t="inlineStr">
        <is>
          <t xml:space="preserve">CONCLUIDO	</t>
        </is>
      </c>
      <c r="D158" t="n">
        <v>1.1417</v>
      </c>
      <c r="E158" t="n">
        <v>87.59</v>
      </c>
      <c r="F158" t="n">
        <v>79.22</v>
      </c>
      <c r="G158" t="n">
        <v>26.85</v>
      </c>
      <c r="H158" t="n">
        <v>0.41</v>
      </c>
      <c r="I158" t="n">
        <v>177</v>
      </c>
      <c r="J158" t="n">
        <v>172.25</v>
      </c>
      <c r="K158" t="n">
        <v>51.39</v>
      </c>
      <c r="L158" t="n">
        <v>4</v>
      </c>
      <c r="M158" t="n">
        <v>175</v>
      </c>
      <c r="N158" t="n">
        <v>31.86</v>
      </c>
      <c r="O158" t="n">
        <v>21478.05</v>
      </c>
      <c r="P158" t="n">
        <v>976.87</v>
      </c>
      <c r="Q158" t="n">
        <v>2326.97</v>
      </c>
      <c r="R158" t="n">
        <v>352.93</v>
      </c>
      <c r="S158" t="n">
        <v>122.72</v>
      </c>
      <c r="T158" t="n">
        <v>109555.52</v>
      </c>
      <c r="U158" t="n">
        <v>0.35</v>
      </c>
      <c r="V158" t="n">
        <v>0.82</v>
      </c>
      <c r="W158" t="n">
        <v>9.710000000000001</v>
      </c>
      <c r="X158" t="n">
        <v>6.6</v>
      </c>
      <c r="Y158" t="n">
        <v>0.5</v>
      </c>
      <c r="Z158" t="n">
        <v>10</v>
      </c>
    </row>
    <row r="159">
      <c r="A159" t="n">
        <v>4</v>
      </c>
      <c r="B159" t="n">
        <v>85</v>
      </c>
      <c r="C159" t="inlineStr">
        <is>
          <t xml:space="preserve">CONCLUIDO	</t>
        </is>
      </c>
      <c r="D159" t="n">
        <v>1.1807</v>
      </c>
      <c r="E159" t="n">
        <v>84.7</v>
      </c>
      <c r="F159" t="n">
        <v>77.68000000000001</v>
      </c>
      <c r="G159" t="n">
        <v>34.02</v>
      </c>
      <c r="H159" t="n">
        <v>0.51</v>
      </c>
      <c r="I159" t="n">
        <v>137</v>
      </c>
      <c r="J159" t="n">
        <v>173.71</v>
      </c>
      <c r="K159" t="n">
        <v>51.39</v>
      </c>
      <c r="L159" t="n">
        <v>5</v>
      </c>
      <c r="M159" t="n">
        <v>135</v>
      </c>
      <c r="N159" t="n">
        <v>32.32</v>
      </c>
      <c r="O159" t="n">
        <v>21658.78</v>
      </c>
      <c r="P159" t="n">
        <v>947.9</v>
      </c>
      <c r="Q159" t="n">
        <v>2326.99</v>
      </c>
      <c r="R159" t="n">
        <v>301.88</v>
      </c>
      <c r="S159" t="n">
        <v>122.72</v>
      </c>
      <c r="T159" t="n">
        <v>84227.58</v>
      </c>
      <c r="U159" t="n">
        <v>0.41</v>
      </c>
      <c r="V159" t="n">
        <v>0.83</v>
      </c>
      <c r="W159" t="n">
        <v>9.640000000000001</v>
      </c>
      <c r="X159" t="n">
        <v>5.07</v>
      </c>
      <c r="Y159" t="n">
        <v>0.5</v>
      </c>
      <c r="Z159" t="n">
        <v>10</v>
      </c>
    </row>
    <row r="160">
      <c r="A160" t="n">
        <v>5</v>
      </c>
      <c r="B160" t="n">
        <v>85</v>
      </c>
      <c r="C160" t="inlineStr">
        <is>
          <t xml:space="preserve">CONCLUIDO	</t>
        </is>
      </c>
      <c r="D160" t="n">
        <v>1.2059</v>
      </c>
      <c r="E160" t="n">
        <v>82.93000000000001</v>
      </c>
      <c r="F160" t="n">
        <v>76.76000000000001</v>
      </c>
      <c r="G160" t="n">
        <v>41.12</v>
      </c>
      <c r="H160" t="n">
        <v>0.61</v>
      </c>
      <c r="I160" t="n">
        <v>112</v>
      </c>
      <c r="J160" t="n">
        <v>175.18</v>
      </c>
      <c r="K160" t="n">
        <v>51.39</v>
      </c>
      <c r="L160" t="n">
        <v>6</v>
      </c>
      <c r="M160" t="n">
        <v>110</v>
      </c>
      <c r="N160" t="n">
        <v>32.79</v>
      </c>
      <c r="O160" t="n">
        <v>21840.16</v>
      </c>
      <c r="P160" t="n">
        <v>927.33</v>
      </c>
      <c r="Q160" t="n">
        <v>2326.93</v>
      </c>
      <c r="R160" t="n">
        <v>270.88</v>
      </c>
      <c r="S160" t="n">
        <v>122.72</v>
      </c>
      <c r="T160" t="n">
        <v>68856.28999999999</v>
      </c>
      <c r="U160" t="n">
        <v>0.45</v>
      </c>
      <c r="V160" t="n">
        <v>0.84</v>
      </c>
      <c r="W160" t="n">
        <v>9.6</v>
      </c>
      <c r="X160" t="n">
        <v>4.15</v>
      </c>
      <c r="Y160" t="n">
        <v>0.5</v>
      </c>
      <c r="Z160" t="n">
        <v>10</v>
      </c>
    </row>
    <row r="161">
      <c r="A161" t="n">
        <v>6</v>
      </c>
      <c r="B161" t="n">
        <v>85</v>
      </c>
      <c r="C161" t="inlineStr">
        <is>
          <t xml:space="preserve">CONCLUIDO	</t>
        </is>
      </c>
      <c r="D161" t="n">
        <v>1.2239</v>
      </c>
      <c r="E161" t="n">
        <v>81.7</v>
      </c>
      <c r="F161" t="n">
        <v>76.11</v>
      </c>
      <c r="G161" t="n">
        <v>48.07</v>
      </c>
      <c r="H161" t="n">
        <v>0.7</v>
      </c>
      <c r="I161" t="n">
        <v>95</v>
      </c>
      <c r="J161" t="n">
        <v>176.66</v>
      </c>
      <c r="K161" t="n">
        <v>51.39</v>
      </c>
      <c r="L161" t="n">
        <v>7</v>
      </c>
      <c r="M161" t="n">
        <v>93</v>
      </c>
      <c r="N161" t="n">
        <v>33.27</v>
      </c>
      <c r="O161" t="n">
        <v>22022.17</v>
      </c>
      <c r="P161" t="n">
        <v>909.9</v>
      </c>
      <c r="Q161" t="n">
        <v>2327</v>
      </c>
      <c r="R161" t="n">
        <v>249.87</v>
      </c>
      <c r="S161" t="n">
        <v>122.72</v>
      </c>
      <c r="T161" t="n">
        <v>58432.29</v>
      </c>
      <c r="U161" t="n">
        <v>0.49</v>
      </c>
      <c r="V161" t="n">
        <v>0.85</v>
      </c>
      <c r="W161" t="n">
        <v>9.56</v>
      </c>
      <c r="X161" t="n">
        <v>3.5</v>
      </c>
      <c r="Y161" t="n">
        <v>0.5</v>
      </c>
      <c r="Z161" t="n">
        <v>10</v>
      </c>
    </row>
    <row r="162">
      <c r="A162" t="n">
        <v>7</v>
      </c>
      <c r="B162" t="n">
        <v>85</v>
      </c>
      <c r="C162" t="inlineStr">
        <is>
          <t xml:space="preserve">CONCLUIDO	</t>
        </is>
      </c>
      <c r="D162" t="n">
        <v>1.2377</v>
      </c>
      <c r="E162" t="n">
        <v>80.79000000000001</v>
      </c>
      <c r="F162" t="n">
        <v>75.64</v>
      </c>
      <c r="G162" t="n">
        <v>55.35</v>
      </c>
      <c r="H162" t="n">
        <v>0.8</v>
      </c>
      <c r="I162" t="n">
        <v>82</v>
      </c>
      <c r="J162" t="n">
        <v>178.14</v>
      </c>
      <c r="K162" t="n">
        <v>51.39</v>
      </c>
      <c r="L162" t="n">
        <v>8</v>
      </c>
      <c r="M162" t="n">
        <v>80</v>
      </c>
      <c r="N162" t="n">
        <v>33.75</v>
      </c>
      <c r="O162" t="n">
        <v>22204.83</v>
      </c>
      <c r="P162" t="n">
        <v>894.83</v>
      </c>
      <c r="Q162" t="n">
        <v>2326.91</v>
      </c>
      <c r="R162" t="n">
        <v>233.45</v>
      </c>
      <c r="S162" t="n">
        <v>122.72</v>
      </c>
      <c r="T162" t="n">
        <v>50290.42</v>
      </c>
      <c r="U162" t="n">
        <v>0.53</v>
      </c>
      <c r="V162" t="n">
        <v>0.86</v>
      </c>
      <c r="W162" t="n">
        <v>9.56</v>
      </c>
      <c r="X162" t="n">
        <v>3.03</v>
      </c>
      <c r="Y162" t="n">
        <v>0.5</v>
      </c>
      <c r="Z162" t="n">
        <v>10</v>
      </c>
    </row>
    <row r="163">
      <c r="A163" t="n">
        <v>8</v>
      </c>
      <c r="B163" t="n">
        <v>85</v>
      </c>
      <c r="C163" t="inlineStr">
        <is>
          <t xml:space="preserve">CONCLUIDO	</t>
        </is>
      </c>
      <c r="D163" t="n">
        <v>1.2491</v>
      </c>
      <c r="E163" t="n">
        <v>80.06</v>
      </c>
      <c r="F163" t="n">
        <v>75.25</v>
      </c>
      <c r="G163" t="n">
        <v>62.71</v>
      </c>
      <c r="H163" t="n">
        <v>0.89</v>
      </c>
      <c r="I163" t="n">
        <v>72</v>
      </c>
      <c r="J163" t="n">
        <v>179.63</v>
      </c>
      <c r="K163" t="n">
        <v>51.39</v>
      </c>
      <c r="L163" t="n">
        <v>9</v>
      </c>
      <c r="M163" t="n">
        <v>70</v>
      </c>
      <c r="N163" t="n">
        <v>34.24</v>
      </c>
      <c r="O163" t="n">
        <v>22388.15</v>
      </c>
      <c r="P163" t="n">
        <v>880.79</v>
      </c>
      <c r="Q163" t="n">
        <v>2326.98</v>
      </c>
      <c r="R163" t="n">
        <v>221.14</v>
      </c>
      <c r="S163" t="n">
        <v>122.72</v>
      </c>
      <c r="T163" t="n">
        <v>44184.48</v>
      </c>
      <c r="U163" t="n">
        <v>0.55</v>
      </c>
      <c r="V163" t="n">
        <v>0.86</v>
      </c>
      <c r="W163" t="n">
        <v>9.52</v>
      </c>
      <c r="X163" t="n">
        <v>2.63</v>
      </c>
      <c r="Y163" t="n">
        <v>0.5</v>
      </c>
      <c r="Z163" t="n">
        <v>10</v>
      </c>
    </row>
    <row r="164">
      <c r="A164" t="n">
        <v>9</v>
      </c>
      <c r="B164" t="n">
        <v>85</v>
      </c>
      <c r="C164" t="inlineStr">
        <is>
          <t xml:space="preserve">CONCLUIDO	</t>
        </is>
      </c>
      <c r="D164" t="n">
        <v>1.2575</v>
      </c>
      <c r="E164" t="n">
        <v>79.52</v>
      </c>
      <c r="F164" t="n">
        <v>74.98</v>
      </c>
      <c r="G164" t="n">
        <v>70.29000000000001</v>
      </c>
      <c r="H164" t="n">
        <v>0.98</v>
      </c>
      <c r="I164" t="n">
        <v>64</v>
      </c>
      <c r="J164" t="n">
        <v>181.12</v>
      </c>
      <c r="K164" t="n">
        <v>51.39</v>
      </c>
      <c r="L164" t="n">
        <v>10</v>
      </c>
      <c r="M164" t="n">
        <v>62</v>
      </c>
      <c r="N164" t="n">
        <v>34.73</v>
      </c>
      <c r="O164" t="n">
        <v>22572.13</v>
      </c>
      <c r="P164" t="n">
        <v>866.74</v>
      </c>
      <c r="Q164" t="n">
        <v>2326.9</v>
      </c>
      <c r="R164" t="n">
        <v>212.03</v>
      </c>
      <c r="S164" t="n">
        <v>122.72</v>
      </c>
      <c r="T164" t="n">
        <v>39669.32</v>
      </c>
      <c r="U164" t="n">
        <v>0.58</v>
      </c>
      <c r="V164" t="n">
        <v>0.86</v>
      </c>
      <c r="W164" t="n">
        <v>9.51</v>
      </c>
      <c r="X164" t="n">
        <v>2.37</v>
      </c>
      <c r="Y164" t="n">
        <v>0.5</v>
      </c>
      <c r="Z164" t="n">
        <v>10</v>
      </c>
    </row>
    <row r="165">
      <c r="A165" t="n">
        <v>10</v>
      </c>
      <c r="B165" t="n">
        <v>85</v>
      </c>
      <c r="C165" t="inlineStr">
        <is>
          <t xml:space="preserve">CONCLUIDO	</t>
        </is>
      </c>
      <c r="D165" t="n">
        <v>1.2654</v>
      </c>
      <c r="E165" t="n">
        <v>79.03</v>
      </c>
      <c r="F165" t="n">
        <v>74.72</v>
      </c>
      <c r="G165" t="n">
        <v>78.65000000000001</v>
      </c>
      <c r="H165" t="n">
        <v>1.07</v>
      </c>
      <c r="I165" t="n">
        <v>57</v>
      </c>
      <c r="J165" t="n">
        <v>182.62</v>
      </c>
      <c r="K165" t="n">
        <v>51.39</v>
      </c>
      <c r="L165" t="n">
        <v>11</v>
      </c>
      <c r="M165" t="n">
        <v>55</v>
      </c>
      <c r="N165" t="n">
        <v>35.22</v>
      </c>
      <c r="O165" t="n">
        <v>22756.91</v>
      </c>
      <c r="P165" t="n">
        <v>852.85</v>
      </c>
      <c r="Q165" t="n">
        <v>2326.97</v>
      </c>
      <c r="R165" t="n">
        <v>203.02</v>
      </c>
      <c r="S165" t="n">
        <v>122.72</v>
      </c>
      <c r="T165" t="n">
        <v>35197.71</v>
      </c>
      <c r="U165" t="n">
        <v>0.6</v>
      </c>
      <c r="V165" t="n">
        <v>0.87</v>
      </c>
      <c r="W165" t="n">
        <v>9.51</v>
      </c>
      <c r="X165" t="n">
        <v>2.11</v>
      </c>
      <c r="Y165" t="n">
        <v>0.5</v>
      </c>
      <c r="Z165" t="n">
        <v>10</v>
      </c>
    </row>
    <row r="166">
      <c r="A166" t="n">
        <v>11</v>
      </c>
      <c r="B166" t="n">
        <v>85</v>
      </c>
      <c r="C166" t="inlineStr">
        <is>
          <t xml:space="preserve">CONCLUIDO	</t>
        </is>
      </c>
      <c r="D166" t="n">
        <v>1.2712</v>
      </c>
      <c r="E166" t="n">
        <v>78.66</v>
      </c>
      <c r="F166" t="n">
        <v>74.53</v>
      </c>
      <c r="G166" t="n">
        <v>85.98999999999999</v>
      </c>
      <c r="H166" t="n">
        <v>1.16</v>
      </c>
      <c r="I166" t="n">
        <v>52</v>
      </c>
      <c r="J166" t="n">
        <v>184.12</v>
      </c>
      <c r="K166" t="n">
        <v>51.39</v>
      </c>
      <c r="L166" t="n">
        <v>12</v>
      </c>
      <c r="M166" t="n">
        <v>50</v>
      </c>
      <c r="N166" t="n">
        <v>35.73</v>
      </c>
      <c r="O166" t="n">
        <v>22942.24</v>
      </c>
      <c r="P166" t="n">
        <v>841.46</v>
      </c>
      <c r="Q166" t="n">
        <v>2326.9</v>
      </c>
      <c r="R166" t="n">
        <v>196.5</v>
      </c>
      <c r="S166" t="n">
        <v>122.72</v>
      </c>
      <c r="T166" t="n">
        <v>31964.82</v>
      </c>
      <c r="U166" t="n">
        <v>0.62</v>
      </c>
      <c r="V166" t="n">
        <v>0.87</v>
      </c>
      <c r="W166" t="n">
        <v>9.51</v>
      </c>
      <c r="X166" t="n">
        <v>1.92</v>
      </c>
      <c r="Y166" t="n">
        <v>0.5</v>
      </c>
      <c r="Z166" t="n">
        <v>10</v>
      </c>
    </row>
    <row r="167">
      <c r="A167" t="n">
        <v>12</v>
      </c>
      <c r="B167" t="n">
        <v>85</v>
      </c>
      <c r="C167" t="inlineStr">
        <is>
          <t xml:space="preserve">CONCLUIDO	</t>
        </is>
      </c>
      <c r="D167" t="n">
        <v>1.2774</v>
      </c>
      <c r="E167" t="n">
        <v>78.29000000000001</v>
      </c>
      <c r="F167" t="n">
        <v>74.31999999999999</v>
      </c>
      <c r="G167" t="n">
        <v>94.88</v>
      </c>
      <c r="H167" t="n">
        <v>1.24</v>
      </c>
      <c r="I167" t="n">
        <v>47</v>
      </c>
      <c r="J167" t="n">
        <v>185.63</v>
      </c>
      <c r="K167" t="n">
        <v>51.39</v>
      </c>
      <c r="L167" t="n">
        <v>13</v>
      </c>
      <c r="M167" t="n">
        <v>45</v>
      </c>
      <c r="N167" t="n">
        <v>36.24</v>
      </c>
      <c r="O167" t="n">
        <v>23128.27</v>
      </c>
      <c r="P167" t="n">
        <v>828.1900000000001</v>
      </c>
      <c r="Q167" t="n">
        <v>2326.95</v>
      </c>
      <c r="R167" t="n">
        <v>189.69</v>
      </c>
      <c r="S167" t="n">
        <v>122.72</v>
      </c>
      <c r="T167" t="n">
        <v>28585.49</v>
      </c>
      <c r="U167" t="n">
        <v>0.65</v>
      </c>
      <c r="V167" t="n">
        <v>0.87</v>
      </c>
      <c r="W167" t="n">
        <v>9.49</v>
      </c>
      <c r="X167" t="n">
        <v>1.71</v>
      </c>
      <c r="Y167" t="n">
        <v>0.5</v>
      </c>
      <c r="Z167" t="n">
        <v>10</v>
      </c>
    </row>
    <row r="168">
      <c r="A168" t="n">
        <v>13</v>
      </c>
      <c r="B168" t="n">
        <v>85</v>
      </c>
      <c r="C168" t="inlineStr">
        <is>
          <t xml:space="preserve">CONCLUIDO	</t>
        </is>
      </c>
      <c r="D168" t="n">
        <v>1.2822</v>
      </c>
      <c r="E168" t="n">
        <v>77.98999999999999</v>
      </c>
      <c r="F168" t="n">
        <v>74.16</v>
      </c>
      <c r="G168" t="n">
        <v>103.48</v>
      </c>
      <c r="H168" t="n">
        <v>1.33</v>
      </c>
      <c r="I168" t="n">
        <v>43</v>
      </c>
      <c r="J168" t="n">
        <v>187.14</v>
      </c>
      <c r="K168" t="n">
        <v>51.39</v>
      </c>
      <c r="L168" t="n">
        <v>14</v>
      </c>
      <c r="M168" t="n">
        <v>41</v>
      </c>
      <c r="N168" t="n">
        <v>36.75</v>
      </c>
      <c r="O168" t="n">
        <v>23314.98</v>
      </c>
      <c r="P168" t="n">
        <v>814.64</v>
      </c>
      <c r="Q168" t="n">
        <v>2326.92</v>
      </c>
      <c r="R168" t="n">
        <v>184.56</v>
      </c>
      <c r="S168" t="n">
        <v>122.72</v>
      </c>
      <c r="T168" t="n">
        <v>26041.37</v>
      </c>
      <c r="U168" t="n">
        <v>0.66</v>
      </c>
      <c r="V168" t="n">
        <v>0.87</v>
      </c>
      <c r="W168" t="n">
        <v>9.48</v>
      </c>
      <c r="X168" t="n">
        <v>1.55</v>
      </c>
      <c r="Y168" t="n">
        <v>0.5</v>
      </c>
      <c r="Z168" t="n">
        <v>10</v>
      </c>
    </row>
    <row r="169">
      <c r="A169" t="n">
        <v>14</v>
      </c>
      <c r="B169" t="n">
        <v>85</v>
      </c>
      <c r="C169" t="inlineStr">
        <is>
          <t xml:space="preserve">CONCLUIDO	</t>
        </is>
      </c>
      <c r="D169" t="n">
        <v>1.2856</v>
      </c>
      <c r="E169" t="n">
        <v>77.78</v>
      </c>
      <c r="F169" t="n">
        <v>74.06</v>
      </c>
      <c r="G169" t="n">
        <v>111.08</v>
      </c>
      <c r="H169" t="n">
        <v>1.41</v>
      </c>
      <c r="I169" t="n">
        <v>40</v>
      </c>
      <c r="J169" t="n">
        <v>188.66</v>
      </c>
      <c r="K169" t="n">
        <v>51.39</v>
      </c>
      <c r="L169" t="n">
        <v>15</v>
      </c>
      <c r="M169" t="n">
        <v>38</v>
      </c>
      <c r="N169" t="n">
        <v>37.27</v>
      </c>
      <c r="O169" t="n">
        <v>23502.4</v>
      </c>
      <c r="P169" t="n">
        <v>801.5</v>
      </c>
      <c r="Q169" t="n">
        <v>2326.94</v>
      </c>
      <c r="R169" t="n">
        <v>181.16</v>
      </c>
      <c r="S169" t="n">
        <v>122.72</v>
      </c>
      <c r="T169" t="n">
        <v>24355.99</v>
      </c>
      <c r="U169" t="n">
        <v>0.68</v>
      </c>
      <c r="V169" t="n">
        <v>0.88</v>
      </c>
      <c r="W169" t="n">
        <v>9.470000000000001</v>
      </c>
      <c r="X169" t="n">
        <v>1.44</v>
      </c>
      <c r="Y169" t="n">
        <v>0.5</v>
      </c>
      <c r="Z169" t="n">
        <v>10</v>
      </c>
    </row>
    <row r="170">
      <c r="A170" t="n">
        <v>15</v>
      </c>
      <c r="B170" t="n">
        <v>85</v>
      </c>
      <c r="C170" t="inlineStr">
        <is>
          <t xml:space="preserve">CONCLUIDO	</t>
        </is>
      </c>
      <c r="D170" t="n">
        <v>1.289</v>
      </c>
      <c r="E170" t="n">
        <v>77.58</v>
      </c>
      <c r="F170" t="n">
        <v>73.95</v>
      </c>
      <c r="G170" t="n">
        <v>119.92</v>
      </c>
      <c r="H170" t="n">
        <v>1.49</v>
      </c>
      <c r="I170" t="n">
        <v>37</v>
      </c>
      <c r="J170" t="n">
        <v>190.19</v>
      </c>
      <c r="K170" t="n">
        <v>51.39</v>
      </c>
      <c r="L170" t="n">
        <v>16</v>
      </c>
      <c r="M170" t="n">
        <v>35</v>
      </c>
      <c r="N170" t="n">
        <v>37.79</v>
      </c>
      <c r="O170" t="n">
        <v>23690.52</v>
      </c>
      <c r="P170" t="n">
        <v>789.87</v>
      </c>
      <c r="Q170" t="n">
        <v>2326.94</v>
      </c>
      <c r="R170" t="n">
        <v>177.59</v>
      </c>
      <c r="S170" t="n">
        <v>122.72</v>
      </c>
      <c r="T170" t="n">
        <v>22583.32</v>
      </c>
      <c r="U170" t="n">
        <v>0.6899999999999999</v>
      </c>
      <c r="V170" t="n">
        <v>0.88</v>
      </c>
      <c r="W170" t="n">
        <v>9.470000000000001</v>
      </c>
      <c r="X170" t="n">
        <v>1.34</v>
      </c>
      <c r="Y170" t="n">
        <v>0.5</v>
      </c>
      <c r="Z170" t="n">
        <v>10</v>
      </c>
    </row>
    <row r="171">
      <c r="A171" t="n">
        <v>16</v>
      </c>
      <c r="B171" t="n">
        <v>85</v>
      </c>
      <c r="C171" t="inlineStr">
        <is>
          <t xml:space="preserve">CONCLUIDO	</t>
        </is>
      </c>
      <c r="D171" t="n">
        <v>1.2929</v>
      </c>
      <c r="E171" t="n">
        <v>77.34</v>
      </c>
      <c r="F171" t="n">
        <v>73.81999999999999</v>
      </c>
      <c r="G171" t="n">
        <v>130.27</v>
      </c>
      <c r="H171" t="n">
        <v>1.57</v>
      </c>
      <c r="I171" t="n">
        <v>34</v>
      </c>
      <c r="J171" t="n">
        <v>191.72</v>
      </c>
      <c r="K171" t="n">
        <v>51.39</v>
      </c>
      <c r="L171" t="n">
        <v>17</v>
      </c>
      <c r="M171" t="n">
        <v>32</v>
      </c>
      <c r="N171" t="n">
        <v>38.33</v>
      </c>
      <c r="O171" t="n">
        <v>23879.37</v>
      </c>
      <c r="P171" t="n">
        <v>776.3</v>
      </c>
      <c r="Q171" t="n">
        <v>2326.9</v>
      </c>
      <c r="R171" t="n">
        <v>173.27</v>
      </c>
      <c r="S171" t="n">
        <v>122.72</v>
      </c>
      <c r="T171" t="n">
        <v>20441.43</v>
      </c>
      <c r="U171" t="n">
        <v>0.71</v>
      </c>
      <c r="V171" t="n">
        <v>0.88</v>
      </c>
      <c r="W171" t="n">
        <v>9.460000000000001</v>
      </c>
      <c r="X171" t="n">
        <v>1.21</v>
      </c>
      <c r="Y171" t="n">
        <v>0.5</v>
      </c>
      <c r="Z171" t="n">
        <v>10</v>
      </c>
    </row>
    <row r="172">
      <c r="A172" t="n">
        <v>17</v>
      </c>
      <c r="B172" t="n">
        <v>85</v>
      </c>
      <c r="C172" t="inlineStr">
        <is>
          <t xml:space="preserve">CONCLUIDO	</t>
        </is>
      </c>
      <c r="D172" t="n">
        <v>1.2945</v>
      </c>
      <c r="E172" t="n">
        <v>77.25</v>
      </c>
      <c r="F172" t="n">
        <v>73.79000000000001</v>
      </c>
      <c r="G172" t="n">
        <v>138.36</v>
      </c>
      <c r="H172" t="n">
        <v>1.65</v>
      </c>
      <c r="I172" t="n">
        <v>32</v>
      </c>
      <c r="J172" t="n">
        <v>193.26</v>
      </c>
      <c r="K172" t="n">
        <v>51.39</v>
      </c>
      <c r="L172" t="n">
        <v>18</v>
      </c>
      <c r="M172" t="n">
        <v>27</v>
      </c>
      <c r="N172" t="n">
        <v>38.86</v>
      </c>
      <c r="O172" t="n">
        <v>24068.93</v>
      </c>
      <c r="P172" t="n">
        <v>764.76</v>
      </c>
      <c r="Q172" t="n">
        <v>2326.9</v>
      </c>
      <c r="R172" t="n">
        <v>171.97</v>
      </c>
      <c r="S172" t="n">
        <v>122.72</v>
      </c>
      <c r="T172" t="n">
        <v>19799.45</v>
      </c>
      <c r="U172" t="n">
        <v>0.71</v>
      </c>
      <c r="V172" t="n">
        <v>0.88</v>
      </c>
      <c r="W172" t="n">
        <v>9.470000000000001</v>
      </c>
      <c r="X172" t="n">
        <v>1.18</v>
      </c>
      <c r="Y172" t="n">
        <v>0.5</v>
      </c>
      <c r="Z172" t="n">
        <v>10</v>
      </c>
    </row>
    <row r="173">
      <c r="A173" t="n">
        <v>18</v>
      </c>
      <c r="B173" t="n">
        <v>85</v>
      </c>
      <c r="C173" t="inlineStr">
        <is>
          <t xml:space="preserve">CONCLUIDO	</t>
        </is>
      </c>
      <c r="D173" t="n">
        <v>1.2975</v>
      </c>
      <c r="E173" t="n">
        <v>77.06999999999999</v>
      </c>
      <c r="F173" t="n">
        <v>73.68000000000001</v>
      </c>
      <c r="G173" t="n">
        <v>147.37</v>
      </c>
      <c r="H173" t="n">
        <v>1.73</v>
      </c>
      <c r="I173" t="n">
        <v>30</v>
      </c>
      <c r="J173" t="n">
        <v>194.8</v>
      </c>
      <c r="K173" t="n">
        <v>51.39</v>
      </c>
      <c r="L173" t="n">
        <v>19</v>
      </c>
      <c r="M173" t="n">
        <v>20</v>
      </c>
      <c r="N173" t="n">
        <v>39.41</v>
      </c>
      <c r="O173" t="n">
        <v>24259.23</v>
      </c>
      <c r="P173" t="n">
        <v>754</v>
      </c>
      <c r="Q173" t="n">
        <v>2326.96</v>
      </c>
      <c r="R173" t="n">
        <v>168.54</v>
      </c>
      <c r="S173" t="n">
        <v>122.72</v>
      </c>
      <c r="T173" t="n">
        <v>18096.4</v>
      </c>
      <c r="U173" t="n">
        <v>0.73</v>
      </c>
      <c r="V173" t="n">
        <v>0.88</v>
      </c>
      <c r="W173" t="n">
        <v>9.460000000000001</v>
      </c>
      <c r="X173" t="n">
        <v>1.07</v>
      </c>
      <c r="Y173" t="n">
        <v>0.5</v>
      </c>
      <c r="Z173" t="n">
        <v>10</v>
      </c>
    </row>
    <row r="174">
      <c r="A174" t="n">
        <v>19</v>
      </c>
      <c r="B174" t="n">
        <v>85</v>
      </c>
      <c r="C174" t="inlineStr">
        <is>
          <t xml:space="preserve">CONCLUIDO	</t>
        </is>
      </c>
      <c r="D174" t="n">
        <v>1.2982</v>
      </c>
      <c r="E174" t="n">
        <v>77.03</v>
      </c>
      <c r="F174" t="n">
        <v>73.67</v>
      </c>
      <c r="G174" t="n">
        <v>152.42</v>
      </c>
      <c r="H174" t="n">
        <v>1.81</v>
      </c>
      <c r="I174" t="n">
        <v>29</v>
      </c>
      <c r="J174" t="n">
        <v>196.35</v>
      </c>
      <c r="K174" t="n">
        <v>51.39</v>
      </c>
      <c r="L174" t="n">
        <v>20</v>
      </c>
      <c r="M174" t="n">
        <v>6</v>
      </c>
      <c r="N174" t="n">
        <v>39.96</v>
      </c>
      <c r="O174" t="n">
        <v>24450.27</v>
      </c>
      <c r="P174" t="n">
        <v>752.35</v>
      </c>
      <c r="Q174" t="n">
        <v>2326.91</v>
      </c>
      <c r="R174" t="n">
        <v>167.27</v>
      </c>
      <c r="S174" t="n">
        <v>122.72</v>
      </c>
      <c r="T174" t="n">
        <v>17463.19</v>
      </c>
      <c r="U174" t="n">
        <v>0.73</v>
      </c>
      <c r="V174" t="n">
        <v>0.88</v>
      </c>
      <c r="W174" t="n">
        <v>9.49</v>
      </c>
      <c r="X174" t="n">
        <v>1.06</v>
      </c>
      <c r="Y174" t="n">
        <v>0.5</v>
      </c>
      <c r="Z174" t="n">
        <v>10</v>
      </c>
    </row>
    <row r="175">
      <c r="A175" t="n">
        <v>20</v>
      </c>
      <c r="B175" t="n">
        <v>85</v>
      </c>
      <c r="C175" t="inlineStr">
        <is>
          <t xml:space="preserve">CONCLUIDO	</t>
        </is>
      </c>
      <c r="D175" t="n">
        <v>1.2982</v>
      </c>
      <c r="E175" t="n">
        <v>77.03</v>
      </c>
      <c r="F175" t="n">
        <v>73.67</v>
      </c>
      <c r="G175" t="n">
        <v>152.43</v>
      </c>
      <c r="H175" t="n">
        <v>1.88</v>
      </c>
      <c r="I175" t="n">
        <v>29</v>
      </c>
      <c r="J175" t="n">
        <v>197.9</v>
      </c>
      <c r="K175" t="n">
        <v>51.39</v>
      </c>
      <c r="L175" t="n">
        <v>21</v>
      </c>
      <c r="M175" t="n">
        <v>1</v>
      </c>
      <c r="N175" t="n">
        <v>40.51</v>
      </c>
      <c r="O175" t="n">
        <v>24642.07</v>
      </c>
      <c r="P175" t="n">
        <v>754.79</v>
      </c>
      <c r="Q175" t="n">
        <v>2326.9</v>
      </c>
      <c r="R175" t="n">
        <v>167.4</v>
      </c>
      <c r="S175" t="n">
        <v>122.72</v>
      </c>
      <c r="T175" t="n">
        <v>17531.08</v>
      </c>
      <c r="U175" t="n">
        <v>0.73</v>
      </c>
      <c r="V175" t="n">
        <v>0.88</v>
      </c>
      <c r="W175" t="n">
        <v>9.49</v>
      </c>
      <c r="X175" t="n">
        <v>1.06</v>
      </c>
      <c r="Y175" t="n">
        <v>0.5</v>
      </c>
      <c r="Z175" t="n">
        <v>10</v>
      </c>
    </row>
    <row r="176">
      <c r="A176" t="n">
        <v>21</v>
      </c>
      <c r="B176" t="n">
        <v>85</v>
      </c>
      <c r="C176" t="inlineStr">
        <is>
          <t xml:space="preserve">CONCLUIDO	</t>
        </is>
      </c>
      <c r="D176" t="n">
        <v>1.298</v>
      </c>
      <c r="E176" t="n">
        <v>77.04000000000001</v>
      </c>
      <c r="F176" t="n">
        <v>73.68000000000001</v>
      </c>
      <c r="G176" t="n">
        <v>152.45</v>
      </c>
      <c r="H176" t="n">
        <v>1.96</v>
      </c>
      <c r="I176" t="n">
        <v>29</v>
      </c>
      <c r="J176" t="n">
        <v>199.46</v>
      </c>
      <c r="K176" t="n">
        <v>51.39</v>
      </c>
      <c r="L176" t="n">
        <v>22</v>
      </c>
      <c r="M176" t="n">
        <v>0</v>
      </c>
      <c r="N176" t="n">
        <v>41.07</v>
      </c>
      <c r="O176" t="n">
        <v>24834.62</v>
      </c>
      <c r="P176" t="n">
        <v>760.53</v>
      </c>
      <c r="Q176" t="n">
        <v>2326.95</v>
      </c>
      <c r="R176" t="n">
        <v>167.59</v>
      </c>
      <c r="S176" t="n">
        <v>122.72</v>
      </c>
      <c r="T176" t="n">
        <v>17623.55</v>
      </c>
      <c r="U176" t="n">
        <v>0.73</v>
      </c>
      <c r="V176" t="n">
        <v>0.88</v>
      </c>
      <c r="W176" t="n">
        <v>9.49</v>
      </c>
      <c r="X176" t="n">
        <v>1.07</v>
      </c>
      <c r="Y176" t="n">
        <v>0.5</v>
      </c>
      <c r="Z176" t="n">
        <v>10</v>
      </c>
    </row>
    <row r="177">
      <c r="A177" t="n">
        <v>0</v>
      </c>
      <c r="B177" t="n">
        <v>20</v>
      </c>
      <c r="C177" t="inlineStr">
        <is>
          <t xml:space="preserve">CONCLUIDO	</t>
        </is>
      </c>
      <c r="D177" t="n">
        <v>1.0998</v>
      </c>
      <c r="E177" t="n">
        <v>90.93000000000001</v>
      </c>
      <c r="F177" t="n">
        <v>85.13</v>
      </c>
      <c r="G177" t="n">
        <v>15.43</v>
      </c>
      <c r="H177" t="n">
        <v>0.34</v>
      </c>
      <c r="I177" t="n">
        <v>331</v>
      </c>
      <c r="J177" t="n">
        <v>51.33</v>
      </c>
      <c r="K177" t="n">
        <v>24.83</v>
      </c>
      <c r="L177" t="n">
        <v>1</v>
      </c>
      <c r="M177" t="n">
        <v>329</v>
      </c>
      <c r="N177" t="n">
        <v>5.51</v>
      </c>
      <c r="O177" t="n">
        <v>6564.78</v>
      </c>
      <c r="P177" t="n">
        <v>457.14</v>
      </c>
      <c r="Q177" t="n">
        <v>2327.06</v>
      </c>
      <c r="R177" t="n">
        <v>550.86</v>
      </c>
      <c r="S177" t="n">
        <v>122.72</v>
      </c>
      <c r="T177" t="n">
        <v>207751.14</v>
      </c>
      <c r="U177" t="n">
        <v>0.22</v>
      </c>
      <c r="V177" t="n">
        <v>0.76</v>
      </c>
      <c r="W177" t="n">
        <v>9.949999999999999</v>
      </c>
      <c r="X177" t="n">
        <v>12.52</v>
      </c>
      <c r="Y177" t="n">
        <v>0.5</v>
      </c>
      <c r="Z177" t="n">
        <v>10</v>
      </c>
    </row>
    <row r="178">
      <c r="A178" t="n">
        <v>1</v>
      </c>
      <c r="B178" t="n">
        <v>20</v>
      </c>
      <c r="C178" t="inlineStr">
        <is>
          <t xml:space="preserve">CONCLUIDO	</t>
        </is>
      </c>
      <c r="D178" t="n">
        <v>1.2322</v>
      </c>
      <c r="E178" t="n">
        <v>81.16</v>
      </c>
      <c r="F178" t="n">
        <v>77.73</v>
      </c>
      <c r="G178" t="n">
        <v>34.04</v>
      </c>
      <c r="H178" t="n">
        <v>0.66</v>
      </c>
      <c r="I178" t="n">
        <v>137</v>
      </c>
      <c r="J178" t="n">
        <v>52.47</v>
      </c>
      <c r="K178" t="n">
        <v>24.83</v>
      </c>
      <c r="L178" t="n">
        <v>2</v>
      </c>
      <c r="M178" t="n">
        <v>120</v>
      </c>
      <c r="N178" t="n">
        <v>5.64</v>
      </c>
      <c r="O178" t="n">
        <v>6705.1</v>
      </c>
      <c r="P178" t="n">
        <v>374.99</v>
      </c>
      <c r="Q178" t="n">
        <v>2326.97</v>
      </c>
      <c r="R178" t="n">
        <v>302.82</v>
      </c>
      <c r="S178" t="n">
        <v>122.72</v>
      </c>
      <c r="T178" t="n">
        <v>84697.19</v>
      </c>
      <c r="U178" t="n">
        <v>0.41</v>
      </c>
      <c r="V178" t="n">
        <v>0.83</v>
      </c>
      <c r="W178" t="n">
        <v>9.66</v>
      </c>
      <c r="X178" t="n">
        <v>5.12</v>
      </c>
      <c r="Y178" t="n">
        <v>0.5</v>
      </c>
      <c r="Z178" t="n">
        <v>10</v>
      </c>
    </row>
    <row r="179">
      <c r="A179" t="n">
        <v>2</v>
      </c>
      <c r="B179" t="n">
        <v>20</v>
      </c>
      <c r="C179" t="inlineStr">
        <is>
          <t xml:space="preserve">CONCLUIDO	</t>
        </is>
      </c>
      <c r="D179" t="n">
        <v>1.2458</v>
      </c>
      <c r="E179" t="n">
        <v>80.27</v>
      </c>
      <c r="F179" t="n">
        <v>77.08</v>
      </c>
      <c r="G179" t="n">
        <v>39.19</v>
      </c>
      <c r="H179" t="n">
        <v>0.97</v>
      </c>
      <c r="I179" t="n">
        <v>118</v>
      </c>
      <c r="J179" t="n">
        <v>53.61</v>
      </c>
      <c r="K179" t="n">
        <v>24.83</v>
      </c>
      <c r="L179" t="n">
        <v>3</v>
      </c>
      <c r="M179" t="n">
        <v>0</v>
      </c>
      <c r="N179" t="n">
        <v>5.78</v>
      </c>
      <c r="O179" t="n">
        <v>6845.59</v>
      </c>
      <c r="P179" t="n">
        <v>366.63</v>
      </c>
      <c r="Q179" t="n">
        <v>2327.09</v>
      </c>
      <c r="R179" t="n">
        <v>276.85</v>
      </c>
      <c r="S179" t="n">
        <v>122.72</v>
      </c>
      <c r="T179" t="n">
        <v>71811.99000000001</v>
      </c>
      <c r="U179" t="n">
        <v>0.44</v>
      </c>
      <c r="V179" t="n">
        <v>0.84</v>
      </c>
      <c r="W179" t="n">
        <v>9.75</v>
      </c>
      <c r="X179" t="n">
        <v>4.47</v>
      </c>
      <c r="Y179" t="n">
        <v>0.5</v>
      </c>
      <c r="Z179" t="n">
        <v>10</v>
      </c>
    </row>
    <row r="180">
      <c r="A180" t="n">
        <v>0</v>
      </c>
      <c r="B180" t="n">
        <v>65</v>
      </c>
      <c r="C180" t="inlineStr">
        <is>
          <t xml:space="preserve">CONCLUIDO	</t>
        </is>
      </c>
      <c r="D180" t="n">
        <v>0.7705</v>
      </c>
      <c r="E180" t="n">
        <v>129.79</v>
      </c>
      <c r="F180" t="n">
        <v>104.99</v>
      </c>
      <c r="G180" t="n">
        <v>7.58</v>
      </c>
      <c r="H180" t="n">
        <v>0.13</v>
      </c>
      <c r="I180" t="n">
        <v>831</v>
      </c>
      <c r="J180" t="n">
        <v>133.21</v>
      </c>
      <c r="K180" t="n">
        <v>46.47</v>
      </c>
      <c r="L180" t="n">
        <v>1</v>
      </c>
      <c r="M180" t="n">
        <v>829</v>
      </c>
      <c r="N180" t="n">
        <v>20.75</v>
      </c>
      <c r="O180" t="n">
        <v>16663.42</v>
      </c>
      <c r="P180" t="n">
        <v>1143.04</v>
      </c>
      <c r="Q180" t="n">
        <v>2327.61</v>
      </c>
      <c r="R180" t="n">
        <v>1214.98</v>
      </c>
      <c r="S180" t="n">
        <v>122.72</v>
      </c>
      <c r="T180" t="n">
        <v>537311.1</v>
      </c>
      <c r="U180" t="n">
        <v>0.1</v>
      </c>
      <c r="V180" t="n">
        <v>0.62</v>
      </c>
      <c r="W180" t="n">
        <v>10.79</v>
      </c>
      <c r="X180" t="n">
        <v>32.36</v>
      </c>
      <c r="Y180" t="n">
        <v>0.5</v>
      </c>
      <c r="Z180" t="n">
        <v>10</v>
      </c>
    </row>
    <row r="181">
      <c r="A181" t="n">
        <v>1</v>
      </c>
      <c r="B181" t="n">
        <v>65</v>
      </c>
      <c r="C181" t="inlineStr">
        <is>
          <t xml:space="preserve">CONCLUIDO	</t>
        </is>
      </c>
      <c r="D181" t="n">
        <v>1.0391</v>
      </c>
      <c r="E181" t="n">
        <v>96.23999999999999</v>
      </c>
      <c r="F181" t="n">
        <v>85.06999999999999</v>
      </c>
      <c r="G181" t="n">
        <v>15.47</v>
      </c>
      <c r="H181" t="n">
        <v>0.26</v>
      </c>
      <c r="I181" t="n">
        <v>330</v>
      </c>
      <c r="J181" t="n">
        <v>134.55</v>
      </c>
      <c r="K181" t="n">
        <v>46.47</v>
      </c>
      <c r="L181" t="n">
        <v>2</v>
      </c>
      <c r="M181" t="n">
        <v>328</v>
      </c>
      <c r="N181" t="n">
        <v>21.09</v>
      </c>
      <c r="O181" t="n">
        <v>16828.84</v>
      </c>
      <c r="P181" t="n">
        <v>912.97</v>
      </c>
      <c r="Q181" t="n">
        <v>2327.05</v>
      </c>
      <c r="R181" t="n">
        <v>547.9400000000001</v>
      </c>
      <c r="S181" t="n">
        <v>122.72</v>
      </c>
      <c r="T181" t="n">
        <v>206296.34</v>
      </c>
      <c r="U181" t="n">
        <v>0.22</v>
      </c>
      <c r="V181" t="n">
        <v>0.76</v>
      </c>
      <c r="W181" t="n">
        <v>9.970000000000001</v>
      </c>
      <c r="X181" t="n">
        <v>12.46</v>
      </c>
      <c r="Y181" t="n">
        <v>0.5</v>
      </c>
      <c r="Z181" t="n">
        <v>10</v>
      </c>
    </row>
    <row r="182">
      <c r="A182" t="n">
        <v>2</v>
      </c>
      <c r="B182" t="n">
        <v>65</v>
      </c>
      <c r="C182" t="inlineStr">
        <is>
          <t xml:space="preserve">CONCLUIDO	</t>
        </is>
      </c>
      <c r="D182" t="n">
        <v>1.1368</v>
      </c>
      <c r="E182" t="n">
        <v>87.95999999999999</v>
      </c>
      <c r="F182" t="n">
        <v>80.23</v>
      </c>
      <c r="G182" t="n">
        <v>23.6</v>
      </c>
      <c r="H182" t="n">
        <v>0.39</v>
      </c>
      <c r="I182" t="n">
        <v>204</v>
      </c>
      <c r="J182" t="n">
        <v>135.9</v>
      </c>
      <c r="K182" t="n">
        <v>46.47</v>
      </c>
      <c r="L182" t="n">
        <v>3</v>
      </c>
      <c r="M182" t="n">
        <v>202</v>
      </c>
      <c r="N182" t="n">
        <v>21.43</v>
      </c>
      <c r="O182" t="n">
        <v>16994.64</v>
      </c>
      <c r="P182" t="n">
        <v>847.72</v>
      </c>
      <c r="Q182" t="n">
        <v>2327.05</v>
      </c>
      <c r="R182" t="n">
        <v>386.7</v>
      </c>
      <c r="S182" t="n">
        <v>122.72</v>
      </c>
      <c r="T182" t="n">
        <v>126303.61</v>
      </c>
      <c r="U182" t="n">
        <v>0.32</v>
      </c>
      <c r="V182" t="n">
        <v>0.8100000000000001</v>
      </c>
      <c r="W182" t="n">
        <v>9.75</v>
      </c>
      <c r="X182" t="n">
        <v>7.61</v>
      </c>
      <c r="Y182" t="n">
        <v>0.5</v>
      </c>
      <c r="Z182" t="n">
        <v>10</v>
      </c>
    </row>
    <row r="183">
      <c r="A183" t="n">
        <v>3</v>
      </c>
      <c r="B183" t="n">
        <v>65</v>
      </c>
      <c r="C183" t="inlineStr">
        <is>
          <t xml:space="preserve">CONCLUIDO	</t>
        </is>
      </c>
      <c r="D183" t="n">
        <v>1.1868</v>
      </c>
      <c r="E183" t="n">
        <v>84.26000000000001</v>
      </c>
      <c r="F183" t="n">
        <v>78.08</v>
      </c>
      <c r="G183" t="n">
        <v>31.87</v>
      </c>
      <c r="H183" t="n">
        <v>0.52</v>
      </c>
      <c r="I183" t="n">
        <v>147</v>
      </c>
      <c r="J183" t="n">
        <v>137.25</v>
      </c>
      <c r="K183" t="n">
        <v>46.47</v>
      </c>
      <c r="L183" t="n">
        <v>4</v>
      </c>
      <c r="M183" t="n">
        <v>145</v>
      </c>
      <c r="N183" t="n">
        <v>21.78</v>
      </c>
      <c r="O183" t="n">
        <v>17160.92</v>
      </c>
      <c r="P183" t="n">
        <v>811.9</v>
      </c>
      <c r="Q183" t="n">
        <v>2326.96</v>
      </c>
      <c r="R183" t="n">
        <v>314.96</v>
      </c>
      <c r="S183" t="n">
        <v>122.72</v>
      </c>
      <c r="T183" t="n">
        <v>90719.94</v>
      </c>
      <c r="U183" t="n">
        <v>0.39</v>
      </c>
      <c r="V183" t="n">
        <v>0.83</v>
      </c>
      <c r="W183" t="n">
        <v>9.66</v>
      </c>
      <c r="X183" t="n">
        <v>5.47</v>
      </c>
      <c r="Y183" t="n">
        <v>0.5</v>
      </c>
      <c r="Z183" t="n">
        <v>10</v>
      </c>
    </row>
    <row r="184">
      <c r="A184" t="n">
        <v>4</v>
      </c>
      <c r="B184" t="n">
        <v>65</v>
      </c>
      <c r="C184" t="inlineStr">
        <is>
          <t xml:space="preserve">CONCLUIDO	</t>
        </is>
      </c>
      <c r="D184" t="n">
        <v>1.2174</v>
      </c>
      <c r="E184" t="n">
        <v>82.14</v>
      </c>
      <c r="F184" t="n">
        <v>76.86</v>
      </c>
      <c r="G184" t="n">
        <v>40.45</v>
      </c>
      <c r="H184" t="n">
        <v>0.64</v>
      </c>
      <c r="I184" t="n">
        <v>114</v>
      </c>
      <c r="J184" t="n">
        <v>138.6</v>
      </c>
      <c r="K184" t="n">
        <v>46.47</v>
      </c>
      <c r="L184" t="n">
        <v>5</v>
      </c>
      <c r="M184" t="n">
        <v>112</v>
      </c>
      <c r="N184" t="n">
        <v>22.13</v>
      </c>
      <c r="O184" t="n">
        <v>17327.69</v>
      </c>
      <c r="P184" t="n">
        <v>786.17</v>
      </c>
      <c r="Q184" t="n">
        <v>2326.91</v>
      </c>
      <c r="R184" t="n">
        <v>274.34</v>
      </c>
      <c r="S184" t="n">
        <v>122.72</v>
      </c>
      <c r="T184" t="n">
        <v>70574.95</v>
      </c>
      <c r="U184" t="n">
        <v>0.45</v>
      </c>
      <c r="V184" t="n">
        <v>0.84</v>
      </c>
      <c r="W184" t="n">
        <v>9.6</v>
      </c>
      <c r="X184" t="n">
        <v>4.25</v>
      </c>
      <c r="Y184" t="n">
        <v>0.5</v>
      </c>
      <c r="Z184" t="n">
        <v>10</v>
      </c>
    </row>
    <row r="185">
      <c r="A185" t="n">
        <v>5</v>
      </c>
      <c r="B185" t="n">
        <v>65</v>
      </c>
      <c r="C185" t="inlineStr">
        <is>
          <t xml:space="preserve">CONCLUIDO	</t>
        </is>
      </c>
      <c r="D185" t="n">
        <v>1.2379</v>
      </c>
      <c r="E185" t="n">
        <v>80.78</v>
      </c>
      <c r="F185" t="n">
        <v>76.06999999999999</v>
      </c>
      <c r="G185" t="n">
        <v>49.08</v>
      </c>
      <c r="H185" t="n">
        <v>0.76</v>
      </c>
      <c r="I185" t="n">
        <v>93</v>
      </c>
      <c r="J185" t="n">
        <v>139.95</v>
      </c>
      <c r="K185" t="n">
        <v>46.47</v>
      </c>
      <c r="L185" t="n">
        <v>6</v>
      </c>
      <c r="M185" t="n">
        <v>91</v>
      </c>
      <c r="N185" t="n">
        <v>22.49</v>
      </c>
      <c r="O185" t="n">
        <v>17494.97</v>
      </c>
      <c r="P185" t="n">
        <v>765.35</v>
      </c>
      <c r="Q185" t="n">
        <v>2326.95</v>
      </c>
      <c r="R185" t="n">
        <v>248.03</v>
      </c>
      <c r="S185" t="n">
        <v>122.72</v>
      </c>
      <c r="T185" t="n">
        <v>57525.71</v>
      </c>
      <c r="U185" t="n">
        <v>0.49</v>
      </c>
      <c r="V185" t="n">
        <v>0.85</v>
      </c>
      <c r="W185" t="n">
        <v>9.57</v>
      </c>
      <c r="X185" t="n">
        <v>3.46</v>
      </c>
      <c r="Y185" t="n">
        <v>0.5</v>
      </c>
      <c r="Z185" t="n">
        <v>10</v>
      </c>
    </row>
    <row r="186">
      <c r="A186" t="n">
        <v>6</v>
      </c>
      <c r="B186" t="n">
        <v>65</v>
      </c>
      <c r="C186" t="inlineStr">
        <is>
          <t xml:space="preserve">CONCLUIDO	</t>
        </is>
      </c>
      <c r="D186" t="n">
        <v>1.2532</v>
      </c>
      <c r="E186" t="n">
        <v>79.79000000000001</v>
      </c>
      <c r="F186" t="n">
        <v>75.48999999999999</v>
      </c>
      <c r="G186" t="n">
        <v>58.07</v>
      </c>
      <c r="H186" t="n">
        <v>0.88</v>
      </c>
      <c r="I186" t="n">
        <v>78</v>
      </c>
      <c r="J186" t="n">
        <v>141.31</v>
      </c>
      <c r="K186" t="n">
        <v>46.47</v>
      </c>
      <c r="L186" t="n">
        <v>7</v>
      </c>
      <c r="M186" t="n">
        <v>76</v>
      </c>
      <c r="N186" t="n">
        <v>22.85</v>
      </c>
      <c r="O186" t="n">
        <v>17662.75</v>
      </c>
      <c r="P186" t="n">
        <v>744.98</v>
      </c>
      <c r="Q186" t="n">
        <v>2326.97</v>
      </c>
      <c r="R186" t="n">
        <v>229.01</v>
      </c>
      <c r="S186" t="n">
        <v>122.72</v>
      </c>
      <c r="T186" t="n">
        <v>48091.84</v>
      </c>
      <c r="U186" t="n">
        <v>0.54</v>
      </c>
      <c r="V186" t="n">
        <v>0.86</v>
      </c>
      <c r="W186" t="n">
        <v>9.529999999999999</v>
      </c>
      <c r="X186" t="n">
        <v>2.88</v>
      </c>
      <c r="Y186" t="n">
        <v>0.5</v>
      </c>
      <c r="Z186" t="n">
        <v>10</v>
      </c>
    </row>
    <row r="187">
      <c r="A187" t="n">
        <v>7</v>
      </c>
      <c r="B187" t="n">
        <v>65</v>
      </c>
      <c r="C187" t="inlineStr">
        <is>
          <t xml:space="preserve">CONCLUIDO	</t>
        </is>
      </c>
      <c r="D187" t="n">
        <v>1.2654</v>
      </c>
      <c r="E187" t="n">
        <v>79.03</v>
      </c>
      <c r="F187" t="n">
        <v>75.05</v>
      </c>
      <c r="G187" t="n">
        <v>68.23</v>
      </c>
      <c r="H187" t="n">
        <v>0.99</v>
      </c>
      <c r="I187" t="n">
        <v>66</v>
      </c>
      <c r="J187" t="n">
        <v>142.68</v>
      </c>
      <c r="K187" t="n">
        <v>46.47</v>
      </c>
      <c r="L187" t="n">
        <v>8</v>
      </c>
      <c r="M187" t="n">
        <v>64</v>
      </c>
      <c r="N187" t="n">
        <v>23.21</v>
      </c>
      <c r="O187" t="n">
        <v>17831.04</v>
      </c>
      <c r="P187" t="n">
        <v>724.78</v>
      </c>
      <c r="Q187" t="n">
        <v>2326.97</v>
      </c>
      <c r="R187" t="n">
        <v>214.47</v>
      </c>
      <c r="S187" t="n">
        <v>122.72</v>
      </c>
      <c r="T187" t="n">
        <v>40878.92</v>
      </c>
      <c r="U187" t="n">
        <v>0.57</v>
      </c>
      <c r="V187" t="n">
        <v>0.86</v>
      </c>
      <c r="W187" t="n">
        <v>9.51</v>
      </c>
      <c r="X187" t="n">
        <v>2.44</v>
      </c>
      <c r="Y187" t="n">
        <v>0.5</v>
      </c>
      <c r="Z187" t="n">
        <v>10</v>
      </c>
    </row>
    <row r="188">
      <c r="A188" t="n">
        <v>8</v>
      </c>
      <c r="B188" t="n">
        <v>65</v>
      </c>
      <c r="C188" t="inlineStr">
        <is>
          <t xml:space="preserve">CONCLUIDO	</t>
        </is>
      </c>
      <c r="D188" t="n">
        <v>1.2737</v>
      </c>
      <c r="E188" t="n">
        <v>78.51000000000001</v>
      </c>
      <c r="F188" t="n">
        <v>74.75</v>
      </c>
      <c r="G188" t="n">
        <v>77.33</v>
      </c>
      <c r="H188" t="n">
        <v>1.11</v>
      </c>
      <c r="I188" t="n">
        <v>58</v>
      </c>
      <c r="J188" t="n">
        <v>144.05</v>
      </c>
      <c r="K188" t="n">
        <v>46.47</v>
      </c>
      <c r="L188" t="n">
        <v>9</v>
      </c>
      <c r="M188" t="n">
        <v>56</v>
      </c>
      <c r="N188" t="n">
        <v>23.58</v>
      </c>
      <c r="O188" t="n">
        <v>17999.83</v>
      </c>
      <c r="P188" t="n">
        <v>709.22</v>
      </c>
      <c r="Q188" t="n">
        <v>2326.9</v>
      </c>
      <c r="R188" t="n">
        <v>204.58</v>
      </c>
      <c r="S188" t="n">
        <v>122.72</v>
      </c>
      <c r="T188" t="n">
        <v>35972.93</v>
      </c>
      <c r="U188" t="n">
        <v>0.6</v>
      </c>
      <c r="V188" t="n">
        <v>0.87</v>
      </c>
      <c r="W188" t="n">
        <v>9.5</v>
      </c>
      <c r="X188" t="n">
        <v>2.14</v>
      </c>
      <c r="Y188" t="n">
        <v>0.5</v>
      </c>
      <c r="Z188" t="n">
        <v>10</v>
      </c>
    </row>
    <row r="189">
      <c r="A189" t="n">
        <v>9</v>
      </c>
      <c r="B189" t="n">
        <v>65</v>
      </c>
      <c r="C189" t="inlineStr">
        <is>
          <t xml:space="preserve">CONCLUIDO	</t>
        </is>
      </c>
      <c r="D189" t="n">
        <v>1.2818</v>
      </c>
      <c r="E189" t="n">
        <v>78.01000000000001</v>
      </c>
      <c r="F189" t="n">
        <v>74.44</v>
      </c>
      <c r="G189" t="n">
        <v>87.58</v>
      </c>
      <c r="H189" t="n">
        <v>1.22</v>
      </c>
      <c r="I189" t="n">
        <v>51</v>
      </c>
      <c r="J189" t="n">
        <v>145.42</v>
      </c>
      <c r="K189" t="n">
        <v>46.47</v>
      </c>
      <c r="L189" t="n">
        <v>10</v>
      </c>
      <c r="M189" t="n">
        <v>49</v>
      </c>
      <c r="N189" t="n">
        <v>23.95</v>
      </c>
      <c r="O189" t="n">
        <v>18169.15</v>
      </c>
      <c r="P189" t="n">
        <v>689.39</v>
      </c>
      <c r="Q189" t="n">
        <v>2326.98</v>
      </c>
      <c r="R189" t="n">
        <v>194.19</v>
      </c>
      <c r="S189" t="n">
        <v>122.72</v>
      </c>
      <c r="T189" t="n">
        <v>30812.2</v>
      </c>
      <c r="U189" t="n">
        <v>0.63</v>
      </c>
      <c r="V189" t="n">
        <v>0.87</v>
      </c>
      <c r="W189" t="n">
        <v>9.49</v>
      </c>
      <c r="X189" t="n">
        <v>1.83</v>
      </c>
      <c r="Y189" t="n">
        <v>0.5</v>
      </c>
      <c r="Z189" t="n">
        <v>10</v>
      </c>
    </row>
    <row r="190">
      <c r="A190" t="n">
        <v>10</v>
      </c>
      <c r="B190" t="n">
        <v>65</v>
      </c>
      <c r="C190" t="inlineStr">
        <is>
          <t xml:space="preserve">CONCLUIDO	</t>
        </is>
      </c>
      <c r="D190" t="n">
        <v>1.2877</v>
      </c>
      <c r="E190" t="n">
        <v>77.66</v>
      </c>
      <c r="F190" t="n">
        <v>74.25</v>
      </c>
      <c r="G190" t="n">
        <v>99</v>
      </c>
      <c r="H190" t="n">
        <v>1.33</v>
      </c>
      <c r="I190" t="n">
        <v>45</v>
      </c>
      <c r="J190" t="n">
        <v>146.8</v>
      </c>
      <c r="K190" t="n">
        <v>46.47</v>
      </c>
      <c r="L190" t="n">
        <v>11</v>
      </c>
      <c r="M190" t="n">
        <v>43</v>
      </c>
      <c r="N190" t="n">
        <v>24.33</v>
      </c>
      <c r="O190" t="n">
        <v>18338.99</v>
      </c>
      <c r="P190" t="n">
        <v>671.1900000000001</v>
      </c>
      <c r="Q190" t="n">
        <v>2326.91</v>
      </c>
      <c r="R190" t="n">
        <v>187.27</v>
      </c>
      <c r="S190" t="n">
        <v>122.72</v>
      </c>
      <c r="T190" t="n">
        <v>27383.6</v>
      </c>
      <c r="U190" t="n">
        <v>0.66</v>
      </c>
      <c r="V190" t="n">
        <v>0.87</v>
      </c>
      <c r="W190" t="n">
        <v>9.49</v>
      </c>
      <c r="X190" t="n">
        <v>1.64</v>
      </c>
      <c r="Y190" t="n">
        <v>0.5</v>
      </c>
      <c r="Z190" t="n">
        <v>10</v>
      </c>
    </row>
    <row r="191">
      <c r="A191" t="n">
        <v>11</v>
      </c>
      <c r="B191" t="n">
        <v>65</v>
      </c>
      <c r="C191" t="inlineStr">
        <is>
          <t xml:space="preserve">CONCLUIDO	</t>
        </is>
      </c>
      <c r="D191" t="n">
        <v>1.2931</v>
      </c>
      <c r="E191" t="n">
        <v>77.33</v>
      </c>
      <c r="F191" t="n">
        <v>74.06</v>
      </c>
      <c r="G191" t="n">
        <v>111.09</v>
      </c>
      <c r="H191" t="n">
        <v>1.43</v>
      </c>
      <c r="I191" t="n">
        <v>40</v>
      </c>
      <c r="J191" t="n">
        <v>148.18</v>
      </c>
      <c r="K191" t="n">
        <v>46.47</v>
      </c>
      <c r="L191" t="n">
        <v>12</v>
      </c>
      <c r="M191" t="n">
        <v>34</v>
      </c>
      <c r="N191" t="n">
        <v>24.71</v>
      </c>
      <c r="O191" t="n">
        <v>18509.36</v>
      </c>
      <c r="P191" t="n">
        <v>651.47</v>
      </c>
      <c r="Q191" t="n">
        <v>2326.93</v>
      </c>
      <c r="R191" t="n">
        <v>181.05</v>
      </c>
      <c r="S191" t="n">
        <v>122.72</v>
      </c>
      <c r="T191" t="n">
        <v>24298.04</v>
      </c>
      <c r="U191" t="n">
        <v>0.68</v>
      </c>
      <c r="V191" t="n">
        <v>0.88</v>
      </c>
      <c r="W191" t="n">
        <v>9.48</v>
      </c>
      <c r="X191" t="n">
        <v>1.45</v>
      </c>
      <c r="Y191" t="n">
        <v>0.5</v>
      </c>
      <c r="Z191" t="n">
        <v>10</v>
      </c>
    </row>
    <row r="192">
      <c r="A192" t="n">
        <v>12</v>
      </c>
      <c r="B192" t="n">
        <v>65</v>
      </c>
      <c r="C192" t="inlineStr">
        <is>
          <t xml:space="preserve">CONCLUIDO	</t>
        </is>
      </c>
      <c r="D192" t="n">
        <v>1.2948</v>
      </c>
      <c r="E192" t="n">
        <v>77.23</v>
      </c>
      <c r="F192" t="n">
        <v>74.02</v>
      </c>
      <c r="G192" t="n">
        <v>116.87</v>
      </c>
      <c r="H192" t="n">
        <v>1.54</v>
      </c>
      <c r="I192" t="n">
        <v>38</v>
      </c>
      <c r="J192" t="n">
        <v>149.56</v>
      </c>
      <c r="K192" t="n">
        <v>46.47</v>
      </c>
      <c r="L192" t="n">
        <v>13</v>
      </c>
      <c r="M192" t="n">
        <v>14</v>
      </c>
      <c r="N192" t="n">
        <v>25.1</v>
      </c>
      <c r="O192" t="n">
        <v>18680.25</v>
      </c>
      <c r="P192" t="n">
        <v>645.55</v>
      </c>
      <c r="Q192" t="n">
        <v>2326.97</v>
      </c>
      <c r="R192" t="n">
        <v>178.65</v>
      </c>
      <c r="S192" t="n">
        <v>122.72</v>
      </c>
      <c r="T192" t="n">
        <v>23111.32</v>
      </c>
      <c r="U192" t="n">
        <v>0.6899999999999999</v>
      </c>
      <c r="V192" t="n">
        <v>0.88</v>
      </c>
      <c r="W192" t="n">
        <v>9.51</v>
      </c>
      <c r="X192" t="n">
        <v>1.41</v>
      </c>
      <c r="Y192" t="n">
        <v>0.5</v>
      </c>
      <c r="Z192" t="n">
        <v>10</v>
      </c>
    </row>
    <row r="193">
      <c r="A193" t="n">
        <v>13</v>
      </c>
      <c r="B193" t="n">
        <v>65</v>
      </c>
      <c r="C193" t="inlineStr">
        <is>
          <t xml:space="preserve">CONCLUIDO	</t>
        </is>
      </c>
      <c r="D193" t="n">
        <v>1.2957</v>
      </c>
      <c r="E193" t="n">
        <v>77.18000000000001</v>
      </c>
      <c r="F193" t="n">
        <v>73.98999999999999</v>
      </c>
      <c r="G193" t="n">
        <v>119.98</v>
      </c>
      <c r="H193" t="n">
        <v>1.64</v>
      </c>
      <c r="I193" t="n">
        <v>37</v>
      </c>
      <c r="J193" t="n">
        <v>150.95</v>
      </c>
      <c r="K193" t="n">
        <v>46.47</v>
      </c>
      <c r="L193" t="n">
        <v>14</v>
      </c>
      <c r="M193" t="n">
        <v>0</v>
      </c>
      <c r="N193" t="n">
        <v>25.49</v>
      </c>
      <c r="O193" t="n">
        <v>18851.69</v>
      </c>
      <c r="P193" t="n">
        <v>646.67</v>
      </c>
      <c r="Q193" t="n">
        <v>2326.93</v>
      </c>
      <c r="R193" t="n">
        <v>177.37</v>
      </c>
      <c r="S193" t="n">
        <v>122.72</v>
      </c>
      <c r="T193" t="n">
        <v>22474.68</v>
      </c>
      <c r="U193" t="n">
        <v>0.6899999999999999</v>
      </c>
      <c r="V193" t="n">
        <v>0.88</v>
      </c>
      <c r="W193" t="n">
        <v>9.51</v>
      </c>
      <c r="X193" t="n">
        <v>1.38</v>
      </c>
      <c r="Y193" t="n">
        <v>0.5</v>
      </c>
      <c r="Z193" t="n">
        <v>10</v>
      </c>
    </row>
    <row r="194">
      <c r="A194" t="n">
        <v>0</v>
      </c>
      <c r="B194" t="n">
        <v>75</v>
      </c>
      <c r="C194" t="inlineStr">
        <is>
          <t xml:space="preserve">CONCLUIDO	</t>
        </is>
      </c>
      <c r="D194" t="n">
        <v>0.7115</v>
      </c>
      <c r="E194" t="n">
        <v>140.54</v>
      </c>
      <c r="F194" t="n">
        <v>109.51</v>
      </c>
      <c r="G194" t="n">
        <v>6.98</v>
      </c>
      <c r="H194" t="n">
        <v>0.12</v>
      </c>
      <c r="I194" t="n">
        <v>941</v>
      </c>
      <c r="J194" t="n">
        <v>150.44</v>
      </c>
      <c r="K194" t="n">
        <v>49.1</v>
      </c>
      <c r="L194" t="n">
        <v>1</v>
      </c>
      <c r="M194" t="n">
        <v>939</v>
      </c>
      <c r="N194" t="n">
        <v>25.34</v>
      </c>
      <c r="O194" t="n">
        <v>18787.76</v>
      </c>
      <c r="P194" t="n">
        <v>1292.57</v>
      </c>
      <c r="Q194" t="n">
        <v>2327.72</v>
      </c>
      <c r="R194" t="n">
        <v>1366.86</v>
      </c>
      <c r="S194" t="n">
        <v>122.72</v>
      </c>
      <c r="T194" t="n">
        <v>612698.9</v>
      </c>
      <c r="U194" t="n">
        <v>0.09</v>
      </c>
      <c r="V194" t="n">
        <v>0.59</v>
      </c>
      <c r="W194" t="n">
        <v>10.96</v>
      </c>
      <c r="X194" t="n">
        <v>36.88</v>
      </c>
      <c r="Y194" t="n">
        <v>0.5</v>
      </c>
      <c r="Z194" t="n">
        <v>10</v>
      </c>
    </row>
    <row r="195">
      <c r="A195" t="n">
        <v>1</v>
      </c>
      <c r="B195" t="n">
        <v>75</v>
      </c>
      <c r="C195" t="inlineStr">
        <is>
          <t xml:space="preserve">CONCLUIDO	</t>
        </is>
      </c>
      <c r="D195" t="n">
        <v>1.0025</v>
      </c>
      <c r="E195" t="n">
        <v>99.75</v>
      </c>
      <c r="F195" t="n">
        <v>86.34999999999999</v>
      </c>
      <c r="G195" t="n">
        <v>14.23</v>
      </c>
      <c r="H195" t="n">
        <v>0.23</v>
      </c>
      <c r="I195" t="n">
        <v>364</v>
      </c>
      <c r="J195" t="n">
        <v>151.83</v>
      </c>
      <c r="K195" t="n">
        <v>49.1</v>
      </c>
      <c r="L195" t="n">
        <v>2</v>
      </c>
      <c r="M195" t="n">
        <v>362</v>
      </c>
      <c r="N195" t="n">
        <v>25.73</v>
      </c>
      <c r="O195" t="n">
        <v>18959.54</v>
      </c>
      <c r="P195" t="n">
        <v>1007.52</v>
      </c>
      <c r="Q195" t="n">
        <v>2327.17</v>
      </c>
      <c r="R195" t="n">
        <v>592.15</v>
      </c>
      <c r="S195" t="n">
        <v>122.72</v>
      </c>
      <c r="T195" t="n">
        <v>228229.37</v>
      </c>
      <c r="U195" t="n">
        <v>0.21</v>
      </c>
      <c r="V195" t="n">
        <v>0.75</v>
      </c>
      <c r="W195" t="n">
        <v>9.99</v>
      </c>
      <c r="X195" t="n">
        <v>13.74</v>
      </c>
      <c r="Y195" t="n">
        <v>0.5</v>
      </c>
      <c r="Z195" t="n">
        <v>10</v>
      </c>
    </row>
    <row r="196">
      <c r="A196" t="n">
        <v>2</v>
      </c>
      <c r="B196" t="n">
        <v>75</v>
      </c>
      <c r="C196" t="inlineStr">
        <is>
          <t xml:space="preserve">CONCLUIDO	</t>
        </is>
      </c>
      <c r="D196" t="n">
        <v>1.1089</v>
      </c>
      <c r="E196" t="n">
        <v>90.18000000000001</v>
      </c>
      <c r="F196" t="n">
        <v>81.03</v>
      </c>
      <c r="G196" t="n">
        <v>21.61</v>
      </c>
      <c r="H196" t="n">
        <v>0.35</v>
      </c>
      <c r="I196" t="n">
        <v>225</v>
      </c>
      <c r="J196" t="n">
        <v>153.23</v>
      </c>
      <c r="K196" t="n">
        <v>49.1</v>
      </c>
      <c r="L196" t="n">
        <v>3</v>
      </c>
      <c r="M196" t="n">
        <v>223</v>
      </c>
      <c r="N196" t="n">
        <v>26.13</v>
      </c>
      <c r="O196" t="n">
        <v>19131.85</v>
      </c>
      <c r="P196" t="n">
        <v>934.58</v>
      </c>
      <c r="Q196" t="n">
        <v>2327</v>
      </c>
      <c r="R196" t="n">
        <v>413.73</v>
      </c>
      <c r="S196" t="n">
        <v>122.72</v>
      </c>
      <c r="T196" t="n">
        <v>139713.04</v>
      </c>
      <c r="U196" t="n">
        <v>0.3</v>
      </c>
      <c r="V196" t="n">
        <v>0.8</v>
      </c>
      <c r="W196" t="n">
        <v>9.779999999999999</v>
      </c>
      <c r="X196" t="n">
        <v>8.42</v>
      </c>
      <c r="Y196" t="n">
        <v>0.5</v>
      </c>
      <c r="Z196" t="n">
        <v>10</v>
      </c>
    </row>
    <row r="197">
      <c r="A197" t="n">
        <v>3</v>
      </c>
      <c r="B197" t="n">
        <v>75</v>
      </c>
      <c r="C197" t="inlineStr">
        <is>
          <t xml:space="preserve">CONCLUIDO	</t>
        </is>
      </c>
      <c r="D197" t="n">
        <v>1.1647</v>
      </c>
      <c r="E197" t="n">
        <v>85.86</v>
      </c>
      <c r="F197" t="n">
        <v>78.63</v>
      </c>
      <c r="G197" t="n">
        <v>29.12</v>
      </c>
      <c r="H197" t="n">
        <v>0.46</v>
      </c>
      <c r="I197" t="n">
        <v>162</v>
      </c>
      <c r="J197" t="n">
        <v>154.63</v>
      </c>
      <c r="K197" t="n">
        <v>49.1</v>
      </c>
      <c r="L197" t="n">
        <v>4</v>
      </c>
      <c r="M197" t="n">
        <v>160</v>
      </c>
      <c r="N197" t="n">
        <v>26.53</v>
      </c>
      <c r="O197" t="n">
        <v>19304.72</v>
      </c>
      <c r="P197" t="n">
        <v>895.97</v>
      </c>
      <c r="Q197" t="n">
        <v>2327.05</v>
      </c>
      <c r="R197" t="n">
        <v>333.78</v>
      </c>
      <c r="S197" t="n">
        <v>122.72</v>
      </c>
      <c r="T197" t="n">
        <v>100052.94</v>
      </c>
      <c r="U197" t="n">
        <v>0.37</v>
      </c>
      <c r="V197" t="n">
        <v>0.82</v>
      </c>
      <c r="W197" t="n">
        <v>9.67</v>
      </c>
      <c r="X197" t="n">
        <v>6.02</v>
      </c>
      <c r="Y197" t="n">
        <v>0.5</v>
      </c>
      <c r="Z197" t="n">
        <v>10</v>
      </c>
    </row>
    <row r="198">
      <c r="A198" t="n">
        <v>4</v>
      </c>
      <c r="B198" t="n">
        <v>75</v>
      </c>
      <c r="C198" t="inlineStr">
        <is>
          <t xml:space="preserve">CONCLUIDO	</t>
        </is>
      </c>
      <c r="D198" t="n">
        <v>1.1988</v>
      </c>
      <c r="E198" t="n">
        <v>83.42</v>
      </c>
      <c r="F198" t="n">
        <v>77.29000000000001</v>
      </c>
      <c r="G198" t="n">
        <v>36.81</v>
      </c>
      <c r="H198" t="n">
        <v>0.57</v>
      </c>
      <c r="I198" t="n">
        <v>126</v>
      </c>
      <c r="J198" t="n">
        <v>156.03</v>
      </c>
      <c r="K198" t="n">
        <v>49.1</v>
      </c>
      <c r="L198" t="n">
        <v>5</v>
      </c>
      <c r="M198" t="n">
        <v>124</v>
      </c>
      <c r="N198" t="n">
        <v>26.94</v>
      </c>
      <c r="O198" t="n">
        <v>19478.15</v>
      </c>
      <c r="P198" t="n">
        <v>869.47</v>
      </c>
      <c r="Q198" t="n">
        <v>2326.95</v>
      </c>
      <c r="R198" t="n">
        <v>288.89</v>
      </c>
      <c r="S198" t="n">
        <v>122.72</v>
      </c>
      <c r="T198" t="n">
        <v>77789.83</v>
      </c>
      <c r="U198" t="n">
        <v>0.42</v>
      </c>
      <c r="V198" t="n">
        <v>0.84</v>
      </c>
      <c r="W198" t="n">
        <v>9.619999999999999</v>
      </c>
      <c r="X198" t="n">
        <v>4.68</v>
      </c>
      <c r="Y198" t="n">
        <v>0.5</v>
      </c>
      <c r="Z198" t="n">
        <v>10</v>
      </c>
    </row>
    <row r="199">
      <c r="A199" t="n">
        <v>5</v>
      </c>
      <c r="B199" t="n">
        <v>75</v>
      </c>
      <c r="C199" t="inlineStr">
        <is>
          <t xml:space="preserve">CONCLUIDO	</t>
        </is>
      </c>
      <c r="D199" t="n">
        <v>1.2222</v>
      </c>
      <c r="E199" t="n">
        <v>81.81999999999999</v>
      </c>
      <c r="F199" t="n">
        <v>76.39</v>
      </c>
      <c r="G199" t="n">
        <v>44.5</v>
      </c>
      <c r="H199" t="n">
        <v>0.67</v>
      </c>
      <c r="I199" t="n">
        <v>103</v>
      </c>
      <c r="J199" t="n">
        <v>157.44</v>
      </c>
      <c r="K199" t="n">
        <v>49.1</v>
      </c>
      <c r="L199" t="n">
        <v>6</v>
      </c>
      <c r="M199" t="n">
        <v>101</v>
      </c>
      <c r="N199" t="n">
        <v>27.35</v>
      </c>
      <c r="O199" t="n">
        <v>19652.13</v>
      </c>
      <c r="P199" t="n">
        <v>848.15</v>
      </c>
      <c r="Q199" t="n">
        <v>2326.91</v>
      </c>
      <c r="R199" t="n">
        <v>259.08</v>
      </c>
      <c r="S199" t="n">
        <v>122.72</v>
      </c>
      <c r="T199" t="n">
        <v>62999.96</v>
      </c>
      <c r="U199" t="n">
        <v>0.47</v>
      </c>
      <c r="V199" t="n">
        <v>0.85</v>
      </c>
      <c r="W199" t="n">
        <v>9.58</v>
      </c>
      <c r="X199" t="n">
        <v>3.78</v>
      </c>
      <c r="Y199" t="n">
        <v>0.5</v>
      </c>
      <c r="Z199" t="n">
        <v>10</v>
      </c>
    </row>
    <row r="200">
      <c r="A200" t="n">
        <v>6</v>
      </c>
      <c r="B200" t="n">
        <v>75</v>
      </c>
      <c r="C200" t="inlineStr">
        <is>
          <t xml:space="preserve">CONCLUIDO	</t>
        </is>
      </c>
      <c r="D200" t="n">
        <v>1.2397</v>
      </c>
      <c r="E200" t="n">
        <v>80.67</v>
      </c>
      <c r="F200" t="n">
        <v>75.76000000000001</v>
      </c>
      <c r="G200" t="n">
        <v>52.86</v>
      </c>
      <c r="H200" t="n">
        <v>0.78</v>
      </c>
      <c r="I200" t="n">
        <v>86</v>
      </c>
      <c r="J200" t="n">
        <v>158.86</v>
      </c>
      <c r="K200" t="n">
        <v>49.1</v>
      </c>
      <c r="L200" t="n">
        <v>7</v>
      </c>
      <c r="M200" t="n">
        <v>84</v>
      </c>
      <c r="N200" t="n">
        <v>27.77</v>
      </c>
      <c r="O200" t="n">
        <v>19826.68</v>
      </c>
      <c r="P200" t="n">
        <v>830</v>
      </c>
      <c r="Q200" t="n">
        <v>2326.98</v>
      </c>
      <c r="R200" t="n">
        <v>237.76</v>
      </c>
      <c r="S200" t="n">
        <v>122.72</v>
      </c>
      <c r="T200" t="n">
        <v>52422.41</v>
      </c>
      <c r="U200" t="n">
        <v>0.52</v>
      </c>
      <c r="V200" t="n">
        <v>0.86</v>
      </c>
      <c r="W200" t="n">
        <v>9.56</v>
      </c>
      <c r="X200" t="n">
        <v>3.15</v>
      </c>
      <c r="Y200" t="n">
        <v>0.5</v>
      </c>
      <c r="Z200" t="n">
        <v>10</v>
      </c>
    </row>
    <row r="201">
      <c r="A201" t="n">
        <v>7</v>
      </c>
      <c r="B201" t="n">
        <v>75</v>
      </c>
      <c r="C201" t="inlineStr">
        <is>
          <t xml:space="preserve">CONCLUIDO	</t>
        </is>
      </c>
      <c r="D201" t="n">
        <v>1.2518</v>
      </c>
      <c r="E201" t="n">
        <v>79.88</v>
      </c>
      <c r="F201" t="n">
        <v>75.34999999999999</v>
      </c>
      <c r="G201" t="n">
        <v>61.09</v>
      </c>
      <c r="H201" t="n">
        <v>0.88</v>
      </c>
      <c r="I201" t="n">
        <v>74</v>
      </c>
      <c r="J201" t="n">
        <v>160.28</v>
      </c>
      <c r="K201" t="n">
        <v>49.1</v>
      </c>
      <c r="L201" t="n">
        <v>8</v>
      </c>
      <c r="M201" t="n">
        <v>72</v>
      </c>
      <c r="N201" t="n">
        <v>28.19</v>
      </c>
      <c r="O201" t="n">
        <v>20001.93</v>
      </c>
      <c r="P201" t="n">
        <v>813.9</v>
      </c>
      <c r="Q201" t="n">
        <v>2326.98</v>
      </c>
      <c r="R201" t="n">
        <v>224.16</v>
      </c>
      <c r="S201" t="n">
        <v>122.72</v>
      </c>
      <c r="T201" t="n">
        <v>45683.55</v>
      </c>
      <c r="U201" t="n">
        <v>0.55</v>
      </c>
      <c r="V201" t="n">
        <v>0.86</v>
      </c>
      <c r="W201" t="n">
        <v>9.529999999999999</v>
      </c>
      <c r="X201" t="n">
        <v>2.73</v>
      </c>
      <c r="Y201" t="n">
        <v>0.5</v>
      </c>
      <c r="Z201" t="n">
        <v>10</v>
      </c>
    </row>
    <row r="202">
      <c r="A202" t="n">
        <v>8</v>
      </c>
      <c r="B202" t="n">
        <v>75</v>
      </c>
      <c r="C202" t="inlineStr">
        <is>
          <t xml:space="preserve">CONCLUIDO	</t>
        </is>
      </c>
      <c r="D202" t="n">
        <v>1.2615</v>
      </c>
      <c r="E202" t="n">
        <v>79.27</v>
      </c>
      <c r="F202" t="n">
        <v>75.01000000000001</v>
      </c>
      <c r="G202" t="n">
        <v>69.23999999999999</v>
      </c>
      <c r="H202" t="n">
        <v>0.99</v>
      </c>
      <c r="I202" t="n">
        <v>65</v>
      </c>
      <c r="J202" t="n">
        <v>161.71</v>
      </c>
      <c r="K202" t="n">
        <v>49.1</v>
      </c>
      <c r="L202" t="n">
        <v>9</v>
      </c>
      <c r="M202" t="n">
        <v>63</v>
      </c>
      <c r="N202" t="n">
        <v>28.61</v>
      </c>
      <c r="O202" t="n">
        <v>20177.64</v>
      </c>
      <c r="P202" t="n">
        <v>798.99</v>
      </c>
      <c r="Q202" t="n">
        <v>2327</v>
      </c>
      <c r="R202" t="n">
        <v>212.35</v>
      </c>
      <c r="S202" t="n">
        <v>122.72</v>
      </c>
      <c r="T202" t="n">
        <v>39824.43</v>
      </c>
      <c r="U202" t="n">
        <v>0.58</v>
      </c>
      <c r="V202" t="n">
        <v>0.86</v>
      </c>
      <c r="W202" t="n">
        <v>9.529999999999999</v>
      </c>
      <c r="X202" t="n">
        <v>2.39</v>
      </c>
      <c r="Y202" t="n">
        <v>0.5</v>
      </c>
      <c r="Z202" t="n">
        <v>10</v>
      </c>
    </row>
    <row r="203">
      <c r="A203" t="n">
        <v>9</v>
      </c>
      <c r="B203" t="n">
        <v>75</v>
      </c>
      <c r="C203" t="inlineStr">
        <is>
          <t xml:space="preserve">CONCLUIDO	</t>
        </is>
      </c>
      <c r="D203" t="n">
        <v>1.2698</v>
      </c>
      <c r="E203" t="n">
        <v>78.75</v>
      </c>
      <c r="F203" t="n">
        <v>74.73</v>
      </c>
      <c r="G203" t="n">
        <v>78.67</v>
      </c>
      <c r="H203" t="n">
        <v>1.09</v>
      </c>
      <c r="I203" t="n">
        <v>57</v>
      </c>
      <c r="J203" t="n">
        <v>163.13</v>
      </c>
      <c r="K203" t="n">
        <v>49.1</v>
      </c>
      <c r="L203" t="n">
        <v>10</v>
      </c>
      <c r="M203" t="n">
        <v>55</v>
      </c>
      <c r="N203" t="n">
        <v>29.04</v>
      </c>
      <c r="O203" t="n">
        <v>20353.94</v>
      </c>
      <c r="P203" t="n">
        <v>782.16</v>
      </c>
      <c r="Q203" t="n">
        <v>2326.9</v>
      </c>
      <c r="R203" t="n">
        <v>203.58</v>
      </c>
      <c r="S203" t="n">
        <v>122.72</v>
      </c>
      <c r="T203" t="n">
        <v>35481.31</v>
      </c>
      <c r="U203" t="n">
        <v>0.6</v>
      </c>
      <c r="V203" t="n">
        <v>0.87</v>
      </c>
      <c r="W203" t="n">
        <v>9.51</v>
      </c>
      <c r="X203" t="n">
        <v>2.12</v>
      </c>
      <c r="Y203" t="n">
        <v>0.5</v>
      </c>
      <c r="Z203" t="n">
        <v>10</v>
      </c>
    </row>
    <row r="204">
      <c r="A204" t="n">
        <v>10</v>
      </c>
      <c r="B204" t="n">
        <v>75</v>
      </c>
      <c r="C204" t="inlineStr">
        <is>
          <t xml:space="preserve">CONCLUIDO	</t>
        </is>
      </c>
      <c r="D204" t="n">
        <v>1.2775</v>
      </c>
      <c r="E204" t="n">
        <v>78.28</v>
      </c>
      <c r="F204" t="n">
        <v>74.44</v>
      </c>
      <c r="G204" t="n">
        <v>87.58</v>
      </c>
      <c r="H204" t="n">
        <v>1.18</v>
      </c>
      <c r="I204" t="n">
        <v>51</v>
      </c>
      <c r="J204" t="n">
        <v>164.57</v>
      </c>
      <c r="K204" t="n">
        <v>49.1</v>
      </c>
      <c r="L204" t="n">
        <v>11</v>
      </c>
      <c r="M204" t="n">
        <v>49</v>
      </c>
      <c r="N204" t="n">
        <v>29.47</v>
      </c>
      <c r="O204" t="n">
        <v>20530.82</v>
      </c>
      <c r="P204" t="n">
        <v>766.8</v>
      </c>
      <c r="Q204" t="n">
        <v>2326.9</v>
      </c>
      <c r="R204" t="n">
        <v>194.13</v>
      </c>
      <c r="S204" t="n">
        <v>122.72</v>
      </c>
      <c r="T204" t="n">
        <v>30787.01</v>
      </c>
      <c r="U204" t="n">
        <v>0.63</v>
      </c>
      <c r="V204" t="n">
        <v>0.87</v>
      </c>
      <c r="W204" t="n">
        <v>9.49</v>
      </c>
      <c r="X204" t="n">
        <v>1.83</v>
      </c>
      <c r="Y204" t="n">
        <v>0.5</v>
      </c>
      <c r="Z204" t="n">
        <v>10</v>
      </c>
    </row>
    <row r="205">
      <c r="A205" t="n">
        <v>11</v>
      </c>
      <c r="B205" t="n">
        <v>75</v>
      </c>
      <c r="C205" t="inlineStr">
        <is>
          <t xml:space="preserve">CONCLUIDO	</t>
        </is>
      </c>
      <c r="D205" t="n">
        <v>1.2824</v>
      </c>
      <c r="E205" t="n">
        <v>77.98</v>
      </c>
      <c r="F205" t="n">
        <v>74.3</v>
      </c>
      <c r="G205" t="n">
        <v>96.91</v>
      </c>
      <c r="H205" t="n">
        <v>1.28</v>
      </c>
      <c r="I205" t="n">
        <v>46</v>
      </c>
      <c r="J205" t="n">
        <v>166.01</v>
      </c>
      <c r="K205" t="n">
        <v>49.1</v>
      </c>
      <c r="L205" t="n">
        <v>12</v>
      </c>
      <c r="M205" t="n">
        <v>44</v>
      </c>
      <c r="N205" t="n">
        <v>29.91</v>
      </c>
      <c r="O205" t="n">
        <v>20708.3</v>
      </c>
      <c r="P205" t="n">
        <v>749.8</v>
      </c>
      <c r="Q205" t="n">
        <v>2326.96</v>
      </c>
      <c r="R205" t="n">
        <v>188.75</v>
      </c>
      <c r="S205" t="n">
        <v>122.72</v>
      </c>
      <c r="T205" t="n">
        <v>28117.49</v>
      </c>
      <c r="U205" t="n">
        <v>0.65</v>
      </c>
      <c r="V205" t="n">
        <v>0.87</v>
      </c>
      <c r="W205" t="n">
        <v>9.5</v>
      </c>
      <c r="X205" t="n">
        <v>1.69</v>
      </c>
      <c r="Y205" t="n">
        <v>0.5</v>
      </c>
      <c r="Z205" t="n">
        <v>10</v>
      </c>
    </row>
    <row r="206">
      <c r="A206" t="n">
        <v>12</v>
      </c>
      <c r="B206" t="n">
        <v>75</v>
      </c>
      <c r="C206" t="inlineStr">
        <is>
          <t xml:space="preserve">CONCLUIDO	</t>
        </is>
      </c>
      <c r="D206" t="n">
        <v>1.2873</v>
      </c>
      <c r="E206" t="n">
        <v>77.68000000000001</v>
      </c>
      <c r="F206" t="n">
        <v>74.12</v>
      </c>
      <c r="G206" t="n">
        <v>105.89</v>
      </c>
      <c r="H206" t="n">
        <v>1.38</v>
      </c>
      <c r="I206" t="n">
        <v>42</v>
      </c>
      <c r="J206" t="n">
        <v>167.45</v>
      </c>
      <c r="K206" t="n">
        <v>49.1</v>
      </c>
      <c r="L206" t="n">
        <v>13</v>
      </c>
      <c r="M206" t="n">
        <v>40</v>
      </c>
      <c r="N206" t="n">
        <v>30.36</v>
      </c>
      <c r="O206" t="n">
        <v>20886.38</v>
      </c>
      <c r="P206" t="n">
        <v>736.59</v>
      </c>
      <c r="Q206" t="n">
        <v>2326.91</v>
      </c>
      <c r="R206" t="n">
        <v>183.33</v>
      </c>
      <c r="S206" t="n">
        <v>122.72</v>
      </c>
      <c r="T206" t="n">
        <v>25428.65</v>
      </c>
      <c r="U206" t="n">
        <v>0.67</v>
      </c>
      <c r="V206" t="n">
        <v>0.87</v>
      </c>
      <c r="W206" t="n">
        <v>9.48</v>
      </c>
      <c r="X206" t="n">
        <v>1.51</v>
      </c>
      <c r="Y206" t="n">
        <v>0.5</v>
      </c>
      <c r="Z206" t="n">
        <v>10</v>
      </c>
    </row>
    <row r="207">
      <c r="A207" t="n">
        <v>13</v>
      </c>
      <c r="B207" t="n">
        <v>75</v>
      </c>
      <c r="C207" t="inlineStr">
        <is>
          <t xml:space="preserve">CONCLUIDO	</t>
        </is>
      </c>
      <c r="D207" t="n">
        <v>1.2918</v>
      </c>
      <c r="E207" t="n">
        <v>77.41</v>
      </c>
      <c r="F207" t="n">
        <v>73.98</v>
      </c>
      <c r="G207" t="n">
        <v>116.8</v>
      </c>
      <c r="H207" t="n">
        <v>1.47</v>
      </c>
      <c r="I207" t="n">
        <v>38</v>
      </c>
      <c r="J207" t="n">
        <v>168.9</v>
      </c>
      <c r="K207" t="n">
        <v>49.1</v>
      </c>
      <c r="L207" t="n">
        <v>14</v>
      </c>
      <c r="M207" t="n">
        <v>36</v>
      </c>
      <c r="N207" t="n">
        <v>30.81</v>
      </c>
      <c r="O207" t="n">
        <v>21065.06</v>
      </c>
      <c r="P207" t="n">
        <v>720.5700000000001</v>
      </c>
      <c r="Q207" t="n">
        <v>2326.9</v>
      </c>
      <c r="R207" t="n">
        <v>178.39</v>
      </c>
      <c r="S207" t="n">
        <v>122.72</v>
      </c>
      <c r="T207" t="n">
        <v>22980.31</v>
      </c>
      <c r="U207" t="n">
        <v>0.6899999999999999</v>
      </c>
      <c r="V207" t="n">
        <v>0.88</v>
      </c>
      <c r="W207" t="n">
        <v>9.470000000000001</v>
      </c>
      <c r="X207" t="n">
        <v>1.36</v>
      </c>
      <c r="Y207" t="n">
        <v>0.5</v>
      </c>
      <c r="Z207" t="n">
        <v>10</v>
      </c>
    </row>
    <row r="208">
      <c r="A208" t="n">
        <v>14</v>
      </c>
      <c r="B208" t="n">
        <v>75</v>
      </c>
      <c r="C208" t="inlineStr">
        <is>
          <t xml:space="preserve">CONCLUIDO	</t>
        </is>
      </c>
      <c r="D208" t="n">
        <v>1.2953</v>
      </c>
      <c r="E208" t="n">
        <v>77.2</v>
      </c>
      <c r="F208" t="n">
        <v>73.86</v>
      </c>
      <c r="G208" t="n">
        <v>126.61</v>
      </c>
      <c r="H208" t="n">
        <v>1.56</v>
      </c>
      <c r="I208" t="n">
        <v>35</v>
      </c>
      <c r="J208" t="n">
        <v>170.35</v>
      </c>
      <c r="K208" t="n">
        <v>49.1</v>
      </c>
      <c r="L208" t="n">
        <v>15</v>
      </c>
      <c r="M208" t="n">
        <v>29</v>
      </c>
      <c r="N208" t="n">
        <v>31.26</v>
      </c>
      <c r="O208" t="n">
        <v>21244.37</v>
      </c>
      <c r="P208" t="n">
        <v>706.02</v>
      </c>
      <c r="Q208" t="n">
        <v>2326.91</v>
      </c>
      <c r="R208" t="n">
        <v>174.35</v>
      </c>
      <c r="S208" t="n">
        <v>122.72</v>
      </c>
      <c r="T208" t="n">
        <v>20972.23</v>
      </c>
      <c r="U208" t="n">
        <v>0.7</v>
      </c>
      <c r="V208" t="n">
        <v>0.88</v>
      </c>
      <c r="W208" t="n">
        <v>9.470000000000001</v>
      </c>
      <c r="X208" t="n">
        <v>1.25</v>
      </c>
      <c r="Y208" t="n">
        <v>0.5</v>
      </c>
      <c r="Z208" t="n">
        <v>10</v>
      </c>
    </row>
    <row r="209">
      <c r="A209" t="n">
        <v>15</v>
      </c>
      <c r="B209" t="n">
        <v>75</v>
      </c>
      <c r="C209" t="inlineStr">
        <is>
          <t xml:space="preserve">CONCLUIDO	</t>
        </is>
      </c>
      <c r="D209" t="n">
        <v>1.2968</v>
      </c>
      <c r="E209" t="n">
        <v>77.11</v>
      </c>
      <c r="F209" t="n">
        <v>73.83</v>
      </c>
      <c r="G209" t="n">
        <v>134.23</v>
      </c>
      <c r="H209" t="n">
        <v>1.65</v>
      </c>
      <c r="I209" t="n">
        <v>33</v>
      </c>
      <c r="J209" t="n">
        <v>171.81</v>
      </c>
      <c r="K209" t="n">
        <v>49.1</v>
      </c>
      <c r="L209" t="n">
        <v>16</v>
      </c>
      <c r="M209" t="n">
        <v>13</v>
      </c>
      <c r="N209" t="n">
        <v>31.72</v>
      </c>
      <c r="O209" t="n">
        <v>21424.29</v>
      </c>
      <c r="P209" t="n">
        <v>694.98</v>
      </c>
      <c r="Q209" t="n">
        <v>2326.92</v>
      </c>
      <c r="R209" t="n">
        <v>172.48</v>
      </c>
      <c r="S209" t="n">
        <v>122.72</v>
      </c>
      <c r="T209" t="n">
        <v>20052.06</v>
      </c>
      <c r="U209" t="n">
        <v>0.71</v>
      </c>
      <c r="V209" t="n">
        <v>0.88</v>
      </c>
      <c r="W209" t="n">
        <v>9.49</v>
      </c>
      <c r="X209" t="n">
        <v>1.22</v>
      </c>
      <c r="Y209" t="n">
        <v>0.5</v>
      </c>
      <c r="Z209" t="n">
        <v>10</v>
      </c>
    </row>
    <row r="210">
      <c r="A210" t="n">
        <v>16</v>
      </c>
      <c r="B210" t="n">
        <v>75</v>
      </c>
      <c r="C210" t="inlineStr">
        <is>
          <t xml:space="preserve">CONCLUIDO	</t>
        </is>
      </c>
      <c r="D210" t="n">
        <v>1.2965</v>
      </c>
      <c r="E210" t="n">
        <v>77.13</v>
      </c>
      <c r="F210" t="n">
        <v>73.84</v>
      </c>
      <c r="G210" t="n">
        <v>134.26</v>
      </c>
      <c r="H210" t="n">
        <v>1.74</v>
      </c>
      <c r="I210" t="n">
        <v>33</v>
      </c>
      <c r="J210" t="n">
        <v>173.28</v>
      </c>
      <c r="K210" t="n">
        <v>49.1</v>
      </c>
      <c r="L210" t="n">
        <v>17</v>
      </c>
      <c r="M210" t="n">
        <v>1</v>
      </c>
      <c r="N210" t="n">
        <v>32.18</v>
      </c>
      <c r="O210" t="n">
        <v>21604.83</v>
      </c>
      <c r="P210" t="n">
        <v>698.45</v>
      </c>
      <c r="Q210" t="n">
        <v>2326.94</v>
      </c>
      <c r="R210" t="n">
        <v>172.76</v>
      </c>
      <c r="S210" t="n">
        <v>122.72</v>
      </c>
      <c r="T210" t="n">
        <v>20190.81</v>
      </c>
      <c r="U210" t="n">
        <v>0.71</v>
      </c>
      <c r="V210" t="n">
        <v>0.88</v>
      </c>
      <c r="W210" t="n">
        <v>9.5</v>
      </c>
      <c r="X210" t="n">
        <v>1.23</v>
      </c>
      <c r="Y210" t="n">
        <v>0.5</v>
      </c>
      <c r="Z210" t="n">
        <v>10</v>
      </c>
    </row>
    <row r="211">
      <c r="A211" t="n">
        <v>17</v>
      </c>
      <c r="B211" t="n">
        <v>75</v>
      </c>
      <c r="C211" t="inlineStr">
        <is>
          <t xml:space="preserve">CONCLUIDO	</t>
        </is>
      </c>
      <c r="D211" t="n">
        <v>1.2966</v>
      </c>
      <c r="E211" t="n">
        <v>77.13</v>
      </c>
      <c r="F211" t="n">
        <v>73.84</v>
      </c>
      <c r="G211" t="n">
        <v>134.26</v>
      </c>
      <c r="H211" t="n">
        <v>1.83</v>
      </c>
      <c r="I211" t="n">
        <v>33</v>
      </c>
      <c r="J211" t="n">
        <v>174.75</v>
      </c>
      <c r="K211" t="n">
        <v>49.1</v>
      </c>
      <c r="L211" t="n">
        <v>18</v>
      </c>
      <c r="M211" t="n">
        <v>1</v>
      </c>
      <c r="N211" t="n">
        <v>32.65</v>
      </c>
      <c r="O211" t="n">
        <v>21786.02</v>
      </c>
      <c r="P211" t="n">
        <v>702.77</v>
      </c>
      <c r="Q211" t="n">
        <v>2326.94</v>
      </c>
      <c r="R211" t="n">
        <v>172.81</v>
      </c>
      <c r="S211" t="n">
        <v>122.72</v>
      </c>
      <c r="T211" t="n">
        <v>20216.52</v>
      </c>
      <c r="U211" t="n">
        <v>0.71</v>
      </c>
      <c r="V211" t="n">
        <v>0.88</v>
      </c>
      <c r="W211" t="n">
        <v>9.5</v>
      </c>
      <c r="X211" t="n">
        <v>1.23</v>
      </c>
      <c r="Y211" t="n">
        <v>0.5</v>
      </c>
      <c r="Z211" t="n">
        <v>10</v>
      </c>
    </row>
    <row r="212">
      <c r="A212" t="n">
        <v>18</v>
      </c>
      <c r="B212" t="n">
        <v>75</v>
      </c>
      <c r="C212" t="inlineStr">
        <is>
          <t xml:space="preserve">CONCLUIDO	</t>
        </is>
      </c>
      <c r="D212" t="n">
        <v>1.2965</v>
      </c>
      <c r="E212" t="n">
        <v>77.13</v>
      </c>
      <c r="F212" t="n">
        <v>73.84</v>
      </c>
      <c r="G212" t="n">
        <v>134.26</v>
      </c>
      <c r="H212" t="n">
        <v>1.91</v>
      </c>
      <c r="I212" t="n">
        <v>33</v>
      </c>
      <c r="J212" t="n">
        <v>176.22</v>
      </c>
      <c r="K212" t="n">
        <v>49.1</v>
      </c>
      <c r="L212" t="n">
        <v>19</v>
      </c>
      <c r="M212" t="n">
        <v>0</v>
      </c>
      <c r="N212" t="n">
        <v>33.13</v>
      </c>
      <c r="O212" t="n">
        <v>21967.84</v>
      </c>
      <c r="P212" t="n">
        <v>708.26</v>
      </c>
      <c r="Q212" t="n">
        <v>2326.94</v>
      </c>
      <c r="R212" t="n">
        <v>172.82</v>
      </c>
      <c r="S212" t="n">
        <v>122.72</v>
      </c>
      <c r="T212" t="n">
        <v>20218.06</v>
      </c>
      <c r="U212" t="n">
        <v>0.71</v>
      </c>
      <c r="V212" t="n">
        <v>0.88</v>
      </c>
      <c r="W212" t="n">
        <v>9.5</v>
      </c>
      <c r="X212" t="n">
        <v>1.23</v>
      </c>
      <c r="Y212" t="n">
        <v>0.5</v>
      </c>
      <c r="Z212" t="n">
        <v>10</v>
      </c>
    </row>
    <row r="213">
      <c r="A213" t="n">
        <v>0</v>
      </c>
      <c r="B213" t="n">
        <v>95</v>
      </c>
      <c r="C213" t="inlineStr">
        <is>
          <t xml:space="preserve">CONCLUIDO	</t>
        </is>
      </c>
      <c r="D213" t="n">
        <v>0.6022</v>
      </c>
      <c r="E213" t="n">
        <v>166.05</v>
      </c>
      <c r="F213" t="n">
        <v>119.58</v>
      </c>
      <c r="G213" t="n">
        <v>6.07</v>
      </c>
      <c r="H213" t="n">
        <v>0.1</v>
      </c>
      <c r="I213" t="n">
        <v>1182</v>
      </c>
      <c r="J213" t="n">
        <v>185.69</v>
      </c>
      <c r="K213" t="n">
        <v>53.44</v>
      </c>
      <c r="L213" t="n">
        <v>1</v>
      </c>
      <c r="M213" t="n">
        <v>1180</v>
      </c>
      <c r="N213" t="n">
        <v>36.26</v>
      </c>
      <c r="O213" t="n">
        <v>23136.14</v>
      </c>
      <c r="P213" t="n">
        <v>1619.35</v>
      </c>
      <c r="Q213" t="n">
        <v>2327.95</v>
      </c>
      <c r="R213" t="n">
        <v>1705.43</v>
      </c>
      <c r="S213" t="n">
        <v>122.72</v>
      </c>
      <c r="T213" t="n">
        <v>780777.62</v>
      </c>
      <c r="U213" t="n">
        <v>0.07000000000000001</v>
      </c>
      <c r="V213" t="n">
        <v>0.54</v>
      </c>
      <c r="W213" t="n">
        <v>11.35</v>
      </c>
      <c r="X213" t="n">
        <v>46.94</v>
      </c>
      <c r="Y213" t="n">
        <v>0.5</v>
      </c>
      <c r="Z213" t="n">
        <v>10</v>
      </c>
    </row>
    <row r="214">
      <c r="A214" t="n">
        <v>1</v>
      </c>
      <c r="B214" t="n">
        <v>95</v>
      </c>
      <c r="C214" t="inlineStr">
        <is>
          <t xml:space="preserve">CONCLUIDO	</t>
        </is>
      </c>
      <c r="D214" t="n">
        <v>0.9288999999999999</v>
      </c>
      <c r="E214" t="n">
        <v>107.65</v>
      </c>
      <c r="F214" t="n">
        <v>89.06999999999999</v>
      </c>
      <c r="G214" t="n">
        <v>12.34</v>
      </c>
      <c r="H214" t="n">
        <v>0.19</v>
      </c>
      <c r="I214" t="n">
        <v>433</v>
      </c>
      <c r="J214" t="n">
        <v>187.21</v>
      </c>
      <c r="K214" t="n">
        <v>53.44</v>
      </c>
      <c r="L214" t="n">
        <v>2</v>
      </c>
      <c r="M214" t="n">
        <v>431</v>
      </c>
      <c r="N214" t="n">
        <v>36.77</v>
      </c>
      <c r="O214" t="n">
        <v>23322.88</v>
      </c>
      <c r="P214" t="n">
        <v>1197.23</v>
      </c>
      <c r="Q214" t="n">
        <v>2327.19</v>
      </c>
      <c r="R214" t="n">
        <v>682.3</v>
      </c>
      <c r="S214" t="n">
        <v>122.72</v>
      </c>
      <c r="T214" t="n">
        <v>272957.26</v>
      </c>
      <c r="U214" t="n">
        <v>0.18</v>
      </c>
      <c r="V214" t="n">
        <v>0.73</v>
      </c>
      <c r="W214" t="n">
        <v>10.12</v>
      </c>
      <c r="X214" t="n">
        <v>16.45</v>
      </c>
      <c r="Y214" t="n">
        <v>0.5</v>
      </c>
      <c r="Z214" t="n">
        <v>10</v>
      </c>
    </row>
    <row r="215">
      <c r="A215" t="n">
        <v>2</v>
      </c>
      <c r="B215" t="n">
        <v>95</v>
      </c>
      <c r="C215" t="inlineStr">
        <is>
          <t xml:space="preserve">CONCLUIDO	</t>
        </is>
      </c>
      <c r="D215" t="n">
        <v>1.0536</v>
      </c>
      <c r="E215" t="n">
        <v>94.91</v>
      </c>
      <c r="F215" t="n">
        <v>82.58</v>
      </c>
      <c r="G215" t="n">
        <v>18.7</v>
      </c>
      <c r="H215" t="n">
        <v>0.28</v>
      </c>
      <c r="I215" t="n">
        <v>265</v>
      </c>
      <c r="J215" t="n">
        <v>188.73</v>
      </c>
      <c r="K215" t="n">
        <v>53.44</v>
      </c>
      <c r="L215" t="n">
        <v>3</v>
      </c>
      <c r="M215" t="n">
        <v>263</v>
      </c>
      <c r="N215" t="n">
        <v>37.29</v>
      </c>
      <c r="O215" t="n">
        <v>23510.33</v>
      </c>
      <c r="P215" t="n">
        <v>1101.51</v>
      </c>
      <c r="Q215" t="n">
        <v>2327.01</v>
      </c>
      <c r="R215" t="n">
        <v>465.04</v>
      </c>
      <c r="S215" t="n">
        <v>122.72</v>
      </c>
      <c r="T215" t="n">
        <v>165171.69</v>
      </c>
      <c r="U215" t="n">
        <v>0.26</v>
      </c>
      <c r="V215" t="n">
        <v>0.79</v>
      </c>
      <c r="W215" t="n">
        <v>9.859999999999999</v>
      </c>
      <c r="X215" t="n">
        <v>9.960000000000001</v>
      </c>
      <c r="Y215" t="n">
        <v>0.5</v>
      </c>
      <c r="Z215" t="n">
        <v>10</v>
      </c>
    </row>
    <row r="216">
      <c r="A216" t="n">
        <v>3</v>
      </c>
      <c r="B216" t="n">
        <v>95</v>
      </c>
      <c r="C216" t="inlineStr">
        <is>
          <t xml:space="preserve">CONCLUIDO	</t>
        </is>
      </c>
      <c r="D216" t="n">
        <v>1.1193</v>
      </c>
      <c r="E216" t="n">
        <v>89.34</v>
      </c>
      <c r="F216" t="n">
        <v>79.76000000000001</v>
      </c>
      <c r="G216" t="n">
        <v>25.06</v>
      </c>
      <c r="H216" t="n">
        <v>0.37</v>
      </c>
      <c r="I216" t="n">
        <v>191</v>
      </c>
      <c r="J216" t="n">
        <v>190.25</v>
      </c>
      <c r="K216" t="n">
        <v>53.44</v>
      </c>
      <c r="L216" t="n">
        <v>4</v>
      </c>
      <c r="M216" t="n">
        <v>189</v>
      </c>
      <c r="N216" t="n">
        <v>37.82</v>
      </c>
      <c r="O216" t="n">
        <v>23698.48</v>
      </c>
      <c r="P216" t="n">
        <v>1055.67</v>
      </c>
      <c r="Q216" t="n">
        <v>2327.06</v>
      </c>
      <c r="R216" t="n">
        <v>371.74</v>
      </c>
      <c r="S216" t="n">
        <v>122.72</v>
      </c>
      <c r="T216" t="n">
        <v>118890.65</v>
      </c>
      <c r="U216" t="n">
        <v>0.33</v>
      </c>
      <c r="V216" t="n">
        <v>0.8100000000000001</v>
      </c>
      <c r="W216" t="n">
        <v>9.720000000000001</v>
      </c>
      <c r="X216" t="n">
        <v>7.15</v>
      </c>
      <c r="Y216" t="n">
        <v>0.5</v>
      </c>
      <c r="Z216" t="n">
        <v>10</v>
      </c>
    </row>
    <row r="217">
      <c r="A217" t="n">
        <v>4</v>
      </c>
      <c r="B217" t="n">
        <v>95</v>
      </c>
      <c r="C217" t="inlineStr">
        <is>
          <t xml:space="preserve">CONCLUIDO	</t>
        </is>
      </c>
      <c r="D217" t="n">
        <v>1.1603</v>
      </c>
      <c r="E217" t="n">
        <v>86.18000000000001</v>
      </c>
      <c r="F217" t="n">
        <v>78.17</v>
      </c>
      <c r="G217" t="n">
        <v>31.48</v>
      </c>
      <c r="H217" t="n">
        <v>0.46</v>
      </c>
      <c r="I217" t="n">
        <v>149</v>
      </c>
      <c r="J217" t="n">
        <v>191.78</v>
      </c>
      <c r="K217" t="n">
        <v>53.44</v>
      </c>
      <c r="L217" t="n">
        <v>5</v>
      </c>
      <c r="M217" t="n">
        <v>147</v>
      </c>
      <c r="N217" t="n">
        <v>38.35</v>
      </c>
      <c r="O217" t="n">
        <v>23887.36</v>
      </c>
      <c r="P217" t="n">
        <v>1026.84</v>
      </c>
      <c r="Q217" t="n">
        <v>2327.02</v>
      </c>
      <c r="R217" t="n">
        <v>317.63</v>
      </c>
      <c r="S217" t="n">
        <v>122.72</v>
      </c>
      <c r="T217" t="n">
        <v>92043.06</v>
      </c>
      <c r="U217" t="n">
        <v>0.39</v>
      </c>
      <c r="V217" t="n">
        <v>0.83</v>
      </c>
      <c r="W217" t="n">
        <v>9.67</v>
      </c>
      <c r="X217" t="n">
        <v>5.55</v>
      </c>
      <c r="Y217" t="n">
        <v>0.5</v>
      </c>
      <c r="Z217" t="n">
        <v>10</v>
      </c>
    </row>
    <row r="218">
      <c r="A218" t="n">
        <v>5</v>
      </c>
      <c r="B218" t="n">
        <v>95</v>
      </c>
      <c r="C218" t="inlineStr">
        <is>
          <t xml:space="preserve">CONCLUIDO	</t>
        </is>
      </c>
      <c r="D218" t="n">
        <v>1.1882</v>
      </c>
      <c r="E218" t="n">
        <v>84.16</v>
      </c>
      <c r="F218" t="n">
        <v>77.15000000000001</v>
      </c>
      <c r="G218" t="n">
        <v>37.94</v>
      </c>
      <c r="H218" t="n">
        <v>0.55</v>
      </c>
      <c r="I218" t="n">
        <v>122</v>
      </c>
      <c r="J218" t="n">
        <v>193.32</v>
      </c>
      <c r="K218" t="n">
        <v>53.44</v>
      </c>
      <c r="L218" t="n">
        <v>6</v>
      </c>
      <c r="M218" t="n">
        <v>120</v>
      </c>
      <c r="N218" t="n">
        <v>38.89</v>
      </c>
      <c r="O218" t="n">
        <v>24076.95</v>
      </c>
      <c r="P218" t="n">
        <v>1005.08</v>
      </c>
      <c r="Q218" t="n">
        <v>2326.93</v>
      </c>
      <c r="R218" t="n">
        <v>283.84</v>
      </c>
      <c r="S218" t="n">
        <v>122.72</v>
      </c>
      <c r="T218" t="n">
        <v>75283.39999999999</v>
      </c>
      <c r="U218" t="n">
        <v>0.43</v>
      </c>
      <c r="V218" t="n">
        <v>0.84</v>
      </c>
      <c r="W218" t="n">
        <v>9.619999999999999</v>
      </c>
      <c r="X218" t="n">
        <v>4.54</v>
      </c>
      <c r="Y218" t="n">
        <v>0.5</v>
      </c>
      <c r="Z218" t="n">
        <v>10</v>
      </c>
    </row>
    <row r="219">
      <c r="A219" t="n">
        <v>6</v>
      </c>
      <c r="B219" t="n">
        <v>95</v>
      </c>
      <c r="C219" t="inlineStr">
        <is>
          <t xml:space="preserve">CONCLUIDO	</t>
        </is>
      </c>
      <c r="D219" t="n">
        <v>1.2102</v>
      </c>
      <c r="E219" t="n">
        <v>82.63</v>
      </c>
      <c r="F219" t="n">
        <v>76.37</v>
      </c>
      <c r="G219" t="n">
        <v>44.92</v>
      </c>
      <c r="H219" t="n">
        <v>0.64</v>
      </c>
      <c r="I219" t="n">
        <v>102</v>
      </c>
      <c r="J219" t="n">
        <v>194.86</v>
      </c>
      <c r="K219" t="n">
        <v>53.44</v>
      </c>
      <c r="L219" t="n">
        <v>7</v>
      </c>
      <c r="M219" t="n">
        <v>100</v>
      </c>
      <c r="N219" t="n">
        <v>39.43</v>
      </c>
      <c r="O219" t="n">
        <v>24267.28</v>
      </c>
      <c r="P219" t="n">
        <v>986.47</v>
      </c>
      <c r="Q219" t="n">
        <v>2326.93</v>
      </c>
      <c r="R219" t="n">
        <v>257.83</v>
      </c>
      <c r="S219" t="n">
        <v>122.72</v>
      </c>
      <c r="T219" t="n">
        <v>62379.59</v>
      </c>
      <c r="U219" t="n">
        <v>0.48</v>
      </c>
      <c r="V219" t="n">
        <v>0.85</v>
      </c>
      <c r="W219" t="n">
        <v>9.58</v>
      </c>
      <c r="X219" t="n">
        <v>3.75</v>
      </c>
      <c r="Y219" t="n">
        <v>0.5</v>
      </c>
      <c r="Z219" t="n">
        <v>10</v>
      </c>
    </row>
    <row r="220">
      <c r="A220" t="n">
        <v>7</v>
      </c>
      <c r="B220" t="n">
        <v>95</v>
      </c>
      <c r="C220" t="inlineStr">
        <is>
          <t xml:space="preserve">CONCLUIDO	</t>
        </is>
      </c>
      <c r="D220" t="n">
        <v>1.2254</v>
      </c>
      <c r="E220" t="n">
        <v>81.59999999999999</v>
      </c>
      <c r="F220" t="n">
        <v>75.86</v>
      </c>
      <c r="G220" t="n">
        <v>51.72</v>
      </c>
      <c r="H220" t="n">
        <v>0.72</v>
      </c>
      <c r="I220" t="n">
        <v>88</v>
      </c>
      <c r="J220" t="n">
        <v>196.41</v>
      </c>
      <c r="K220" t="n">
        <v>53.44</v>
      </c>
      <c r="L220" t="n">
        <v>8</v>
      </c>
      <c r="M220" t="n">
        <v>86</v>
      </c>
      <c r="N220" t="n">
        <v>39.98</v>
      </c>
      <c r="O220" t="n">
        <v>24458.36</v>
      </c>
      <c r="P220" t="n">
        <v>971.63</v>
      </c>
      <c r="Q220" t="n">
        <v>2327.02</v>
      </c>
      <c r="R220" t="n">
        <v>240.78</v>
      </c>
      <c r="S220" t="n">
        <v>122.72</v>
      </c>
      <c r="T220" t="n">
        <v>53925.18</v>
      </c>
      <c r="U220" t="n">
        <v>0.51</v>
      </c>
      <c r="V220" t="n">
        <v>0.85</v>
      </c>
      <c r="W220" t="n">
        <v>9.56</v>
      </c>
      <c r="X220" t="n">
        <v>3.25</v>
      </c>
      <c r="Y220" t="n">
        <v>0.5</v>
      </c>
      <c r="Z220" t="n">
        <v>10</v>
      </c>
    </row>
    <row r="221">
      <c r="A221" t="n">
        <v>8</v>
      </c>
      <c r="B221" t="n">
        <v>95</v>
      </c>
      <c r="C221" t="inlineStr">
        <is>
          <t xml:space="preserve">CONCLUIDO	</t>
        </is>
      </c>
      <c r="D221" t="n">
        <v>1.2368</v>
      </c>
      <c r="E221" t="n">
        <v>80.86</v>
      </c>
      <c r="F221" t="n">
        <v>75.48</v>
      </c>
      <c r="G221" t="n">
        <v>58.06</v>
      </c>
      <c r="H221" t="n">
        <v>0.8100000000000001</v>
      </c>
      <c r="I221" t="n">
        <v>78</v>
      </c>
      <c r="J221" t="n">
        <v>197.97</v>
      </c>
      <c r="K221" t="n">
        <v>53.44</v>
      </c>
      <c r="L221" t="n">
        <v>9</v>
      </c>
      <c r="M221" t="n">
        <v>76</v>
      </c>
      <c r="N221" t="n">
        <v>40.53</v>
      </c>
      <c r="O221" t="n">
        <v>24650.18</v>
      </c>
      <c r="P221" t="n">
        <v>958.48</v>
      </c>
      <c r="Q221" t="n">
        <v>2326.95</v>
      </c>
      <c r="R221" t="n">
        <v>228.77</v>
      </c>
      <c r="S221" t="n">
        <v>122.72</v>
      </c>
      <c r="T221" t="n">
        <v>47968.5</v>
      </c>
      <c r="U221" t="n">
        <v>0.54</v>
      </c>
      <c r="V221" t="n">
        <v>0.86</v>
      </c>
      <c r="W221" t="n">
        <v>9.539999999999999</v>
      </c>
      <c r="X221" t="n">
        <v>2.87</v>
      </c>
      <c r="Y221" t="n">
        <v>0.5</v>
      </c>
      <c r="Z221" t="n">
        <v>10</v>
      </c>
    </row>
    <row r="222">
      <c r="A222" t="n">
        <v>9</v>
      </c>
      <c r="B222" t="n">
        <v>95</v>
      </c>
      <c r="C222" t="inlineStr">
        <is>
          <t xml:space="preserve">CONCLUIDO	</t>
        </is>
      </c>
      <c r="D222" t="n">
        <v>1.2468</v>
      </c>
      <c r="E222" t="n">
        <v>80.20999999999999</v>
      </c>
      <c r="F222" t="n">
        <v>75.17</v>
      </c>
      <c r="G222" t="n">
        <v>65.36</v>
      </c>
      <c r="H222" t="n">
        <v>0.89</v>
      </c>
      <c r="I222" t="n">
        <v>69</v>
      </c>
      <c r="J222" t="n">
        <v>199.53</v>
      </c>
      <c r="K222" t="n">
        <v>53.44</v>
      </c>
      <c r="L222" t="n">
        <v>10</v>
      </c>
      <c r="M222" t="n">
        <v>67</v>
      </c>
      <c r="N222" t="n">
        <v>41.1</v>
      </c>
      <c r="O222" t="n">
        <v>24842.77</v>
      </c>
      <c r="P222" t="n">
        <v>947.27</v>
      </c>
      <c r="Q222" t="n">
        <v>2326.91</v>
      </c>
      <c r="R222" t="n">
        <v>217.52</v>
      </c>
      <c r="S222" t="n">
        <v>122.72</v>
      </c>
      <c r="T222" t="n">
        <v>42389.31</v>
      </c>
      <c r="U222" t="n">
        <v>0.5600000000000001</v>
      </c>
      <c r="V222" t="n">
        <v>0.86</v>
      </c>
      <c r="W222" t="n">
        <v>9.539999999999999</v>
      </c>
      <c r="X222" t="n">
        <v>2.56</v>
      </c>
      <c r="Y222" t="n">
        <v>0.5</v>
      </c>
      <c r="Z222" t="n">
        <v>10</v>
      </c>
    </row>
    <row r="223">
      <c r="A223" t="n">
        <v>10</v>
      </c>
      <c r="B223" t="n">
        <v>95</v>
      </c>
      <c r="C223" t="inlineStr">
        <is>
          <t xml:space="preserve">CONCLUIDO	</t>
        </is>
      </c>
      <c r="D223" t="n">
        <v>1.2551</v>
      </c>
      <c r="E223" t="n">
        <v>79.67</v>
      </c>
      <c r="F223" t="n">
        <v>74.90000000000001</v>
      </c>
      <c r="G223" t="n">
        <v>72.48</v>
      </c>
      <c r="H223" t="n">
        <v>0.97</v>
      </c>
      <c r="I223" t="n">
        <v>62</v>
      </c>
      <c r="J223" t="n">
        <v>201.1</v>
      </c>
      <c r="K223" t="n">
        <v>53.44</v>
      </c>
      <c r="L223" t="n">
        <v>11</v>
      </c>
      <c r="M223" t="n">
        <v>60</v>
      </c>
      <c r="N223" t="n">
        <v>41.66</v>
      </c>
      <c r="O223" t="n">
        <v>25036.12</v>
      </c>
      <c r="P223" t="n">
        <v>934.9</v>
      </c>
      <c r="Q223" t="n">
        <v>2327</v>
      </c>
      <c r="R223" t="n">
        <v>209.29</v>
      </c>
      <c r="S223" t="n">
        <v>122.72</v>
      </c>
      <c r="T223" t="n">
        <v>38308.94</v>
      </c>
      <c r="U223" t="n">
        <v>0.59</v>
      </c>
      <c r="V223" t="n">
        <v>0.87</v>
      </c>
      <c r="W223" t="n">
        <v>9.51</v>
      </c>
      <c r="X223" t="n">
        <v>2.28</v>
      </c>
      <c r="Y223" t="n">
        <v>0.5</v>
      </c>
      <c r="Z223" t="n">
        <v>10</v>
      </c>
    </row>
    <row r="224">
      <c r="A224" t="n">
        <v>11</v>
      </c>
      <c r="B224" t="n">
        <v>95</v>
      </c>
      <c r="C224" t="inlineStr">
        <is>
          <t xml:space="preserve">CONCLUIDO	</t>
        </is>
      </c>
      <c r="D224" t="n">
        <v>1.2613</v>
      </c>
      <c r="E224" t="n">
        <v>79.28</v>
      </c>
      <c r="F224" t="n">
        <v>74.69</v>
      </c>
      <c r="G224" t="n">
        <v>78.62</v>
      </c>
      <c r="H224" t="n">
        <v>1.05</v>
      </c>
      <c r="I224" t="n">
        <v>57</v>
      </c>
      <c r="J224" t="n">
        <v>202.67</v>
      </c>
      <c r="K224" t="n">
        <v>53.44</v>
      </c>
      <c r="L224" t="n">
        <v>12</v>
      </c>
      <c r="M224" t="n">
        <v>55</v>
      </c>
      <c r="N224" t="n">
        <v>42.24</v>
      </c>
      <c r="O224" t="n">
        <v>25230.25</v>
      </c>
      <c r="P224" t="n">
        <v>923.9299999999999</v>
      </c>
      <c r="Q224" t="n">
        <v>2326.97</v>
      </c>
      <c r="R224" t="n">
        <v>202.44</v>
      </c>
      <c r="S224" t="n">
        <v>122.72</v>
      </c>
      <c r="T224" t="n">
        <v>34907.68</v>
      </c>
      <c r="U224" t="n">
        <v>0.61</v>
      </c>
      <c r="V224" t="n">
        <v>0.87</v>
      </c>
      <c r="W224" t="n">
        <v>9.5</v>
      </c>
      <c r="X224" t="n">
        <v>2.08</v>
      </c>
      <c r="Y224" t="n">
        <v>0.5</v>
      </c>
      <c r="Z224" t="n">
        <v>10</v>
      </c>
    </row>
    <row r="225">
      <c r="A225" t="n">
        <v>12</v>
      </c>
      <c r="B225" t="n">
        <v>95</v>
      </c>
      <c r="C225" t="inlineStr">
        <is>
          <t xml:space="preserve">CONCLUIDO	</t>
        </is>
      </c>
      <c r="D225" t="n">
        <v>1.2669</v>
      </c>
      <c r="E225" t="n">
        <v>78.93000000000001</v>
      </c>
      <c r="F225" t="n">
        <v>74.53</v>
      </c>
      <c r="G225" t="n">
        <v>85.98999999999999</v>
      </c>
      <c r="H225" t="n">
        <v>1.13</v>
      </c>
      <c r="I225" t="n">
        <v>52</v>
      </c>
      <c r="J225" t="n">
        <v>204.25</v>
      </c>
      <c r="K225" t="n">
        <v>53.44</v>
      </c>
      <c r="L225" t="n">
        <v>13</v>
      </c>
      <c r="M225" t="n">
        <v>50</v>
      </c>
      <c r="N225" t="n">
        <v>42.82</v>
      </c>
      <c r="O225" t="n">
        <v>25425.3</v>
      </c>
      <c r="P225" t="n">
        <v>913.01</v>
      </c>
      <c r="Q225" t="n">
        <v>2327.02</v>
      </c>
      <c r="R225" t="n">
        <v>196.85</v>
      </c>
      <c r="S225" t="n">
        <v>122.72</v>
      </c>
      <c r="T225" t="n">
        <v>32137.66</v>
      </c>
      <c r="U225" t="n">
        <v>0.62</v>
      </c>
      <c r="V225" t="n">
        <v>0.87</v>
      </c>
      <c r="W225" t="n">
        <v>9.49</v>
      </c>
      <c r="X225" t="n">
        <v>1.91</v>
      </c>
      <c r="Y225" t="n">
        <v>0.5</v>
      </c>
      <c r="Z225" t="n">
        <v>10</v>
      </c>
    </row>
    <row r="226">
      <c r="A226" t="n">
        <v>13</v>
      </c>
      <c r="B226" t="n">
        <v>95</v>
      </c>
      <c r="C226" t="inlineStr">
        <is>
          <t xml:space="preserve">CONCLUIDO	</t>
        </is>
      </c>
      <c r="D226" t="n">
        <v>1.2718</v>
      </c>
      <c r="E226" t="n">
        <v>78.63</v>
      </c>
      <c r="F226" t="n">
        <v>74.37</v>
      </c>
      <c r="G226" t="n">
        <v>92.95999999999999</v>
      </c>
      <c r="H226" t="n">
        <v>1.21</v>
      </c>
      <c r="I226" t="n">
        <v>48</v>
      </c>
      <c r="J226" t="n">
        <v>205.84</v>
      </c>
      <c r="K226" t="n">
        <v>53.44</v>
      </c>
      <c r="L226" t="n">
        <v>14</v>
      </c>
      <c r="M226" t="n">
        <v>46</v>
      </c>
      <c r="N226" t="n">
        <v>43.4</v>
      </c>
      <c r="O226" t="n">
        <v>25621.03</v>
      </c>
      <c r="P226" t="n">
        <v>903.11</v>
      </c>
      <c r="Q226" t="n">
        <v>2326.95</v>
      </c>
      <c r="R226" t="n">
        <v>191.63</v>
      </c>
      <c r="S226" t="n">
        <v>122.72</v>
      </c>
      <c r="T226" t="n">
        <v>29551.98</v>
      </c>
      <c r="U226" t="n">
        <v>0.64</v>
      </c>
      <c r="V226" t="n">
        <v>0.87</v>
      </c>
      <c r="W226" t="n">
        <v>9.49</v>
      </c>
      <c r="X226" t="n">
        <v>1.76</v>
      </c>
      <c r="Y226" t="n">
        <v>0.5</v>
      </c>
      <c r="Z226" t="n">
        <v>10</v>
      </c>
    </row>
    <row r="227">
      <c r="A227" t="n">
        <v>14</v>
      </c>
      <c r="B227" t="n">
        <v>95</v>
      </c>
      <c r="C227" t="inlineStr">
        <is>
          <t xml:space="preserve">CONCLUIDO	</t>
        </is>
      </c>
      <c r="D227" t="n">
        <v>1.2768</v>
      </c>
      <c r="E227" t="n">
        <v>78.31999999999999</v>
      </c>
      <c r="F227" t="n">
        <v>74.20999999999999</v>
      </c>
      <c r="G227" t="n">
        <v>101.2</v>
      </c>
      <c r="H227" t="n">
        <v>1.28</v>
      </c>
      <c r="I227" t="n">
        <v>44</v>
      </c>
      <c r="J227" t="n">
        <v>207.43</v>
      </c>
      <c r="K227" t="n">
        <v>53.44</v>
      </c>
      <c r="L227" t="n">
        <v>15</v>
      </c>
      <c r="M227" t="n">
        <v>42</v>
      </c>
      <c r="N227" t="n">
        <v>44</v>
      </c>
      <c r="O227" t="n">
        <v>25817.56</v>
      </c>
      <c r="P227" t="n">
        <v>892.27</v>
      </c>
      <c r="Q227" t="n">
        <v>2326.9</v>
      </c>
      <c r="R227" t="n">
        <v>186.06</v>
      </c>
      <c r="S227" t="n">
        <v>122.72</v>
      </c>
      <c r="T227" t="n">
        <v>26785.48</v>
      </c>
      <c r="U227" t="n">
        <v>0.66</v>
      </c>
      <c r="V227" t="n">
        <v>0.87</v>
      </c>
      <c r="W227" t="n">
        <v>9.49</v>
      </c>
      <c r="X227" t="n">
        <v>1.6</v>
      </c>
      <c r="Y227" t="n">
        <v>0.5</v>
      </c>
      <c r="Z227" t="n">
        <v>10</v>
      </c>
    </row>
    <row r="228">
      <c r="A228" t="n">
        <v>15</v>
      </c>
      <c r="B228" t="n">
        <v>95</v>
      </c>
      <c r="C228" t="inlineStr">
        <is>
          <t xml:space="preserve">CONCLUIDO	</t>
        </is>
      </c>
      <c r="D228" t="n">
        <v>1.2803</v>
      </c>
      <c r="E228" t="n">
        <v>78.11</v>
      </c>
      <c r="F228" t="n">
        <v>74.11</v>
      </c>
      <c r="G228" t="n">
        <v>108.46</v>
      </c>
      <c r="H228" t="n">
        <v>1.36</v>
      </c>
      <c r="I228" t="n">
        <v>41</v>
      </c>
      <c r="J228" t="n">
        <v>209.03</v>
      </c>
      <c r="K228" t="n">
        <v>53.44</v>
      </c>
      <c r="L228" t="n">
        <v>16</v>
      </c>
      <c r="M228" t="n">
        <v>39</v>
      </c>
      <c r="N228" t="n">
        <v>44.6</v>
      </c>
      <c r="O228" t="n">
        <v>26014.91</v>
      </c>
      <c r="P228" t="n">
        <v>882.14</v>
      </c>
      <c r="Q228" t="n">
        <v>2326.92</v>
      </c>
      <c r="R228" t="n">
        <v>182.9</v>
      </c>
      <c r="S228" t="n">
        <v>122.72</v>
      </c>
      <c r="T228" t="n">
        <v>25220.99</v>
      </c>
      <c r="U228" t="n">
        <v>0.67</v>
      </c>
      <c r="V228" t="n">
        <v>0.87</v>
      </c>
      <c r="W228" t="n">
        <v>9.48</v>
      </c>
      <c r="X228" t="n">
        <v>1.5</v>
      </c>
      <c r="Y228" t="n">
        <v>0.5</v>
      </c>
      <c r="Z228" t="n">
        <v>10</v>
      </c>
    </row>
    <row r="229">
      <c r="A229" t="n">
        <v>16</v>
      </c>
      <c r="B229" t="n">
        <v>95</v>
      </c>
      <c r="C229" t="inlineStr">
        <is>
          <t xml:space="preserve">CONCLUIDO	</t>
        </is>
      </c>
      <c r="D229" t="n">
        <v>1.2843</v>
      </c>
      <c r="E229" t="n">
        <v>77.87</v>
      </c>
      <c r="F229" t="n">
        <v>73.98</v>
      </c>
      <c r="G229" t="n">
        <v>116.81</v>
      </c>
      <c r="H229" t="n">
        <v>1.43</v>
      </c>
      <c r="I229" t="n">
        <v>38</v>
      </c>
      <c r="J229" t="n">
        <v>210.64</v>
      </c>
      <c r="K229" t="n">
        <v>53.44</v>
      </c>
      <c r="L229" t="n">
        <v>17</v>
      </c>
      <c r="M229" t="n">
        <v>36</v>
      </c>
      <c r="N229" t="n">
        <v>45.21</v>
      </c>
      <c r="O229" t="n">
        <v>26213.09</v>
      </c>
      <c r="P229" t="n">
        <v>870.26</v>
      </c>
      <c r="Q229" t="n">
        <v>2326.92</v>
      </c>
      <c r="R229" t="n">
        <v>178.91</v>
      </c>
      <c r="S229" t="n">
        <v>122.72</v>
      </c>
      <c r="T229" t="n">
        <v>23237.15</v>
      </c>
      <c r="U229" t="n">
        <v>0.6899999999999999</v>
      </c>
      <c r="V229" t="n">
        <v>0.88</v>
      </c>
      <c r="W229" t="n">
        <v>9.460000000000001</v>
      </c>
      <c r="X229" t="n">
        <v>1.37</v>
      </c>
      <c r="Y229" t="n">
        <v>0.5</v>
      </c>
      <c r="Z229" t="n">
        <v>10</v>
      </c>
    </row>
    <row r="230">
      <c r="A230" t="n">
        <v>17</v>
      </c>
      <c r="B230" t="n">
        <v>95</v>
      </c>
      <c r="C230" t="inlineStr">
        <is>
          <t xml:space="preserve">CONCLUIDO	</t>
        </is>
      </c>
      <c r="D230" t="n">
        <v>1.2864</v>
      </c>
      <c r="E230" t="n">
        <v>77.73999999999999</v>
      </c>
      <c r="F230" t="n">
        <v>73.93000000000001</v>
      </c>
      <c r="G230" t="n">
        <v>123.21</v>
      </c>
      <c r="H230" t="n">
        <v>1.51</v>
      </c>
      <c r="I230" t="n">
        <v>36</v>
      </c>
      <c r="J230" t="n">
        <v>212.25</v>
      </c>
      <c r="K230" t="n">
        <v>53.44</v>
      </c>
      <c r="L230" t="n">
        <v>18</v>
      </c>
      <c r="M230" t="n">
        <v>34</v>
      </c>
      <c r="N230" t="n">
        <v>45.82</v>
      </c>
      <c r="O230" t="n">
        <v>26412.11</v>
      </c>
      <c r="P230" t="n">
        <v>858.24</v>
      </c>
      <c r="Q230" t="n">
        <v>2326.94</v>
      </c>
      <c r="R230" t="n">
        <v>176.73</v>
      </c>
      <c r="S230" t="n">
        <v>122.72</v>
      </c>
      <c r="T230" t="n">
        <v>22160.82</v>
      </c>
      <c r="U230" t="n">
        <v>0.6899999999999999</v>
      </c>
      <c r="V230" t="n">
        <v>0.88</v>
      </c>
      <c r="W230" t="n">
        <v>9.470000000000001</v>
      </c>
      <c r="X230" t="n">
        <v>1.32</v>
      </c>
      <c r="Y230" t="n">
        <v>0.5</v>
      </c>
      <c r="Z230" t="n">
        <v>10</v>
      </c>
    </row>
    <row r="231">
      <c r="A231" t="n">
        <v>18</v>
      </c>
      <c r="B231" t="n">
        <v>95</v>
      </c>
      <c r="C231" t="inlineStr">
        <is>
          <t xml:space="preserve">CONCLUIDO	</t>
        </is>
      </c>
      <c r="D231" t="n">
        <v>1.2904</v>
      </c>
      <c r="E231" t="n">
        <v>77.5</v>
      </c>
      <c r="F231" t="n">
        <v>73.8</v>
      </c>
      <c r="G231" t="n">
        <v>134.18</v>
      </c>
      <c r="H231" t="n">
        <v>1.58</v>
      </c>
      <c r="I231" t="n">
        <v>33</v>
      </c>
      <c r="J231" t="n">
        <v>213.87</v>
      </c>
      <c r="K231" t="n">
        <v>53.44</v>
      </c>
      <c r="L231" t="n">
        <v>19</v>
      </c>
      <c r="M231" t="n">
        <v>31</v>
      </c>
      <c r="N231" t="n">
        <v>46.44</v>
      </c>
      <c r="O231" t="n">
        <v>26611.98</v>
      </c>
      <c r="P231" t="n">
        <v>846.58</v>
      </c>
      <c r="Q231" t="n">
        <v>2326.93</v>
      </c>
      <c r="R231" t="n">
        <v>172.36</v>
      </c>
      <c r="S231" t="n">
        <v>122.72</v>
      </c>
      <c r="T231" t="n">
        <v>19987.11</v>
      </c>
      <c r="U231" t="n">
        <v>0.71</v>
      </c>
      <c r="V231" t="n">
        <v>0.88</v>
      </c>
      <c r="W231" t="n">
        <v>9.470000000000001</v>
      </c>
      <c r="X231" t="n">
        <v>1.19</v>
      </c>
      <c r="Y231" t="n">
        <v>0.5</v>
      </c>
      <c r="Z231" t="n">
        <v>10</v>
      </c>
    </row>
    <row r="232">
      <c r="A232" t="n">
        <v>19</v>
      </c>
      <c r="B232" t="n">
        <v>95</v>
      </c>
      <c r="C232" t="inlineStr">
        <is>
          <t xml:space="preserve">CONCLUIDO	</t>
        </is>
      </c>
      <c r="D232" t="n">
        <v>1.2928</v>
      </c>
      <c r="E232" t="n">
        <v>77.34999999999999</v>
      </c>
      <c r="F232" t="n">
        <v>73.73</v>
      </c>
      <c r="G232" t="n">
        <v>142.7</v>
      </c>
      <c r="H232" t="n">
        <v>1.65</v>
      </c>
      <c r="I232" t="n">
        <v>31</v>
      </c>
      <c r="J232" t="n">
        <v>215.5</v>
      </c>
      <c r="K232" t="n">
        <v>53.44</v>
      </c>
      <c r="L232" t="n">
        <v>20</v>
      </c>
      <c r="M232" t="n">
        <v>29</v>
      </c>
      <c r="N232" t="n">
        <v>47.07</v>
      </c>
      <c r="O232" t="n">
        <v>26812.71</v>
      </c>
      <c r="P232" t="n">
        <v>836.97</v>
      </c>
      <c r="Q232" t="n">
        <v>2326.93</v>
      </c>
      <c r="R232" t="n">
        <v>170.3</v>
      </c>
      <c r="S232" t="n">
        <v>122.72</v>
      </c>
      <c r="T232" t="n">
        <v>18972.01</v>
      </c>
      <c r="U232" t="n">
        <v>0.72</v>
      </c>
      <c r="V232" t="n">
        <v>0.88</v>
      </c>
      <c r="W232" t="n">
        <v>9.460000000000001</v>
      </c>
      <c r="X232" t="n">
        <v>1.12</v>
      </c>
      <c r="Y232" t="n">
        <v>0.5</v>
      </c>
      <c r="Z232" t="n">
        <v>10</v>
      </c>
    </row>
    <row r="233">
      <c r="A233" t="n">
        <v>20</v>
      </c>
      <c r="B233" t="n">
        <v>95</v>
      </c>
      <c r="C233" t="inlineStr">
        <is>
          <t xml:space="preserve">CONCLUIDO	</t>
        </is>
      </c>
      <c r="D233" t="n">
        <v>1.294</v>
      </c>
      <c r="E233" t="n">
        <v>77.28</v>
      </c>
      <c r="F233" t="n">
        <v>73.69</v>
      </c>
      <c r="G233" t="n">
        <v>147.39</v>
      </c>
      <c r="H233" t="n">
        <v>1.72</v>
      </c>
      <c r="I233" t="n">
        <v>30</v>
      </c>
      <c r="J233" t="n">
        <v>217.14</v>
      </c>
      <c r="K233" t="n">
        <v>53.44</v>
      </c>
      <c r="L233" t="n">
        <v>21</v>
      </c>
      <c r="M233" t="n">
        <v>27</v>
      </c>
      <c r="N233" t="n">
        <v>47.7</v>
      </c>
      <c r="O233" t="n">
        <v>27014.3</v>
      </c>
      <c r="P233" t="n">
        <v>828.15</v>
      </c>
      <c r="Q233" t="n">
        <v>2326.92</v>
      </c>
      <c r="R233" t="n">
        <v>169.03</v>
      </c>
      <c r="S233" t="n">
        <v>122.72</v>
      </c>
      <c r="T233" t="n">
        <v>18340.8</v>
      </c>
      <c r="U233" t="n">
        <v>0.73</v>
      </c>
      <c r="V233" t="n">
        <v>0.88</v>
      </c>
      <c r="W233" t="n">
        <v>9.460000000000001</v>
      </c>
      <c r="X233" t="n">
        <v>1.08</v>
      </c>
      <c r="Y233" t="n">
        <v>0.5</v>
      </c>
      <c r="Z233" t="n">
        <v>10</v>
      </c>
    </row>
    <row r="234">
      <c r="A234" t="n">
        <v>21</v>
      </c>
      <c r="B234" t="n">
        <v>95</v>
      </c>
      <c r="C234" t="inlineStr">
        <is>
          <t xml:space="preserve">CONCLUIDO	</t>
        </is>
      </c>
      <c r="D234" t="n">
        <v>1.2966</v>
      </c>
      <c r="E234" t="n">
        <v>77.12</v>
      </c>
      <c r="F234" t="n">
        <v>73.61</v>
      </c>
      <c r="G234" t="n">
        <v>157.74</v>
      </c>
      <c r="H234" t="n">
        <v>1.79</v>
      </c>
      <c r="I234" t="n">
        <v>28</v>
      </c>
      <c r="J234" t="n">
        <v>218.78</v>
      </c>
      <c r="K234" t="n">
        <v>53.44</v>
      </c>
      <c r="L234" t="n">
        <v>22</v>
      </c>
      <c r="M234" t="n">
        <v>23</v>
      </c>
      <c r="N234" t="n">
        <v>48.34</v>
      </c>
      <c r="O234" t="n">
        <v>27216.79</v>
      </c>
      <c r="P234" t="n">
        <v>820.4</v>
      </c>
      <c r="Q234" t="n">
        <v>2326.91</v>
      </c>
      <c r="R234" t="n">
        <v>165.91</v>
      </c>
      <c r="S234" t="n">
        <v>122.72</v>
      </c>
      <c r="T234" t="n">
        <v>16787.17</v>
      </c>
      <c r="U234" t="n">
        <v>0.74</v>
      </c>
      <c r="V234" t="n">
        <v>0.88</v>
      </c>
      <c r="W234" t="n">
        <v>9.460000000000001</v>
      </c>
      <c r="X234" t="n">
        <v>1</v>
      </c>
      <c r="Y234" t="n">
        <v>0.5</v>
      </c>
      <c r="Z234" t="n">
        <v>10</v>
      </c>
    </row>
    <row r="235">
      <c r="A235" t="n">
        <v>22</v>
      </c>
      <c r="B235" t="n">
        <v>95</v>
      </c>
      <c r="C235" t="inlineStr">
        <is>
          <t xml:space="preserve">CONCLUIDO	</t>
        </is>
      </c>
      <c r="D235" t="n">
        <v>1.2978</v>
      </c>
      <c r="E235" t="n">
        <v>77.05</v>
      </c>
      <c r="F235" t="n">
        <v>73.58</v>
      </c>
      <c r="G235" t="n">
        <v>163.5</v>
      </c>
      <c r="H235" t="n">
        <v>1.85</v>
      </c>
      <c r="I235" t="n">
        <v>27</v>
      </c>
      <c r="J235" t="n">
        <v>220.43</v>
      </c>
      <c r="K235" t="n">
        <v>53.44</v>
      </c>
      <c r="L235" t="n">
        <v>23</v>
      </c>
      <c r="M235" t="n">
        <v>17</v>
      </c>
      <c r="N235" t="n">
        <v>48.99</v>
      </c>
      <c r="O235" t="n">
        <v>27420.16</v>
      </c>
      <c r="P235" t="n">
        <v>812.54</v>
      </c>
      <c r="Q235" t="n">
        <v>2326.92</v>
      </c>
      <c r="R235" t="n">
        <v>164.86</v>
      </c>
      <c r="S235" t="n">
        <v>122.72</v>
      </c>
      <c r="T235" t="n">
        <v>16268.53</v>
      </c>
      <c r="U235" t="n">
        <v>0.74</v>
      </c>
      <c r="V235" t="n">
        <v>0.88</v>
      </c>
      <c r="W235" t="n">
        <v>9.460000000000001</v>
      </c>
      <c r="X235" t="n">
        <v>0.97</v>
      </c>
      <c r="Y235" t="n">
        <v>0.5</v>
      </c>
      <c r="Z235" t="n">
        <v>10</v>
      </c>
    </row>
    <row r="236">
      <c r="A236" t="n">
        <v>23</v>
      </c>
      <c r="B236" t="n">
        <v>95</v>
      </c>
      <c r="C236" t="inlineStr">
        <is>
          <t xml:space="preserve">CONCLUIDO	</t>
        </is>
      </c>
      <c r="D236" t="n">
        <v>1.2987</v>
      </c>
      <c r="E236" t="n">
        <v>77</v>
      </c>
      <c r="F236" t="n">
        <v>73.56</v>
      </c>
      <c r="G236" t="n">
        <v>169.77</v>
      </c>
      <c r="H236" t="n">
        <v>1.92</v>
      </c>
      <c r="I236" t="n">
        <v>26</v>
      </c>
      <c r="J236" t="n">
        <v>222.08</v>
      </c>
      <c r="K236" t="n">
        <v>53.44</v>
      </c>
      <c r="L236" t="n">
        <v>24</v>
      </c>
      <c r="M236" t="n">
        <v>5</v>
      </c>
      <c r="N236" t="n">
        <v>49.65</v>
      </c>
      <c r="O236" t="n">
        <v>27624.44</v>
      </c>
      <c r="P236" t="n">
        <v>808.36</v>
      </c>
      <c r="Q236" t="n">
        <v>2326.91</v>
      </c>
      <c r="R236" t="n">
        <v>163.94</v>
      </c>
      <c r="S236" t="n">
        <v>122.72</v>
      </c>
      <c r="T236" t="n">
        <v>15816.64</v>
      </c>
      <c r="U236" t="n">
        <v>0.75</v>
      </c>
      <c r="V236" t="n">
        <v>0.88</v>
      </c>
      <c r="W236" t="n">
        <v>9.48</v>
      </c>
      <c r="X236" t="n">
        <v>0.95</v>
      </c>
      <c r="Y236" t="n">
        <v>0.5</v>
      </c>
      <c r="Z236" t="n">
        <v>10</v>
      </c>
    </row>
    <row r="237">
      <c r="A237" t="n">
        <v>24</v>
      </c>
      <c r="B237" t="n">
        <v>95</v>
      </c>
      <c r="C237" t="inlineStr">
        <is>
          <t xml:space="preserve">CONCLUIDO	</t>
        </is>
      </c>
      <c r="D237" t="n">
        <v>1.2988</v>
      </c>
      <c r="E237" t="n">
        <v>76.98999999999999</v>
      </c>
      <c r="F237" t="n">
        <v>73.56</v>
      </c>
      <c r="G237" t="n">
        <v>169.75</v>
      </c>
      <c r="H237" t="n">
        <v>1.99</v>
      </c>
      <c r="I237" t="n">
        <v>26</v>
      </c>
      <c r="J237" t="n">
        <v>223.75</v>
      </c>
      <c r="K237" t="n">
        <v>53.44</v>
      </c>
      <c r="L237" t="n">
        <v>25</v>
      </c>
      <c r="M237" t="n">
        <v>0</v>
      </c>
      <c r="N237" t="n">
        <v>50.31</v>
      </c>
      <c r="O237" t="n">
        <v>27829.77</v>
      </c>
      <c r="P237" t="n">
        <v>810.86</v>
      </c>
      <c r="Q237" t="n">
        <v>2326.89</v>
      </c>
      <c r="R237" t="n">
        <v>163.51</v>
      </c>
      <c r="S237" t="n">
        <v>122.72</v>
      </c>
      <c r="T237" t="n">
        <v>15597.2</v>
      </c>
      <c r="U237" t="n">
        <v>0.75</v>
      </c>
      <c r="V237" t="n">
        <v>0.88</v>
      </c>
      <c r="W237" t="n">
        <v>9.48</v>
      </c>
      <c r="X237" t="n">
        <v>0.95</v>
      </c>
      <c r="Y237" t="n">
        <v>0.5</v>
      </c>
      <c r="Z237" t="n">
        <v>10</v>
      </c>
    </row>
    <row r="238">
      <c r="A238" t="n">
        <v>0</v>
      </c>
      <c r="B238" t="n">
        <v>55</v>
      </c>
      <c r="C238" t="inlineStr">
        <is>
          <t xml:space="preserve">CONCLUIDO	</t>
        </is>
      </c>
      <c r="D238" t="n">
        <v>0.8329</v>
      </c>
      <c r="E238" t="n">
        <v>120.07</v>
      </c>
      <c r="F238" t="n">
        <v>100.66</v>
      </c>
      <c r="G238" t="n">
        <v>8.33</v>
      </c>
      <c r="H238" t="n">
        <v>0.15</v>
      </c>
      <c r="I238" t="n">
        <v>725</v>
      </c>
      <c r="J238" t="n">
        <v>116.05</v>
      </c>
      <c r="K238" t="n">
        <v>43.4</v>
      </c>
      <c r="L238" t="n">
        <v>1</v>
      </c>
      <c r="M238" t="n">
        <v>723</v>
      </c>
      <c r="N238" t="n">
        <v>16.65</v>
      </c>
      <c r="O238" t="n">
        <v>14546.17</v>
      </c>
      <c r="P238" t="n">
        <v>998.26</v>
      </c>
      <c r="Q238" t="n">
        <v>2327.35</v>
      </c>
      <c r="R238" t="n">
        <v>1070.68</v>
      </c>
      <c r="S238" t="n">
        <v>122.72</v>
      </c>
      <c r="T238" t="n">
        <v>465691.46</v>
      </c>
      <c r="U238" t="n">
        <v>0.11</v>
      </c>
      <c r="V238" t="n">
        <v>0.64</v>
      </c>
      <c r="W238" t="n">
        <v>10.59</v>
      </c>
      <c r="X238" t="n">
        <v>28.04</v>
      </c>
      <c r="Y238" t="n">
        <v>0.5</v>
      </c>
      <c r="Z238" t="n">
        <v>10</v>
      </c>
    </row>
    <row r="239">
      <c r="A239" t="n">
        <v>1</v>
      </c>
      <c r="B239" t="n">
        <v>55</v>
      </c>
      <c r="C239" t="inlineStr">
        <is>
          <t xml:space="preserve">CONCLUIDO	</t>
        </is>
      </c>
      <c r="D239" t="n">
        <v>1.0776</v>
      </c>
      <c r="E239" t="n">
        <v>92.8</v>
      </c>
      <c r="F239" t="n">
        <v>83.69</v>
      </c>
      <c r="G239" t="n">
        <v>17.08</v>
      </c>
      <c r="H239" t="n">
        <v>0.3</v>
      </c>
      <c r="I239" t="n">
        <v>294</v>
      </c>
      <c r="J239" t="n">
        <v>117.34</v>
      </c>
      <c r="K239" t="n">
        <v>43.4</v>
      </c>
      <c r="L239" t="n">
        <v>2</v>
      </c>
      <c r="M239" t="n">
        <v>292</v>
      </c>
      <c r="N239" t="n">
        <v>16.94</v>
      </c>
      <c r="O239" t="n">
        <v>14705.49</v>
      </c>
      <c r="P239" t="n">
        <v>814.52</v>
      </c>
      <c r="Q239" t="n">
        <v>2327.17</v>
      </c>
      <c r="R239" t="n">
        <v>501.81</v>
      </c>
      <c r="S239" t="n">
        <v>122.72</v>
      </c>
      <c r="T239" t="n">
        <v>183407.31</v>
      </c>
      <c r="U239" t="n">
        <v>0.24</v>
      </c>
      <c r="V239" t="n">
        <v>0.77</v>
      </c>
      <c r="W239" t="n">
        <v>9.92</v>
      </c>
      <c r="X239" t="n">
        <v>11.08</v>
      </c>
      <c r="Y239" t="n">
        <v>0.5</v>
      </c>
      <c r="Z239" t="n">
        <v>10</v>
      </c>
    </row>
    <row r="240">
      <c r="A240" t="n">
        <v>2</v>
      </c>
      <c r="B240" t="n">
        <v>55</v>
      </c>
      <c r="C240" t="inlineStr">
        <is>
          <t xml:space="preserve">CONCLUIDO	</t>
        </is>
      </c>
      <c r="D240" t="n">
        <v>1.1642</v>
      </c>
      <c r="E240" t="n">
        <v>85.90000000000001</v>
      </c>
      <c r="F240" t="n">
        <v>79.44</v>
      </c>
      <c r="G240" t="n">
        <v>26.05</v>
      </c>
      <c r="H240" t="n">
        <v>0.45</v>
      </c>
      <c r="I240" t="n">
        <v>183</v>
      </c>
      <c r="J240" t="n">
        <v>118.63</v>
      </c>
      <c r="K240" t="n">
        <v>43.4</v>
      </c>
      <c r="L240" t="n">
        <v>3</v>
      </c>
      <c r="M240" t="n">
        <v>181</v>
      </c>
      <c r="N240" t="n">
        <v>17.23</v>
      </c>
      <c r="O240" t="n">
        <v>14865.24</v>
      </c>
      <c r="P240" t="n">
        <v>757.5</v>
      </c>
      <c r="Q240" t="n">
        <v>2327.03</v>
      </c>
      <c r="R240" t="n">
        <v>360.13</v>
      </c>
      <c r="S240" t="n">
        <v>122.72</v>
      </c>
      <c r="T240" t="n">
        <v>113122.86</v>
      </c>
      <c r="U240" t="n">
        <v>0.34</v>
      </c>
      <c r="V240" t="n">
        <v>0.82</v>
      </c>
      <c r="W240" t="n">
        <v>9.720000000000001</v>
      </c>
      <c r="X240" t="n">
        <v>6.83</v>
      </c>
      <c r="Y240" t="n">
        <v>0.5</v>
      </c>
      <c r="Z240" t="n">
        <v>10</v>
      </c>
    </row>
    <row r="241">
      <c r="A241" t="n">
        <v>3</v>
      </c>
      <c r="B241" t="n">
        <v>55</v>
      </c>
      <c r="C241" t="inlineStr">
        <is>
          <t xml:space="preserve">CONCLUIDO	</t>
        </is>
      </c>
      <c r="D241" t="n">
        <v>1.2093</v>
      </c>
      <c r="E241" t="n">
        <v>82.69</v>
      </c>
      <c r="F241" t="n">
        <v>77.48</v>
      </c>
      <c r="G241" t="n">
        <v>35.49</v>
      </c>
      <c r="H241" t="n">
        <v>0.59</v>
      </c>
      <c r="I241" t="n">
        <v>131</v>
      </c>
      <c r="J241" t="n">
        <v>119.93</v>
      </c>
      <c r="K241" t="n">
        <v>43.4</v>
      </c>
      <c r="L241" t="n">
        <v>4</v>
      </c>
      <c r="M241" t="n">
        <v>129</v>
      </c>
      <c r="N241" t="n">
        <v>17.53</v>
      </c>
      <c r="O241" t="n">
        <v>15025.44</v>
      </c>
      <c r="P241" t="n">
        <v>723.41</v>
      </c>
      <c r="Q241" t="n">
        <v>2326.95</v>
      </c>
      <c r="R241" t="n">
        <v>294.82</v>
      </c>
      <c r="S241" t="n">
        <v>122.72</v>
      </c>
      <c r="T241" t="n">
        <v>80730.14</v>
      </c>
      <c r="U241" t="n">
        <v>0.42</v>
      </c>
      <c r="V241" t="n">
        <v>0.84</v>
      </c>
      <c r="W241" t="n">
        <v>9.640000000000001</v>
      </c>
      <c r="X241" t="n">
        <v>4.87</v>
      </c>
      <c r="Y241" t="n">
        <v>0.5</v>
      </c>
      <c r="Z241" t="n">
        <v>10</v>
      </c>
    </row>
    <row r="242">
      <c r="A242" t="n">
        <v>4</v>
      </c>
      <c r="B242" t="n">
        <v>55</v>
      </c>
      <c r="C242" t="inlineStr">
        <is>
          <t xml:space="preserve">CONCLUIDO	</t>
        </is>
      </c>
      <c r="D242" t="n">
        <v>1.2374</v>
      </c>
      <c r="E242" t="n">
        <v>80.81999999999999</v>
      </c>
      <c r="F242" t="n">
        <v>76.31999999999999</v>
      </c>
      <c r="G242" t="n">
        <v>45.34</v>
      </c>
      <c r="H242" t="n">
        <v>0.73</v>
      </c>
      <c r="I242" t="n">
        <v>101</v>
      </c>
      <c r="J242" t="n">
        <v>121.23</v>
      </c>
      <c r="K242" t="n">
        <v>43.4</v>
      </c>
      <c r="L242" t="n">
        <v>5</v>
      </c>
      <c r="M242" t="n">
        <v>99</v>
      </c>
      <c r="N242" t="n">
        <v>17.83</v>
      </c>
      <c r="O242" t="n">
        <v>15186.08</v>
      </c>
      <c r="P242" t="n">
        <v>696.15</v>
      </c>
      <c r="Q242" t="n">
        <v>2326.96</v>
      </c>
      <c r="R242" t="n">
        <v>256.76</v>
      </c>
      <c r="S242" t="n">
        <v>122.72</v>
      </c>
      <c r="T242" t="n">
        <v>61851.59</v>
      </c>
      <c r="U242" t="n">
        <v>0.48</v>
      </c>
      <c r="V242" t="n">
        <v>0.85</v>
      </c>
      <c r="W242" t="n">
        <v>9.57</v>
      </c>
      <c r="X242" t="n">
        <v>3.71</v>
      </c>
      <c r="Y242" t="n">
        <v>0.5</v>
      </c>
      <c r="Z242" t="n">
        <v>10</v>
      </c>
    </row>
    <row r="243">
      <c r="A243" t="n">
        <v>5</v>
      </c>
      <c r="B243" t="n">
        <v>55</v>
      </c>
      <c r="C243" t="inlineStr">
        <is>
          <t xml:space="preserve">CONCLUIDO	</t>
        </is>
      </c>
      <c r="D243" t="n">
        <v>1.2548</v>
      </c>
      <c r="E243" t="n">
        <v>79.69</v>
      </c>
      <c r="F243" t="n">
        <v>75.65000000000001</v>
      </c>
      <c r="G243" t="n">
        <v>55.35</v>
      </c>
      <c r="H243" t="n">
        <v>0.86</v>
      </c>
      <c r="I243" t="n">
        <v>82</v>
      </c>
      <c r="J243" t="n">
        <v>122.54</v>
      </c>
      <c r="K243" t="n">
        <v>43.4</v>
      </c>
      <c r="L243" t="n">
        <v>6</v>
      </c>
      <c r="M243" t="n">
        <v>80</v>
      </c>
      <c r="N243" t="n">
        <v>18.14</v>
      </c>
      <c r="O243" t="n">
        <v>15347.16</v>
      </c>
      <c r="P243" t="n">
        <v>673.1900000000001</v>
      </c>
      <c r="Q243" t="n">
        <v>2326.97</v>
      </c>
      <c r="R243" t="n">
        <v>233.84</v>
      </c>
      <c r="S243" t="n">
        <v>122.72</v>
      </c>
      <c r="T243" t="n">
        <v>50486.35</v>
      </c>
      <c r="U243" t="n">
        <v>0.52</v>
      </c>
      <c r="V243" t="n">
        <v>0.86</v>
      </c>
      <c r="W243" t="n">
        <v>9.550000000000001</v>
      </c>
      <c r="X243" t="n">
        <v>3.04</v>
      </c>
      <c r="Y243" t="n">
        <v>0.5</v>
      </c>
      <c r="Z243" t="n">
        <v>10</v>
      </c>
    </row>
    <row r="244">
      <c r="A244" t="n">
        <v>6</v>
      </c>
      <c r="B244" t="n">
        <v>55</v>
      </c>
      <c r="C244" t="inlineStr">
        <is>
          <t xml:space="preserve">CONCLUIDO	</t>
        </is>
      </c>
      <c r="D244" t="n">
        <v>1.2686</v>
      </c>
      <c r="E244" t="n">
        <v>78.83</v>
      </c>
      <c r="F244" t="n">
        <v>75.12</v>
      </c>
      <c r="G244" t="n">
        <v>66.28</v>
      </c>
      <c r="H244" t="n">
        <v>1</v>
      </c>
      <c r="I244" t="n">
        <v>68</v>
      </c>
      <c r="J244" t="n">
        <v>123.85</v>
      </c>
      <c r="K244" t="n">
        <v>43.4</v>
      </c>
      <c r="L244" t="n">
        <v>7</v>
      </c>
      <c r="M244" t="n">
        <v>66</v>
      </c>
      <c r="N244" t="n">
        <v>18.45</v>
      </c>
      <c r="O244" t="n">
        <v>15508.69</v>
      </c>
      <c r="P244" t="n">
        <v>650.5700000000001</v>
      </c>
      <c r="Q244" t="n">
        <v>2326.96</v>
      </c>
      <c r="R244" t="n">
        <v>217.24</v>
      </c>
      <c r="S244" t="n">
        <v>122.72</v>
      </c>
      <c r="T244" t="n">
        <v>42256.36</v>
      </c>
      <c r="U244" t="n">
        <v>0.5600000000000001</v>
      </c>
      <c r="V244" t="n">
        <v>0.86</v>
      </c>
      <c r="W244" t="n">
        <v>9.5</v>
      </c>
      <c r="X244" t="n">
        <v>2.51</v>
      </c>
      <c r="Y244" t="n">
        <v>0.5</v>
      </c>
      <c r="Z244" t="n">
        <v>10</v>
      </c>
    </row>
    <row r="245">
      <c r="A245" t="n">
        <v>7</v>
      </c>
      <c r="B245" t="n">
        <v>55</v>
      </c>
      <c r="C245" t="inlineStr">
        <is>
          <t xml:space="preserve">CONCLUIDO	</t>
        </is>
      </c>
      <c r="D245" t="n">
        <v>1.2784</v>
      </c>
      <c r="E245" t="n">
        <v>78.22</v>
      </c>
      <c r="F245" t="n">
        <v>74.75</v>
      </c>
      <c r="G245" t="n">
        <v>77.33</v>
      </c>
      <c r="H245" t="n">
        <v>1.13</v>
      </c>
      <c r="I245" t="n">
        <v>58</v>
      </c>
      <c r="J245" t="n">
        <v>125.16</v>
      </c>
      <c r="K245" t="n">
        <v>43.4</v>
      </c>
      <c r="L245" t="n">
        <v>8</v>
      </c>
      <c r="M245" t="n">
        <v>56</v>
      </c>
      <c r="N245" t="n">
        <v>18.76</v>
      </c>
      <c r="O245" t="n">
        <v>15670.68</v>
      </c>
      <c r="P245" t="n">
        <v>629.8</v>
      </c>
      <c r="Q245" t="n">
        <v>2326.91</v>
      </c>
      <c r="R245" t="n">
        <v>204.63</v>
      </c>
      <c r="S245" t="n">
        <v>122.72</v>
      </c>
      <c r="T245" t="n">
        <v>36001.72</v>
      </c>
      <c r="U245" t="n">
        <v>0.6</v>
      </c>
      <c r="V245" t="n">
        <v>0.87</v>
      </c>
      <c r="W245" t="n">
        <v>9.5</v>
      </c>
      <c r="X245" t="n">
        <v>2.14</v>
      </c>
      <c r="Y245" t="n">
        <v>0.5</v>
      </c>
      <c r="Z245" t="n">
        <v>10</v>
      </c>
    </row>
    <row r="246">
      <c r="A246" t="n">
        <v>8</v>
      </c>
      <c r="B246" t="n">
        <v>55</v>
      </c>
      <c r="C246" t="inlineStr">
        <is>
          <t xml:space="preserve">CONCLUIDO	</t>
        </is>
      </c>
      <c r="D246" t="n">
        <v>1.2865</v>
      </c>
      <c r="E246" t="n">
        <v>77.73</v>
      </c>
      <c r="F246" t="n">
        <v>74.45</v>
      </c>
      <c r="G246" t="n">
        <v>89.34999999999999</v>
      </c>
      <c r="H246" t="n">
        <v>1.26</v>
      </c>
      <c r="I246" t="n">
        <v>50</v>
      </c>
      <c r="J246" t="n">
        <v>126.48</v>
      </c>
      <c r="K246" t="n">
        <v>43.4</v>
      </c>
      <c r="L246" t="n">
        <v>9</v>
      </c>
      <c r="M246" t="n">
        <v>46</v>
      </c>
      <c r="N246" t="n">
        <v>19.08</v>
      </c>
      <c r="O246" t="n">
        <v>15833.12</v>
      </c>
      <c r="P246" t="n">
        <v>606.97</v>
      </c>
      <c r="Q246" t="n">
        <v>2326.94</v>
      </c>
      <c r="R246" t="n">
        <v>194.22</v>
      </c>
      <c r="S246" t="n">
        <v>122.72</v>
      </c>
      <c r="T246" t="n">
        <v>30834.77</v>
      </c>
      <c r="U246" t="n">
        <v>0.63</v>
      </c>
      <c r="V246" t="n">
        <v>0.87</v>
      </c>
      <c r="W246" t="n">
        <v>9.5</v>
      </c>
      <c r="X246" t="n">
        <v>1.84</v>
      </c>
      <c r="Y246" t="n">
        <v>0.5</v>
      </c>
      <c r="Z246" t="n">
        <v>10</v>
      </c>
    </row>
    <row r="247">
      <c r="A247" t="n">
        <v>9</v>
      </c>
      <c r="B247" t="n">
        <v>55</v>
      </c>
      <c r="C247" t="inlineStr">
        <is>
          <t xml:space="preserve">CONCLUIDO	</t>
        </is>
      </c>
      <c r="D247" t="n">
        <v>1.291</v>
      </c>
      <c r="E247" t="n">
        <v>77.45999999999999</v>
      </c>
      <c r="F247" t="n">
        <v>74.3</v>
      </c>
      <c r="G247" t="n">
        <v>99.06</v>
      </c>
      <c r="H247" t="n">
        <v>1.38</v>
      </c>
      <c r="I247" t="n">
        <v>45</v>
      </c>
      <c r="J247" t="n">
        <v>127.8</v>
      </c>
      <c r="K247" t="n">
        <v>43.4</v>
      </c>
      <c r="L247" t="n">
        <v>10</v>
      </c>
      <c r="M247" t="n">
        <v>20</v>
      </c>
      <c r="N247" t="n">
        <v>19.4</v>
      </c>
      <c r="O247" t="n">
        <v>15996.02</v>
      </c>
      <c r="P247" t="n">
        <v>590.08</v>
      </c>
      <c r="Q247" t="n">
        <v>2326.96</v>
      </c>
      <c r="R247" t="n">
        <v>188.09</v>
      </c>
      <c r="S247" t="n">
        <v>122.72</v>
      </c>
      <c r="T247" t="n">
        <v>27794.45</v>
      </c>
      <c r="U247" t="n">
        <v>0.65</v>
      </c>
      <c r="V247" t="n">
        <v>0.87</v>
      </c>
      <c r="W247" t="n">
        <v>9.52</v>
      </c>
      <c r="X247" t="n">
        <v>1.69</v>
      </c>
      <c r="Y247" t="n">
        <v>0.5</v>
      </c>
      <c r="Z247" t="n">
        <v>10</v>
      </c>
    </row>
    <row r="248">
      <c r="A248" t="n">
        <v>10</v>
      </c>
      <c r="B248" t="n">
        <v>55</v>
      </c>
      <c r="C248" t="inlineStr">
        <is>
          <t xml:space="preserve">CONCLUIDO	</t>
        </is>
      </c>
      <c r="D248" t="n">
        <v>1.2926</v>
      </c>
      <c r="E248" t="n">
        <v>77.36</v>
      </c>
      <c r="F248" t="n">
        <v>74.23</v>
      </c>
      <c r="G248" t="n">
        <v>101.22</v>
      </c>
      <c r="H248" t="n">
        <v>1.5</v>
      </c>
      <c r="I248" t="n">
        <v>44</v>
      </c>
      <c r="J248" t="n">
        <v>129.13</v>
      </c>
      <c r="K248" t="n">
        <v>43.4</v>
      </c>
      <c r="L248" t="n">
        <v>11</v>
      </c>
      <c r="M248" t="n">
        <v>2</v>
      </c>
      <c r="N248" t="n">
        <v>19.73</v>
      </c>
      <c r="O248" t="n">
        <v>16159.39</v>
      </c>
      <c r="P248" t="n">
        <v>592.25</v>
      </c>
      <c r="Q248" t="n">
        <v>2326.92</v>
      </c>
      <c r="R248" t="n">
        <v>185.03</v>
      </c>
      <c r="S248" t="n">
        <v>122.72</v>
      </c>
      <c r="T248" t="n">
        <v>26270.28</v>
      </c>
      <c r="U248" t="n">
        <v>0.66</v>
      </c>
      <c r="V248" t="n">
        <v>0.87</v>
      </c>
      <c r="W248" t="n">
        <v>9.529999999999999</v>
      </c>
      <c r="X248" t="n">
        <v>1.62</v>
      </c>
      <c r="Y248" t="n">
        <v>0.5</v>
      </c>
      <c r="Z248" t="n">
        <v>10</v>
      </c>
    </row>
    <row r="249">
      <c r="A249" t="n">
        <v>11</v>
      </c>
      <c r="B249" t="n">
        <v>55</v>
      </c>
      <c r="C249" t="inlineStr">
        <is>
          <t xml:space="preserve">CONCLUIDO	</t>
        </is>
      </c>
      <c r="D249" t="n">
        <v>1.2923</v>
      </c>
      <c r="E249" t="n">
        <v>77.38</v>
      </c>
      <c r="F249" t="n">
        <v>74.25</v>
      </c>
      <c r="G249" t="n">
        <v>101.25</v>
      </c>
      <c r="H249" t="n">
        <v>1.63</v>
      </c>
      <c r="I249" t="n">
        <v>44</v>
      </c>
      <c r="J249" t="n">
        <v>130.45</v>
      </c>
      <c r="K249" t="n">
        <v>43.4</v>
      </c>
      <c r="L249" t="n">
        <v>12</v>
      </c>
      <c r="M249" t="n">
        <v>0</v>
      </c>
      <c r="N249" t="n">
        <v>20.05</v>
      </c>
      <c r="O249" t="n">
        <v>16323.22</v>
      </c>
      <c r="P249" t="n">
        <v>596.8</v>
      </c>
      <c r="Q249" t="n">
        <v>2326.93</v>
      </c>
      <c r="R249" t="n">
        <v>185.74</v>
      </c>
      <c r="S249" t="n">
        <v>122.72</v>
      </c>
      <c r="T249" t="n">
        <v>26625.79</v>
      </c>
      <c r="U249" t="n">
        <v>0.66</v>
      </c>
      <c r="V249" t="n">
        <v>0.87</v>
      </c>
      <c r="W249" t="n">
        <v>9.529999999999999</v>
      </c>
      <c r="X249" t="n">
        <v>1.64</v>
      </c>
      <c r="Y249" t="n">
        <v>0.5</v>
      </c>
      <c r="Z2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INDEX(resultados!$A$2:$ZZ$249, 1, MATCH($B$1, resultados!$A$1:$ZZ$1, 0))</f>
        <v/>
      </c>
      <c r="B7">
        <f>INDEX(resultados!$A$2:$ZZ$249, 1, MATCH($B$2, resultados!$A$1:$ZZ$1, 0))</f>
        <v/>
      </c>
      <c r="C7">
        <f>INDEX(resultados!$A$2:$ZZ$249, 1, MATCH($B$3, resultados!$A$1:$ZZ$1, 0))</f>
        <v/>
      </c>
    </row>
    <row r="8">
      <c r="A8">
        <f>INDEX(resultados!$A$2:$ZZ$249, 2, MATCH($B$1, resultados!$A$1:$ZZ$1, 0))</f>
        <v/>
      </c>
      <c r="B8">
        <f>INDEX(resultados!$A$2:$ZZ$249, 2, MATCH($B$2, resultados!$A$1:$ZZ$1, 0))</f>
        <v/>
      </c>
      <c r="C8">
        <f>INDEX(resultados!$A$2:$ZZ$249, 2, MATCH($B$3, resultados!$A$1:$ZZ$1, 0))</f>
        <v/>
      </c>
    </row>
    <row r="9">
      <c r="A9">
        <f>INDEX(resultados!$A$2:$ZZ$249, 3, MATCH($B$1, resultados!$A$1:$ZZ$1, 0))</f>
        <v/>
      </c>
      <c r="B9">
        <f>INDEX(resultados!$A$2:$ZZ$249, 3, MATCH($B$2, resultados!$A$1:$ZZ$1, 0))</f>
        <v/>
      </c>
      <c r="C9">
        <f>INDEX(resultados!$A$2:$ZZ$249, 3, MATCH($B$3, resultados!$A$1:$ZZ$1, 0))</f>
        <v/>
      </c>
    </row>
    <row r="10">
      <c r="A10">
        <f>INDEX(resultados!$A$2:$ZZ$249, 4, MATCH($B$1, resultados!$A$1:$ZZ$1, 0))</f>
        <v/>
      </c>
      <c r="B10">
        <f>INDEX(resultados!$A$2:$ZZ$249, 4, MATCH($B$2, resultados!$A$1:$ZZ$1, 0))</f>
        <v/>
      </c>
      <c r="C10">
        <f>INDEX(resultados!$A$2:$ZZ$249, 4, MATCH($B$3, resultados!$A$1:$ZZ$1, 0))</f>
        <v/>
      </c>
    </row>
    <row r="11">
      <c r="A11">
        <f>INDEX(resultados!$A$2:$ZZ$249, 5, MATCH($B$1, resultados!$A$1:$ZZ$1, 0))</f>
        <v/>
      </c>
      <c r="B11">
        <f>INDEX(resultados!$A$2:$ZZ$249, 5, MATCH($B$2, resultados!$A$1:$ZZ$1, 0))</f>
        <v/>
      </c>
      <c r="C11">
        <f>INDEX(resultados!$A$2:$ZZ$249, 5, MATCH($B$3, resultados!$A$1:$ZZ$1, 0))</f>
        <v/>
      </c>
    </row>
    <row r="12">
      <c r="A12">
        <f>INDEX(resultados!$A$2:$ZZ$249, 6, MATCH($B$1, resultados!$A$1:$ZZ$1, 0))</f>
        <v/>
      </c>
      <c r="B12">
        <f>INDEX(resultados!$A$2:$ZZ$249, 6, MATCH($B$2, resultados!$A$1:$ZZ$1, 0))</f>
        <v/>
      </c>
      <c r="C12">
        <f>INDEX(resultados!$A$2:$ZZ$249, 6, MATCH($B$3, resultados!$A$1:$ZZ$1, 0))</f>
        <v/>
      </c>
    </row>
    <row r="13">
      <c r="A13">
        <f>INDEX(resultados!$A$2:$ZZ$249, 7, MATCH($B$1, resultados!$A$1:$ZZ$1, 0))</f>
        <v/>
      </c>
      <c r="B13">
        <f>INDEX(resultados!$A$2:$ZZ$249, 7, MATCH($B$2, resultados!$A$1:$ZZ$1, 0))</f>
        <v/>
      </c>
      <c r="C13">
        <f>INDEX(resultados!$A$2:$ZZ$249, 7, MATCH($B$3, resultados!$A$1:$ZZ$1, 0))</f>
        <v/>
      </c>
    </row>
    <row r="14">
      <c r="A14">
        <f>INDEX(resultados!$A$2:$ZZ$249, 8, MATCH($B$1, resultados!$A$1:$ZZ$1, 0))</f>
        <v/>
      </c>
      <c r="B14">
        <f>INDEX(resultados!$A$2:$ZZ$249, 8, MATCH($B$2, resultados!$A$1:$ZZ$1, 0))</f>
        <v/>
      </c>
      <c r="C14">
        <f>INDEX(resultados!$A$2:$ZZ$249, 8, MATCH($B$3, resultados!$A$1:$ZZ$1, 0))</f>
        <v/>
      </c>
    </row>
    <row r="15">
      <c r="A15">
        <f>INDEX(resultados!$A$2:$ZZ$249, 9, MATCH($B$1, resultados!$A$1:$ZZ$1, 0))</f>
        <v/>
      </c>
      <c r="B15">
        <f>INDEX(resultados!$A$2:$ZZ$249, 9, MATCH($B$2, resultados!$A$1:$ZZ$1, 0))</f>
        <v/>
      </c>
      <c r="C15">
        <f>INDEX(resultados!$A$2:$ZZ$249, 9, MATCH($B$3, resultados!$A$1:$ZZ$1, 0))</f>
        <v/>
      </c>
    </row>
    <row r="16">
      <c r="A16">
        <f>INDEX(resultados!$A$2:$ZZ$249, 10, MATCH($B$1, resultados!$A$1:$ZZ$1, 0))</f>
        <v/>
      </c>
      <c r="B16">
        <f>INDEX(resultados!$A$2:$ZZ$249, 10, MATCH($B$2, resultados!$A$1:$ZZ$1, 0))</f>
        <v/>
      </c>
      <c r="C16">
        <f>INDEX(resultados!$A$2:$ZZ$249, 10, MATCH($B$3, resultados!$A$1:$ZZ$1, 0))</f>
        <v/>
      </c>
    </row>
    <row r="17">
      <c r="A17">
        <f>INDEX(resultados!$A$2:$ZZ$249, 11, MATCH($B$1, resultados!$A$1:$ZZ$1, 0))</f>
        <v/>
      </c>
      <c r="B17">
        <f>INDEX(resultados!$A$2:$ZZ$249, 11, MATCH($B$2, resultados!$A$1:$ZZ$1, 0))</f>
        <v/>
      </c>
      <c r="C17">
        <f>INDEX(resultados!$A$2:$ZZ$249, 11, MATCH($B$3, resultados!$A$1:$ZZ$1, 0))</f>
        <v/>
      </c>
    </row>
    <row r="18">
      <c r="A18">
        <f>INDEX(resultados!$A$2:$ZZ$249, 12, MATCH($B$1, resultados!$A$1:$ZZ$1, 0))</f>
        <v/>
      </c>
      <c r="B18">
        <f>INDEX(resultados!$A$2:$ZZ$249, 12, MATCH($B$2, resultados!$A$1:$ZZ$1, 0))</f>
        <v/>
      </c>
      <c r="C18">
        <f>INDEX(resultados!$A$2:$ZZ$249, 12, MATCH($B$3, resultados!$A$1:$ZZ$1, 0))</f>
        <v/>
      </c>
    </row>
    <row r="19">
      <c r="A19">
        <f>INDEX(resultados!$A$2:$ZZ$249, 13, MATCH($B$1, resultados!$A$1:$ZZ$1, 0))</f>
        <v/>
      </c>
      <c r="B19">
        <f>INDEX(resultados!$A$2:$ZZ$249, 13, MATCH($B$2, resultados!$A$1:$ZZ$1, 0))</f>
        <v/>
      </c>
      <c r="C19">
        <f>INDEX(resultados!$A$2:$ZZ$249, 13, MATCH($B$3, resultados!$A$1:$ZZ$1, 0))</f>
        <v/>
      </c>
    </row>
    <row r="20">
      <c r="A20">
        <f>INDEX(resultados!$A$2:$ZZ$249, 14, MATCH($B$1, resultados!$A$1:$ZZ$1, 0))</f>
        <v/>
      </c>
      <c r="B20">
        <f>INDEX(resultados!$A$2:$ZZ$249, 14, MATCH($B$2, resultados!$A$1:$ZZ$1, 0))</f>
        <v/>
      </c>
      <c r="C20">
        <f>INDEX(resultados!$A$2:$ZZ$249, 14, MATCH($B$3, resultados!$A$1:$ZZ$1, 0))</f>
        <v/>
      </c>
    </row>
    <row r="21">
      <c r="A21">
        <f>INDEX(resultados!$A$2:$ZZ$249, 15, MATCH($B$1, resultados!$A$1:$ZZ$1, 0))</f>
        <v/>
      </c>
      <c r="B21">
        <f>INDEX(resultados!$A$2:$ZZ$249, 15, MATCH($B$2, resultados!$A$1:$ZZ$1, 0))</f>
        <v/>
      </c>
      <c r="C21">
        <f>INDEX(resultados!$A$2:$ZZ$249, 15, MATCH($B$3, resultados!$A$1:$ZZ$1, 0))</f>
        <v/>
      </c>
    </row>
    <row r="22">
      <c r="A22">
        <f>INDEX(resultados!$A$2:$ZZ$249, 16, MATCH($B$1, resultados!$A$1:$ZZ$1, 0))</f>
        <v/>
      </c>
      <c r="B22">
        <f>INDEX(resultados!$A$2:$ZZ$249, 16, MATCH($B$2, resultados!$A$1:$ZZ$1, 0))</f>
        <v/>
      </c>
      <c r="C22">
        <f>INDEX(resultados!$A$2:$ZZ$249, 16, MATCH($B$3, resultados!$A$1:$ZZ$1, 0))</f>
        <v/>
      </c>
    </row>
    <row r="23">
      <c r="A23">
        <f>INDEX(resultados!$A$2:$ZZ$249, 17, MATCH($B$1, resultados!$A$1:$ZZ$1, 0))</f>
        <v/>
      </c>
      <c r="B23">
        <f>INDEX(resultados!$A$2:$ZZ$249, 17, MATCH($B$2, resultados!$A$1:$ZZ$1, 0))</f>
        <v/>
      </c>
      <c r="C23">
        <f>INDEX(resultados!$A$2:$ZZ$249, 17, MATCH($B$3, resultados!$A$1:$ZZ$1, 0))</f>
        <v/>
      </c>
    </row>
    <row r="24">
      <c r="A24">
        <f>INDEX(resultados!$A$2:$ZZ$249, 18, MATCH($B$1, resultados!$A$1:$ZZ$1, 0))</f>
        <v/>
      </c>
      <c r="B24">
        <f>INDEX(resultados!$A$2:$ZZ$249, 18, MATCH($B$2, resultados!$A$1:$ZZ$1, 0))</f>
        <v/>
      </c>
      <c r="C24">
        <f>INDEX(resultados!$A$2:$ZZ$249, 18, MATCH($B$3, resultados!$A$1:$ZZ$1, 0))</f>
        <v/>
      </c>
    </row>
    <row r="25">
      <c r="A25">
        <f>INDEX(resultados!$A$2:$ZZ$249, 19, MATCH($B$1, resultados!$A$1:$ZZ$1, 0))</f>
        <v/>
      </c>
      <c r="B25">
        <f>INDEX(resultados!$A$2:$ZZ$249, 19, MATCH($B$2, resultados!$A$1:$ZZ$1, 0))</f>
        <v/>
      </c>
      <c r="C25">
        <f>INDEX(resultados!$A$2:$ZZ$249, 19, MATCH($B$3, resultados!$A$1:$ZZ$1, 0))</f>
        <v/>
      </c>
    </row>
    <row r="26">
      <c r="A26">
        <f>INDEX(resultados!$A$2:$ZZ$249, 20, MATCH($B$1, resultados!$A$1:$ZZ$1, 0))</f>
        <v/>
      </c>
      <c r="B26">
        <f>INDEX(resultados!$A$2:$ZZ$249, 20, MATCH($B$2, resultados!$A$1:$ZZ$1, 0))</f>
        <v/>
      </c>
      <c r="C26">
        <f>INDEX(resultados!$A$2:$ZZ$249, 20, MATCH($B$3, resultados!$A$1:$ZZ$1, 0))</f>
        <v/>
      </c>
    </row>
    <row r="27">
      <c r="A27">
        <f>INDEX(resultados!$A$2:$ZZ$249, 21, MATCH($B$1, resultados!$A$1:$ZZ$1, 0))</f>
        <v/>
      </c>
      <c r="B27">
        <f>INDEX(resultados!$A$2:$ZZ$249, 21, MATCH($B$2, resultados!$A$1:$ZZ$1, 0))</f>
        <v/>
      </c>
      <c r="C27">
        <f>INDEX(resultados!$A$2:$ZZ$249, 21, MATCH($B$3, resultados!$A$1:$ZZ$1, 0))</f>
        <v/>
      </c>
    </row>
    <row r="28">
      <c r="A28">
        <f>INDEX(resultados!$A$2:$ZZ$249, 22, MATCH($B$1, resultados!$A$1:$ZZ$1, 0))</f>
        <v/>
      </c>
      <c r="B28">
        <f>INDEX(resultados!$A$2:$ZZ$249, 22, MATCH($B$2, resultados!$A$1:$ZZ$1, 0))</f>
        <v/>
      </c>
      <c r="C28">
        <f>INDEX(resultados!$A$2:$ZZ$249, 22, MATCH($B$3, resultados!$A$1:$ZZ$1, 0))</f>
        <v/>
      </c>
    </row>
    <row r="29">
      <c r="A29">
        <f>INDEX(resultados!$A$2:$ZZ$249, 23, MATCH($B$1, resultados!$A$1:$ZZ$1, 0))</f>
        <v/>
      </c>
      <c r="B29">
        <f>INDEX(resultados!$A$2:$ZZ$249, 23, MATCH($B$2, resultados!$A$1:$ZZ$1, 0))</f>
        <v/>
      </c>
      <c r="C29">
        <f>INDEX(resultados!$A$2:$ZZ$249, 23, MATCH($B$3, resultados!$A$1:$ZZ$1, 0))</f>
        <v/>
      </c>
    </row>
    <row r="30">
      <c r="A30">
        <f>INDEX(resultados!$A$2:$ZZ$249, 24, MATCH($B$1, resultados!$A$1:$ZZ$1, 0))</f>
        <v/>
      </c>
      <c r="B30">
        <f>INDEX(resultados!$A$2:$ZZ$249, 24, MATCH($B$2, resultados!$A$1:$ZZ$1, 0))</f>
        <v/>
      </c>
      <c r="C30">
        <f>INDEX(resultados!$A$2:$ZZ$249, 24, MATCH($B$3, resultados!$A$1:$ZZ$1, 0))</f>
        <v/>
      </c>
    </row>
    <row r="31">
      <c r="A31">
        <f>INDEX(resultados!$A$2:$ZZ$249, 25, MATCH($B$1, resultados!$A$1:$ZZ$1, 0))</f>
        <v/>
      </c>
      <c r="B31">
        <f>INDEX(resultados!$A$2:$ZZ$249, 25, MATCH($B$2, resultados!$A$1:$ZZ$1, 0))</f>
        <v/>
      </c>
      <c r="C31">
        <f>INDEX(resultados!$A$2:$ZZ$249, 25, MATCH($B$3, resultados!$A$1:$ZZ$1, 0))</f>
        <v/>
      </c>
    </row>
    <row r="32">
      <c r="A32">
        <f>INDEX(resultados!$A$2:$ZZ$249, 26, MATCH($B$1, resultados!$A$1:$ZZ$1, 0))</f>
        <v/>
      </c>
      <c r="B32">
        <f>INDEX(resultados!$A$2:$ZZ$249, 26, MATCH($B$2, resultados!$A$1:$ZZ$1, 0))</f>
        <v/>
      </c>
      <c r="C32">
        <f>INDEX(resultados!$A$2:$ZZ$249, 26, MATCH($B$3, resultados!$A$1:$ZZ$1, 0))</f>
        <v/>
      </c>
    </row>
    <row r="33">
      <c r="A33">
        <f>INDEX(resultados!$A$2:$ZZ$249, 27, MATCH($B$1, resultados!$A$1:$ZZ$1, 0))</f>
        <v/>
      </c>
      <c r="B33">
        <f>INDEX(resultados!$A$2:$ZZ$249, 27, MATCH($B$2, resultados!$A$1:$ZZ$1, 0))</f>
        <v/>
      </c>
      <c r="C33">
        <f>INDEX(resultados!$A$2:$ZZ$249, 27, MATCH($B$3, resultados!$A$1:$ZZ$1, 0))</f>
        <v/>
      </c>
    </row>
    <row r="34">
      <c r="A34">
        <f>INDEX(resultados!$A$2:$ZZ$249, 28, MATCH($B$1, resultados!$A$1:$ZZ$1, 0))</f>
        <v/>
      </c>
      <c r="B34">
        <f>INDEX(resultados!$A$2:$ZZ$249, 28, MATCH($B$2, resultados!$A$1:$ZZ$1, 0))</f>
        <v/>
      </c>
      <c r="C34">
        <f>INDEX(resultados!$A$2:$ZZ$249, 28, MATCH($B$3, resultados!$A$1:$ZZ$1, 0))</f>
        <v/>
      </c>
    </row>
    <row r="35">
      <c r="A35">
        <f>INDEX(resultados!$A$2:$ZZ$249, 29, MATCH($B$1, resultados!$A$1:$ZZ$1, 0))</f>
        <v/>
      </c>
      <c r="B35">
        <f>INDEX(resultados!$A$2:$ZZ$249, 29, MATCH($B$2, resultados!$A$1:$ZZ$1, 0))</f>
        <v/>
      </c>
      <c r="C35">
        <f>INDEX(resultados!$A$2:$ZZ$249, 29, MATCH($B$3, resultados!$A$1:$ZZ$1, 0))</f>
        <v/>
      </c>
    </row>
    <row r="36">
      <c r="A36">
        <f>INDEX(resultados!$A$2:$ZZ$249, 30, MATCH($B$1, resultados!$A$1:$ZZ$1, 0))</f>
        <v/>
      </c>
      <c r="B36">
        <f>INDEX(resultados!$A$2:$ZZ$249, 30, MATCH($B$2, resultados!$A$1:$ZZ$1, 0))</f>
        <v/>
      </c>
      <c r="C36">
        <f>INDEX(resultados!$A$2:$ZZ$249, 30, MATCH($B$3, resultados!$A$1:$ZZ$1, 0))</f>
        <v/>
      </c>
    </row>
    <row r="37">
      <c r="A37">
        <f>INDEX(resultados!$A$2:$ZZ$249, 31, MATCH($B$1, resultados!$A$1:$ZZ$1, 0))</f>
        <v/>
      </c>
      <c r="B37">
        <f>INDEX(resultados!$A$2:$ZZ$249, 31, MATCH($B$2, resultados!$A$1:$ZZ$1, 0))</f>
        <v/>
      </c>
      <c r="C37">
        <f>INDEX(resultados!$A$2:$ZZ$249, 31, MATCH($B$3, resultados!$A$1:$ZZ$1, 0))</f>
        <v/>
      </c>
    </row>
    <row r="38">
      <c r="A38">
        <f>INDEX(resultados!$A$2:$ZZ$249, 32, MATCH($B$1, resultados!$A$1:$ZZ$1, 0))</f>
        <v/>
      </c>
      <c r="B38">
        <f>INDEX(resultados!$A$2:$ZZ$249, 32, MATCH($B$2, resultados!$A$1:$ZZ$1, 0))</f>
        <v/>
      </c>
      <c r="C38">
        <f>INDEX(resultados!$A$2:$ZZ$249, 32, MATCH($B$3, resultados!$A$1:$ZZ$1, 0))</f>
        <v/>
      </c>
    </row>
    <row r="39">
      <c r="A39">
        <f>INDEX(resultados!$A$2:$ZZ$249, 33, MATCH($B$1, resultados!$A$1:$ZZ$1, 0))</f>
        <v/>
      </c>
      <c r="B39">
        <f>INDEX(resultados!$A$2:$ZZ$249, 33, MATCH($B$2, resultados!$A$1:$ZZ$1, 0))</f>
        <v/>
      </c>
      <c r="C39">
        <f>INDEX(resultados!$A$2:$ZZ$249, 33, MATCH($B$3, resultados!$A$1:$ZZ$1, 0))</f>
        <v/>
      </c>
    </row>
    <row r="40">
      <c r="A40">
        <f>INDEX(resultados!$A$2:$ZZ$249, 34, MATCH($B$1, resultados!$A$1:$ZZ$1, 0))</f>
        <v/>
      </c>
      <c r="B40">
        <f>INDEX(resultados!$A$2:$ZZ$249, 34, MATCH($B$2, resultados!$A$1:$ZZ$1, 0))</f>
        <v/>
      </c>
      <c r="C40">
        <f>INDEX(resultados!$A$2:$ZZ$249, 34, MATCH($B$3, resultados!$A$1:$ZZ$1, 0))</f>
        <v/>
      </c>
    </row>
    <row r="41">
      <c r="A41">
        <f>INDEX(resultados!$A$2:$ZZ$249, 35, MATCH($B$1, resultados!$A$1:$ZZ$1, 0))</f>
        <v/>
      </c>
      <c r="B41">
        <f>INDEX(resultados!$A$2:$ZZ$249, 35, MATCH($B$2, resultados!$A$1:$ZZ$1, 0))</f>
        <v/>
      </c>
      <c r="C41">
        <f>INDEX(resultados!$A$2:$ZZ$249, 35, MATCH($B$3, resultados!$A$1:$ZZ$1, 0))</f>
        <v/>
      </c>
    </row>
    <row r="42">
      <c r="A42">
        <f>INDEX(resultados!$A$2:$ZZ$249, 36, MATCH($B$1, resultados!$A$1:$ZZ$1, 0))</f>
        <v/>
      </c>
      <c r="B42">
        <f>INDEX(resultados!$A$2:$ZZ$249, 36, MATCH($B$2, resultados!$A$1:$ZZ$1, 0))</f>
        <v/>
      </c>
      <c r="C42">
        <f>INDEX(resultados!$A$2:$ZZ$249, 36, MATCH($B$3, resultados!$A$1:$ZZ$1, 0))</f>
        <v/>
      </c>
    </row>
    <row r="43">
      <c r="A43">
        <f>INDEX(resultados!$A$2:$ZZ$249, 37, MATCH($B$1, resultados!$A$1:$ZZ$1, 0))</f>
        <v/>
      </c>
      <c r="B43">
        <f>INDEX(resultados!$A$2:$ZZ$249, 37, MATCH($B$2, resultados!$A$1:$ZZ$1, 0))</f>
        <v/>
      </c>
      <c r="C43">
        <f>INDEX(resultados!$A$2:$ZZ$249, 37, MATCH($B$3, resultados!$A$1:$ZZ$1, 0))</f>
        <v/>
      </c>
    </row>
    <row r="44">
      <c r="A44">
        <f>INDEX(resultados!$A$2:$ZZ$249, 38, MATCH($B$1, resultados!$A$1:$ZZ$1, 0))</f>
        <v/>
      </c>
      <c r="B44">
        <f>INDEX(resultados!$A$2:$ZZ$249, 38, MATCH($B$2, resultados!$A$1:$ZZ$1, 0))</f>
        <v/>
      </c>
      <c r="C44">
        <f>INDEX(resultados!$A$2:$ZZ$249, 38, MATCH($B$3, resultados!$A$1:$ZZ$1, 0))</f>
        <v/>
      </c>
    </row>
    <row r="45">
      <c r="A45">
        <f>INDEX(resultados!$A$2:$ZZ$249, 39, MATCH($B$1, resultados!$A$1:$ZZ$1, 0))</f>
        <v/>
      </c>
      <c r="B45">
        <f>INDEX(resultados!$A$2:$ZZ$249, 39, MATCH($B$2, resultados!$A$1:$ZZ$1, 0))</f>
        <v/>
      </c>
      <c r="C45">
        <f>INDEX(resultados!$A$2:$ZZ$249, 39, MATCH($B$3, resultados!$A$1:$ZZ$1, 0))</f>
        <v/>
      </c>
    </row>
    <row r="46">
      <c r="A46">
        <f>INDEX(resultados!$A$2:$ZZ$249, 40, MATCH($B$1, resultados!$A$1:$ZZ$1, 0))</f>
        <v/>
      </c>
      <c r="B46">
        <f>INDEX(resultados!$A$2:$ZZ$249, 40, MATCH($B$2, resultados!$A$1:$ZZ$1, 0))</f>
        <v/>
      </c>
      <c r="C46">
        <f>INDEX(resultados!$A$2:$ZZ$249, 40, MATCH($B$3, resultados!$A$1:$ZZ$1, 0))</f>
        <v/>
      </c>
    </row>
    <row r="47">
      <c r="A47">
        <f>INDEX(resultados!$A$2:$ZZ$249, 41, MATCH($B$1, resultados!$A$1:$ZZ$1, 0))</f>
        <v/>
      </c>
      <c r="B47">
        <f>INDEX(resultados!$A$2:$ZZ$249, 41, MATCH($B$2, resultados!$A$1:$ZZ$1, 0))</f>
        <v/>
      </c>
      <c r="C47">
        <f>INDEX(resultados!$A$2:$ZZ$249, 41, MATCH($B$3, resultados!$A$1:$ZZ$1, 0))</f>
        <v/>
      </c>
    </row>
    <row r="48">
      <c r="A48">
        <f>INDEX(resultados!$A$2:$ZZ$249, 42, MATCH($B$1, resultados!$A$1:$ZZ$1, 0))</f>
        <v/>
      </c>
      <c r="B48">
        <f>INDEX(resultados!$A$2:$ZZ$249, 42, MATCH($B$2, resultados!$A$1:$ZZ$1, 0))</f>
        <v/>
      </c>
      <c r="C48">
        <f>INDEX(resultados!$A$2:$ZZ$249, 42, MATCH($B$3, resultados!$A$1:$ZZ$1, 0))</f>
        <v/>
      </c>
    </row>
    <row r="49">
      <c r="A49">
        <f>INDEX(resultados!$A$2:$ZZ$249, 43, MATCH($B$1, resultados!$A$1:$ZZ$1, 0))</f>
        <v/>
      </c>
      <c r="B49">
        <f>INDEX(resultados!$A$2:$ZZ$249, 43, MATCH($B$2, resultados!$A$1:$ZZ$1, 0))</f>
        <v/>
      </c>
      <c r="C49">
        <f>INDEX(resultados!$A$2:$ZZ$249, 43, MATCH($B$3, resultados!$A$1:$ZZ$1, 0))</f>
        <v/>
      </c>
    </row>
    <row r="50">
      <c r="A50">
        <f>INDEX(resultados!$A$2:$ZZ$249, 44, MATCH($B$1, resultados!$A$1:$ZZ$1, 0))</f>
        <v/>
      </c>
      <c r="B50">
        <f>INDEX(resultados!$A$2:$ZZ$249, 44, MATCH($B$2, resultados!$A$1:$ZZ$1, 0))</f>
        <v/>
      </c>
      <c r="C50">
        <f>INDEX(resultados!$A$2:$ZZ$249, 44, MATCH($B$3, resultados!$A$1:$ZZ$1, 0))</f>
        <v/>
      </c>
    </row>
    <row r="51">
      <c r="A51">
        <f>INDEX(resultados!$A$2:$ZZ$249, 45, MATCH($B$1, resultados!$A$1:$ZZ$1, 0))</f>
        <v/>
      </c>
      <c r="B51">
        <f>INDEX(resultados!$A$2:$ZZ$249, 45, MATCH($B$2, resultados!$A$1:$ZZ$1, 0))</f>
        <v/>
      </c>
      <c r="C51">
        <f>INDEX(resultados!$A$2:$ZZ$249, 45, MATCH($B$3, resultados!$A$1:$ZZ$1, 0))</f>
        <v/>
      </c>
    </row>
    <row r="52">
      <c r="A52">
        <f>INDEX(resultados!$A$2:$ZZ$249, 46, MATCH($B$1, resultados!$A$1:$ZZ$1, 0))</f>
        <v/>
      </c>
      <c r="B52">
        <f>INDEX(resultados!$A$2:$ZZ$249, 46, MATCH($B$2, resultados!$A$1:$ZZ$1, 0))</f>
        <v/>
      </c>
      <c r="C52">
        <f>INDEX(resultados!$A$2:$ZZ$249, 46, MATCH($B$3, resultados!$A$1:$ZZ$1, 0))</f>
        <v/>
      </c>
    </row>
    <row r="53">
      <c r="A53">
        <f>INDEX(resultados!$A$2:$ZZ$249, 47, MATCH($B$1, resultados!$A$1:$ZZ$1, 0))</f>
        <v/>
      </c>
      <c r="B53">
        <f>INDEX(resultados!$A$2:$ZZ$249, 47, MATCH($B$2, resultados!$A$1:$ZZ$1, 0))</f>
        <v/>
      </c>
      <c r="C53">
        <f>INDEX(resultados!$A$2:$ZZ$249, 47, MATCH($B$3, resultados!$A$1:$ZZ$1, 0))</f>
        <v/>
      </c>
    </row>
    <row r="54">
      <c r="A54">
        <f>INDEX(resultados!$A$2:$ZZ$249, 48, MATCH($B$1, resultados!$A$1:$ZZ$1, 0))</f>
        <v/>
      </c>
      <c r="B54">
        <f>INDEX(resultados!$A$2:$ZZ$249, 48, MATCH($B$2, resultados!$A$1:$ZZ$1, 0))</f>
        <v/>
      </c>
      <c r="C54">
        <f>INDEX(resultados!$A$2:$ZZ$249, 48, MATCH($B$3, resultados!$A$1:$ZZ$1, 0))</f>
        <v/>
      </c>
    </row>
    <row r="55">
      <c r="A55">
        <f>INDEX(resultados!$A$2:$ZZ$249, 49, MATCH($B$1, resultados!$A$1:$ZZ$1, 0))</f>
        <v/>
      </c>
      <c r="B55">
        <f>INDEX(resultados!$A$2:$ZZ$249, 49, MATCH($B$2, resultados!$A$1:$ZZ$1, 0))</f>
        <v/>
      </c>
      <c r="C55">
        <f>INDEX(resultados!$A$2:$ZZ$249, 49, MATCH($B$3, resultados!$A$1:$ZZ$1, 0))</f>
        <v/>
      </c>
    </row>
    <row r="56">
      <c r="A56">
        <f>INDEX(resultados!$A$2:$ZZ$249, 50, MATCH($B$1, resultados!$A$1:$ZZ$1, 0))</f>
        <v/>
      </c>
      <c r="B56">
        <f>INDEX(resultados!$A$2:$ZZ$249, 50, MATCH($B$2, resultados!$A$1:$ZZ$1, 0))</f>
        <v/>
      </c>
      <c r="C56">
        <f>INDEX(resultados!$A$2:$ZZ$249, 50, MATCH($B$3, resultados!$A$1:$ZZ$1, 0))</f>
        <v/>
      </c>
    </row>
    <row r="57">
      <c r="A57">
        <f>INDEX(resultados!$A$2:$ZZ$249, 51, MATCH($B$1, resultados!$A$1:$ZZ$1, 0))</f>
        <v/>
      </c>
      <c r="B57">
        <f>INDEX(resultados!$A$2:$ZZ$249, 51, MATCH($B$2, resultados!$A$1:$ZZ$1, 0))</f>
        <v/>
      </c>
      <c r="C57">
        <f>INDEX(resultados!$A$2:$ZZ$249, 51, MATCH($B$3, resultados!$A$1:$ZZ$1, 0))</f>
        <v/>
      </c>
    </row>
    <row r="58">
      <c r="A58">
        <f>INDEX(resultados!$A$2:$ZZ$249, 52, MATCH($B$1, resultados!$A$1:$ZZ$1, 0))</f>
        <v/>
      </c>
      <c r="B58">
        <f>INDEX(resultados!$A$2:$ZZ$249, 52, MATCH($B$2, resultados!$A$1:$ZZ$1, 0))</f>
        <v/>
      </c>
      <c r="C58">
        <f>INDEX(resultados!$A$2:$ZZ$249, 52, MATCH($B$3, resultados!$A$1:$ZZ$1, 0))</f>
        <v/>
      </c>
    </row>
    <row r="59">
      <c r="A59">
        <f>INDEX(resultados!$A$2:$ZZ$249, 53, MATCH($B$1, resultados!$A$1:$ZZ$1, 0))</f>
        <v/>
      </c>
      <c r="B59">
        <f>INDEX(resultados!$A$2:$ZZ$249, 53, MATCH($B$2, resultados!$A$1:$ZZ$1, 0))</f>
        <v/>
      </c>
      <c r="C59">
        <f>INDEX(resultados!$A$2:$ZZ$249, 53, MATCH($B$3, resultados!$A$1:$ZZ$1, 0))</f>
        <v/>
      </c>
    </row>
    <row r="60">
      <c r="A60">
        <f>INDEX(resultados!$A$2:$ZZ$249, 54, MATCH($B$1, resultados!$A$1:$ZZ$1, 0))</f>
        <v/>
      </c>
      <c r="B60">
        <f>INDEX(resultados!$A$2:$ZZ$249, 54, MATCH($B$2, resultados!$A$1:$ZZ$1, 0))</f>
        <v/>
      </c>
      <c r="C60">
        <f>INDEX(resultados!$A$2:$ZZ$249, 54, MATCH($B$3, resultados!$A$1:$ZZ$1, 0))</f>
        <v/>
      </c>
    </row>
    <row r="61">
      <c r="A61">
        <f>INDEX(resultados!$A$2:$ZZ$249, 55, MATCH($B$1, resultados!$A$1:$ZZ$1, 0))</f>
        <v/>
      </c>
      <c r="B61">
        <f>INDEX(resultados!$A$2:$ZZ$249, 55, MATCH($B$2, resultados!$A$1:$ZZ$1, 0))</f>
        <v/>
      </c>
      <c r="C61">
        <f>INDEX(resultados!$A$2:$ZZ$249, 55, MATCH($B$3, resultados!$A$1:$ZZ$1, 0))</f>
        <v/>
      </c>
    </row>
    <row r="62">
      <c r="A62">
        <f>INDEX(resultados!$A$2:$ZZ$249, 56, MATCH($B$1, resultados!$A$1:$ZZ$1, 0))</f>
        <v/>
      </c>
      <c r="B62">
        <f>INDEX(resultados!$A$2:$ZZ$249, 56, MATCH($B$2, resultados!$A$1:$ZZ$1, 0))</f>
        <v/>
      </c>
      <c r="C62">
        <f>INDEX(resultados!$A$2:$ZZ$249, 56, MATCH($B$3, resultados!$A$1:$ZZ$1, 0))</f>
        <v/>
      </c>
    </row>
    <row r="63">
      <c r="A63">
        <f>INDEX(resultados!$A$2:$ZZ$249, 57, MATCH($B$1, resultados!$A$1:$ZZ$1, 0))</f>
        <v/>
      </c>
      <c r="B63">
        <f>INDEX(resultados!$A$2:$ZZ$249, 57, MATCH($B$2, resultados!$A$1:$ZZ$1, 0))</f>
        <v/>
      </c>
      <c r="C63">
        <f>INDEX(resultados!$A$2:$ZZ$249, 57, MATCH($B$3, resultados!$A$1:$ZZ$1, 0))</f>
        <v/>
      </c>
    </row>
    <row r="64">
      <c r="A64">
        <f>INDEX(resultados!$A$2:$ZZ$249, 58, MATCH($B$1, resultados!$A$1:$ZZ$1, 0))</f>
        <v/>
      </c>
      <c r="B64">
        <f>INDEX(resultados!$A$2:$ZZ$249, 58, MATCH($B$2, resultados!$A$1:$ZZ$1, 0))</f>
        <v/>
      </c>
      <c r="C64">
        <f>INDEX(resultados!$A$2:$ZZ$249, 58, MATCH($B$3, resultados!$A$1:$ZZ$1, 0))</f>
        <v/>
      </c>
    </row>
    <row r="65">
      <c r="A65">
        <f>INDEX(resultados!$A$2:$ZZ$249, 59, MATCH($B$1, resultados!$A$1:$ZZ$1, 0))</f>
        <v/>
      </c>
      <c r="B65">
        <f>INDEX(resultados!$A$2:$ZZ$249, 59, MATCH($B$2, resultados!$A$1:$ZZ$1, 0))</f>
        <v/>
      </c>
      <c r="C65">
        <f>INDEX(resultados!$A$2:$ZZ$249, 59, MATCH($B$3, resultados!$A$1:$ZZ$1, 0))</f>
        <v/>
      </c>
    </row>
    <row r="66">
      <c r="A66">
        <f>INDEX(resultados!$A$2:$ZZ$249, 60, MATCH($B$1, resultados!$A$1:$ZZ$1, 0))</f>
        <v/>
      </c>
      <c r="B66">
        <f>INDEX(resultados!$A$2:$ZZ$249, 60, MATCH($B$2, resultados!$A$1:$ZZ$1, 0))</f>
        <v/>
      </c>
      <c r="C66">
        <f>INDEX(resultados!$A$2:$ZZ$249, 60, MATCH($B$3, resultados!$A$1:$ZZ$1, 0))</f>
        <v/>
      </c>
    </row>
    <row r="67">
      <c r="A67">
        <f>INDEX(resultados!$A$2:$ZZ$249, 61, MATCH($B$1, resultados!$A$1:$ZZ$1, 0))</f>
        <v/>
      </c>
      <c r="B67">
        <f>INDEX(resultados!$A$2:$ZZ$249, 61, MATCH($B$2, resultados!$A$1:$ZZ$1, 0))</f>
        <v/>
      </c>
      <c r="C67">
        <f>INDEX(resultados!$A$2:$ZZ$249, 61, MATCH($B$3, resultados!$A$1:$ZZ$1, 0))</f>
        <v/>
      </c>
    </row>
    <row r="68">
      <c r="A68">
        <f>INDEX(resultados!$A$2:$ZZ$249, 62, MATCH($B$1, resultados!$A$1:$ZZ$1, 0))</f>
        <v/>
      </c>
      <c r="B68">
        <f>INDEX(resultados!$A$2:$ZZ$249, 62, MATCH($B$2, resultados!$A$1:$ZZ$1, 0))</f>
        <v/>
      </c>
      <c r="C68">
        <f>INDEX(resultados!$A$2:$ZZ$249, 62, MATCH($B$3, resultados!$A$1:$ZZ$1, 0))</f>
        <v/>
      </c>
    </row>
    <row r="69">
      <c r="A69">
        <f>INDEX(resultados!$A$2:$ZZ$249, 63, MATCH($B$1, resultados!$A$1:$ZZ$1, 0))</f>
        <v/>
      </c>
      <c r="B69">
        <f>INDEX(resultados!$A$2:$ZZ$249, 63, MATCH($B$2, resultados!$A$1:$ZZ$1, 0))</f>
        <v/>
      </c>
      <c r="C69">
        <f>INDEX(resultados!$A$2:$ZZ$249, 63, MATCH($B$3, resultados!$A$1:$ZZ$1, 0))</f>
        <v/>
      </c>
    </row>
    <row r="70">
      <c r="A70">
        <f>INDEX(resultados!$A$2:$ZZ$249, 64, MATCH($B$1, resultados!$A$1:$ZZ$1, 0))</f>
        <v/>
      </c>
      <c r="B70">
        <f>INDEX(resultados!$A$2:$ZZ$249, 64, MATCH($B$2, resultados!$A$1:$ZZ$1, 0))</f>
        <v/>
      </c>
      <c r="C70">
        <f>INDEX(resultados!$A$2:$ZZ$249, 64, MATCH($B$3, resultados!$A$1:$ZZ$1, 0))</f>
        <v/>
      </c>
    </row>
    <row r="71">
      <c r="A71">
        <f>INDEX(resultados!$A$2:$ZZ$249, 65, MATCH($B$1, resultados!$A$1:$ZZ$1, 0))</f>
        <v/>
      </c>
      <c r="B71">
        <f>INDEX(resultados!$A$2:$ZZ$249, 65, MATCH($B$2, resultados!$A$1:$ZZ$1, 0))</f>
        <v/>
      </c>
      <c r="C71">
        <f>INDEX(resultados!$A$2:$ZZ$249, 65, MATCH($B$3, resultados!$A$1:$ZZ$1, 0))</f>
        <v/>
      </c>
    </row>
    <row r="72">
      <c r="A72">
        <f>INDEX(resultados!$A$2:$ZZ$249, 66, MATCH($B$1, resultados!$A$1:$ZZ$1, 0))</f>
        <v/>
      </c>
      <c r="B72">
        <f>INDEX(resultados!$A$2:$ZZ$249, 66, MATCH($B$2, resultados!$A$1:$ZZ$1, 0))</f>
        <v/>
      </c>
      <c r="C72">
        <f>INDEX(resultados!$A$2:$ZZ$249, 66, MATCH($B$3, resultados!$A$1:$ZZ$1, 0))</f>
        <v/>
      </c>
    </row>
    <row r="73">
      <c r="A73">
        <f>INDEX(resultados!$A$2:$ZZ$249, 67, MATCH($B$1, resultados!$A$1:$ZZ$1, 0))</f>
        <v/>
      </c>
      <c r="B73">
        <f>INDEX(resultados!$A$2:$ZZ$249, 67, MATCH($B$2, resultados!$A$1:$ZZ$1, 0))</f>
        <v/>
      </c>
      <c r="C73">
        <f>INDEX(resultados!$A$2:$ZZ$249, 67, MATCH($B$3, resultados!$A$1:$ZZ$1, 0))</f>
        <v/>
      </c>
    </row>
    <row r="74">
      <c r="A74">
        <f>INDEX(resultados!$A$2:$ZZ$249, 68, MATCH($B$1, resultados!$A$1:$ZZ$1, 0))</f>
        <v/>
      </c>
      <c r="B74">
        <f>INDEX(resultados!$A$2:$ZZ$249, 68, MATCH($B$2, resultados!$A$1:$ZZ$1, 0))</f>
        <v/>
      </c>
      <c r="C74">
        <f>INDEX(resultados!$A$2:$ZZ$249, 68, MATCH($B$3, resultados!$A$1:$ZZ$1, 0))</f>
        <v/>
      </c>
    </row>
    <row r="75">
      <c r="A75">
        <f>INDEX(resultados!$A$2:$ZZ$249, 69, MATCH($B$1, resultados!$A$1:$ZZ$1, 0))</f>
        <v/>
      </c>
      <c r="B75">
        <f>INDEX(resultados!$A$2:$ZZ$249, 69, MATCH($B$2, resultados!$A$1:$ZZ$1, 0))</f>
        <v/>
      </c>
      <c r="C75">
        <f>INDEX(resultados!$A$2:$ZZ$249, 69, MATCH($B$3, resultados!$A$1:$ZZ$1, 0))</f>
        <v/>
      </c>
    </row>
    <row r="76">
      <c r="A76">
        <f>INDEX(resultados!$A$2:$ZZ$249, 70, MATCH($B$1, resultados!$A$1:$ZZ$1, 0))</f>
        <v/>
      </c>
      <c r="B76">
        <f>INDEX(resultados!$A$2:$ZZ$249, 70, MATCH($B$2, resultados!$A$1:$ZZ$1, 0))</f>
        <v/>
      </c>
      <c r="C76">
        <f>INDEX(resultados!$A$2:$ZZ$249, 70, MATCH($B$3, resultados!$A$1:$ZZ$1, 0))</f>
        <v/>
      </c>
    </row>
    <row r="77">
      <c r="A77">
        <f>INDEX(resultados!$A$2:$ZZ$249, 71, MATCH($B$1, resultados!$A$1:$ZZ$1, 0))</f>
        <v/>
      </c>
      <c r="B77">
        <f>INDEX(resultados!$A$2:$ZZ$249, 71, MATCH($B$2, resultados!$A$1:$ZZ$1, 0))</f>
        <v/>
      </c>
      <c r="C77">
        <f>INDEX(resultados!$A$2:$ZZ$249, 71, MATCH($B$3, resultados!$A$1:$ZZ$1, 0))</f>
        <v/>
      </c>
    </row>
    <row r="78">
      <c r="A78">
        <f>INDEX(resultados!$A$2:$ZZ$249, 72, MATCH($B$1, resultados!$A$1:$ZZ$1, 0))</f>
        <v/>
      </c>
      <c r="B78">
        <f>INDEX(resultados!$A$2:$ZZ$249, 72, MATCH($B$2, resultados!$A$1:$ZZ$1, 0))</f>
        <v/>
      </c>
      <c r="C78">
        <f>INDEX(resultados!$A$2:$ZZ$249, 72, MATCH($B$3, resultados!$A$1:$ZZ$1, 0))</f>
        <v/>
      </c>
    </row>
    <row r="79">
      <c r="A79">
        <f>INDEX(resultados!$A$2:$ZZ$249, 73, MATCH($B$1, resultados!$A$1:$ZZ$1, 0))</f>
        <v/>
      </c>
      <c r="B79">
        <f>INDEX(resultados!$A$2:$ZZ$249, 73, MATCH($B$2, resultados!$A$1:$ZZ$1, 0))</f>
        <v/>
      </c>
      <c r="C79">
        <f>INDEX(resultados!$A$2:$ZZ$249, 73, MATCH($B$3, resultados!$A$1:$ZZ$1, 0))</f>
        <v/>
      </c>
    </row>
    <row r="80">
      <c r="A80">
        <f>INDEX(resultados!$A$2:$ZZ$249, 74, MATCH($B$1, resultados!$A$1:$ZZ$1, 0))</f>
        <v/>
      </c>
      <c r="B80">
        <f>INDEX(resultados!$A$2:$ZZ$249, 74, MATCH($B$2, resultados!$A$1:$ZZ$1, 0))</f>
        <v/>
      </c>
      <c r="C80">
        <f>INDEX(resultados!$A$2:$ZZ$249, 74, MATCH($B$3, resultados!$A$1:$ZZ$1, 0))</f>
        <v/>
      </c>
    </row>
    <row r="81">
      <c r="A81">
        <f>INDEX(resultados!$A$2:$ZZ$249, 75, MATCH($B$1, resultados!$A$1:$ZZ$1, 0))</f>
        <v/>
      </c>
      <c r="B81">
        <f>INDEX(resultados!$A$2:$ZZ$249, 75, MATCH($B$2, resultados!$A$1:$ZZ$1, 0))</f>
        <v/>
      </c>
      <c r="C81">
        <f>INDEX(resultados!$A$2:$ZZ$249, 75, MATCH($B$3, resultados!$A$1:$ZZ$1, 0))</f>
        <v/>
      </c>
    </row>
    <row r="82">
      <c r="A82">
        <f>INDEX(resultados!$A$2:$ZZ$249, 76, MATCH($B$1, resultados!$A$1:$ZZ$1, 0))</f>
        <v/>
      </c>
      <c r="B82">
        <f>INDEX(resultados!$A$2:$ZZ$249, 76, MATCH($B$2, resultados!$A$1:$ZZ$1, 0))</f>
        <v/>
      </c>
      <c r="C82">
        <f>INDEX(resultados!$A$2:$ZZ$249, 76, MATCH($B$3, resultados!$A$1:$ZZ$1, 0))</f>
        <v/>
      </c>
    </row>
    <row r="83">
      <c r="A83">
        <f>INDEX(resultados!$A$2:$ZZ$249, 77, MATCH($B$1, resultados!$A$1:$ZZ$1, 0))</f>
        <v/>
      </c>
      <c r="B83">
        <f>INDEX(resultados!$A$2:$ZZ$249, 77, MATCH($B$2, resultados!$A$1:$ZZ$1, 0))</f>
        <v/>
      </c>
      <c r="C83">
        <f>INDEX(resultados!$A$2:$ZZ$249, 77, MATCH($B$3, resultados!$A$1:$ZZ$1, 0))</f>
        <v/>
      </c>
    </row>
    <row r="84">
      <c r="A84">
        <f>INDEX(resultados!$A$2:$ZZ$249, 78, MATCH($B$1, resultados!$A$1:$ZZ$1, 0))</f>
        <v/>
      </c>
      <c r="B84">
        <f>INDEX(resultados!$A$2:$ZZ$249, 78, MATCH($B$2, resultados!$A$1:$ZZ$1, 0))</f>
        <v/>
      </c>
      <c r="C84">
        <f>INDEX(resultados!$A$2:$ZZ$249, 78, MATCH($B$3, resultados!$A$1:$ZZ$1, 0))</f>
        <v/>
      </c>
    </row>
    <row r="85">
      <c r="A85">
        <f>INDEX(resultados!$A$2:$ZZ$249, 79, MATCH($B$1, resultados!$A$1:$ZZ$1, 0))</f>
        <v/>
      </c>
      <c r="B85">
        <f>INDEX(resultados!$A$2:$ZZ$249, 79, MATCH($B$2, resultados!$A$1:$ZZ$1, 0))</f>
        <v/>
      </c>
      <c r="C85">
        <f>INDEX(resultados!$A$2:$ZZ$249, 79, MATCH($B$3, resultados!$A$1:$ZZ$1, 0))</f>
        <v/>
      </c>
    </row>
    <row r="86">
      <c r="A86">
        <f>INDEX(resultados!$A$2:$ZZ$249, 80, MATCH($B$1, resultados!$A$1:$ZZ$1, 0))</f>
        <v/>
      </c>
      <c r="B86">
        <f>INDEX(resultados!$A$2:$ZZ$249, 80, MATCH($B$2, resultados!$A$1:$ZZ$1, 0))</f>
        <v/>
      </c>
      <c r="C86">
        <f>INDEX(resultados!$A$2:$ZZ$249, 80, MATCH($B$3, resultados!$A$1:$ZZ$1, 0))</f>
        <v/>
      </c>
    </row>
    <row r="87">
      <c r="A87">
        <f>INDEX(resultados!$A$2:$ZZ$249, 81, MATCH($B$1, resultados!$A$1:$ZZ$1, 0))</f>
        <v/>
      </c>
      <c r="B87">
        <f>INDEX(resultados!$A$2:$ZZ$249, 81, MATCH($B$2, resultados!$A$1:$ZZ$1, 0))</f>
        <v/>
      </c>
      <c r="C87">
        <f>INDEX(resultados!$A$2:$ZZ$249, 81, MATCH($B$3, resultados!$A$1:$ZZ$1, 0))</f>
        <v/>
      </c>
    </row>
    <row r="88">
      <c r="A88">
        <f>INDEX(resultados!$A$2:$ZZ$249, 82, MATCH($B$1, resultados!$A$1:$ZZ$1, 0))</f>
        <v/>
      </c>
      <c r="B88">
        <f>INDEX(resultados!$A$2:$ZZ$249, 82, MATCH($B$2, resultados!$A$1:$ZZ$1, 0))</f>
        <v/>
      </c>
      <c r="C88">
        <f>INDEX(resultados!$A$2:$ZZ$249, 82, MATCH($B$3, resultados!$A$1:$ZZ$1, 0))</f>
        <v/>
      </c>
    </row>
    <row r="89">
      <c r="A89">
        <f>INDEX(resultados!$A$2:$ZZ$249, 83, MATCH($B$1, resultados!$A$1:$ZZ$1, 0))</f>
        <v/>
      </c>
      <c r="B89">
        <f>INDEX(resultados!$A$2:$ZZ$249, 83, MATCH($B$2, resultados!$A$1:$ZZ$1, 0))</f>
        <v/>
      </c>
      <c r="C89">
        <f>INDEX(resultados!$A$2:$ZZ$249, 83, MATCH($B$3, resultados!$A$1:$ZZ$1, 0))</f>
        <v/>
      </c>
    </row>
    <row r="90">
      <c r="A90">
        <f>INDEX(resultados!$A$2:$ZZ$249, 84, MATCH($B$1, resultados!$A$1:$ZZ$1, 0))</f>
        <v/>
      </c>
      <c r="B90">
        <f>INDEX(resultados!$A$2:$ZZ$249, 84, MATCH($B$2, resultados!$A$1:$ZZ$1, 0))</f>
        <v/>
      </c>
      <c r="C90">
        <f>INDEX(resultados!$A$2:$ZZ$249, 84, MATCH($B$3, resultados!$A$1:$ZZ$1, 0))</f>
        <v/>
      </c>
    </row>
    <row r="91">
      <c r="A91">
        <f>INDEX(resultados!$A$2:$ZZ$249, 85, MATCH($B$1, resultados!$A$1:$ZZ$1, 0))</f>
        <v/>
      </c>
      <c r="B91">
        <f>INDEX(resultados!$A$2:$ZZ$249, 85, MATCH($B$2, resultados!$A$1:$ZZ$1, 0))</f>
        <v/>
      </c>
      <c r="C91">
        <f>INDEX(resultados!$A$2:$ZZ$249, 85, MATCH($B$3, resultados!$A$1:$ZZ$1, 0))</f>
        <v/>
      </c>
    </row>
    <row r="92">
      <c r="A92">
        <f>INDEX(resultados!$A$2:$ZZ$249, 86, MATCH($B$1, resultados!$A$1:$ZZ$1, 0))</f>
        <v/>
      </c>
      <c r="B92">
        <f>INDEX(resultados!$A$2:$ZZ$249, 86, MATCH($B$2, resultados!$A$1:$ZZ$1, 0))</f>
        <v/>
      </c>
      <c r="C92">
        <f>INDEX(resultados!$A$2:$ZZ$249, 86, MATCH($B$3, resultados!$A$1:$ZZ$1, 0))</f>
        <v/>
      </c>
    </row>
    <row r="93">
      <c r="A93">
        <f>INDEX(resultados!$A$2:$ZZ$249, 87, MATCH($B$1, resultados!$A$1:$ZZ$1, 0))</f>
        <v/>
      </c>
      <c r="B93">
        <f>INDEX(resultados!$A$2:$ZZ$249, 87, MATCH($B$2, resultados!$A$1:$ZZ$1, 0))</f>
        <v/>
      </c>
      <c r="C93">
        <f>INDEX(resultados!$A$2:$ZZ$249, 87, MATCH($B$3, resultados!$A$1:$ZZ$1, 0))</f>
        <v/>
      </c>
    </row>
    <row r="94">
      <c r="A94">
        <f>INDEX(resultados!$A$2:$ZZ$249, 88, MATCH($B$1, resultados!$A$1:$ZZ$1, 0))</f>
        <v/>
      </c>
      <c r="B94">
        <f>INDEX(resultados!$A$2:$ZZ$249, 88, MATCH($B$2, resultados!$A$1:$ZZ$1, 0))</f>
        <v/>
      </c>
      <c r="C94">
        <f>INDEX(resultados!$A$2:$ZZ$249, 88, MATCH($B$3, resultados!$A$1:$ZZ$1, 0))</f>
        <v/>
      </c>
    </row>
    <row r="95">
      <c r="A95">
        <f>INDEX(resultados!$A$2:$ZZ$249, 89, MATCH($B$1, resultados!$A$1:$ZZ$1, 0))</f>
        <v/>
      </c>
      <c r="B95">
        <f>INDEX(resultados!$A$2:$ZZ$249, 89, MATCH($B$2, resultados!$A$1:$ZZ$1, 0))</f>
        <v/>
      </c>
      <c r="C95">
        <f>INDEX(resultados!$A$2:$ZZ$249, 89, MATCH($B$3, resultados!$A$1:$ZZ$1, 0))</f>
        <v/>
      </c>
    </row>
    <row r="96">
      <c r="A96">
        <f>INDEX(resultados!$A$2:$ZZ$249, 90, MATCH($B$1, resultados!$A$1:$ZZ$1, 0))</f>
        <v/>
      </c>
      <c r="B96">
        <f>INDEX(resultados!$A$2:$ZZ$249, 90, MATCH($B$2, resultados!$A$1:$ZZ$1, 0))</f>
        <v/>
      </c>
      <c r="C96">
        <f>INDEX(resultados!$A$2:$ZZ$249, 90, MATCH($B$3, resultados!$A$1:$ZZ$1, 0))</f>
        <v/>
      </c>
    </row>
    <row r="97">
      <c r="A97">
        <f>INDEX(resultados!$A$2:$ZZ$249, 91, MATCH($B$1, resultados!$A$1:$ZZ$1, 0))</f>
        <v/>
      </c>
      <c r="B97">
        <f>INDEX(resultados!$A$2:$ZZ$249, 91, MATCH($B$2, resultados!$A$1:$ZZ$1, 0))</f>
        <v/>
      </c>
      <c r="C97">
        <f>INDEX(resultados!$A$2:$ZZ$249, 91, MATCH($B$3, resultados!$A$1:$ZZ$1, 0))</f>
        <v/>
      </c>
    </row>
    <row r="98">
      <c r="A98">
        <f>INDEX(resultados!$A$2:$ZZ$249, 92, MATCH($B$1, resultados!$A$1:$ZZ$1, 0))</f>
        <v/>
      </c>
      <c r="B98">
        <f>INDEX(resultados!$A$2:$ZZ$249, 92, MATCH($B$2, resultados!$A$1:$ZZ$1, 0))</f>
        <v/>
      </c>
      <c r="C98">
        <f>INDEX(resultados!$A$2:$ZZ$249, 92, MATCH($B$3, resultados!$A$1:$ZZ$1, 0))</f>
        <v/>
      </c>
    </row>
    <row r="99">
      <c r="A99">
        <f>INDEX(resultados!$A$2:$ZZ$249, 93, MATCH($B$1, resultados!$A$1:$ZZ$1, 0))</f>
        <v/>
      </c>
      <c r="B99">
        <f>INDEX(resultados!$A$2:$ZZ$249, 93, MATCH($B$2, resultados!$A$1:$ZZ$1, 0))</f>
        <v/>
      </c>
      <c r="C99">
        <f>INDEX(resultados!$A$2:$ZZ$249, 93, MATCH($B$3, resultados!$A$1:$ZZ$1, 0))</f>
        <v/>
      </c>
    </row>
    <row r="100">
      <c r="A100">
        <f>INDEX(resultados!$A$2:$ZZ$249, 94, MATCH($B$1, resultados!$A$1:$ZZ$1, 0))</f>
        <v/>
      </c>
      <c r="B100">
        <f>INDEX(resultados!$A$2:$ZZ$249, 94, MATCH($B$2, resultados!$A$1:$ZZ$1, 0))</f>
        <v/>
      </c>
      <c r="C100">
        <f>INDEX(resultados!$A$2:$ZZ$249, 94, MATCH($B$3, resultados!$A$1:$ZZ$1, 0))</f>
        <v/>
      </c>
    </row>
    <row r="101">
      <c r="A101">
        <f>INDEX(resultados!$A$2:$ZZ$249, 95, MATCH($B$1, resultados!$A$1:$ZZ$1, 0))</f>
        <v/>
      </c>
      <c r="B101">
        <f>INDEX(resultados!$A$2:$ZZ$249, 95, MATCH($B$2, resultados!$A$1:$ZZ$1, 0))</f>
        <v/>
      </c>
      <c r="C101">
        <f>INDEX(resultados!$A$2:$ZZ$249, 95, MATCH($B$3, resultados!$A$1:$ZZ$1, 0))</f>
        <v/>
      </c>
    </row>
    <row r="102">
      <c r="A102">
        <f>INDEX(resultados!$A$2:$ZZ$249, 96, MATCH($B$1, resultados!$A$1:$ZZ$1, 0))</f>
        <v/>
      </c>
      <c r="B102">
        <f>INDEX(resultados!$A$2:$ZZ$249, 96, MATCH($B$2, resultados!$A$1:$ZZ$1, 0))</f>
        <v/>
      </c>
      <c r="C102">
        <f>INDEX(resultados!$A$2:$ZZ$249, 96, MATCH($B$3, resultados!$A$1:$ZZ$1, 0))</f>
        <v/>
      </c>
    </row>
    <row r="103">
      <c r="A103">
        <f>INDEX(resultados!$A$2:$ZZ$249, 97, MATCH($B$1, resultados!$A$1:$ZZ$1, 0))</f>
        <v/>
      </c>
      <c r="B103">
        <f>INDEX(resultados!$A$2:$ZZ$249, 97, MATCH($B$2, resultados!$A$1:$ZZ$1, 0))</f>
        <v/>
      </c>
      <c r="C103">
        <f>INDEX(resultados!$A$2:$ZZ$249, 97, MATCH($B$3, resultados!$A$1:$ZZ$1, 0))</f>
        <v/>
      </c>
    </row>
    <row r="104">
      <c r="A104">
        <f>INDEX(resultados!$A$2:$ZZ$249, 98, MATCH($B$1, resultados!$A$1:$ZZ$1, 0))</f>
        <v/>
      </c>
      <c r="B104">
        <f>INDEX(resultados!$A$2:$ZZ$249, 98, MATCH($B$2, resultados!$A$1:$ZZ$1, 0))</f>
        <v/>
      </c>
      <c r="C104">
        <f>INDEX(resultados!$A$2:$ZZ$249, 98, MATCH($B$3, resultados!$A$1:$ZZ$1, 0))</f>
        <v/>
      </c>
    </row>
    <row r="105">
      <c r="A105">
        <f>INDEX(resultados!$A$2:$ZZ$249, 99, MATCH($B$1, resultados!$A$1:$ZZ$1, 0))</f>
        <v/>
      </c>
      <c r="B105">
        <f>INDEX(resultados!$A$2:$ZZ$249, 99, MATCH($B$2, resultados!$A$1:$ZZ$1, 0))</f>
        <v/>
      </c>
      <c r="C105">
        <f>INDEX(resultados!$A$2:$ZZ$249, 99, MATCH($B$3, resultados!$A$1:$ZZ$1, 0))</f>
        <v/>
      </c>
    </row>
    <row r="106">
      <c r="A106">
        <f>INDEX(resultados!$A$2:$ZZ$249, 100, MATCH($B$1, resultados!$A$1:$ZZ$1, 0))</f>
        <v/>
      </c>
      <c r="B106">
        <f>INDEX(resultados!$A$2:$ZZ$249, 100, MATCH($B$2, resultados!$A$1:$ZZ$1, 0))</f>
        <v/>
      </c>
      <c r="C106">
        <f>INDEX(resultados!$A$2:$ZZ$249, 100, MATCH($B$3, resultados!$A$1:$ZZ$1, 0))</f>
        <v/>
      </c>
    </row>
    <row r="107">
      <c r="A107">
        <f>INDEX(resultados!$A$2:$ZZ$249, 101, MATCH($B$1, resultados!$A$1:$ZZ$1, 0))</f>
        <v/>
      </c>
      <c r="B107">
        <f>INDEX(resultados!$A$2:$ZZ$249, 101, MATCH($B$2, resultados!$A$1:$ZZ$1, 0))</f>
        <v/>
      </c>
      <c r="C107">
        <f>INDEX(resultados!$A$2:$ZZ$249, 101, MATCH($B$3, resultados!$A$1:$ZZ$1, 0))</f>
        <v/>
      </c>
    </row>
    <row r="108">
      <c r="A108">
        <f>INDEX(resultados!$A$2:$ZZ$249, 102, MATCH($B$1, resultados!$A$1:$ZZ$1, 0))</f>
        <v/>
      </c>
      <c r="B108">
        <f>INDEX(resultados!$A$2:$ZZ$249, 102, MATCH($B$2, resultados!$A$1:$ZZ$1, 0))</f>
        <v/>
      </c>
      <c r="C108">
        <f>INDEX(resultados!$A$2:$ZZ$249, 102, MATCH($B$3, resultados!$A$1:$ZZ$1, 0))</f>
        <v/>
      </c>
    </row>
    <row r="109">
      <c r="A109">
        <f>INDEX(resultados!$A$2:$ZZ$249, 103, MATCH($B$1, resultados!$A$1:$ZZ$1, 0))</f>
        <v/>
      </c>
      <c r="B109">
        <f>INDEX(resultados!$A$2:$ZZ$249, 103, MATCH($B$2, resultados!$A$1:$ZZ$1, 0))</f>
        <v/>
      </c>
      <c r="C109">
        <f>INDEX(resultados!$A$2:$ZZ$249, 103, MATCH($B$3, resultados!$A$1:$ZZ$1, 0))</f>
        <v/>
      </c>
    </row>
    <row r="110">
      <c r="A110">
        <f>INDEX(resultados!$A$2:$ZZ$249, 104, MATCH($B$1, resultados!$A$1:$ZZ$1, 0))</f>
        <v/>
      </c>
      <c r="B110">
        <f>INDEX(resultados!$A$2:$ZZ$249, 104, MATCH($B$2, resultados!$A$1:$ZZ$1, 0))</f>
        <v/>
      </c>
      <c r="C110">
        <f>INDEX(resultados!$A$2:$ZZ$249, 104, MATCH($B$3, resultados!$A$1:$ZZ$1, 0))</f>
        <v/>
      </c>
    </row>
    <row r="111">
      <c r="A111">
        <f>INDEX(resultados!$A$2:$ZZ$249, 105, MATCH($B$1, resultados!$A$1:$ZZ$1, 0))</f>
        <v/>
      </c>
      <c r="B111">
        <f>INDEX(resultados!$A$2:$ZZ$249, 105, MATCH($B$2, resultados!$A$1:$ZZ$1, 0))</f>
        <v/>
      </c>
      <c r="C111">
        <f>INDEX(resultados!$A$2:$ZZ$249, 105, MATCH($B$3, resultados!$A$1:$ZZ$1, 0))</f>
        <v/>
      </c>
    </row>
    <row r="112">
      <c r="A112">
        <f>INDEX(resultados!$A$2:$ZZ$249, 106, MATCH($B$1, resultados!$A$1:$ZZ$1, 0))</f>
        <v/>
      </c>
      <c r="B112">
        <f>INDEX(resultados!$A$2:$ZZ$249, 106, MATCH($B$2, resultados!$A$1:$ZZ$1, 0))</f>
        <v/>
      </c>
      <c r="C112">
        <f>INDEX(resultados!$A$2:$ZZ$249, 106, MATCH($B$3, resultados!$A$1:$ZZ$1, 0))</f>
        <v/>
      </c>
    </row>
    <row r="113">
      <c r="A113">
        <f>INDEX(resultados!$A$2:$ZZ$249, 107, MATCH($B$1, resultados!$A$1:$ZZ$1, 0))</f>
        <v/>
      </c>
      <c r="B113">
        <f>INDEX(resultados!$A$2:$ZZ$249, 107, MATCH($B$2, resultados!$A$1:$ZZ$1, 0))</f>
        <v/>
      </c>
      <c r="C113">
        <f>INDEX(resultados!$A$2:$ZZ$249, 107, MATCH($B$3, resultados!$A$1:$ZZ$1, 0))</f>
        <v/>
      </c>
    </row>
    <row r="114">
      <c r="A114">
        <f>INDEX(resultados!$A$2:$ZZ$249, 108, MATCH($B$1, resultados!$A$1:$ZZ$1, 0))</f>
        <v/>
      </c>
      <c r="B114">
        <f>INDEX(resultados!$A$2:$ZZ$249, 108, MATCH($B$2, resultados!$A$1:$ZZ$1, 0))</f>
        <v/>
      </c>
      <c r="C114">
        <f>INDEX(resultados!$A$2:$ZZ$249, 108, MATCH($B$3, resultados!$A$1:$ZZ$1, 0))</f>
        <v/>
      </c>
    </row>
    <row r="115">
      <c r="A115">
        <f>INDEX(resultados!$A$2:$ZZ$249, 109, MATCH($B$1, resultados!$A$1:$ZZ$1, 0))</f>
        <v/>
      </c>
      <c r="B115">
        <f>INDEX(resultados!$A$2:$ZZ$249, 109, MATCH($B$2, resultados!$A$1:$ZZ$1, 0))</f>
        <v/>
      </c>
      <c r="C115">
        <f>INDEX(resultados!$A$2:$ZZ$249, 109, MATCH($B$3, resultados!$A$1:$ZZ$1, 0))</f>
        <v/>
      </c>
    </row>
    <row r="116">
      <c r="A116">
        <f>INDEX(resultados!$A$2:$ZZ$249, 110, MATCH($B$1, resultados!$A$1:$ZZ$1, 0))</f>
        <v/>
      </c>
      <c r="B116">
        <f>INDEX(resultados!$A$2:$ZZ$249, 110, MATCH($B$2, resultados!$A$1:$ZZ$1, 0))</f>
        <v/>
      </c>
      <c r="C116">
        <f>INDEX(resultados!$A$2:$ZZ$249, 110, MATCH($B$3, resultados!$A$1:$ZZ$1, 0))</f>
        <v/>
      </c>
    </row>
    <row r="117">
      <c r="A117">
        <f>INDEX(resultados!$A$2:$ZZ$249, 111, MATCH($B$1, resultados!$A$1:$ZZ$1, 0))</f>
        <v/>
      </c>
      <c r="B117">
        <f>INDEX(resultados!$A$2:$ZZ$249, 111, MATCH($B$2, resultados!$A$1:$ZZ$1, 0))</f>
        <v/>
      </c>
      <c r="C117">
        <f>INDEX(resultados!$A$2:$ZZ$249, 111, MATCH($B$3, resultados!$A$1:$ZZ$1, 0))</f>
        <v/>
      </c>
    </row>
    <row r="118">
      <c r="A118">
        <f>INDEX(resultados!$A$2:$ZZ$249, 112, MATCH($B$1, resultados!$A$1:$ZZ$1, 0))</f>
        <v/>
      </c>
      <c r="B118">
        <f>INDEX(resultados!$A$2:$ZZ$249, 112, MATCH($B$2, resultados!$A$1:$ZZ$1, 0))</f>
        <v/>
      </c>
      <c r="C118">
        <f>INDEX(resultados!$A$2:$ZZ$249, 112, MATCH($B$3, resultados!$A$1:$ZZ$1, 0))</f>
        <v/>
      </c>
    </row>
    <row r="119">
      <c r="A119">
        <f>INDEX(resultados!$A$2:$ZZ$249, 113, MATCH($B$1, resultados!$A$1:$ZZ$1, 0))</f>
        <v/>
      </c>
      <c r="B119">
        <f>INDEX(resultados!$A$2:$ZZ$249, 113, MATCH($B$2, resultados!$A$1:$ZZ$1, 0))</f>
        <v/>
      </c>
      <c r="C119">
        <f>INDEX(resultados!$A$2:$ZZ$249, 113, MATCH($B$3, resultados!$A$1:$ZZ$1, 0))</f>
        <v/>
      </c>
    </row>
    <row r="120">
      <c r="A120">
        <f>INDEX(resultados!$A$2:$ZZ$249, 114, MATCH($B$1, resultados!$A$1:$ZZ$1, 0))</f>
        <v/>
      </c>
      <c r="B120">
        <f>INDEX(resultados!$A$2:$ZZ$249, 114, MATCH($B$2, resultados!$A$1:$ZZ$1, 0))</f>
        <v/>
      </c>
      <c r="C120">
        <f>INDEX(resultados!$A$2:$ZZ$249, 114, MATCH($B$3, resultados!$A$1:$ZZ$1, 0))</f>
        <v/>
      </c>
    </row>
    <row r="121">
      <c r="A121">
        <f>INDEX(resultados!$A$2:$ZZ$249, 115, MATCH($B$1, resultados!$A$1:$ZZ$1, 0))</f>
        <v/>
      </c>
      <c r="B121">
        <f>INDEX(resultados!$A$2:$ZZ$249, 115, MATCH($B$2, resultados!$A$1:$ZZ$1, 0))</f>
        <v/>
      </c>
      <c r="C121">
        <f>INDEX(resultados!$A$2:$ZZ$249, 115, MATCH($B$3, resultados!$A$1:$ZZ$1, 0))</f>
        <v/>
      </c>
    </row>
    <row r="122">
      <c r="A122">
        <f>INDEX(resultados!$A$2:$ZZ$249, 116, MATCH($B$1, resultados!$A$1:$ZZ$1, 0))</f>
        <v/>
      </c>
      <c r="B122">
        <f>INDEX(resultados!$A$2:$ZZ$249, 116, MATCH($B$2, resultados!$A$1:$ZZ$1, 0))</f>
        <v/>
      </c>
      <c r="C122">
        <f>INDEX(resultados!$A$2:$ZZ$249, 116, MATCH($B$3, resultados!$A$1:$ZZ$1, 0))</f>
        <v/>
      </c>
    </row>
    <row r="123">
      <c r="A123">
        <f>INDEX(resultados!$A$2:$ZZ$249, 117, MATCH($B$1, resultados!$A$1:$ZZ$1, 0))</f>
        <v/>
      </c>
      <c r="B123">
        <f>INDEX(resultados!$A$2:$ZZ$249, 117, MATCH($B$2, resultados!$A$1:$ZZ$1, 0))</f>
        <v/>
      </c>
      <c r="C123">
        <f>INDEX(resultados!$A$2:$ZZ$249, 117, MATCH($B$3, resultados!$A$1:$ZZ$1, 0))</f>
        <v/>
      </c>
    </row>
    <row r="124">
      <c r="A124">
        <f>INDEX(resultados!$A$2:$ZZ$249, 118, MATCH($B$1, resultados!$A$1:$ZZ$1, 0))</f>
        <v/>
      </c>
      <c r="B124">
        <f>INDEX(resultados!$A$2:$ZZ$249, 118, MATCH($B$2, resultados!$A$1:$ZZ$1, 0))</f>
        <v/>
      </c>
      <c r="C124">
        <f>INDEX(resultados!$A$2:$ZZ$249, 118, MATCH($B$3, resultados!$A$1:$ZZ$1, 0))</f>
        <v/>
      </c>
    </row>
    <row r="125">
      <c r="A125">
        <f>INDEX(resultados!$A$2:$ZZ$249, 119, MATCH($B$1, resultados!$A$1:$ZZ$1, 0))</f>
        <v/>
      </c>
      <c r="B125">
        <f>INDEX(resultados!$A$2:$ZZ$249, 119, MATCH($B$2, resultados!$A$1:$ZZ$1, 0))</f>
        <v/>
      </c>
      <c r="C125">
        <f>INDEX(resultados!$A$2:$ZZ$249, 119, MATCH($B$3, resultados!$A$1:$ZZ$1, 0))</f>
        <v/>
      </c>
    </row>
    <row r="126">
      <c r="A126">
        <f>INDEX(resultados!$A$2:$ZZ$249, 120, MATCH($B$1, resultados!$A$1:$ZZ$1, 0))</f>
        <v/>
      </c>
      <c r="B126">
        <f>INDEX(resultados!$A$2:$ZZ$249, 120, MATCH($B$2, resultados!$A$1:$ZZ$1, 0))</f>
        <v/>
      </c>
      <c r="C126">
        <f>INDEX(resultados!$A$2:$ZZ$249, 120, MATCH($B$3, resultados!$A$1:$ZZ$1, 0))</f>
        <v/>
      </c>
    </row>
    <row r="127">
      <c r="A127">
        <f>INDEX(resultados!$A$2:$ZZ$249, 121, MATCH($B$1, resultados!$A$1:$ZZ$1, 0))</f>
        <v/>
      </c>
      <c r="B127">
        <f>INDEX(resultados!$A$2:$ZZ$249, 121, MATCH($B$2, resultados!$A$1:$ZZ$1, 0))</f>
        <v/>
      </c>
      <c r="C127">
        <f>INDEX(resultados!$A$2:$ZZ$249, 121, MATCH($B$3, resultados!$A$1:$ZZ$1, 0))</f>
        <v/>
      </c>
    </row>
    <row r="128">
      <c r="A128">
        <f>INDEX(resultados!$A$2:$ZZ$249, 122, MATCH($B$1, resultados!$A$1:$ZZ$1, 0))</f>
        <v/>
      </c>
      <c r="B128">
        <f>INDEX(resultados!$A$2:$ZZ$249, 122, MATCH($B$2, resultados!$A$1:$ZZ$1, 0))</f>
        <v/>
      </c>
      <c r="C128">
        <f>INDEX(resultados!$A$2:$ZZ$249, 122, MATCH($B$3, resultados!$A$1:$ZZ$1, 0))</f>
        <v/>
      </c>
    </row>
    <row r="129">
      <c r="A129">
        <f>INDEX(resultados!$A$2:$ZZ$249, 123, MATCH($B$1, resultados!$A$1:$ZZ$1, 0))</f>
        <v/>
      </c>
      <c r="B129">
        <f>INDEX(resultados!$A$2:$ZZ$249, 123, MATCH($B$2, resultados!$A$1:$ZZ$1, 0))</f>
        <v/>
      </c>
      <c r="C129">
        <f>INDEX(resultados!$A$2:$ZZ$249, 123, MATCH($B$3, resultados!$A$1:$ZZ$1, 0))</f>
        <v/>
      </c>
    </row>
    <row r="130">
      <c r="A130">
        <f>INDEX(resultados!$A$2:$ZZ$249, 124, MATCH($B$1, resultados!$A$1:$ZZ$1, 0))</f>
        <v/>
      </c>
      <c r="B130">
        <f>INDEX(resultados!$A$2:$ZZ$249, 124, MATCH($B$2, resultados!$A$1:$ZZ$1, 0))</f>
        <v/>
      </c>
      <c r="C130">
        <f>INDEX(resultados!$A$2:$ZZ$249, 124, MATCH($B$3, resultados!$A$1:$ZZ$1, 0))</f>
        <v/>
      </c>
    </row>
    <row r="131">
      <c r="A131">
        <f>INDEX(resultados!$A$2:$ZZ$249, 125, MATCH($B$1, resultados!$A$1:$ZZ$1, 0))</f>
        <v/>
      </c>
      <c r="B131">
        <f>INDEX(resultados!$A$2:$ZZ$249, 125, MATCH($B$2, resultados!$A$1:$ZZ$1, 0))</f>
        <v/>
      </c>
      <c r="C131">
        <f>INDEX(resultados!$A$2:$ZZ$249, 125, MATCH($B$3, resultados!$A$1:$ZZ$1, 0))</f>
        <v/>
      </c>
    </row>
    <row r="132">
      <c r="A132">
        <f>INDEX(resultados!$A$2:$ZZ$249, 126, MATCH($B$1, resultados!$A$1:$ZZ$1, 0))</f>
        <v/>
      </c>
      <c r="B132">
        <f>INDEX(resultados!$A$2:$ZZ$249, 126, MATCH($B$2, resultados!$A$1:$ZZ$1, 0))</f>
        <v/>
      </c>
      <c r="C132">
        <f>INDEX(resultados!$A$2:$ZZ$249, 126, MATCH($B$3, resultados!$A$1:$ZZ$1, 0))</f>
        <v/>
      </c>
    </row>
    <row r="133">
      <c r="A133">
        <f>INDEX(resultados!$A$2:$ZZ$249, 127, MATCH($B$1, resultados!$A$1:$ZZ$1, 0))</f>
        <v/>
      </c>
      <c r="B133">
        <f>INDEX(resultados!$A$2:$ZZ$249, 127, MATCH($B$2, resultados!$A$1:$ZZ$1, 0))</f>
        <v/>
      </c>
      <c r="C133">
        <f>INDEX(resultados!$A$2:$ZZ$249, 127, MATCH($B$3, resultados!$A$1:$ZZ$1, 0))</f>
        <v/>
      </c>
    </row>
    <row r="134">
      <c r="A134">
        <f>INDEX(resultados!$A$2:$ZZ$249, 128, MATCH($B$1, resultados!$A$1:$ZZ$1, 0))</f>
        <v/>
      </c>
      <c r="B134">
        <f>INDEX(resultados!$A$2:$ZZ$249, 128, MATCH($B$2, resultados!$A$1:$ZZ$1, 0))</f>
        <v/>
      </c>
      <c r="C134">
        <f>INDEX(resultados!$A$2:$ZZ$249, 128, MATCH($B$3, resultados!$A$1:$ZZ$1, 0))</f>
        <v/>
      </c>
    </row>
    <row r="135">
      <c r="A135">
        <f>INDEX(resultados!$A$2:$ZZ$249, 129, MATCH($B$1, resultados!$A$1:$ZZ$1, 0))</f>
        <v/>
      </c>
      <c r="B135">
        <f>INDEX(resultados!$A$2:$ZZ$249, 129, MATCH($B$2, resultados!$A$1:$ZZ$1, 0))</f>
        <v/>
      </c>
      <c r="C135">
        <f>INDEX(resultados!$A$2:$ZZ$249, 129, MATCH($B$3, resultados!$A$1:$ZZ$1, 0))</f>
        <v/>
      </c>
    </row>
    <row r="136">
      <c r="A136">
        <f>INDEX(resultados!$A$2:$ZZ$249, 130, MATCH($B$1, resultados!$A$1:$ZZ$1, 0))</f>
        <v/>
      </c>
      <c r="B136">
        <f>INDEX(resultados!$A$2:$ZZ$249, 130, MATCH($B$2, resultados!$A$1:$ZZ$1, 0))</f>
        <v/>
      </c>
      <c r="C136">
        <f>INDEX(resultados!$A$2:$ZZ$249, 130, MATCH($B$3, resultados!$A$1:$ZZ$1, 0))</f>
        <v/>
      </c>
    </row>
    <row r="137">
      <c r="A137">
        <f>INDEX(resultados!$A$2:$ZZ$249, 131, MATCH($B$1, resultados!$A$1:$ZZ$1, 0))</f>
        <v/>
      </c>
      <c r="B137">
        <f>INDEX(resultados!$A$2:$ZZ$249, 131, MATCH($B$2, resultados!$A$1:$ZZ$1, 0))</f>
        <v/>
      </c>
      <c r="C137">
        <f>INDEX(resultados!$A$2:$ZZ$249, 131, MATCH($B$3, resultados!$A$1:$ZZ$1, 0))</f>
        <v/>
      </c>
    </row>
    <row r="138">
      <c r="A138">
        <f>INDEX(resultados!$A$2:$ZZ$249, 132, MATCH($B$1, resultados!$A$1:$ZZ$1, 0))</f>
        <v/>
      </c>
      <c r="B138">
        <f>INDEX(resultados!$A$2:$ZZ$249, 132, MATCH($B$2, resultados!$A$1:$ZZ$1, 0))</f>
        <v/>
      </c>
      <c r="C138">
        <f>INDEX(resultados!$A$2:$ZZ$249, 132, MATCH($B$3, resultados!$A$1:$ZZ$1, 0))</f>
        <v/>
      </c>
    </row>
    <row r="139">
      <c r="A139">
        <f>INDEX(resultados!$A$2:$ZZ$249, 133, MATCH($B$1, resultados!$A$1:$ZZ$1, 0))</f>
        <v/>
      </c>
      <c r="B139">
        <f>INDEX(resultados!$A$2:$ZZ$249, 133, MATCH($B$2, resultados!$A$1:$ZZ$1, 0))</f>
        <v/>
      </c>
      <c r="C139">
        <f>INDEX(resultados!$A$2:$ZZ$249, 133, MATCH($B$3, resultados!$A$1:$ZZ$1, 0))</f>
        <v/>
      </c>
    </row>
    <row r="140">
      <c r="A140">
        <f>INDEX(resultados!$A$2:$ZZ$249, 134, MATCH($B$1, resultados!$A$1:$ZZ$1, 0))</f>
        <v/>
      </c>
      <c r="B140">
        <f>INDEX(resultados!$A$2:$ZZ$249, 134, MATCH($B$2, resultados!$A$1:$ZZ$1, 0))</f>
        <v/>
      </c>
      <c r="C140">
        <f>INDEX(resultados!$A$2:$ZZ$249, 134, MATCH($B$3, resultados!$A$1:$ZZ$1, 0))</f>
        <v/>
      </c>
    </row>
    <row r="141">
      <c r="A141">
        <f>INDEX(resultados!$A$2:$ZZ$249, 135, MATCH($B$1, resultados!$A$1:$ZZ$1, 0))</f>
        <v/>
      </c>
      <c r="B141">
        <f>INDEX(resultados!$A$2:$ZZ$249, 135, MATCH($B$2, resultados!$A$1:$ZZ$1, 0))</f>
        <v/>
      </c>
      <c r="C141">
        <f>INDEX(resultados!$A$2:$ZZ$249, 135, MATCH($B$3, resultados!$A$1:$ZZ$1, 0))</f>
        <v/>
      </c>
    </row>
    <row r="142">
      <c r="A142">
        <f>INDEX(resultados!$A$2:$ZZ$249, 136, MATCH($B$1, resultados!$A$1:$ZZ$1, 0))</f>
        <v/>
      </c>
      <c r="B142">
        <f>INDEX(resultados!$A$2:$ZZ$249, 136, MATCH($B$2, resultados!$A$1:$ZZ$1, 0))</f>
        <v/>
      </c>
      <c r="C142">
        <f>INDEX(resultados!$A$2:$ZZ$249, 136, MATCH($B$3, resultados!$A$1:$ZZ$1, 0))</f>
        <v/>
      </c>
    </row>
    <row r="143">
      <c r="A143">
        <f>INDEX(resultados!$A$2:$ZZ$249, 137, MATCH($B$1, resultados!$A$1:$ZZ$1, 0))</f>
        <v/>
      </c>
      <c r="B143">
        <f>INDEX(resultados!$A$2:$ZZ$249, 137, MATCH($B$2, resultados!$A$1:$ZZ$1, 0))</f>
        <v/>
      </c>
      <c r="C143">
        <f>INDEX(resultados!$A$2:$ZZ$249, 137, MATCH($B$3, resultados!$A$1:$ZZ$1, 0))</f>
        <v/>
      </c>
    </row>
    <row r="144">
      <c r="A144">
        <f>INDEX(resultados!$A$2:$ZZ$249, 138, MATCH($B$1, resultados!$A$1:$ZZ$1, 0))</f>
        <v/>
      </c>
      <c r="B144">
        <f>INDEX(resultados!$A$2:$ZZ$249, 138, MATCH($B$2, resultados!$A$1:$ZZ$1, 0))</f>
        <v/>
      </c>
      <c r="C144">
        <f>INDEX(resultados!$A$2:$ZZ$249, 138, MATCH($B$3, resultados!$A$1:$ZZ$1, 0))</f>
        <v/>
      </c>
    </row>
    <row r="145">
      <c r="A145">
        <f>INDEX(resultados!$A$2:$ZZ$249, 139, MATCH($B$1, resultados!$A$1:$ZZ$1, 0))</f>
        <v/>
      </c>
      <c r="B145">
        <f>INDEX(resultados!$A$2:$ZZ$249, 139, MATCH($B$2, resultados!$A$1:$ZZ$1, 0))</f>
        <v/>
      </c>
      <c r="C145">
        <f>INDEX(resultados!$A$2:$ZZ$249, 139, MATCH($B$3, resultados!$A$1:$ZZ$1, 0))</f>
        <v/>
      </c>
    </row>
    <row r="146">
      <c r="A146">
        <f>INDEX(resultados!$A$2:$ZZ$249, 140, MATCH($B$1, resultados!$A$1:$ZZ$1, 0))</f>
        <v/>
      </c>
      <c r="B146">
        <f>INDEX(resultados!$A$2:$ZZ$249, 140, MATCH($B$2, resultados!$A$1:$ZZ$1, 0))</f>
        <v/>
      </c>
      <c r="C146">
        <f>INDEX(resultados!$A$2:$ZZ$249, 140, MATCH($B$3, resultados!$A$1:$ZZ$1, 0))</f>
        <v/>
      </c>
    </row>
    <row r="147">
      <c r="A147">
        <f>INDEX(resultados!$A$2:$ZZ$249, 141, MATCH($B$1, resultados!$A$1:$ZZ$1, 0))</f>
        <v/>
      </c>
      <c r="B147">
        <f>INDEX(resultados!$A$2:$ZZ$249, 141, MATCH($B$2, resultados!$A$1:$ZZ$1, 0))</f>
        <v/>
      </c>
      <c r="C147">
        <f>INDEX(resultados!$A$2:$ZZ$249, 141, MATCH($B$3, resultados!$A$1:$ZZ$1, 0))</f>
        <v/>
      </c>
    </row>
    <row r="148">
      <c r="A148">
        <f>INDEX(resultados!$A$2:$ZZ$249, 142, MATCH($B$1, resultados!$A$1:$ZZ$1, 0))</f>
        <v/>
      </c>
      <c r="B148">
        <f>INDEX(resultados!$A$2:$ZZ$249, 142, MATCH($B$2, resultados!$A$1:$ZZ$1, 0))</f>
        <v/>
      </c>
      <c r="C148">
        <f>INDEX(resultados!$A$2:$ZZ$249, 142, MATCH($B$3, resultados!$A$1:$ZZ$1, 0))</f>
        <v/>
      </c>
    </row>
    <row r="149">
      <c r="A149">
        <f>INDEX(resultados!$A$2:$ZZ$249, 143, MATCH($B$1, resultados!$A$1:$ZZ$1, 0))</f>
        <v/>
      </c>
      <c r="B149">
        <f>INDEX(resultados!$A$2:$ZZ$249, 143, MATCH($B$2, resultados!$A$1:$ZZ$1, 0))</f>
        <v/>
      </c>
      <c r="C149">
        <f>INDEX(resultados!$A$2:$ZZ$249, 143, MATCH($B$3, resultados!$A$1:$ZZ$1, 0))</f>
        <v/>
      </c>
    </row>
    <row r="150">
      <c r="A150">
        <f>INDEX(resultados!$A$2:$ZZ$249, 144, MATCH($B$1, resultados!$A$1:$ZZ$1, 0))</f>
        <v/>
      </c>
      <c r="B150">
        <f>INDEX(resultados!$A$2:$ZZ$249, 144, MATCH($B$2, resultados!$A$1:$ZZ$1, 0))</f>
        <v/>
      </c>
      <c r="C150">
        <f>INDEX(resultados!$A$2:$ZZ$249, 144, MATCH($B$3, resultados!$A$1:$ZZ$1, 0))</f>
        <v/>
      </c>
    </row>
    <row r="151">
      <c r="A151">
        <f>INDEX(resultados!$A$2:$ZZ$249, 145, MATCH($B$1, resultados!$A$1:$ZZ$1, 0))</f>
        <v/>
      </c>
      <c r="B151">
        <f>INDEX(resultados!$A$2:$ZZ$249, 145, MATCH($B$2, resultados!$A$1:$ZZ$1, 0))</f>
        <v/>
      </c>
      <c r="C151">
        <f>INDEX(resultados!$A$2:$ZZ$249, 145, MATCH($B$3, resultados!$A$1:$ZZ$1, 0))</f>
        <v/>
      </c>
    </row>
    <row r="152">
      <c r="A152">
        <f>INDEX(resultados!$A$2:$ZZ$249, 146, MATCH($B$1, resultados!$A$1:$ZZ$1, 0))</f>
        <v/>
      </c>
      <c r="B152">
        <f>INDEX(resultados!$A$2:$ZZ$249, 146, MATCH($B$2, resultados!$A$1:$ZZ$1, 0))</f>
        <v/>
      </c>
      <c r="C152">
        <f>INDEX(resultados!$A$2:$ZZ$249, 146, MATCH($B$3, resultados!$A$1:$ZZ$1, 0))</f>
        <v/>
      </c>
    </row>
    <row r="153">
      <c r="A153">
        <f>INDEX(resultados!$A$2:$ZZ$249, 147, MATCH($B$1, resultados!$A$1:$ZZ$1, 0))</f>
        <v/>
      </c>
      <c r="B153">
        <f>INDEX(resultados!$A$2:$ZZ$249, 147, MATCH($B$2, resultados!$A$1:$ZZ$1, 0))</f>
        <v/>
      </c>
      <c r="C153">
        <f>INDEX(resultados!$A$2:$ZZ$249, 147, MATCH($B$3, resultados!$A$1:$ZZ$1, 0))</f>
        <v/>
      </c>
    </row>
    <row r="154">
      <c r="A154">
        <f>INDEX(resultados!$A$2:$ZZ$249, 148, MATCH($B$1, resultados!$A$1:$ZZ$1, 0))</f>
        <v/>
      </c>
      <c r="B154">
        <f>INDEX(resultados!$A$2:$ZZ$249, 148, MATCH($B$2, resultados!$A$1:$ZZ$1, 0))</f>
        <v/>
      </c>
      <c r="C154">
        <f>INDEX(resultados!$A$2:$ZZ$249, 148, MATCH($B$3, resultados!$A$1:$ZZ$1, 0))</f>
        <v/>
      </c>
    </row>
    <row r="155">
      <c r="A155">
        <f>INDEX(resultados!$A$2:$ZZ$249, 149, MATCH($B$1, resultados!$A$1:$ZZ$1, 0))</f>
        <v/>
      </c>
      <c r="B155">
        <f>INDEX(resultados!$A$2:$ZZ$249, 149, MATCH($B$2, resultados!$A$1:$ZZ$1, 0))</f>
        <v/>
      </c>
      <c r="C155">
        <f>INDEX(resultados!$A$2:$ZZ$249, 149, MATCH($B$3, resultados!$A$1:$ZZ$1, 0))</f>
        <v/>
      </c>
    </row>
    <row r="156">
      <c r="A156">
        <f>INDEX(resultados!$A$2:$ZZ$249, 150, MATCH($B$1, resultados!$A$1:$ZZ$1, 0))</f>
        <v/>
      </c>
      <c r="B156">
        <f>INDEX(resultados!$A$2:$ZZ$249, 150, MATCH($B$2, resultados!$A$1:$ZZ$1, 0))</f>
        <v/>
      </c>
      <c r="C156">
        <f>INDEX(resultados!$A$2:$ZZ$249, 150, MATCH($B$3, resultados!$A$1:$ZZ$1, 0))</f>
        <v/>
      </c>
    </row>
    <row r="157">
      <c r="A157">
        <f>INDEX(resultados!$A$2:$ZZ$249, 151, MATCH($B$1, resultados!$A$1:$ZZ$1, 0))</f>
        <v/>
      </c>
      <c r="B157">
        <f>INDEX(resultados!$A$2:$ZZ$249, 151, MATCH($B$2, resultados!$A$1:$ZZ$1, 0))</f>
        <v/>
      </c>
      <c r="C157">
        <f>INDEX(resultados!$A$2:$ZZ$249, 151, MATCH($B$3, resultados!$A$1:$ZZ$1, 0))</f>
        <v/>
      </c>
    </row>
    <row r="158">
      <c r="A158">
        <f>INDEX(resultados!$A$2:$ZZ$249, 152, MATCH($B$1, resultados!$A$1:$ZZ$1, 0))</f>
        <v/>
      </c>
      <c r="B158">
        <f>INDEX(resultados!$A$2:$ZZ$249, 152, MATCH($B$2, resultados!$A$1:$ZZ$1, 0))</f>
        <v/>
      </c>
      <c r="C158">
        <f>INDEX(resultados!$A$2:$ZZ$249, 152, MATCH($B$3, resultados!$A$1:$ZZ$1, 0))</f>
        <v/>
      </c>
    </row>
    <row r="159">
      <c r="A159">
        <f>INDEX(resultados!$A$2:$ZZ$249, 153, MATCH($B$1, resultados!$A$1:$ZZ$1, 0))</f>
        <v/>
      </c>
      <c r="B159">
        <f>INDEX(resultados!$A$2:$ZZ$249, 153, MATCH($B$2, resultados!$A$1:$ZZ$1, 0))</f>
        <v/>
      </c>
      <c r="C159">
        <f>INDEX(resultados!$A$2:$ZZ$249, 153, MATCH($B$3, resultados!$A$1:$ZZ$1, 0))</f>
        <v/>
      </c>
    </row>
    <row r="160">
      <c r="A160">
        <f>INDEX(resultados!$A$2:$ZZ$249, 154, MATCH($B$1, resultados!$A$1:$ZZ$1, 0))</f>
        <v/>
      </c>
      <c r="B160">
        <f>INDEX(resultados!$A$2:$ZZ$249, 154, MATCH($B$2, resultados!$A$1:$ZZ$1, 0))</f>
        <v/>
      </c>
      <c r="C160">
        <f>INDEX(resultados!$A$2:$ZZ$249, 154, MATCH($B$3, resultados!$A$1:$ZZ$1, 0))</f>
        <v/>
      </c>
    </row>
    <row r="161">
      <c r="A161">
        <f>INDEX(resultados!$A$2:$ZZ$249, 155, MATCH($B$1, resultados!$A$1:$ZZ$1, 0))</f>
        <v/>
      </c>
      <c r="B161">
        <f>INDEX(resultados!$A$2:$ZZ$249, 155, MATCH($B$2, resultados!$A$1:$ZZ$1, 0))</f>
        <v/>
      </c>
      <c r="C161">
        <f>INDEX(resultados!$A$2:$ZZ$249, 155, MATCH($B$3, resultados!$A$1:$ZZ$1, 0))</f>
        <v/>
      </c>
    </row>
    <row r="162">
      <c r="A162">
        <f>INDEX(resultados!$A$2:$ZZ$249, 156, MATCH($B$1, resultados!$A$1:$ZZ$1, 0))</f>
        <v/>
      </c>
      <c r="B162">
        <f>INDEX(resultados!$A$2:$ZZ$249, 156, MATCH($B$2, resultados!$A$1:$ZZ$1, 0))</f>
        <v/>
      </c>
      <c r="C162">
        <f>INDEX(resultados!$A$2:$ZZ$249, 156, MATCH($B$3, resultados!$A$1:$ZZ$1, 0))</f>
        <v/>
      </c>
    </row>
    <row r="163">
      <c r="A163">
        <f>INDEX(resultados!$A$2:$ZZ$249, 157, MATCH($B$1, resultados!$A$1:$ZZ$1, 0))</f>
        <v/>
      </c>
      <c r="B163">
        <f>INDEX(resultados!$A$2:$ZZ$249, 157, MATCH($B$2, resultados!$A$1:$ZZ$1, 0))</f>
        <v/>
      </c>
      <c r="C163">
        <f>INDEX(resultados!$A$2:$ZZ$249, 157, MATCH($B$3, resultados!$A$1:$ZZ$1, 0))</f>
        <v/>
      </c>
    </row>
    <row r="164">
      <c r="A164">
        <f>INDEX(resultados!$A$2:$ZZ$249, 158, MATCH($B$1, resultados!$A$1:$ZZ$1, 0))</f>
        <v/>
      </c>
      <c r="B164">
        <f>INDEX(resultados!$A$2:$ZZ$249, 158, MATCH($B$2, resultados!$A$1:$ZZ$1, 0))</f>
        <v/>
      </c>
      <c r="C164">
        <f>INDEX(resultados!$A$2:$ZZ$249, 158, MATCH($B$3, resultados!$A$1:$ZZ$1, 0))</f>
        <v/>
      </c>
    </row>
    <row r="165">
      <c r="A165">
        <f>INDEX(resultados!$A$2:$ZZ$249, 159, MATCH($B$1, resultados!$A$1:$ZZ$1, 0))</f>
        <v/>
      </c>
      <c r="B165">
        <f>INDEX(resultados!$A$2:$ZZ$249, 159, MATCH($B$2, resultados!$A$1:$ZZ$1, 0))</f>
        <v/>
      </c>
      <c r="C165">
        <f>INDEX(resultados!$A$2:$ZZ$249, 159, MATCH($B$3, resultados!$A$1:$ZZ$1, 0))</f>
        <v/>
      </c>
    </row>
    <row r="166">
      <c r="A166">
        <f>INDEX(resultados!$A$2:$ZZ$249, 160, MATCH($B$1, resultados!$A$1:$ZZ$1, 0))</f>
        <v/>
      </c>
      <c r="B166">
        <f>INDEX(resultados!$A$2:$ZZ$249, 160, MATCH($B$2, resultados!$A$1:$ZZ$1, 0))</f>
        <v/>
      </c>
      <c r="C166">
        <f>INDEX(resultados!$A$2:$ZZ$249, 160, MATCH($B$3, resultados!$A$1:$ZZ$1, 0))</f>
        <v/>
      </c>
    </row>
    <row r="167">
      <c r="A167">
        <f>INDEX(resultados!$A$2:$ZZ$249, 161, MATCH($B$1, resultados!$A$1:$ZZ$1, 0))</f>
        <v/>
      </c>
      <c r="B167">
        <f>INDEX(resultados!$A$2:$ZZ$249, 161, MATCH($B$2, resultados!$A$1:$ZZ$1, 0))</f>
        <v/>
      </c>
      <c r="C167">
        <f>INDEX(resultados!$A$2:$ZZ$249, 161, MATCH($B$3, resultados!$A$1:$ZZ$1, 0))</f>
        <v/>
      </c>
    </row>
    <row r="168">
      <c r="A168">
        <f>INDEX(resultados!$A$2:$ZZ$249, 162, MATCH($B$1, resultados!$A$1:$ZZ$1, 0))</f>
        <v/>
      </c>
      <c r="B168">
        <f>INDEX(resultados!$A$2:$ZZ$249, 162, MATCH($B$2, resultados!$A$1:$ZZ$1, 0))</f>
        <v/>
      </c>
      <c r="C168">
        <f>INDEX(resultados!$A$2:$ZZ$249, 162, MATCH($B$3, resultados!$A$1:$ZZ$1, 0))</f>
        <v/>
      </c>
    </row>
    <row r="169">
      <c r="A169">
        <f>INDEX(resultados!$A$2:$ZZ$249, 163, MATCH($B$1, resultados!$A$1:$ZZ$1, 0))</f>
        <v/>
      </c>
      <c r="B169">
        <f>INDEX(resultados!$A$2:$ZZ$249, 163, MATCH($B$2, resultados!$A$1:$ZZ$1, 0))</f>
        <v/>
      </c>
      <c r="C169">
        <f>INDEX(resultados!$A$2:$ZZ$249, 163, MATCH($B$3, resultados!$A$1:$ZZ$1, 0))</f>
        <v/>
      </c>
    </row>
    <row r="170">
      <c r="A170">
        <f>INDEX(resultados!$A$2:$ZZ$249, 164, MATCH($B$1, resultados!$A$1:$ZZ$1, 0))</f>
        <v/>
      </c>
      <c r="B170">
        <f>INDEX(resultados!$A$2:$ZZ$249, 164, MATCH($B$2, resultados!$A$1:$ZZ$1, 0))</f>
        <v/>
      </c>
      <c r="C170">
        <f>INDEX(resultados!$A$2:$ZZ$249, 164, MATCH($B$3, resultados!$A$1:$ZZ$1, 0))</f>
        <v/>
      </c>
    </row>
    <row r="171">
      <c r="A171">
        <f>INDEX(resultados!$A$2:$ZZ$249, 165, MATCH($B$1, resultados!$A$1:$ZZ$1, 0))</f>
        <v/>
      </c>
      <c r="B171">
        <f>INDEX(resultados!$A$2:$ZZ$249, 165, MATCH($B$2, resultados!$A$1:$ZZ$1, 0))</f>
        <v/>
      </c>
      <c r="C171">
        <f>INDEX(resultados!$A$2:$ZZ$249, 165, MATCH($B$3, resultados!$A$1:$ZZ$1, 0))</f>
        <v/>
      </c>
    </row>
    <row r="172">
      <c r="A172">
        <f>INDEX(resultados!$A$2:$ZZ$249, 166, MATCH($B$1, resultados!$A$1:$ZZ$1, 0))</f>
        <v/>
      </c>
      <c r="B172">
        <f>INDEX(resultados!$A$2:$ZZ$249, 166, MATCH($B$2, resultados!$A$1:$ZZ$1, 0))</f>
        <v/>
      </c>
      <c r="C172">
        <f>INDEX(resultados!$A$2:$ZZ$249, 166, MATCH($B$3, resultados!$A$1:$ZZ$1, 0))</f>
        <v/>
      </c>
    </row>
    <row r="173">
      <c r="A173">
        <f>INDEX(resultados!$A$2:$ZZ$249, 167, MATCH($B$1, resultados!$A$1:$ZZ$1, 0))</f>
        <v/>
      </c>
      <c r="B173">
        <f>INDEX(resultados!$A$2:$ZZ$249, 167, MATCH($B$2, resultados!$A$1:$ZZ$1, 0))</f>
        <v/>
      </c>
      <c r="C173">
        <f>INDEX(resultados!$A$2:$ZZ$249, 167, MATCH($B$3, resultados!$A$1:$ZZ$1, 0))</f>
        <v/>
      </c>
    </row>
    <row r="174">
      <c r="A174">
        <f>INDEX(resultados!$A$2:$ZZ$249, 168, MATCH($B$1, resultados!$A$1:$ZZ$1, 0))</f>
        <v/>
      </c>
      <c r="B174">
        <f>INDEX(resultados!$A$2:$ZZ$249, 168, MATCH($B$2, resultados!$A$1:$ZZ$1, 0))</f>
        <v/>
      </c>
      <c r="C174">
        <f>INDEX(resultados!$A$2:$ZZ$249, 168, MATCH($B$3, resultados!$A$1:$ZZ$1, 0))</f>
        <v/>
      </c>
    </row>
    <row r="175">
      <c r="A175">
        <f>INDEX(resultados!$A$2:$ZZ$249, 169, MATCH($B$1, resultados!$A$1:$ZZ$1, 0))</f>
        <v/>
      </c>
      <c r="B175">
        <f>INDEX(resultados!$A$2:$ZZ$249, 169, MATCH($B$2, resultados!$A$1:$ZZ$1, 0))</f>
        <v/>
      </c>
      <c r="C175">
        <f>INDEX(resultados!$A$2:$ZZ$249, 169, MATCH($B$3, resultados!$A$1:$ZZ$1, 0))</f>
        <v/>
      </c>
    </row>
    <row r="176">
      <c r="A176">
        <f>INDEX(resultados!$A$2:$ZZ$249, 170, MATCH($B$1, resultados!$A$1:$ZZ$1, 0))</f>
        <v/>
      </c>
      <c r="B176">
        <f>INDEX(resultados!$A$2:$ZZ$249, 170, MATCH($B$2, resultados!$A$1:$ZZ$1, 0))</f>
        <v/>
      </c>
      <c r="C176">
        <f>INDEX(resultados!$A$2:$ZZ$249, 170, MATCH($B$3, resultados!$A$1:$ZZ$1, 0))</f>
        <v/>
      </c>
    </row>
    <row r="177">
      <c r="A177">
        <f>INDEX(resultados!$A$2:$ZZ$249, 171, MATCH($B$1, resultados!$A$1:$ZZ$1, 0))</f>
        <v/>
      </c>
      <c r="B177">
        <f>INDEX(resultados!$A$2:$ZZ$249, 171, MATCH($B$2, resultados!$A$1:$ZZ$1, 0))</f>
        <v/>
      </c>
      <c r="C177">
        <f>INDEX(resultados!$A$2:$ZZ$249, 171, MATCH($B$3, resultados!$A$1:$ZZ$1, 0))</f>
        <v/>
      </c>
    </row>
    <row r="178">
      <c r="A178">
        <f>INDEX(resultados!$A$2:$ZZ$249, 172, MATCH($B$1, resultados!$A$1:$ZZ$1, 0))</f>
        <v/>
      </c>
      <c r="B178">
        <f>INDEX(resultados!$A$2:$ZZ$249, 172, MATCH($B$2, resultados!$A$1:$ZZ$1, 0))</f>
        <v/>
      </c>
      <c r="C178">
        <f>INDEX(resultados!$A$2:$ZZ$249, 172, MATCH($B$3, resultados!$A$1:$ZZ$1, 0))</f>
        <v/>
      </c>
    </row>
    <row r="179">
      <c r="A179">
        <f>INDEX(resultados!$A$2:$ZZ$249, 173, MATCH($B$1, resultados!$A$1:$ZZ$1, 0))</f>
        <v/>
      </c>
      <c r="B179">
        <f>INDEX(resultados!$A$2:$ZZ$249, 173, MATCH($B$2, resultados!$A$1:$ZZ$1, 0))</f>
        <v/>
      </c>
      <c r="C179">
        <f>INDEX(resultados!$A$2:$ZZ$249, 173, MATCH($B$3, resultados!$A$1:$ZZ$1, 0))</f>
        <v/>
      </c>
    </row>
    <row r="180">
      <c r="A180">
        <f>INDEX(resultados!$A$2:$ZZ$249, 174, MATCH($B$1, resultados!$A$1:$ZZ$1, 0))</f>
        <v/>
      </c>
      <c r="B180">
        <f>INDEX(resultados!$A$2:$ZZ$249, 174, MATCH($B$2, resultados!$A$1:$ZZ$1, 0))</f>
        <v/>
      </c>
      <c r="C180">
        <f>INDEX(resultados!$A$2:$ZZ$249, 174, MATCH($B$3, resultados!$A$1:$ZZ$1, 0))</f>
        <v/>
      </c>
    </row>
    <row r="181">
      <c r="A181">
        <f>INDEX(resultados!$A$2:$ZZ$249, 175, MATCH($B$1, resultados!$A$1:$ZZ$1, 0))</f>
        <v/>
      </c>
      <c r="B181">
        <f>INDEX(resultados!$A$2:$ZZ$249, 175, MATCH($B$2, resultados!$A$1:$ZZ$1, 0))</f>
        <v/>
      </c>
      <c r="C181">
        <f>INDEX(resultados!$A$2:$ZZ$249, 175, MATCH($B$3, resultados!$A$1:$ZZ$1, 0))</f>
        <v/>
      </c>
    </row>
    <row r="182">
      <c r="A182">
        <f>INDEX(resultados!$A$2:$ZZ$249, 176, MATCH($B$1, resultados!$A$1:$ZZ$1, 0))</f>
        <v/>
      </c>
      <c r="B182">
        <f>INDEX(resultados!$A$2:$ZZ$249, 176, MATCH($B$2, resultados!$A$1:$ZZ$1, 0))</f>
        <v/>
      </c>
      <c r="C182">
        <f>INDEX(resultados!$A$2:$ZZ$249, 176, MATCH($B$3, resultados!$A$1:$ZZ$1, 0))</f>
        <v/>
      </c>
    </row>
    <row r="183">
      <c r="A183">
        <f>INDEX(resultados!$A$2:$ZZ$249, 177, MATCH($B$1, resultados!$A$1:$ZZ$1, 0))</f>
        <v/>
      </c>
      <c r="B183">
        <f>INDEX(resultados!$A$2:$ZZ$249, 177, MATCH($B$2, resultados!$A$1:$ZZ$1, 0))</f>
        <v/>
      </c>
      <c r="C183">
        <f>INDEX(resultados!$A$2:$ZZ$249, 177, MATCH($B$3, resultados!$A$1:$ZZ$1, 0))</f>
        <v/>
      </c>
    </row>
    <row r="184">
      <c r="A184">
        <f>INDEX(resultados!$A$2:$ZZ$249, 178, MATCH($B$1, resultados!$A$1:$ZZ$1, 0))</f>
        <v/>
      </c>
      <c r="B184">
        <f>INDEX(resultados!$A$2:$ZZ$249, 178, MATCH($B$2, resultados!$A$1:$ZZ$1, 0))</f>
        <v/>
      </c>
      <c r="C184">
        <f>INDEX(resultados!$A$2:$ZZ$249, 178, MATCH($B$3, resultados!$A$1:$ZZ$1, 0))</f>
        <v/>
      </c>
    </row>
    <row r="185">
      <c r="A185">
        <f>INDEX(resultados!$A$2:$ZZ$249, 179, MATCH($B$1, resultados!$A$1:$ZZ$1, 0))</f>
        <v/>
      </c>
      <c r="B185">
        <f>INDEX(resultados!$A$2:$ZZ$249, 179, MATCH($B$2, resultados!$A$1:$ZZ$1, 0))</f>
        <v/>
      </c>
      <c r="C185">
        <f>INDEX(resultados!$A$2:$ZZ$249, 179, MATCH($B$3, resultados!$A$1:$ZZ$1, 0))</f>
        <v/>
      </c>
    </row>
    <row r="186">
      <c r="A186">
        <f>INDEX(resultados!$A$2:$ZZ$249, 180, MATCH($B$1, resultados!$A$1:$ZZ$1, 0))</f>
        <v/>
      </c>
      <c r="B186">
        <f>INDEX(resultados!$A$2:$ZZ$249, 180, MATCH($B$2, resultados!$A$1:$ZZ$1, 0))</f>
        <v/>
      </c>
      <c r="C186">
        <f>INDEX(resultados!$A$2:$ZZ$249, 180, MATCH($B$3, resultados!$A$1:$ZZ$1, 0))</f>
        <v/>
      </c>
    </row>
    <row r="187">
      <c r="A187">
        <f>INDEX(resultados!$A$2:$ZZ$249, 181, MATCH($B$1, resultados!$A$1:$ZZ$1, 0))</f>
        <v/>
      </c>
      <c r="B187">
        <f>INDEX(resultados!$A$2:$ZZ$249, 181, MATCH($B$2, resultados!$A$1:$ZZ$1, 0))</f>
        <v/>
      </c>
      <c r="C187">
        <f>INDEX(resultados!$A$2:$ZZ$249, 181, MATCH($B$3, resultados!$A$1:$ZZ$1, 0))</f>
        <v/>
      </c>
    </row>
    <row r="188">
      <c r="A188">
        <f>INDEX(resultados!$A$2:$ZZ$249, 182, MATCH($B$1, resultados!$A$1:$ZZ$1, 0))</f>
        <v/>
      </c>
      <c r="B188">
        <f>INDEX(resultados!$A$2:$ZZ$249, 182, MATCH($B$2, resultados!$A$1:$ZZ$1, 0))</f>
        <v/>
      </c>
      <c r="C188">
        <f>INDEX(resultados!$A$2:$ZZ$249, 182, MATCH($B$3, resultados!$A$1:$ZZ$1, 0))</f>
        <v/>
      </c>
    </row>
    <row r="189">
      <c r="A189">
        <f>INDEX(resultados!$A$2:$ZZ$249, 183, MATCH($B$1, resultados!$A$1:$ZZ$1, 0))</f>
        <v/>
      </c>
      <c r="B189">
        <f>INDEX(resultados!$A$2:$ZZ$249, 183, MATCH($B$2, resultados!$A$1:$ZZ$1, 0))</f>
        <v/>
      </c>
      <c r="C189">
        <f>INDEX(resultados!$A$2:$ZZ$249, 183, MATCH($B$3, resultados!$A$1:$ZZ$1, 0))</f>
        <v/>
      </c>
    </row>
    <row r="190">
      <c r="A190">
        <f>INDEX(resultados!$A$2:$ZZ$249, 184, MATCH($B$1, resultados!$A$1:$ZZ$1, 0))</f>
        <v/>
      </c>
      <c r="B190">
        <f>INDEX(resultados!$A$2:$ZZ$249, 184, MATCH($B$2, resultados!$A$1:$ZZ$1, 0))</f>
        <v/>
      </c>
      <c r="C190">
        <f>INDEX(resultados!$A$2:$ZZ$249, 184, MATCH($B$3, resultados!$A$1:$ZZ$1, 0))</f>
        <v/>
      </c>
    </row>
    <row r="191">
      <c r="A191">
        <f>INDEX(resultados!$A$2:$ZZ$249, 185, MATCH($B$1, resultados!$A$1:$ZZ$1, 0))</f>
        <v/>
      </c>
      <c r="B191">
        <f>INDEX(resultados!$A$2:$ZZ$249, 185, MATCH($B$2, resultados!$A$1:$ZZ$1, 0))</f>
        <v/>
      </c>
      <c r="C191">
        <f>INDEX(resultados!$A$2:$ZZ$249, 185, MATCH($B$3, resultados!$A$1:$ZZ$1, 0))</f>
        <v/>
      </c>
    </row>
    <row r="192">
      <c r="A192">
        <f>INDEX(resultados!$A$2:$ZZ$249, 186, MATCH($B$1, resultados!$A$1:$ZZ$1, 0))</f>
        <v/>
      </c>
      <c r="B192">
        <f>INDEX(resultados!$A$2:$ZZ$249, 186, MATCH($B$2, resultados!$A$1:$ZZ$1, 0))</f>
        <v/>
      </c>
      <c r="C192">
        <f>INDEX(resultados!$A$2:$ZZ$249, 186, MATCH($B$3, resultados!$A$1:$ZZ$1, 0))</f>
        <v/>
      </c>
    </row>
    <row r="193">
      <c r="A193">
        <f>INDEX(resultados!$A$2:$ZZ$249, 187, MATCH($B$1, resultados!$A$1:$ZZ$1, 0))</f>
        <v/>
      </c>
      <c r="B193">
        <f>INDEX(resultados!$A$2:$ZZ$249, 187, MATCH($B$2, resultados!$A$1:$ZZ$1, 0))</f>
        <v/>
      </c>
      <c r="C193">
        <f>INDEX(resultados!$A$2:$ZZ$249, 187, MATCH($B$3, resultados!$A$1:$ZZ$1, 0))</f>
        <v/>
      </c>
    </row>
    <row r="194">
      <c r="A194">
        <f>INDEX(resultados!$A$2:$ZZ$249, 188, MATCH($B$1, resultados!$A$1:$ZZ$1, 0))</f>
        <v/>
      </c>
      <c r="B194">
        <f>INDEX(resultados!$A$2:$ZZ$249, 188, MATCH($B$2, resultados!$A$1:$ZZ$1, 0))</f>
        <v/>
      </c>
      <c r="C194">
        <f>INDEX(resultados!$A$2:$ZZ$249, 188, MATCH($B$3, resultados!$A$1:$ZZ$1, 0))</f>
        <v/>
      </c>
    </row>
    <row r="195">
      <c r="A195">
        <f>INDEX(resultados!$A$2:$ZZ$249, 189, MATCH($B$1, resultados!$A$1:$ZZ$1, 0))</f>
        <v/>
      </c>
      <c r="B195">
        <f>INDEX(resultados!$A$2:$ZZ$249, 189, MATCH($B$2, resultados!$A$1:$ZZ$1, 0))</f>
        <v/>
      </c>
      <c r="C195">
        <f>INDEX(resultados!$A$2:$ZZ$249, 189, MATCH($B$3, resultados!$A$1:$ZZ$1, 0))</f>
        <v/>
      </c>
    </row>
    <row r="196">
      <c r="A196">
        <f>INDEX(resultados!$A$2:$ZZ$249, 190, MATCH($B$1, resultados!$A$1:$ZZ$1, 0))</f>
        <v/>
      </c>
      <c r="B196">
        <f>INDEX(resultados!$A$2:$ZZ$249, 190, MATCH($B$2, resultados!$A$1:$ZZ$1, 0))</f>
        <v/>
      </c>
      <c r="C196">
        <f>INDEX(resultados!$A$2:$ZZ$249, 190, MATCH($B$3, resultados!$A$1:$ZZ$1, 0))</f>
        <v/>
      </c>
    </row>
    <row r="197">
      <c r="A197">
        <f>INDEX(resultados!$A$2:$ZZ$249, 191, MATCH($B$1, resultados!$A$1:$ZZ$1, 0))</f>
        <v/>
      </c>
      <c r="B197">
        <f>INDEX(resultados!$A$2:$ZZ$249, 191, MATCH($B$2, resultados!$A$1:$ZZ$1, 0))</f>
        <v/>
      </c>
      <c r="C197">
        <f>INDEX(resultados!$A$2:$ZZ$249, 191, MATCH($B$3, resultados!$A$1:$ZZ$1, 0))</f>
        <v/>
      </c>
    </row>
    <row r="198">
      <c r="A198">
        <f>INDEX(resultados!$A$2:$ZZ$249, 192, MATCH($B$1, resultados!$A$1:$ZZ$1, 0))</f>
        <v/>
      </c>
      <c r="B198">
        <f>INDEX(resultados!$A$2:$ZZ$249, 192, MATCH($B$2, resultados!$A$1:$ZZ$1, 0))</f>
        <v/>
      </c>
      <c r="C198">
        <f>INDEX(resultados!$A$2:$ZZ$249, 192, MATCH($B$3, resultados!$A$1:$ZZ$1, 0))</f>
        <v/>
      </c>
    </row>
    <row r="199">
      <c r="A199">
        <f>INDEX(resultados!$A$2:$ZZ$249, 193, MATCH($B$1, resultados!$A$1:$ZZ$1, 0))</f>
        <v/>
      </c>
      <c r="B199">
        <f>INDEX(resultados!$A$2:$ZZ$249, 193, MATCH($B$2, resultados!$A$1:$ZZ$1, 0))</f>
        <v/>
      </c>
      <c r="C199">
        <f>INDEX(resultados!$A$2:$ZZ$249, 193, MATCH($B$3, resultados!$A$1:$ZZ$1, 0))</f>
        <v/>
      </c>
    </row>
    <row r="200">
      <c r="A200">
        <f>INDEX(resultados!$A$2:$ZZ$249, 194, MATCH($B$1, resultados!$A$1:$ZZ$1, 0))</f>
        <v/>
      </c>
      <c r="B200">
        <f>INDEX(resultados!$A$2:$ZZ$249, 194, MATCH($B$2, resultados!$A$1:$ZZ$1, 0))</f>
        <v/>
      </c>
      <c r="C200">
        <f>INDEX(resultados!$A$2:$ZZ$249, 194, MATCH($B$3, resultados!$A$1:$ZZ$1, 0))</f>
        <v/>
      </c>
    </row>
    <row r="201">
      <c r="A201">
        <f>INDEX(resultados!$A$2:$ZZ$249, 195, MATCH($B$1, resultados!$A$1:$ZZ$1, 0))</f>
        <v/>
      </c>
      <c r="B201">
        <f>INDEX(resultados!$A$2:$ZZ$249, 195, MATCH($B$2, resultados!$A$1:$ZZ$1, 0))</f>
        <v/>
      </c>
      <c r="C201">
        <f>INDEX(resultados!$A$2:$ZZ$249, 195, MATCH($B$3, resultados!$A$1:$ZZ$1, 0))</f>
        <v/>
      </c>
    </row>
    <row r="202">
      <c r="A202">
        <f>INDEX(resultados!$A$2:$ZZ$249, 196, MATCH($B$1, resultados!$A$1:$ZZ$1, 0))</f>
        <v/>
      </c>
      <c r="B202">
        <f>INDEX(resultados!$A$2:$ZZ$249, 196, MATCH($B$2, resultados!$A$1:$ZZ$1, 0))</f>
        <v/>
      </c>
      <c r="C202">
        <f>INDEX(resultados!$A$2:$ZZ$249, 196, MATCH($B$3, resultados!$A$1:$ZZ$1, 0))</f>
        <v/>
      </c>
    </row>
    <row r="203">
      <c r="A203">
        <f>INDEX(resultados!$A$2:$ZZ$249, 197, MATCH($B$1, resultados!$A$1:$ZZ$1, 0))</f>
        <v/>
      </c>
      <c r="B203">
        <f>INDEX(resultados!$A$2:$ZZ$249, 197, MATCH($B$2, resultados!$A$1:$ZZ$1, 0))</f>
        <v/>
      </c>
      <c r="C203">
        <f>INDEX(resultados!$A$2:$ZZ$249, 197, MATCH($B$3, resultados!$A$1:$ZZ$1, 0))</f>
        <v/>
      </c>
    </row>
    <row r="204">
      <c r="A204">
        <f>INDEX(resultados!$A$2:$ZZ$249, 198, MATCH($B$1, resultados!$A$1:$ZZ$1, 0))</f>
        <v/>
      </c>
      <c r="B204">
        <f>INDEX(resultados!$A$2:$ZZ$249, 198, MATCH($B$2, resultados!$A$1:$ZZ$1, 0))</f>
        <v/>
      </c>
      <c r="C204">
        <f>INDEX(resultados!$A$2:$ZZ$249, 198, MATCH($B$3, resultados!$A$1:$ZZ$1, 0))</f>
        <v/>
      </c>
    </row>
    <row r="205">
      <c r="A205">
        <f>INDEX(resultados!$A$2:$ZZ$249, 199, MATCH($B$1, resultados!$A$1:$ZZ$1, 0))</f>
        <v/>
      </c>
      <c r="B205">
        <f>INDEX(resultados!$A$2:$ZZ$249, 199, MATCH($B$2, resultados!$A$1:$ZZ$1, 0))</f>
        <v/>
      </c>
      <c r="C205">
        <f>INDEX(resultados!$A$2:$ZZ$249, 199, MATCH($B$3, resultados!$A$1:$ZZ$1, 0))</f>
        <v/>
      </c>
    </row>
    <row r="206">
      <c r="A206">
        <f>INDEX(resultados!$A$2:$ZZ$249, 200, MATCH($B$1, resultados!$A$1:$ZZ$1, 0))</f>
        <v/>
      </c>
      <c r="B206">
        <f>INDEX(resultados!$A$2:$ZZ$249, 200, MATCH($B$2, resultados!$A$1:$ZZ$1, 0))</f>
        <v/>
      </c>
      <c r="C206">
        <f>INDEX(resultados!$A$2:$ZZ$249, 200, MATCH($B$3, resultados!$A$1:$ZZ$1, 0))</f>
        <v/>
      </c>
    </row>
    <row r="207">
      <c r="A207">
        <f>INDEX(resultados!$A$2:$ZZ$249, 201, MATCH($B$1, resultados!$A$1:$ZZ$1, 0))</f>
        <v/>
      </c>
      <c r="B207">
        <f>INDEX(resultados!$A$2:$ZZ$249, 201, MATCH($B$2, resultados!$A$1:$ZZ$1, 0))</f>
        <v/>
      </c>
      <c r="C207">
        <f>INDEX(resultados!$A$2:$ZZ$249, 201, MATCH($B$3, resultados!$A$1:$ZZ$1, 0))</f>
        <v/>
      </c>
    </row>
    <row r="208">
      <c r="A208">
        <f>INDEX(resultados!$A$2:$ZZ$249, 202, MATCH($B$1, resultados!$A$1:$ZZ$1, 0))</f>
        <v/>
      </c>
      <c r="B208">
        <f>INDEX(resultados!$A$2:$ZZ$249, 202, MATCH($B$2, resultados!$A$1:$ZZ$1, 0))</f>
        <v/>
      </c>
      <c r="C208">
        <f>INDEX(resultados!$A$2:$ZZ$249, 202, MATCH($B$3, resultados!$A$1:$ZZ$1, 0))</f>
        <v/>
      </c>
    </row>
    <row r="209">
      <c r="A209">
        <f>INDEX(resultados!$A$2:$ZZ$249, 203, MATCH($B$1, resultados!$A$1:$ZZ$1, 0))</f>
        <v/>
      </c>
      <c r="B209">
        <f>INDEX(resultados!$A$2:$ZZ$249, 203, MATCH($B$2, resultados!$A$1:$ZZ$1, 0))</f>
        <v/>
      </c>
      <c r="C209">
        <f>INDEX(resultados!$A$2:$ZZ$249, 203, MATCH($B$3, resultados!$A$1:$ZZ$1, 0))</f>
        <v/>
      </c>
    </row>
    <row r="210">
      <c r="A210">
        <f>INDEX(resultados!$A$2:$ZZ$249, 204, MATCH($B$1, resultados!$A$1:$ZZ$1, 0))</f>
        <v/>
      </c>
      <c r="B210">
        <f>INDEX(resultados!$A$2:$ZZ$249, 204, MATCH($B$2, resultados!$A$1:$ZZ$1, 0))</f>
        <v/>
      </c>
      <c r="C210">
        <f>INDEX(resultados!$A$2:$ZZ$249, 204, MATCH($B$3, resultados!$A$1:$ZZ$1, 0))</f>
        <v/>
      </c>
    </row>
    <row r="211">
      <c r="A211">
        <f>INDEX(resultados!$A$2:$ZZ$249, 205, MATCH($B$1, resultados!$A$1:$ZZ$1, 0))</f>
        <v/>
      </c>
      <c r="B211">
        <f>INDEX(resultados!$A$2:$ZZ$249, 205, MATCH($B$2, resultados!$A$1:$ZZ$1, 0))</f>
        <v/>
      </c>
      <c r="C211">
        <f>INDEX(resultados!$A$2:$ZZ$249, 205, MATCH($B$3, resultados!$A$1:$ZZ$1, 0))</f>
        <v/>
      </c>
    </row>
    <row r="212">
      <c r="A212">
        <f>INDEX(resultados!$A$2:$ZZ$249, 206, MATCH($B$1, resultados!$A$1:$ZZ$1, 0))</f>
        <v/>
      </c>
      <c r="B212">
        <f>INDEX(resultados!$A$2:$ZZ$249, 206, MATCH($B$2, resultados!$A$1:$ZZ$1, 0))</f>
        <v/>
      </c>
      <c r="C212">
        <f>INDEX(resultados!$A$2:$ZZ$249, 206, MATCH($B$3, resultados!$A$1:$ZZ$1, 0))</f>
        <v/>
      </c>
    </row>
    <row r="213">
      <c r="A213">
        <f>INDEX(resultados!$A$2:$ZZ$249, 207, MATCH($B$1, resultados!$A$1:$ZZ$1, 0))</f>
        <v/>
      </c>
      <c r="B213">
        <f>INDEX(resultados!$A$2:$ZZ$249, 207, MATCH($B$2, resultados!$A$1:$ZZ$1, 0))</f>
        <v/>
      </c>
      <c r="C213">
        <f>INDEX(resultados!$A$2:$ZZ$249, 207, MATCH($B$3, resultados!$A$1:$ZZ$1, 0))</f>
        <v/>
      </c>
    </row>
    <row r="214">
      <c r="A214">
        <f>INDEX(resultados!$A$2:$ZZ$249, 208, MATCH($B$1, resultados!$A$1:$ZZ$1, 0))</f>
        <v/>
      </c>
      <c r="B214">
        <f>INDEX(resultados!$A$2:$ZZ$249, 208, MATCH($B$2, resultados!$A$1:$ZZ$1, 0))</f>
        <v/>
      </c>
      <c r="C214">
        <f>INDEX(resultados!$A$2:$ZZ$249, 208, MATCH($B$3, resultados!$A$1:$ZZ$1, 0))</f>
        <v/>
      </c>
    </row>
    <row r="215">
      <c r="A215">
        <f>INDEX(resultados!$A$2:$ZZ$249, 209, MATCH($B$1, resultados!$A$1:$ZZ$1, 0))</f>
        <v/>
      </c>
      <c r="B215">
        <f>INDEX(resultados!$A$2:$ZZ$249, 209, MATCH($B$2, resultados!$A$1:$ZZ$1, 0))</f>
        <v/>
      </c>
      <c r="C215">
        <f>INDEX(resultados!$A$2:$ZZ$249, 209, MATCH($B$3, resultados!$A$1:$ZZ$1, 0))</f>
        <v/>
      </c>
    </row>
    <row r="216">
      <c r="A216">
        <f>INDEX(resultados!$A$2:$ZZ$249, 210, MATCH($B$1, resultados!$A$1:$ZZ$1, 0))</f>
        <v/>
      </c>
      <c r="B216">
        <f>INDEX(resultados!$A$2:$ZZ$249, 210, MATCH($B$2, resultados!$A$1:$ZZ$1, 0))</f>
        <v/>
      </c>
      <c r="C216">
        <f>INDEX(resultados!$A$2:$ZZ$249, 210, MATCH($B$3, resultados!$A$1:$ZZ$1, 0))</f>
        <v/>
      </c>
    </row>
    <row r="217">
      <c r="A217">
        <f>INDEX(resultados!$A$2:$ZZ$249, 211, MATCH($B$1, resultados!$A$1:$ZZ$1, 0))</f>
        <v/>
      </c>
      <c r="B217">
        <f>INDEX(resultados!$A$2:$ZZ$249, 211, MATCH($B$2, resultados!$A$1:$ZZ$1, 0))</f>
        <v/>
      </c>
      <c r="C217">
        <f>INDEX(resultados!$A$2:$ZZ$249, 211, MATCH($B$3, resultados!$A$1:$ZZ$1, 0))</f>
        <v/>
      </c>
    </row>
    <row r="218">
      <c r="A218">
        <f>INDEX(resultados!$A$2:$ZZ$249, 212, MATCH($B$1, resultados!$A$1:$ZZ$1, 0))</f>
        <v/>
      </c>
      <c r="B218">
        <f>INDEX(resultados!$A$2:$ZZ$249, 212, MATCH($B$2, resultados!$A$1:$ZZ$1, 0))</f>
        <v/>
      </c>
      <c r="C218">
        <f>INDEX(resultados!$A$2:$ZZ$249, 212, MATCH($B$3, resultados!$A$1:$ZZ$1, 0))</f>
        <v/>
      </c>
    </row>
    <row r="219">
      <c r="A219">
        <f>INDEX(resultados!$A$2:$ZZ$249, 213, MATCH($B$1, resultados!$A$1:$ZZ$1, 0))</f>
        <v/>
      </c>
      <c r="B219">
        <f>INDEX(resultados!$A$2:$ZZ$249, 213, MATCH($B$2, resultados!$A$1:$ZZ$1, 0))</f>
        <v/>
      </c>
      <c r="C219">
        <f>INDEX(resultados!$A$2:$ZZ$249, 213, MATCH($B$3, resultados!$A$1:$ZZ$1, 0))</f>
        <v/>
      </c>
    </row>
    <row r="220">
      <c r="A220">
        <f>INDEX(resultados!$A$2:$ZZ$249, 214, MATCH($B$1, resultados!$A$1:$ZZ$1, 0))</f>
        <v/>
      </c>
      <c r="B220">
        <f>INDEX(resultados!$A$2:$ZZ$249, 214, MATCH($B$2, resultados!$A$1:$ZZ$1, 0))</f>
        <v/>
      </c>
      <c r="C220">
        <f>INDEX(resultados!$A$2:$ZZ$249, 214, MATCH($B$3, resultados!$A$1:$ZZ$1, 0))</f>
        <v/>
      </c>
    </row>
    <row r="221">
      <c r="A221">
        <f>INDEX(resultados!$A$2:$ZZ$249, 215, MATCH($B$1, resultados!$A$1:$ZZ$1, 0))</f>
        <v/>
      </c>
      <c r="B221">
        <f>INDEX(resultados!$A$2:$ZZ$249, 215, MATCH($B$2, resultados!$A$1:$ZZ$1, 0))</f>
        <v/>
      </c>
      <c r="C221">
        <f>INDEX(resultados!$A$2:$ZZ$249, 215, MATCH($B$3, resultados!$A$1:$ZZ$1, 0))</f>
        <v/>
      </c>
    </row>
    <row r="222">
      <c r="A222">
        <f>INDEX(resultados!$A$2:$ZZ$249, 216, MATCH($B$1, resultados!$A$1:$ZZ$1, 0))</f>
        <v/>
      </c>
      <c r="B222">
        <f>INDEX(resultados!$A$2:$ZZ$249, 216, MATCH($B$2, resultados!$A$1:$ZZ$1, 0))</f>
        <v/>
      </c>
      <c r="C222">
        <f>INDEX(resultados!$A$2:$ZZ$249, 216, MATCH($B$3, resultados!$A$1:$ZZ$1, 0))</f>
        <v/>
      </c>
    </row>
    <row r="223">
      <c r="A223">
        <f>INDEX(resultados!$A$2:$ZZ$249, 217, MATCH($B$1, resultados!$A$1:$ZZ$1, 0))</f>
        <v/>
      </c>
      <c r="B223">
        <f>INDEX(resultados!$A$2:$ZZ$249, 217, MATCH($B$2, resultados!$A$1:$ZZ$1, 0))</f>
        <v/>
      </c>
      <c r="C223">
        <f>INDEX(resultados!$A$2:$ZZ$249, 217, MATCH($B$3, resultados!$A$1:$ZZ$1, 0))</f>
        <v/>
      </c>
    </row>
    <row r="224">
      <c r="A224">
        <f>INDEX(resultados!$A$2:$ZZ$249, 218, MATCH($B$1, resultados!$A$1:$ZZ$1, 0))</f>
        <v/>
      </c>
      <c r="B224">
        <f>INDEX(resultados!$A$2:$ZZ$249, 218, MATCH($B$2, resultados!$A$1:$ZZ$1, 0))</f>
        <v/>
      </c>
      <c r="C224">
        <f>INDEX(resultados!$A$2:$ZZ$249, 218, MATCH($B$3, resultados!$A$1:$ZZ$1, 0))</f>
        <v/>
      </c>
    </row>
    <row r="225">
      <c r="A225">
        <f>INDEX(resultados!$A$2:$ZZ$249, 219, MATCH($B$1, resultados!$A$1:$ZZ$1, 0))</f>
        <v/>
      </c>
      <c r="B225">
        <f>INDEX(resultados!$A$2:$ZZ$249, 219, MATCH($B$2, resultados!$A$1:$ZZ$1, 0))</f>
        <v/>
      </c>
      <c r="C225">
        <f>INDEX(resultados!$A$2:$ZZ$249, 219, MATCH($B$3, resultados!$A$1:$ZZ$1, 0))</f>
        <v/>
      </c>
    </row>
    <row r="226">
      <c r="A226">
        <f>INDEX(resultados!$A$2:$ZZ$249, 220, MATCH($B$1, resultados!$A$1:$ZZ$1, 0))</f>
        <v/>
      </c>
      <c r="B226">
        <f>INDEX(resultados!$A$2:$ZZ$249, 220, MATCH($B$2, resultados!$A$1:$ZZ$1, 0))</f>
        <v/>
      </c>
      <c r="C226">
        <f>INDEX(resultados!$A$2:$ZZ$249, 220, MATCH($B$3, resultados!$A$1:$ZZ$1, 0))</f>
        <v/>
      </c>
    </row>
    <row r="227">
      <c r="A227">
        <f>INDEX(resultados!$A$2:$ZZ$249, 221, MATCH($B$1, resultados!$A$1:$ZZ$1, 0))</f>
        <v/>
      </c>
      <c r="B227">
        <f>INDEX(resultados!$A$2:$ZZ$249, 221, MATCH($B$2, resultados!$A$1:$ZZ$1, 0))</f>
        <v/>
      </c>
      <c r="C227">
        <f>INDEX(resultados!$A$2:$ZZ$249, 221, MATCH($B$3, resultados!$A$1:$ZZ$1, 0))</f>
        <v/>
      </c>
    </row>
    <row r="228">
      <c r="A228">
        <f>INDEX(resultados!$A$2:$ZZ$249, 222, MATCH($B$1, resultados!$A$1:$ZZ$1, 0))</f>
        <v/>
      </c>
      <c r="B228">
        <f>INDEX(resultados!$A$2:$ZZ$249, 222, MATCH($B$2, resultados!$A$1:$ZZ$1, 0))</f>
        <v/>
      </c>
      <c r="C228">
        <f>INDEX(resultados!$A$2:$ZZ$249, 222, MATCH($B$3, resultados!$A$1:$ZZ$1, 0))</f>
        <v/>
      </c>
    </row>
    <row r="229">
      <c r="A229">
        <f>INDEX(resultados!$A$2:$ZZ$249, 223, MATCH($B$1, resultados!$A$1:$ZZ$1, 0))</f>
        <v/>
      </c>
      <c r="B229">
        <f>INDEX(resultados!$A$2:$ZZ$249, 223, MATCH($B$2, resultados!$A$1:$ZZ$1, 0))</f>
        <v/>
      </c>
      <c r="C229">
        <f>INDEX(resultados!$A$2:$ZZ$249, 223, MATCH($B$3, resultados!$A$1:$ZZ$1, 0))</f>
        <v/>
      </c>
    </row>
    <row r="230">
      <c r="A230">
        <f>INDEX(resultados!$A$2:$ZZ$249, 224, MATCH($B$1, resultados!$A$1:$ZZ$1, 0))</f>
        <v/>
      </c>
      <c r="B230">
        <f>INDEX(resultados!$A$2:$ZZ$249, 224, MATCH($B$2, resultados!$A$1:$ZZ$1, 0))</f>
        <v/>
      </c>
      <c r="C230">
        <f>INDEX(resultados!$A$2:$ZZ$249, 224, MATCH($B$3, resultados!$A$1:$ZZ$1, 0))</f>
        <v/>
      </c>
    </row>
    <row r="231">
      <c r="A231">
        <f>INDEX(resultados!$A$2:$ZZ$249, 225, MATCH($B$1, resultados!$A$1:$ZZ$1, 0))</f>
        <v/>
      </c>
      <c r="B231">
        <f>INDEX(resultados!$A$2:$ZZ$249, 225, MATCH($B$2, resultados!$A$1:$ZZ$1, 0))</f>
        <v/>
      </c>
      <c r="C231">
        <f>INDEX(resultados!$A$2:$ZZ$249, 225, MATCH($B$3, resultados!$A$1:$ZZ$1, 0))</f>
        <v/>
      </c>
    </row>
    <row r="232">
      <c r="A232">
        <f>INDEX(resultados!$A$2:$ZZ$249, 226, MATCH($B$1, resultados!$A$1:$ZZ$1, 0))</f>
        <v/>
      </c>
      <c r="B232">
        <f>INDEX(resultados!$A$2:$ZZ$249, 226, MATCH($B$2, resultados!$A$1:$ZZ$1, 0))</f>
        <v/>
      </c>
      <c r="C232">
        <f>INDEX(resultados!$A$2:$ZZ$249, 226, MATCH($B$3, resultados!$A$1:$ZZ$1, 0))</f>
        <v/>
      </c>
    </row>
    <row r="233">
      <c r="A233">
        <f>INDEX(resultados!$A$2:$ZZ$249, 227, MATCH($B$1, resultados!$A$1:$ZZ$1, 0))</f>
        <v/>
      </c>
      <c r="B233">
        <f>INDEX(resultados!$A$2:$ZZ$249, 227, MATCH($B$2, resultados!$A$1:$ZZ$1, 0))</f>
        <v/>
      </c>
      <c r="C233">
        <f>INDEX(resultados!$A$2:$ZZ$249, 227, MATCH($B$3, resultados!$A$1:$ZZ$1, 0))</f>
        <v/>
      </c>
    </row>
    <row r="234">
      <c r="A234">
        <f>INDEX(resultados!$A$2:$ZZ$249, 228, MATCH($B$1, resultados!$A$1:$ZZ$1, 0))</f>
        <v/>
      </c>
      <c r="B234">
        <f>INDEX(resultados!$A$2:$ZZ$249, 228, MATCH($B$2, resultados!$A$1:$ZZ$1, 0))</f>
        <v/>
      </c>
      <c r="C234">
        <f>INDEX(resultados!$A$2:$ZZ$249, 228, MATCH($B$3, resultados!$A$1:$ZZ$1, 0))</f>
        <v/>
      </c>
    </row>
    <row r="235">
      <c r="A235">
        <f>INDEX(resultados!$A$2:$ZZ$249, 229, MATCH($B$1, resultados!$A$1:$ZZ$1, 0))</f>
        <v/>
      </c>
      <c r="B235">
        <f>INDEX(resultados!$A$2:$ZZ$249, 229, MATCH($B$2, resultados!$A$1:$ZZ$1, 0))</f>
        <v/>
      </c>
      <c r="C235">
        <f>INDEX(resultados!$A$2:$ZZ$249, 229, MATCH($B$3, resultados!$A$1:$ZZ$1, 0))</f>
        <v/>
      </c>
    </row>
    <row r="236">
      <c r="A236">
        <f>INDEX(resultados!$A$2:$ZZ$249, 230, MATCH($B$1, resultados!$A$1:$ZZ$1, 0))</f>
        <v/>
      </c>
      <c r="B236">
        <f>INDEX(resultados!$A$2:$ZZ$249, 230, MATCH($B$2, resultados!$A$1:$ZZ$1, 0))</f>
        <v/>
      </c>
      <c r="C236">
        <f>INDEX(resultados!$A$2:$ZZ$249, 230, MATCH($B$3, resultados!$A$1:$ZZ$1, 0))</f>
        <v/>
      </c>
    </row>
    <row r="237">
      <c r="A237">
        <f>INDEX(resultados!$A$2:$ZZ$249, 231, MATCH($B$1, resultados!$A$1:$ZZ$1, 0))</f>
        <v/>
      </c>
      <c r="B237">
        <f>INDEX(resultados!$A$2:$ZZ$249, 231, MATCH($B$2, resultados!$A$1:$ZZ$1, 0))</f>
        <v/>
      </c>
      <c r="C237">
        <f>INDEX(resultados!$A$2:$ZZ$249, 231, MATCH($B$3, resultados!$A$1:$ZZ$1, 0))</f>
        <v/>
      </c>
    </row>
    <row r="238">
      <c r="A238">
        <f>INDEX(resultados!$A$2:$ZZ$249, 232, MATCH($B$1, resultados!$A$1:$ZZ$1, 0))</f>
        <v/>
      </c>
      <c r="B238">
        <f>INDEX(resultados!$A$2:$ZZ$249, 232, MATCH($B$2, resultados!$A$1:$ZZ$1, 0))</f>
        <v/>
      </c>
      <c r="C238">
        <f>INDEX(resultados!$A$2:$ZZ$249, 232, MATCH($B$3, resultados!$A$1:$ZZ$1, 0))</f>
        <v/>
      </c>
    </row>
    <row r="239">
      <c r="A239">
        <f>INDEX(resultados!$A$2:$ZZ$249, 233, MATCH($B$1, resultados!$A$1:$ZZ$1, 0))</f>
        <v/>
      </c>
      <c r="B239">
        <f>INDEX(resultados!$A$2:$ZZ$249, 233, MATCH($B$2, resultados!$A$1:$ZZ$1, 0))</f>
        <v/>
      </c>
      <c r="C239">
        <f>INDEX(resultados!$A$2:$ZZ$249, 233, MATCH($B$3, resultados!$A$1:$ZZ$1, 0))</f>
        <v/>
      </c>
    </row>
    <row r="240">
      <c r="A240">
        <f>INDEX(resultados!$A$2:$ZZ$249, 234, MATCH($B$1, resultados!$A$1:$ZZ$1, 0))</f>
        <v/>
      </c>
      <c r="B240">
        <f>INDEX(resultados!$A$2:$ZZ$249, 234, MATCH($B$2, resultados!$A$1:$ZZ$1, 0))</f>
        <v/>
      </c>
      <c r="C240">
        <f>INDEX(resultados!$A$2:$ZZ$249, 234, MATCH($B$3, resultados!$A$1:$ZZ$1, 0))</f>
        <v/>
      </c>
    </row>
    <row r="241">
      <c r="A241">
        <f>INDEX(resultados!$A$2:$ZZ$249, 235, MATCH($B$1, resultados!$A$1:$ZZ$1, 0))</f>
        <v/>
      </c>
      <c r="B241">
        <f>INDEX(resultados!$A$2:$ZZ$249, 235, MATCH($B$2, resultados!$A$1:$ZZ$1, 0))</f>
        <v/>
      </c>
      <c r="C241">
        <f>INDEX(resultados!$A$2:$ZZ$249, 235, MATCH($B$3, resultados!$A$1:$ZZ$1, 0))</f>
        <v/>
      </c>
    </row>
    <row r="242">
      <c r="A242">
        <f>INDEX(resultados!$A$2:$ZZ$249, 236, MATCH($B$1, resultados!$A$1:$ZZ$1, 0))</f>
        <v/>
      </c>
      <c r="B242">
        <f>INDEX(resultados!$A$2:$ZZ$249, 236, MATCH($B$2, resultados!$A$1:$ZZ$1, 0))</f>
        <v/>
      </c>
      <c r="C242">
        <f>INDEX(resultados!$A$2:$ZZ$249, 236, MATCH($B$3, resultados!$A$1:$ZZ$1, 0))</f>
        <v/>
      </c>
    </row>
    <row r="243">
      <c r="A243">
        <f>INDEX(resultados!$A$2:$ZZ$249, 237, MATCH($B$1, resultados!$A$1:$ZZ$1, 0))</f>
        <v/>
      </c>
      <c r="B243">
        <f>INDEX(resultados!$A$2:$ZZ$249, 237, MATCH($B$2, resultados!$A$1:$ZZ$1, 0))</f>
        <v/>
      </c>
      <c r="C243">
        <f>INDEX(resultados!$A$2:$ZZ$249, 237, MATCH($B$3, resultados!$A$1:$ZZ$1, 0))</f>
        <v/>
      </c>
    </row>
    <row r="244">
      <c r="A244">
        <f>INDEX(resultados!$A$2:$ZZ$249, 238, MATCH($B$1, resultados!$A$1:$ZZ$1, 0))</f>
        <v/>
      </c>
      <c r="B244">
        <f>INDEX(resultados!$A$2:$ZZ$249, 238, MATCH($B$2, resultados!$A$1:$ZZ$1, 0))</f>
        <v/>
      </c>
      <c r="C244">
        <f>INDEX(resultados!$A$2:$ZZ$249, 238, MATCH($B$3, resultados!$A$1:$ZZ$1, 0))</f>
        <v/>
      </c>
    </row>
    <row r="245">
      <c r="A245">
        <f>INDEX(resultados!$A$2:$ZZ$249, 239, MATCH($B$1, resultados!$A$1:$ZZ$1, 0))</f>
        <v/>
      </c>
      <c r="B245">
        <f>INDEX(resultados!$A$2:$ZZ$249, 239, MATCH($B$2, resultados!$A$1:$ZZ$1, 0))</f>
        <v/>
      </c>
      <c r="C245">
        <f>INDEX(resultados!$A$2:$ZZ$249, 239, MATCH($B$3, resultados!$A$1:$ZZ$1, 0))</f>
        <v/>
      </c>
    </row>
    <row r="246">
      <c r="A246">
        <f>INDEX(resultados!$A$2:$ZZ$249, 240, MATCH($B$1, resultados!$A$1:$ZZ$1, 0))</f>
        <v/>
      </c>
      <c r="B246">
        <f>INDEX(resultados!$A$2:$ZZ$249, 240, MATCH($B$2, resultados!$A$1:$ZZ$1, 0))</f>
        <v/>
      </c>
      <c r="C246">
        <f>INDEX(resultados!$A$2:$ZZ$249, 240, MATCH($B$3, resultados!$A$1:$ZZ$1, 0))</f>
        <v/>
      </c>
    </row>
    <row r="247">
      <c r="A247">
        <f>INDEX(resultados!$A$2:$ZZ$249, 241, MATCH($B$1, resultados!$A$1:$ZZ$1, 0))</f>
        <v/>
      </c>
      <c r="B247">
        <f>INDEX(resultados!$A$2:$ZZ$249, 241, MATCH($B$2, resultados!$A$1:$ZZ$1, 0))</f>
        <v/>
      </c>
      <c r="C247">
        <f>INDEX(resultados!$A$2:$ZZ$249, 241, MATCH($B$3, resultados!$A$1:$ZZ$1, 0))</f>
        <v/>
      </c>
    </row>
    <row r="248">
      <c r="A248">
        <f>INDEX(resultados!$A$2:$ZZ$249, 242, MATCH($B$1, resultados!$A$1:$ZZ$1, 0))</f>
        <v/>
      </c>
      <c r="B248">
        <f>INDEX(resultados!$A$2:$ZZ$249, 242, MATCH($B$2, resultados!$A$1:$ZZ$1, 0))</f>
        <v/>
      </c>
      <c r="C248">
        <f>INDEX(resultados!$A$2:$ZZ$249, 242, MATCH($B$3, resultados!$A$1:$ZZ$1, 0))</f>
        <v/>
      </c>
    </row>
    <row r="249">
      <c r="A249">
        <f>INDEX(resultados!$A$2:$ZZ$249, 243, MATCH($B$1, resultados!$A$1:$ZZ$1, 0))</f>
        <v/>
      </c>
      <c r="B249">
        <f>INDEX(resultados!$A$2:$ZZ$249, 243, MATCH($B$2, resultados!$A$1:$ZZ$1, 0))</f>
        <v/>
      </c>
      <c r="C249">
        <f>INDEX(resultados!$A$2:$ZZ$249, 243, MATCH($B$3, resultados!$A$1:$ZZ$1, 0))</f>
        <v/>
      </c>
    </row>
    <row r="250">
      <c r="A250">
        <f>INDEX(resultados!$A$2:$ZZ$249, 244, MATCH($B$1, resultados!$A$1:$ZZ$1, 0))</f>
        <v/>
      </c>
      <c r="B250">
        <f>INDEX(resultados!$A$2:$ZZ$249, 244, MATCH($B$2, resultados!$A$1:$ZZ$1, 0))</f>
        <v/>
      </c>
      <c r="C250">
        <f>INDEX(resultados!$A$2:$ZZ$249, 244, MATCH($B$3, resultados!$A$1:$ZZ$1, 0))</f>
        <v/>
      </c>
    </row>
    <row r="251">
      <c r="A251">
        <f>INDEX(resultados!$A$2:$ZZ$249, 245, MATCH($B$1, resultados!$A$1:$ZZ$1, 0))</f>
        <v/>
      </c>
      <c r="B251">
        <f>INDEX(resultados!$A$2:$ZZ$249, 245, MATCH($B$2, resultados!$A$1:$ZZ$1, 0))</f>
        <v/>
      </c>
      <c r="C251">
        <f>INDEX(resultados!$A$2:$ZZ$249, 245, MATCH($B$3, resultados!$A$1:$ZZ$1, 0))</f>
        <v/>
      </c>
    </row>
    <row r="252">
      <c r="A252">
        <f>INDEX(resultados!$A$2:$ZZ$249, 246, MATCH($B$1, resultados!$A$1:$ZZ$1, 0))</f>
        <v/>
      </c>
      <c r="B252">
        <f>INDEX(resultados!$A$2:$ZZ$249, 246, MATCH($B$2, resultados!$A$1:$ZZ$1, 0))</f>
        <v/>
      </c>
      <c r="C252">
        <f>INDEX(resultados!$A$2:$ZZ$249, 246, MATCH($B$3, resultados!$A$1:$ZZ$1, 0))</f>
        <v/>
      </c>
    </row>
    <row r="253">
      <c r="A253">
        <f>INDEX(resultados!$A$2:$ZZ$249, 247, MATCH($B$1, resultados!$A$1:$ZZ$1, 0))</f>
        <v/>
      </c>
      <c r="B253">
        <f>INDEX(resultados!$A$2:$ZZ$249, 247, MATCH($B$2, resultados!$A$1:$ZZ$1, 0))</f>
        <v/>
      </c>
      <c r="C253">
        <f>INDEX(resultados!$A$2:$ZZ$249, 247, MATCH($B$3, resultados!$A$1:$ZZ$1, 0))</f>
        <v/>
      </c>
    </row>
    <row r="254">
      <c r="A254">
        <f>INDEX(resultados!$A$2:$ZZ$249, 248, MATCH($B$1, resultados!$A$1:$ZZ$1, 0))</f>
        <v/>
      </c>
      <c r="B254">
        <f>INDEX(resultados!$A$2:$ZZ$249, 248, MATCH($B$2, resultados!$A$1:$ZZ$1, 0))</f>
        <v/>
      </c>
      <c r="C254">
        <f>INDEX(resultados!$A$2:$ZZ$249, 248,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1.0105</v>
      </c>
      <c r="E2" t="n">
        <v>98.95999999999999</v>
      </c>
      <c r="F2" t="n">
        <v>90.01000000000001</v>
      </c>
      <c r="G2" t="n">
        <v>11.82</v>
      </c>
      <c r="H2" t="n">
        <v>0.24</v>
      </c>
      <c r="I2" t="n">
        <v>457</v>
      </c>
      <c r="J2" t="n">
        <v>71.52</v>
      </c>
      <c r="K2" t="n">
        <v>32.27</v>
      </c>
      <c r="L2" t="n">
        <v>1</v>
      </c>
      <c r="M2" t="n">
        <v>455</v>
      </c>
      <c r="N2" t="n">
        <v>8.25</v>
      </c>
      <c r="O2" t="n">
        <v>9054.6</v>
      </c>
      <c r="P2" t="n">
        <v>630.92</v>
      </c>
      <c r="Q2" t="n">
        <v>2327.28</v>
      </c>
      <c r="R2" t="n">
        <v>713.97</v>
      </c>
      <c r="S2" t="n">
        <v>122.72</v>
      </c>
      <c r="T2" t="n">
        <v>288672.73</v>
      </c>
      <c r="U2" t="n">
        <v>0.17</v>
      </c>
      <c r="V2" t="n">
        <v>0.72</v>
      </c>
      <c r="W2" t="n">
        <v>10.15</v>
      </c>
      <c r="X2" t="n">
        <v>17.38</v>
      </c>
      <c r="Y2" t="n">
        <v>0.5</v>
      </c>
      <c r="Z2" t="n">
        <v>10</v>
      </c>
      <c r="AA2" t="n">
        <v>1516.223136591532</v>
      </c>
      <c r="AB2" t="n">
        <v>2074.563386528388</v>
      </c>
      <c r="AC2" t="n">
        <v>1876.569968586118</v>
      </c>
      <c r="AD2" t="n">
        <v>1516223.136591533</v>
      </c>
      <c r="AE2" t="n">
        <v>2074563.386528388</v>
      </c>
      <c r="AF2" t="n">
        <v>1.108637975016681e-06</v>
      </c>
      <c r="AG2" t="n">
        <v>33</v>
      </c>
      <c r="AH2" t="n">
        <v>1876569.968586118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1.181</v>
      </c>
      <c r="E3" t="n">
        <v>84.68000000000001</v>
      </c>
      <c r="F3" t="n">
        <v>79.83</v>
      </c>
      <c r="G3" t="n">
        <v>24.82</v>
      </c>
      <c r="H3" t="n">
        <v>0.48</v>
      </c>
      <c r="I3" t="n">
        <v>193</v>
      </c>
      <c r="J3" t="n">
        <v>72.7</v>
      </c>
      <c r="K3" t="n">
        <v>32.27</v>
      </c>
      <c r="L3" t="n">
        <v>2</v>
      </c>
      <c r="M3" t="n">
        <v>191</v>
      </c>
      <c r="N3" t="n">
        <v>8.43</v>
      </c>
      <c r="O3" t="n">
        <v>9200.25</v>
      </c>
      <c r="P3" t="n">
        <v>532.71</v>
      </c>
      <c r="Q3" t="n">
        <v>2326.98</v>
      </c>
      <c r="R3" t="n">
        <v>373.94</v>
      </c>
      <c r="S3" t="n">
        <v>122.72</v>
      </c>
      <c r="T3" t="n">
        <v>119979.77</v>
      </c>
      <c r="U3" t="n">
        <v>0.33</v>
      </c>
      <c r="V3" t="n">
        <v>0.8100000000000001</v>
      </c>
      <c r="W3" t="n">
        <v>9.720000000000001</v>
      </c>
      <c r="X3" t="n">
        <v>7.22</v>
      </c>
      <c r="Y3" t="n">
        <v>0.5</v>
      </c>
      <c r="Z3" t="n">
        <v>10</v>
      </c>
      <c r="AA3" t="n">
        <v>1142.950497003604</v>
      </c>
      <c r="AB3" t="n">
        <v>1563.835293417553</v>
      </c>
      <c r="AC3" t="n">
        <v>1414.585047870401</v>
      </c>
      <c r="AD3" t="n">
        <v>1142950.497003604</v>
      </c>
      <c r="AE3" t="n">
        <v>1563835.293417553</v>
      </c>
      <c r="AF3" t="n">
        <v>1.295696633839387e-06</v>
      </c>
      <c r="AG3" t="n">
        <v>28</v>
      </c>
      <c r="AH3" t="n">
        <v>1414585.047870401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1.2403</v>
      </c>
      <c r="E4" t="n">
        <v>80.63</v>
      </c>
      <c r="F4" t="n">
        <v>76.95999999999999</v>
      </c>
      <c r="G4" t="n">
        <v>39.47</v>
      </c>
      <c r="H4" t="n">
        <v>0.71</v>
      </c>
      <c r="I4" t="n">
        <v>117</v>
      </c>
      <c r="J4" t="n">
        <v>73.88</v>
      </c>
      <c r="K4" t="n">
        <v>32.27</v>
      </c>
      <c r="L4" t="n">
        <v>3</v>
      </c>
      <c r="M4" t="n">
        <v>115</v>
      </c>
      <c r="N4" t="n">
        <v>8.609999999999999</v>
      </c>
      <c r="O4" t="n">
        <v>9346.23</v>
      </c>
      <c r="P4" t="n">
        <v>484.06</v>
      </c>
      <c r="Q4" t="n">
        <v>2326.95</v>
      </c>
      <c r="R4" t="n">
        <v>277.74</v>
      </c>
      <c r="S4" t="n">
        <v>122.72</v>
      </c>
      <c r="T4" t="n">
        <v>72258.64</v>
      </c>
      <c r="U4" t="n">
        <v>0.44</v>
      </c>
      <c r="V4" t="n">
        <v>0.84</v>
      </c>
      <c r="W4" t="n">
        <v>9.609999999999999</v>
      </c>
      <c r="X4" t="n">
        <v>4.35</v>
      </c>
      <c r="Y4" t="n">
        <v>0.5</v>
      </c>
      <c r="Z4" t="n">
        <v>10</v>
      </c>
      <c r="AA4" t="n">
        <v>1026.999818802022</v>
      </c>
      <c r="AB4" t="n">
        <v>1405.186460119252</v>
      </c>
      <c r="AC4" t="n">
        <v>1271.077436557053</v>
      </c>
      <c r="AD4" t="n">
        <v>1026999.818802022</v>
      </c>
      <c r="AE4" t="n">
        <v>1405186.460119252</v>
      </c>
      <c r="AF4" t="n">
        <v>1.360755745089747e-06</v>
      </c>
      <c r="AG4" t="n">
        <v>27</v>
      </c>
      <c r="AH4" t="n">
        <v>1271077.436557054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1.2686</v>
      </c>
      <c r="E5" t="n">
        <v>78.83</v>
      </c>
      <c r="F5" t="n">
        <v>75.69</v>
      </c>
      <c r="G5" t="n">
        <v>54.72</v>
      </c>
      <c r="H5" t="n">
        <v>0.93</v>
      </c>
      <c r="I5" t="n">
        <v>83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446.77</v>
      </c>
      <c r="Q5" t="n">
        <v>2326.96</v>
      </c>
      <c r="R5" t="n">
        <v>233.83</v>
      </c>
      <c r="S5" t="n">
        <v>122.72</v>
      </c>
      <c r="T5" t="n">
        <v>50475.65</v>
      </c>
      <c r="U5" t="n">
        <v>0.52</v>
      </c>
      <c r="V5" t="n">
        <v>0.86</v>
      </c>
      <c r="W5" t="n">
        <v>9.6</v>
      </c>
      <c r="X5" t="n">
        <v>3.08</v>
      </c>
      <c r="Y5" t="n">
        <v>0.5</v>
      </c>
      <c r="Z5" t="n">
        <v>10</v>
      </c>
      <c r="AA5" t="n">
        <v>956.4457539885269</v>
      </c>
      <c r="AB5" t="n">
        <v>1308.651276015766</v>
      </c>
      <c r="AC5" t="n">
        <v>1183.755434936423</v>
      </c>
      <c r="AD5" t="n">
        <v>956445.7539885269</v>
      </c>
      <c r="AE5" t="n">
        <v>1308651.276015766</v>
      </c>
      <c r="AF5" t="n">
        <v>1.391804191099615e-06</v>
      </c>
      <c r="AG5" t="n">
        <v>26</v>
      </c>
      <c r="AH5" t="n">
        <v>1183755.434936423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1.2711</v>
      </c>
      <c r="E6" t="n">
        <v>78.67</v>
      </c>
      <c r="F6" t="n">
        <v>75.59999999999999</v>
      </c>
      <c r="G6" t="n">
        <v>57.42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446.77</v>
      </c>
      <c r="Q6" t="n">
        <v>2327.01</v>
      </c>
      <c r="R6" t="n">
        <v>228.83</v>
      </c>
      <c r="S6" t="n">
        <v>122.72</v>
      </c>
      <c r="T6" t="n">
        <v>47996.52</v>
      </c>
      <c r="U6" t="n">
        <v>0.54</v>
      </c>
      <c r="V6" t="n">
        <v>0.86</v>
      </c>
      <c r="W6" t="n">
        <v>9.65</v>
      </c>
      <c r="X6" t="n">
        <v>2.99</v>
      </c>
      <c r="Y6" t="n">
        <v>0.5</v>
      </c>
      <c r="Z6" t="n">
        <v>10</v>
      </c>
      <c r="AA6" t="n">
        <v>954.6385029909644</v>
      </c>
      <c r="AB6" t="n">
        <v>1306.178515470615</v>
      </c>
      <c r="AC6" t="n">
        <v>1181.518671187159</v>
      </c>
      <c r="AD6" t="n">
        <v>954638.5029909645</v>
      </c>
      <c r="AE6" t="n">
        <v>1306178.515470615</v>
      </c>
      <c r="AF6" t="n">
        <v>1.394546986683526e-06</v>
      </c>
      <c r="AG6" t="n">
        <v>26</v>
      </c>
      <c r="AH6" t="n">
        <v>1181518.671187159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1.1561</v>
      </c>
      <c r="E2" t="n">
        <v>86.5</v>
      </c>
      <c r="F2" t="n">
        <v>82.01000000000001</v>
      </c>
      <c r="G2" t="n">
        <v>19.6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248</v>
      </c>
      <c r="N2" t="n">
        <v>4.24</v>
      </c>
      <c r="O2" t="n">
        <v>5140</v>
      </c>
      <c r="P2" t="n">
        <v>347.45</v>
      </c>
      <c r="Q2" t="n">
        <v>2327.03</v>
      </c>
      <c r="R2" t="n">
        <v>446.52</v>
      </c>
      <c r="S2" t="n">
        <v>122.72</v>
      </c>
      <c r="T2" t="n">
        <v>155980.96</v>
      </c>
      <c r="U2" t="n">
        <v>0.27</v>
      </c>
      <c r="V2" t="n">
        <v>0.79</v>
      </c>
      <c r="W2" t="n">
        <v>9.82</v>
      </c>
      <c r="X2" t="n">
        <v>9.390000000000001</v>
      </c>
      <c r="Y2" t="n">
        <v>0.5</v>
      </c>
      <c r="Z2" t="n">
        <v>10</v>
      </c>
      <c r="AA2" t="n">
        <v>870.8161594461188</v>
      </c>
      <c r="AB2" t="n">
        <v>1191.48908705175</v>
      </c>
      <c r="AC2" t="n">
        <v>1077.775040848967</v>
      </c>
      <c r="AD2" t="n">
        <v>870816.1594461189</v>
      </c>
      <c r="AE2" t="n">
        <v>1191489.08705175</v>
      </c>
      <c r="AF2" t="n">
        <v>1.361356933268151e-06</v>
      </c>
      <c r="AG2" t="n">
        <v>29</v>
      </c>
      <c r="AH2" t="n">
        <v>1077775.040848967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1.2202</v>
      </c>
      <c r="E3" t="n">
        <v>81.95</v>
      </c>
      <c r="F3" t="n">
        <v>78.52</v>
      </c>
      <c r="G3" t="n">
        <v>30.2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312.16</v>
      </c>
      <c r="Q3" t="n">
        <v>2327.14</v>
      </c>
      <c r="R3" t="n">
        <v>323.16</v>
      </c>
      <c r="S3" t="n">
        <v>122.72</v>
      </c>
      <c r="T3" t="n">
        <v>94773.60000000001</v>
      </c>
      <c r="U3" t="n">
        <v>0.38</v>
      </c>
      <c r="V3" t="n">
        <v>0.83</v>
      </c>
      <c r="W3" t="n">
        <v>9.859999999999999</v>
      </c>
      <c r="X3" t="n">
        <v>5.91</v>
      </c>
      <c r="Y3" t="n">
        <v>0.5</v>
      </c>
      <c r="Z3" t="n">
        <v>10</v>
      </c>
      <c r="AA3" t="n">
        <v>772.3431726345922</v>
      </c>
      <c r="AB3" t="n">
        <v>1056.754002174648</v>
      </c>
      <c r="AC3" t="n">
        <v>955.8988833706563</v>
      </c>
      <c r="AD3" t="n">
        <v>772343.1726345922</v>
      </c>
      <c r="AE3" t="n">
        <v>1056754.002174648</v>
      </c>
      <c r="AF3" t="n">
        <v>1.436837410235964e-06</v>
      </c>
      <c r="AG3" t="n">
        <v>27</v>
      </c>
      <c r="AH3" t="n">
        <v>955898.8833706563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0.7408</v>
      </c>
      <c r="E2" t="n">
        <v>135</v>
      </c>
      <c r="F2" t="n">
        <v>107.2</v>
      </c>
      <c r="G2" t="n">
        <v>7.27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1216.83</v>
      </c>
      <c r="Q2" t="n">
        <v>2327.52</v>
      </c>
      <c r="R2" t="n">
        <v>1288.5</v>
      </c>
      <c r="S2" t="n">
        <v>122.72</v>
      </c>
      <c r="T2" t="n">
        <v>573797.53</v>
      </c>
      <c r="U2" t="n">
        <v>0.1</v>
      </c>
      <c r="V2" t="n">
        <v>0.6</v>
      </c>
      <c r="W2" t="n">
        <v>10.9</v>
      </c>
      <c r="X2" t="n">
        <v>34.57</v>
      </c>
      <c r="Y2" t="n">
        <v>0.5</v>
      </c>
      <c r="Z2" t="n">
        <v>10</v>
      </c>
      <c r="AA2" t="n">
        <v>3541.230999896176</v>
      </c>
      <c r="AB2" t="n">
        <v>4845.268482143916</v>
      </c>
      <c r="AC2" t="n">
        <v>4382.842858584943</v>
      </c>
      <c r="AD2" t="n">
        <v>3541230.999896177</v>
      </c>
      <c r="AE2" t="n">
        <v>4845268.482143916</v>
      </c>
      <c r="AF2" t="n">
        <v>7.295148774354646e-07</v>
      </c>
      <c r="AG2" t="n">
        <v>44</v>
      </c>
      <c r="AH2" t="n">
        <v>4382842.858584943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1.0207</v>
      </c>
      <c r="E3" t="n">
        <v>97.97</v>
      </c>
      <c r="F3" t="n">
        <v>85.72</v>
      </c>
      <c r="G3" t="n">
        <v>14.82</v>
      </c>
      <c r="H3" t="n">
        <v>0.25</v>
      </c>
      <c r="I3" t="n">
        <v>347</v>
      </c>
      <c r="J3" t="n">
        <v>143.17</v>
      </c>
      <c r="K3" t="n">
        <v>47.83</v>
      </c>
      <c r="L3" t="n">
        <v>2</v>
      </c>
      <c r="M3" t="n">
        <v>345</v>
      </c>
      <c r="N3" t="n">
        <v>23.34</v>
      </c>
      <c r="O3" t="n">
        <v>17891.86</v>
      </c>
      <c r="P3" t="n">
        <v>960.64</v>
      </c>
      <c r="Q3" t="n">
        <v>2327.3</v>
      </c>
      <c r="R3" t="n">
        <v>569.8</v>
      </c>
      <c r="S3" t="n">
        <v>122.72</v>
      </c>
      <c r="T3" t="n">
        <v>217140.72</v>
      </c>
      <c r="U3" t="n">
        <v>0.22</v>
      </c>
      <c r="V3" t="n">
        <v>0.76</v>
      </c>
      <c r="W3" t="n">
        <v>9.98</v>
      </c>
      <c r="X3" t="n">
        <v>13.09</v>
      </c>
      <c r="Y3" t="n">
        <v>0.5</v>
      </c>
      <c r="Z3" t="n">
        <v>10</v>
      </c>
      <c r="AA3" t="n">
        <v>2093.468764827224</v>
      </c>
      <c r="AB3" t="n">
        <v>2864.376321360258</v>
      </c>
      <c r="AC3" t="n">
        <v>2591.004265427051</v>
      </c>
      <c r="AD3" t="n">
        <v>2093468.764827224</v>
      </c>
      <c r="AE3" t="n">
        <v>2864376.321360258</v>
      </c>
      <c r="AF3" t="n">
        <v>1.005150965710554e-06</v>
      </c>
      <c r="AG3" t="n">
        <v>32</v>
      </c>
      <c r="AH3" t="n">
        <v>2591004.265427051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1.1225</v>
      </c>
      <c r="E4" t="n">
        <v>89.08</v>
      </c>
      <c r="F4" t="n">
        <v>80.64</v>
      </c>
      <c r="G4" t="n">
        <v>22.51</v>
      </c>
      <c r="H4" t="n">
        <v>0.37</v>
      </c>
      <c r="I4" t="n">
        <v>215</v>
      </c>
      <c r="J4" t="n">
        <v>144.54</v>
      </c>
      <c r="K4" t="n">
        <v>47.83</v>
      </c>
      <c r="L4" t="n">
        <v>3</v>
      </c>
      <c r="M4" t="n">
        <v>213</v>
      </c>
      <c r="N4" t="n">
        <v>23.71</v>
      </c>
      <c r="O4" t="n">
        <v>18060.85</v>
      </c>
      <c r="P4" t="n">
        <v>891.66</v>
      </c>
      <c r="Q4" t="n">
        <v>2327.01</v>
      </c>
      <c r="R4" t="n">
        <v>400.61</v>
      </c>
      <c r="S4" t="n">
        <v>122.72</v>
      </c>
      <c r="T4" t="n">
        <v>133202.7</v>
      </c>
      <c r="U4" t="n">
        <v>0.31</v>
      </c>
      <c r="V4" t="n">
        <v>0.8</v>
      </c>
      <c r="W4" t="n">
        <v>9.77</v>
      </c>
      <c r="X4" t="n">
        <v>8.029999999999999</v>
      </c>
      <c r="Y4" t="n">
        <v>0.5</v>
      </c>
      <c r="Z4" t="n">
        <v>10</v>
      </c>
      <c r="AA4" t="n">
        <v>1790.038811977456</v>
      </c>
      <c r="AB4" t="n">
        <v>2449.210073486451</v>
      </c>
      <c r="AC4" t="n">
        <v>2215.460901560831</v>
      </c>
      <c r="AD4" t="n">
        <v>1790038.811977456</v>
      </c>
      <c r="AE4" t="n">
        <v>2449210.073486451</v>
      </c>
      <c r="AF4" t="n">
        <v>1.105400175379737e-06</v>
      </c>
      <c r="AG4" t="n">
        <v>29</v>
      </c>
      <c r="AH4" t="n">
        <v>2215460.901560831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1.1755</v>
      </c>
      <c r="E5" t="n">
        <v>85.06999999999999</v>
      </c>
      <c r="F5" t="n">
        <v>78.36</v>
      </c>
      <c r="G5" t="n">
        <v>30.33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855.0599999999999</v>
      </c>
      <c r="Q5" t="n">
        <v>2326.95</v>
      </c>
      <c r="R5" t="n">
        <v>325.46</v>
      </c>
      <c r="S5" t="n">
        <v>122.72</v>
      </c>
      <c r="T5" t="n">
        <v>95930.34</v>
      </c>
      <c r="U5" t="n">
        <v>0.38</v>
      </c>
      <c r="V5" t="n">
        <v>0.83</v>
      </c>
      <c r="W5" t="n">
        <v>9.640000000000001</v>
      </c>
      <c r="X5" t="n">
        <v>5.75</v>
      </c>
      <c r="Y5" t="n">
        <v>0.5</v>
      </c>
      <c r="Z5" t="n">
        <v>10</v>
      </c>
      <c r="AA5" t="n">
        <v>1657.066318128693</v>
      </c>
      <c r="AB5" t="n">
        <v>2267.271241070169</v>
      </c>
      <c r="AC5" t="n">
        <v>2050.886055957604</v>
      </c>
      <c r="AD5" t="n">
        <v>1657066.318128692</v>
      </c>
      <c r="AE5" t="n">
        <v>2267271.241070169</v>
      </c>
      <c r="AF5" t="n">
        <v>1.157592789451119e-06</v>
      </c>
      <c r="AG5" t="n">
        <v>28</v>
      </c>
      <c r="AH5" t="n">
        <v>2050886.055957604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1.2086</v>
      </c>
      <c r="E6" t="n">
        <v>82.73999999999999</v>
      </c>
      <c r="F6" t="n">
        <v>77.05</v>
      </c>
      <c r="G6" t="n">
        <v>38.52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827.66</v>
      </c>
      <c r="Q6" t="n">
        <v>2326.98</v>
      </c>
      <c r="R6" t="n">
        <v>280.14</v>
      </c>
      <c r="S6" t="n">
        <v>122.72</v>
      </c>
      <c r="T6" t="n">
        <v>73443.5</v>
      </c>
      <c r="U6" t="n">
        <v>0.44</v>
      </c>
      <c r="V6" t="n">
        <v>0.84</v>
      </c>
      <c r="W6" t="n">
        <v>9.619999999999999</v>
      </c>
      <c r="X6" t="n">
        <v>4.43</v>
      </c>
      <c r="Y6" t="n">
        <v>0.5</v>
      </c>
      <c r="Z6" t="n">
        <v>10</v>
      </c>
      <c r="AA6" t="n">
        <v>1571.913775638543</v>
      </c>
      <c r="AB6" t="n">
        <v>2150.761775770104</v>
      </c>
      <c r="AC6" t="n">
        <v>1945.496090503716</v>
      </c>
      <c r="AD6" t="n">
        <v>1571913.775638543</v>
      </c>
      <c r="AE6" t="n">
        <v>2150761.775770104</v>
      </c>
      <c r="AF6" t="n">
        <v>1.190188554088151e-06</v>
      </c>
      <c r="AG6" t="n">
        <v>27</v>
      </c>
      <c r="AH6" t="n">
        <v>1945496.090503715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1.2299</v>
      </c>
      <c r="E7" t="n">
        <v>81.31</v>
      </c>
      <c r="F7" t="n">
        <v>76.25</v>
      </c>
      <c r="G7" t="n">
        <v>46.68</v>
      </c>
      <c r="H7" t="n">
        <v>0.71</v>
      </c>
      <c r="I7" t="n">
        <v>98</v>
      </c>
      <c r="J7" t="n">
        <v>148.68</v>
      </c>
      <c r="K7" t="n">
        <v>47.83</v>
      </c>
      <c r="L7" t="n">
        <v>6</v>
      </c>
      <c r="M7" t="n">
        <v>96</v>
      </c>
      <c r="N7" t="n">
        <v>24.85</v>
      </c>
      <c r="O7" t="n">
        <v>18570.94</v>
      </c>
      <c r="P7" t="n">
        <v>807.48</v>
      </c>
      <c r="Q7" t="n">
        <v>2326.96</v>
      </c>
      <c r="R7" t="n">
        <v>253.88</v>
      </c>
      <c r="S7" t="n">
        <v>122.72</v>
      </c>
      <c r="T7" t="n">
        <v>60423.05</v>
      </c>
      <c r="U7" t="n">
        <v>0.48</v>
      </c>
      <c r="V7" t="n">
        <v>0.85</v>
      </c>
      <c r="W7" t="n">
        <v>9.58</v>
      </c>
      <c r="X7" t="n">
        <v>3.63</v>
      </c>
      <c r="Y7" t="n">
        <v>0.5</v>
      </c>
      <c r="Z7" t="n">
        <v>10</v>
      </c>
      <c r="AA7" t="n">
        <v>1522.104553192291</v>
      </c>
      <c r="AB7" t="n">
        <v>2082.610600191334</v>
      </c>
      <c r="AC7" t="n">
        <v>1883.849167471408</v>
      </c>
      <c r="AD7" t="n">
        <v>1522104.553192291</v>
      </c>
      <c r="AE7" t="n">
        <v>2082610.600191334</v>
      </c>
      <c r="AF7" t="n">
        <v>1.211164076347028e-06</v>
      </c>
      <c r="AG7" t="n">
        <v>27</v>
      </c>
      <c r="AH7" t="n">
        <v>1883849.167471408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1.2467</v>
      </c>
      <c r="E8" t="n">
        <v>80.20999999999999</v>
      </c>
      <c r="F8" t="n">
        <v>75.61</v>
      </c>
      <c r="G8" t="n">
        <v>55.33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786.78</v>
      </c>
      <c r="Q8" t="n">
        <v>2327</v>
      </c>
      <c r="R8" t="n">
        <v>233.23</v>
      </c>
      <c r="S8" t="n">
        <v>122.72</v>
      </c>
      <c r="T8" t="n">
        <v>50179.05</v>
      </c>
      <c r="U8" t="n">
        <v>0.53</v>
      </c>
      <c r="V8" t="n">
        <v>0.86</v>
      </c>
      <c r="W8" t="n">
        <v>9.529999999999999</v>
      </c>
      <c r="X8" t="n">
        <v>3</v>
      </c>
      <c r="Y8" t="n">
        <v>0.5</v>
      </c>
      <c r="Z8" t="n">
        <v>10</v>
      </c>
      <c r="AA8" t="n">
        <v>1478.752266898229</v>
      </c>
      <c r="AB8" t="n">
        <v>2023.294089515909</v>
      </c>
      <c r="AC8" t="n">
        <v>1830.193741323601</v>
      </c>
      <c r="AD8" t="n">
        <v>1478752.266898229</v>
      </c>
      <c r="AE8" t="n">
        <v>2023294.08951591</v>
      </c>
      <c r="AF8" t="n">
        <v>1.227708150241352e-06</v>
      </c>
      <c r="AG8" t="n">
        <v>27</v>
      </c>
      <c r="AH8" t="n">
        <v>1830193.741323601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1.2589</v>
      </c>
      <c r="E9" t="n">
        <v>79.43000000000001</v>
      </c>
      <c r="F9" t="n">
        <v>75.18000000000001</v>
      </c>
      <c r="G9" t="n">
        <v>64.44</v>
      </c>
      <c r="H9" t="n">
        <v>0.9399999999999999</v>
      </c>
      <c r="I9" t="n">
        <v>70</v>
      </c>
      <c r="J9" t="n">
        <v>151.46</v>
      </c>
      <c r="K9" t="n">
        <v>47.83</v>
      </c>
      <c r="L9" t="n">
        <v>8</v>
      </c>
      <c r="M9" t="n">
        <v>68</v>
      </c>
      <c r="N9" t="n">
        <v>25.63</v>
      </c>
      <c r="O9" t="n">
        <v>18913.66</v>
      </c>
      <c r="P9" t="n">
        <v>769.72</v>
      </c>
      <c r="Q9" t="n">
        <v>2326.92</v>
      </c>
      <c r="R9" t="n">
        <v>218.54</v>
      </c>
      <c r="S9" t="n">
        <v>122.72</v>
      </c>
      <c r="T9" t="n">
        <v>42895.55</v>
      </c>
      <c r="U9" t="n">
        <v>0.5600000000000001</v>
      </c>
      <c r="V9" t="n">
        <v>0.86</v>
      </c>
      <c r="W9" t="n">
        <v>9.529999999999999</v>
      </c>
      <c r="X9" t="n">
        <v>2.57</v>
      </c>
      <c r="Y9" t="n">
        <v>0.5</v>
      </c>
      <c r="Z9" t="n">
        <v>10</v>
      </c>
      <c r="AA9" t="n">
        <v>1437.600259018378</v>
      </c>
      <c r="AB9" t="n">
        <v>1966.988096836241</v>
      </c>
      <c r="AC9" t="n">
        <v>1779.261513559322</v>
      </c>
      <c r="AD9" t="n">
        <v>1437600.259018378</v>
      </c>
      <c r="AE9" t="n">
        <v>1966988.096836241</v>
      </c>
      <c r="AF9" t="n">
        <v>1.239722299140802e-06</v>
      </c>
      <c r="AG9" t="n">
        <v>26</v>
      </c>
      <c r="AH9" t="n">
        <v>1779261.513559322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1.269</v>
      </c>
      <c r="E10" t="n">
        <v>78.8</v>
      </c>
      <c r="F10" t="n">
        <v>74.81</v>
      </c>
      <c r="G10" t="n">
        <v>73.58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752.45</v>
      </c>
      <c r="Q10" t="n">
        <v>2326.92</v>
      </c>
      <c r="R10" t="n">
        <v>206.21</v>
      </c>
      <c r="S10" t="n">
        <v>122.72</v>
      </c>
      <c r="T10" t="n">
        <v>36774.09</v>
      </c>
      <c r="U10" t="n">
        <v>0.6</v>
      </c>
      <c r="V10" t="n">
        <v>0.87</v>
      </c>
      <c r="W10" t="n">
        <v>9.51</v>
      </c>
      <c r="X10" t="n">
        <v>2.2</v>
      </c>
      <c r="Y10" t="n">
        <v>0.5</v>
      </c>
      <c r="Z10" t="n">
        <v>10</v>
      </c>
      <c r="AA10" t="n">
        <v>1407.503150259002</v>
      </c>
      <c r="AB10" t="n">
        <v>1925.807904840936</v>
      </c>
      <c r="AC10" t="n">
        <v>1742.011501291287</v>
      </c>
      <c r="AD10" t="n">
        <v>1407503.150259003</v>
      </c>
      <c r="AE10" t="n">
        <v>1925807.904840936</v>
      </c>
      <c r="AF10" t="n">
        <v>1.249668438803462e-06</v>
      </c>
      <c r="AG10" t="n">
        <v>26</v>
      </c>
      <c r="AH10" t="n">
        <v>1742011.501291287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1.2758</v>
      </c>
      <c r="E11" t="n">
        <v>78.38</v>
      </c>
      <c r="F11" t="n">
        <v>74.59</v>
      </c>
      <c r="G11" t="n">
        <v>82.88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736.12</v>
      </c>
      <c r="Q11" t="n">
        <v>2326.92</v>
      </c>
      <c r="R11" t="n">
        <v>199.05</v>
      </c>
      <c r="S11" t="n">
        <v>122.72</v>
      </c>
      <c r="T11" t="n">
        <v>33231.68</v>
      </c>
      <c r="U11" t="n">
        <v>0.62</v>
      </c>
      <c r="V11" t="n">
        <v>0.87</v>
      </c>
      <c r="W11" t="n">
        <v>9.5</v>
      </c>
      <c r="X11" t="n">
        <v>1.98</v>
      </c>
      <c r="Y11" t="n">
        <v>0.5</v>
      </c>
      <c r="Z11" t="n">
        <v>10</v>
      </c>
      <c r="AA11" t="n">
        <v>1382.640940939175</v>
      </c>
      <c r="AB11" t="n">
        <v>1891.790333206284</v>
      </c>
      <c r="AC11" t="n">
        <v>1711.240518949484</v>
      </c>
      <c r="AD11" t="n">
        <v>1382640.940939175</v>
      </c>
      <c r="AE11" t="n">
        <v>1891790.333206284</v>
      </c>
      <c r="AF11" t="n">
        <v>1.256364849665451e-06</v>
      </c>
      <c r="AG11" t="n">
        <v>26</v>
      </c>
      <c r="AH11" t="n">
        <v>1711240.518949484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1.2826</v>
      </c>
      <c r="E12" t="n">
        <v>77.95999999999999</v>
      </c>
      <c r="F12" t="n">
        <v>74.34999999999999</v>
      </c>
      <c r="G12" t="n">
        <v>92.94</v>
      </c>
      <c r="H12" t="n">
        <v>1.25</v>
      </c>
      <c r="I12" t="n">
        <v>48</v>
      </c>
      <c r="J12" t="n">
        <v>155.66</v>
      </c>
      <c r="K12" t="n">
        <v>47.83</v>
      </c>
      <c r="L12" t="n">
        <v>11</v>
      </c>
      <c r="M12" t="n">
        <v>46</v>
      </c>
      <c r="N12" t="n">
        <v>26.83</v>
      </c>
      <c r="O12" t="n">
        <v>19431.82</v>
      </c>
      <c r="P12" t="n">
        <v>720.29</v>
      </c>
      <c r="Q12" t="n">
        <v>2326.94</v>
      </c>
      <c r="R12" t="n">
        <v>190.77</v>
      </c>
      <c r="S12" t="n">
        <v>122.72</v>
      </c>
      <c r="T12" t="n">
        <v>29118.81</v>
      </c>
      <c r="U12" t="n">
        <v>0.64</v>
      </c>
      <c r="V12" t="n">
        <v>0.87</v>
      </c>
      <c r="W12" t="n">
        <v>9.49</v>
      </c>
      <c r="X12" t="n">
        <v>1.74</v>
      </c>
      <c r="Y12" t="n">
        <v>0.5</v>
      </c>
      <c r="Z12" t="n">
        <v>10</v>
      </c>
      <c r="AA12" t="n">
        <v>1358.471836978831</v>
      </c>
      <c r="AB12" t="n">
        <v>1858.721098902128</v>
      </c>
      <c r="AC12" t="n">
        <v>1681.327365954355</v>
      </c>
      <c r="AD12" t="n">
        <v>1358471.836978831</v>
      </c>
      <c r="AE12" t="n">
        <v>1858721.098902128</v>
      </c>
      <c r="AF12" t="n">
        <v>1.263061260527439e-06</v>
      </c>
      <c r="AG12" t="n">
        <v>26</v>
      </c>
      <c r="AH12" t="n">
        <v>1681327.365954355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74.17</v>
      </c>
      <c r="G13" t="n">
        <v>103.49</v>
      </c>
      <c r="H13" t="n">
        <v>1.35</v>
      </c>
      <c r="I13" t="n">
        <v>43</v>
      </c>
      <c r="J13" t="n">
        <v>157.07</v>
      </c>
      <c r="K13" t="n">
        <v>47.83</v>
      </c>
      <c r="L13" t="n">
        <v>12</v>
      </c>
      <c r="M13" t="n">
        <v>41</v>
      </c>
      <c r="N13" t="n">
        <v>27.24</v>
      </c>
      <c r="O13" t="n">
        <v>19605.66</v>
      </c>
      <c r="P13" t="n">
        <v>702.72</v>
      </c>
      <c r="Q13" t="n">
        <v>2326.9</v>
      </c>
      <c r="R13" t="n">
        <v>184.57</v>
      </c>
      <c r="S13" t="n">
        <v>122.72</v>
      </c>
      <c r="T13" t="n">
        <v>26043.13</v>
      </c>
      <c r="U13" t="n">
        <v>0.66</v>
      </c>
      <c r="V13" t="n">
        <v>0.87</v>
      </c>
      <c r="W13" t="n">
        <v>9.49</v>
      </c>
      <c r="X13" t="n">
        <v>1.56</v>
      </c>
      <c r="Y13" t="n">
        <v>0.5</v>
      </c>
      <c r="Z13" t="n">
        <v>10</v>
      </c>
      <c r="AA13" t="n">
        <v>1334.233236547633</v>
      </c>
      <c r="AB13" t="n">
        <v>1825.556776460581</v>
      </c>
      <c r="AC13" t="n">
        <v>1651.32819990021</v>
      </c>
      <c r="AD13" t="n">
        <v>1334233.236547633</v>
      </c>
      <c r="AE13" t="n">
        <v>1825556.776460581</v>
      </c>
      <c r="AF13" t="n">
        <v>1.268378998564901e-06</v>
      </c>
      <c r="AG13" t="n">
        <v>26</v>
      </c>
      <c r="AH13" t="n">
        <v>1651328.19990021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1.2917</v>
      </c>
      <c r="E14" t="n">
        <v>77.42</v>
      </c>
      <c r="F14" t="n">
        <v>74.06</v>
      </c>
      <c r="G14" t="n">
        <v>113.94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36</v>
      </c>
      <c r="N14" t="n">
        <v>27.65</v>
      </c>
      <c r="O14" t="n">
        <v>19780.06</v>
      </c>
      <c r="P14" t="n">
        <v>688.92</v>
      </c>
      <c r="Q14" t="n">
        <v>2326.89</v>
      </c>
      <c r="R14" t="n">
        <v>181.19</v>
      </c>
      <c r="S14" t="n">
        <v>122.72</v>
      </c>
      <c r="T14" t="n">
        <v>24375.31</v>
      </c>
      <c r="U14" t="n">
        <v>0.68</v>
      </c>
      <c r="V14" t="n">
        <v>0.88</v>
      </c>
      <c r="W14" t="n">
        <v>9.48</v>
      </c>
      <c r="X14" t="n">
        <v>1.45</v>
      </c>
      <c r="Y14" t="n">
        <v>0.5</v>
      </c>
      <c r="Z14" t="n">
        <v>10</v>
      </c>
      <c r="AA14" t="n">
        <v>1315.953997044118</v>
      </c>
      <c r="AB14" t="n">
        <v>1800.54631454874</v>
      </c>
      <c r="AC14" t="n">
        <v>1628.704701370831</v>
      </c>
      <c r="AD14" t="n">
        <v>1315953.997044118</v>
      </c>
      <c r="AE14" t="n">
        <v>1800546.31454874</v>
      </c>
      <c r="AF14" t="n">
        <v>1.272022633886865e-06</v>
      </c>
      <c r="AG14" t="n">
        <v>26</v>
      </c>
      <c r="AH14" t="n">
        <v>1628704.701370831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1.2955</v>
      </c>
      <c r="E15" t="n">
        <v>77.19</v>
      </c>
      <c r="F15" t="n">
        <v>73.92</v>
      </c>
      <c r="G15" t="n">
        <v>123.21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22</v>
      </c>
      <c r="N15" t="n">
        <v>28.07</v>
      </c>
      <c r="O15" t="n">
        <v>19955.16</v>
      </c>
      <c r="P15" t="n">
        <v>672.9400000000001</v>
      </c>
      <c r="Q15" t="n">
        <v>2326.91</v>
      </c>
      <c r="R15" t="n">
        <v>176.09</v>
      </c>
      <c r="S15" t="n">
        <v>122.72</v>
      </c>
      <c r="T15" t="n">
        <v>21839.29</v>
      </c>
      <c r="U15" t="n">
        <v>0.7</v>
      </c>
      <c r="V15" t="n">
        <v>0.88</v>
      </c>
      <c r="W15" t="n">
        <v>9.49</v>
      </c>
      <c r="X15" t="n">
        <v>1.31</v>
      </c>
      <c r="Y15" t="n">
        <v>0.5</v>
      </c>
      <c r="Z15" t="n">
        <v>10</v>
      </c>
      <c r="AA15" t="n">
        <v>1295.256757485479</v>
      </c>
      <c r="AB15" t="n">
        <v>1772.227438286844</v>
      </c>
      <c r="AC15" t="n">
        <v>1603.088538913578</v>
      </c>
      <c r="AD15" t="n">
        <v>1295256.757485479</v>
      </c>
      <c r="AE15" t="n">
        <v>1772227.438286844</v>
      </c>
      <c r="AF15" t="n">
        <v>1.275764745839153e-06</v>
      </c>
      <c r="AG15" t="n">
        <v>26</v>
      </c>
      <c r="AH15" t="n">
        <v>1603088.538913578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1.2959</v>
      </c>
      <c r="E16" t="n">
        <v>77.16</v>
      </c>
      <c r="F16" t="n">
        <v>73.92</v>
      </c>
      <c r="G16" t="n">
        <v>126.73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672.47</v>
      </c>
      <c r="Q16" t="n">
        <v>2326.9</v>
      </c>
      <c r="R16" t="n">
        <v>175.36</v>
      </c>
      <c r="S16" t="n">
        <v>122.72</v>
      </c>
      <c r="T16" t="n">
        <v>21481.57</v>
      </c>
      <c r="U16" t="n">
        <v>0.7</v>
      </c>
      <c r="V16" t="n">
        <v>0.88</v>
      </c>
      <c r="W16" t="n">
        <v>9.51</v>
      </c>
      <c r="X16" t="n">
        <v>1.31</v>
      </c>
      <c r="Y16" t="n">
        <v>0.5</v>
      </c>
      <c r="Z16" t="n">
        <v>10</v>
      </c>
      <c r="AA16" t="n">
        <v>1294.431252871458</v>
      </c>
      <c r="AB16" t="n">
        <v>1771.097946455247</v>
      </c>
      <c r="AC16" t="n">
        <v>1602.066844197138</v>
      </c>
      <c r="AD16" t="n">
        <v>1294431.252871458</v>
      </c>
      <c r="AE16" t="n">
        <v>1771097.946455247</v>
      </c>
      <c r="AF16" t="n">
        <v>1.276158652360446e-06</v>
      </c>
      <c r="AG16" t="n">
        <v>26</v>
      </c>
      <c r="AH16" t="n">
        <v>1602066.844197138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1.2963</v>
      </c>
      <c r="E17" t="n">
        <v>77.14</v>
      </c>
      <c r="F17" t="n">
        <v>73.90000000000001</v>
      </c>
      <c r="G17" t="n">
        <v>126.69</v>
      </c>
      <c r="H17" t="n">
        <v>1.74</v>
      </c>
      <c r="I17" t="n">
        <v>35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675.75</v>
      </c>
      <c r="Q17" t="n">
        <v>2326.93</v>
      </c>
      <c r="R17" t="n">
        <v>174.54</v>
      </c>
      <c r="S17" t="n">
        <v>122.72</v>
      </c>
      <c r="T17" t="n">
        <v>21070.19</v>
      </c>
      <c r="U17" t="n">
        <v>0.7</v>
      </c>
      <c r="V17" t="n">
        <v>0.88</v>
      </c>
      <c r="W17" t="n">
        <v>9.51</v>
      </c>
      <c r="X17" t="n">
        <v>1.29</v>
      </c>
      <c r="Y17" t="n">
        <v>0.5</v>
      </c>
      <c r="Z17" t="n">
        <v>10</v>
      </c>
      <c r="AA17" t="n">
        <v>1297.442130751203</v>
      </c>
      <c r="AB17" t="n">
        <v>1775.217562400872</v>
      </c>
      <c r="AC17" t="n">
        <v>1605.79328977883</v>
      </c>
      <c r="AD17" t="n">
        <v>1297442.130751204</v>
      </c>
      <c r="AE17" t="n">
        <v>1775217.562400872</v>
      </c>
      <c r="AF17" t="n">
        <v>1.27655255888174e-06</v>
      </c>
      <c r="AG17" t="n">
        <v>26</v>
      </c>
      <c r="AH17" t="n">
        <v>1605793.28977883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1.2962</v>
      </c>
      <c r="E18" t="n">
        <v>77.15000000000001</v>
      </c>
      <c r="F18" t="n">
        <v>73.91</v>
      </c>
      <c r="G18" t="n">
        <v>126.7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681.23</v>
      </c>
      <c r="Q18" t="n">
        <v>2326.96</v>
      </c>
      <c r="R18" t="n">
        <v>174.74</v>
      </c>
      <c r="S18" t="n">
        <v>122.72</v>
      </c>
      <c r="T18" t="n">
        <v>21170.17</v>
      </c>
      <c r="U18" t="n">
        <v>0.7</v>
      </c>
      <c r="V18" t="n">
        <v>0.88</v>
      </c>
      <c r="W18" t="n">
        <v>9.51</v>
      </c>
      <c r="X18" t="n">
        <v>1.3</v>
      </c>
      <c r="Y18" t="n">
        <v>0.5</v>
      </c>
      <c r="Z18" t="n">
        <v>10</v>
      </c>
      <c r="AA18" t="n">
        <v>1303.327012764208</v>
      </c>
      <c r="AB18" t="n">
        <v>1783.269517593735</v>
      </c>
      <c r="AC18" t="n">
        <v>1613.076777669076</v>
      </c>
      <c r="AD18" t="n">
        <v>1303327.012764208</v>
      </c>
      <c r="AE18" t="n">
        <v>1783269.517593735</v>
      </c>
      <c r="AF18" t="n">
        <v>1.276454082251417e-06</v>
      </c>
      <c r="AG18" t="n">
        <v>26</v>
      </c>
      <c r="AH18" t="n">
        <v>1613076.777669076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116.91</v>
      </c>
      <c r="G2" t="n">
        <v>6.27</v>
      </c>
      <c r="H2" t="n">
        <v>0.1</v>
      </c>
      <c r="I2" t="n">
        <v>1118</v>
      </c>
      <c r="J2" t="n">
        <v>176.73</v>
      </c>
      <c r="K2" t="n">
        <v>52.44</v>
      </c>
      <c r="L2" t="n">
        <v>1</v>
      </c>
      <c r="M2" t="n">
        <v>1116</v>
      </c>
      <c r="N2" t="n">
        <v>33.29</v>
      </c>
      <c r="O2" t="n">
        <v>22031.19</v>
      </c>
      <c r="P2" t="n">
        <v>1533.32</v>
      </c>
      <c r="Q2" t="n">
        <v>2327.68</v>
      </c>
      <c r="R2" t="n">
        <v>1614.18</v>
      </c>
      <c r="S2" t="n">
        <v>122.72</v>
      </c>
      <c r="T2" t="n">
        <v>735475.17</v>
      </c>
      <c r="U2" t="n">
        <v>0.08</v>
      </c>
      <c r="V2" t="n">
        <v>0.55</v>
      </c>
      <c r="W2" t="n">
        <v>11.29</v>
      </c>
      <c r="X2" t="n">
        <v>44.28</v>
      </c>
      <c r="Y2" t="n">
        <v>0.5</v>
      </c>
      <c r="Z2" t="n">
        <v>10</v>
      </c>
      <c r="AA2" t="n">
        <v>5099.62748623034</v>
      </c>
      <c r="AB2" t="n">
        <v>6977.535306347173</v>
      </c>
      <c r="AC2" t="n">
        <v>6311.609129741443</v>
      </c>
      <c r="AD2" t="n">
        <v>5099627.48623034</v>
      </c>
      <c r="AE2" t="n">
        <v>6977535.306347173</v>
      </c>
      <c r="AF2" t="n">
        <v>5.965113194248579e-07</v>
      </c>
      <c r="AG2" t="n">
        <v>52</v>
      </c>
      <c r="AH2" t="n">
        <v>6311609.129741443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0.9471000000000001</v>
      </c>
      <c r="E3" t="n">
        <v>105.59</v>
      </c>
      <c r="F3" t="n">
        <v>88.37</v>
      </c>
      <c r="G3" t="n">
        <v>12.75</v>
      </c>
      <c r="H3" t="n">
        <v>0.2</v>
      </c>
      <c r="I3" t="n">
        <v>416</v>
      </c>
      <c r="J3" t="n">
        <v>178.21</v>
      </c>
      <c r="K3" t="n">
        <v>52.44</v>
      </c>
      <c r="L3" t="n">
        <v>2</v>
      </c>
      <c r="M3" t="n">
        <v>414</v>
      </c>
      <c r="N3" t="n">
        <v>33.77</v>
      </c>
      <c r="O3" t="n">
        <v>22213.89</v>
      </c>
      <c r="P3" t="n">
        <v>1149.39</v>
      </c>
      <c r="Q3" t="n">
        <v>2327.09</v>
      </c>
      <c r="R3" t="n">
        <v>658.67</v>
      </c>
      <c r="S3" t="n">
        <v>122.72</v>
      </c>
      <c r="T3" t="n">
        <v>261227.1</v>
      </c>
      <c r="U3" t="n">
        <v>0.19</v>
      </c>
      <c r="V3" t="n">
        <v>0.73</v>
      </c>
      <c r="W3" t="n">
        <v>10.1</v>
      </c>
      <c r="X3" t="n">
        <v>15.75</v>
      </c>
      <c r="Y3" t="n">
        <v>0.5</v>
      </c>
      <c r="Z3" t="n">
        <v>10</v>
      </c>
      <c r="AA3" t="n">
        <v>2622.096736684884</v>
      </c>
      <c r="AB3" t="n">
        <v>3587.668433876291</v>
      </c>
      <c r="AC3" t="n">
        <v>3245.266393871274</v>
      </c>
      <c r="AD3" t="n">
        <v>2622096.736684884</v>
      </c>
      <c r="AE3" t="n">
        <v>3587668.433876291</v>
      </c>
      <c r="AF3" t="n">
        <v>8.987525781534884e-07</v>
      </c>
      <c r="AG3" t="n">
        <v>35</v>
      </c>
      <c r="AH3" t="n">
        <v>3245266.393871274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1.0675</v>
      </c>
      <c r="E4" t="n">
        <v>93.67</v>
      </c>
      <c r="F4" t="n">
        <v>82.19</v>
      </c>
      <c r="G4" t="n">
        <v>19.34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1059.9</v>
      </c>
      <c r="Q4" t="n">
        <v>2327.07</v>
      </c>
      <c r="R4" t="n">
        <v>451.66</v>
      </c>
      <c r="S4" t="n">
        <v>122.72</v>
      </c>
      <c r="T4" t="n">
        <v>158531.66</v>
      </c>
      <c r="U4" t="n">
        <v>0.27</v>
      </c>
      <c r="V4" t="n">
        <v>0.79</v>
      </c>
      <c r="W4" t="n">
        <v>9.84</v>
      </c>
      <c r="X4" t="n">
        <v>9.57</v>
      </c>
      <c r="Y4" t="n">
        <v>0.5</v>
      </c>
      <c r="Z4" t="n">
        <v>10</v>
      </c>
      <c r="AA4" t="n">
        <v>2170.569404053786</v>
      </c>
      <c r="AB4" t="n">
        <v>2969.868817390182</v>
      </c>
      <c r="AC4" t="n">
        <v>2686.428705695527</v>
      </c>
      <c r="AD4" t="n">
        <v>2170569.404053786</v>
      </c>
      <c r="AE4" t="n">
        <v>2969868.817390182</v>
      </c>
      <c r="AF4" t="n">
        <v>1.013006416617938e-06</v>
      </c>
      <c r="AG4" t="n">
        <v>31</v>
      </c>
      <c r="AH4" t="n">
        <v>2686428.705695527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1.1308</v>
      </c>
      <c r="E5" t="n">
        <v>88.44</v>
      </c>
      <c r="F5" t="n">
        <v>79.47</v>
      </c>
      <c r="G5" t="n">
        <v>25.92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1016.01</v>
      </c>
      <c r="Q5" t="n">
        <v>2326.96</v>
      </c>
      <c r="R5" t="n">
        <v>361.26</v>
      </c>
      <c r="S5" t="n">
        <v>122.72</v>
      </c>
      <c r="T5" t="n">
        <v>113683.25</v>
      </c>
      <c r="U5" t="n">
        <v>0.34</v>
      </c>
      <c r="V5" t="n">
        <v>0.82</v>
      </c>
      <c r="W5" t="n">
        <v>9.73</v>
      </c>
      <c r="X5" t="n">
        <v>6.86</v>
      </c>
      <c r="Y5" t="n">
        <v>0.5</v>
      </c>
      <c r="Z5" t="n">
        <v>10</v>
      </c>
      <c r="AA5" t="n">
        <v>1976.839635650656</v>
      </c>
      <c r="AB5" t="n">
        <v>2704.799201506837</v>
      </c>
      <c r="AC5" t="n">
        <v>2446.656961924547</v>
      </c>
      <c r="AD5" t="n">
        <v>1976839.635650656</v>
      </c>
      <c r="AE5" t="n">
        <v>2704799.201506837</v>
      </c>
      <c r="AF5" t="n">
        <v>1.073075087504978e-06</v>
      </c>
      <c r="AG5" t="n">
        <v>29</v>
      </c>
      <c r="AH5" t="n">
        <v>2446656.961924546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1.1707</v>
      </c>
      <c r="E6" t="n">
        <v>85.42</v>
      </c>
      <c r="F6" t="n">
        <v>77.91</v>
      </c>
      <c r="G6" t="n">
        <v>32.69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987.63</v>
      </c>
      <c r="Q6" t="n">
        <v>2327.01</v>
      </c>
      <c r="R6" t="n">
        <v>309.39</v>
      </c>
      <c r="S6" t="n">
        <v>122.72</v>
      </c>
      <c r="T6" t="n">
        <v>87956.58</v>
      </c>
      <c r="U6" t="n">
        <v>0.4</v>
      </c>
      <c r="V6" t="n">
        <v>0.83</v>
      </c>
      <c r="W6" t="n">
        <v>9.65</v>
      </c>
      <c r="X6" t="n">
        <v>5.3</v>
      </c>
      <c r="Y6" t="n">
        <v>0.5</v>
      </c>
      <c r="Z6" t="n">
        <v>10</v>
      </c>
      <c r="AA6" t="n">
        <v>1866.892670770241</v>
      </c>
      <c r="AB6" t="n">
        <v>2554.364913639695</v>
      </c>
      <c r="AC6" t="n">
        <v>2310.579911355595</v>
      </c>
      <c r="AD6" t="n">
        <v>1866892.670770241</v>
      </c>
      <c r="AE6" t="n">
        <v>2554364.913639695</v>
      </c>
      <c r="AF6" t="n">
        <v>1.110938278158894e-06</v>
      </c>
      <c r="AG6" t="n">
        <v>28</v>
      </c>
      <c r="AH6" t="n">
        <v>2310579.911355595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1.1975</v>
      </c>
      <c r="E7" t="n">
        <v>83.51000000000001</v>
      </c>
      <c r="F7" t="n">
        <v>76.93000000000001</v>
      </c>
      <c r="G7" t="n">
        <v>39.45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965.9</v>
      </c>
      <c r="Q7" t="n">
        <v>2326.99</v>
      </c>
      <c r="R7" t="n">
        <v>276.33</v>
      </c>
      <c r="S7" t="n">
        <v>122.72</v>
      </c>
      <c r="T7" t="n">
        <v>71554.64</v>
      </c>
      <c r="U7" t="n">
        <v>0.44</v>
      </c>
      <c r="V7" t="n">
        <v>0.84</v>
      </c>
      <c r="W7" t="n">
        <v>9.609999999999999</v>
      </c>
      <c r="X7" t="n">
        <v>4.31</v>
      </c>
      <c r="Y7" t="n">
        <v>0.5</v>
      </c>
      <c r="Z7" t="n">
        <v>10</v>
      </c>
      <c r="AA7" t="n">
        <v>1799.995249611112</v>
      </c>
      <c r="AB7" t="n">
        <v>2462.832910703846</v>
      </c>
      <c r="AC7" t="n">
        <v>2227.78359431397</v>
      </c>
      <c r="AD7" t="n">
        <v>1799995.249611112</v>
      </c>
      <c r="AE7" t="n">
        <v>2462832.910703846</v>
      </c>
      <c r="AF7" t="n">
        <v>1.136370195690848e-06</v>
      </c>
      <c r="AG7" t="n">
        <v>28</v>
      </c>
      <c r="AH7" t="n">
        <v>2227783.59431397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1.2162</v>
      </c>
      <c r="E8" t="n">
        <v>82.22</v>
      </c>
      <c r="F8" t="n">
        <v>76.28</v>
      </c>
      <c r="G8" t="n">
        <v>46.23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949.95</v>
      </c>
      <c r="Q8" t="n">
        <v>2326.97</v>
      </c>
      <c r="R8" t="n">
        <v>255.41</v>
      </c>
      <c r="S8" t="n">
        <v>122.72</v>
      </c>
      <c r="T8" t="n">
        <v>61185.71</v>
      </c>
      <c r="U8" t="n">
        <v>0.48</v>
      </c>
      <c r="V8" t="n">
        <v>0.85</v>
      </c>
      <c r="W8" t="n">
        <v>9.57</v>
      </c>
      <c r="X8" t="n">
        <v>3.67</v>
      </c>
      <c r="Y8" t="n">
        <v>0.5</v>
      </c>
      <c r="Z8" t="n">
        <v>10</v>
      </c>
      <c r="AA8" t="n">
        <v>1745.766920179581</v>
      </c>
      <c r="AB8" t="n">
        <v>2388.635317990578</v>
      </c>
      <c r="AC8" t="n">
        <v>2160.667315712281</v>
      </c>
      <c r="AD8" t="n">
        <v>1745766.920179581</v>
      </c>
      <c r="AE8" t="n">
        <v>2388635.317990578</v>
      </c>
      <c r="AF8" t="n">
        <v>1.154115600834413e-06</v>
      </c>
      <c r="AG8" t="n">
        <v>27</v>
      </c>
      <c r="AH8" t="n">
        <v>2160667.315712281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1.232</v>
      </c>
      <c r="E9" t="n">
        <v>81.17</v>
      </c>
      <c r="F9" t="n">
        <v>75.73</v>
      </c>
      <c r="G9" t="n">
        <v>53.45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933.8200000000001</v>
      </c>
      <c r="Q9" t="n">
        <v>2326.95</v>
      </c>
      <c r="R9" t="n">
        <v>236.93</v>
      </c>
      <c r="S9" t="n">
        <v>122.72</v>
      </c>
      <c r="T9" t="n">
        <v>52016.74</v>
      </c>
      <c r="U9" t="n">
        <v>0.52</v>
      </c>
      <c r="V9" t="n">
        <v>0.86</v>
      </c>
      <c r="W9" t="n">
        <v>9.539999999999999</v>
      </c>
      <c r="X9" t="n">
        <v>3.11</v>
      </c>
      <c r="Y9" t="n">
        <v>0.5</v>
      </c>
      <c r="Z9" t="n">
        <v>10</v>
      </c>
      <c r="AA9" t="n">
        <v>1705.370910117256</v>
      </c>
      <c r="AB9" t="n">
        <v>2333.363714877117</v>
      </c>
      <c r="AC9" t="n">
        <v>2110.670756825787</v>
      </c>
      <c r="AD9" t="n">
        <v>1705370.910117256</v>
      </c>
      <c r="AE9" t="n">
        <v>2333363.714877117</v>
      </c>
      <c r="AF9" t="n">
        <v>1.169109044752505e-06</v>
      </c>
      <c r="AG9" t="n">
        <v>27</v>
      </c>
      <c r="AH9" t="n">
        <v>2110670.756825787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1.2428</v>
      </c>
      <c r="E10" t="n">
        <v>80.47</v>
      </c>
      <c r="F10" t="n">
        <v>75.38</v>
      </c>
      <c r="G10" t="n">
        <v>60.3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919.63</v>
      </c>
      <c r="Q10" t="n">
        <v>2326.95</v>
      </c>
      <c r="R10" t="n">
        <v>224.93</v>
      </c>
      <c r="S10" t="n">
        <v>122.72</v>
      </c>
      <c r="T10" t="n">
        <v>46063.84</v>
      </c>
      <c r="U10" t="n">
        <v>0.55</v>
      </c>
      <c r="V10" t="n">
        <v>0.86</v>
      </c>
      <c r="W10" t="n">
        <v>9.539999999999999</v>
      </c>
      <c r="X10" t="n">
        <v>2.77</v>
      </c>
      <c r="Y10" t="n">
        <v>0.5</v>
      </c>
      <c r="Z10" t="n">
        <v>10</v>
      </c>
      <c r="AA10" t="n">
        <v>1675.034849723462</v>
      </c>
      <c r="AB10" t="n">
        <v>2291.856578713799</v>
      </c>
      <c r="AC10" t="n">
        <v>2073.125003482264</v>
      </c>
      <c r="AD10" t="n">
        <v>1675034.849723462</v>
      </c>
      <c r="AE10" t="n">
        <v>2291856.578713799</v>
      </c>
      <c r="AF10" t="n">
        <v>1.179357727937024e-06</v>
      </c>
      <c r="AG10" t="n">
        <v>27</v>
      </c>
      <c r="AH10" t="n">
        <v>2073125.003482264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1.2529</v>
      </c>
      <c r="E11" t="n">
        <v>79.81999999999999</v>
      </c>
      <c r="F11" t="n">
        <v>75.05</v>
      </c>
      <c r="G11" t="n">
        <v>68.23</v>
      </c>
      <c r="H11" t="n">
        <v>0.93</v>
      </c>
      <c r="I11" t="n">
        <v>66</v>
      </c>
      <c r="J11" t="n">
        <v>190.26</v>
      </c>
      <c r="K11" t="n">
        <v>52.44</v>
      </c>
      <c r="L11" t="n">
        <v>10</v>
      </c>
      <c r="M11" t="n">
        <v>64</v>
      </c>
      <c r="N11" t="n">
        <v>37.82</v>
      </c>
      <c r="O11" t="n">
        <v>23699.85</v>
      </c>
      <c r="P11" t="n">
        <v>905.66</v>
      </c>
      <c r="Q11" t="n">
        <v>2326.99</v>
      </c>
      <c r="R11" t="n">
        <v>213.91</v>
      </c>
      <c r="S11" t="n">
        <v>122.72</v>
      </c>
      <c r="T11" t="n">
        <v>40599.25</v>
      </c>
      <c r="U11" t="n">
        <v>0.57</v>
      </c>
      <c r="V11" t="n">
        <v>0.86</v>
      </c>
      <c r="W11" t="n">
        <v>9.52</v>
      </c>
      <c r="X11" t="n">
        <v>2.44</v>
      </c>
      <c r="Y11" t="n">
        <v>0.5</v>
      </c>
      <c r="Z11" t="n">
        <v>10</v>
      </c>
      <c r="AA11" t="n">
        <v>1637.748962366927</v>
      </c>
      <c r="AB11" t="n">
        <v>2240.840382695332</v>
      </c>
      <c r="AC11" t="n">
        <v>2026.977721610119</v>
      </c>
      <c r="AD11" t="n">
        <v>1637748.962366927</v>
      </c>
      <c r="AE11" t="n">
        <v>2240840.382695332</v>
      </c>
      <c r="AF11" t="n">
        <v>1.188942144618842e-06</v>
      </c>
      <c r="AG11" t="n">
        <v>26</v>
      </c>
      <c r="AH11" t="n">
        <v>2026977.721610119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1.2606</v>
      </c>
      <c r="E12" t="n">
        <v>79.33</v>
      </c>
      <c r="F12" t="n">
        <v>74.78</v>
      </c>
      <c r="G12" t="n">
        <v>74.78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895.95</v>
      </c>
      <c r="Q12" t="n">
        <v>2326.94</v>
      </c>
      <c r="R12" t="n">
        <v>205.04</v>
      </c>
      <c r="S12" t="n">
        <v>122.72</v>
      </c>
      <c r="T12" t="n">
        <v>36194.28</v>
      </c>
      <c r="U12" t="n">
        <v>0.6</v>
      </c>
      <c r="V12" t="n">
        <v>0.87</v>
      </c>
      <c r="W12" t="n">
        <v>9.51</v>
      </c>
      <c r="X12" t="n">
        <v>2.16</v>
      </c>
      <c r="Y12" t="n">
        <v>0.5</v>
      </c>
      <c r="Z12" t="n">
        <v>10</v>
      </c>
      <c r="AA12" t="n">
        <v>1617.109271707598</v>
      </c>
      <c r="AB12" t="n">
        <v>2212.60024737635</v>
      </c>
      <c r="AC12" t="n">
        <v>2001.432785170701</v>
      </c>
      <c r="AD12" t="n">
        <v>1617109.271707598</v>
      </c>
      <c r="AE12" t="n">
        <v>2212600.24737635</v>
      </c>
      <c r="AF12" t="n">
        <v>1.196249076148545e-06</v>
      </c>
      <c r="AG12" t="n">
        <v>26</v>
      </c>
      <c r="AH12" t="n">
        <v>2001432.785170701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1.2669</v>
      </c>
      <c r="E13" t="n">
        <v>78.93000000000001</v>
      </c>
      <c r="F13" t="n">
        <v>74.59</v>
      </c>
      <c r="G13" t="n">
        <v>82.88</v>
      </c>
      <c r="H13" t="n">
        <v>1.1</v>
      </c>
      <c r="I13" t="n">
        <v>54</v>
      </c>
      <c r="J13" t="n">
        <v>193.33</v>
      </c>
      <c r="K13" t="n">
        <v>52.44</v>
      </c>
      <c r="L13" t="n">
        <v>12</v>
      </c>
      <c r="M13" t="n">
        <v>52</v>
      </c>
      <c r="N13" t="n">
        <v>38.89</v>
      </c>
      <c r="O13" t="n">
        <v>24078.33</v>
      </c>
      <c r="P13" t="n">
        <v>881.55</v>
      </c>
      <c r="Q13" t="n">
        <v>2326.95</v>
      </c>
      <c r="R13" t="n">
        <v>198.69</v>
      </c>
      <c r="S13" t="n">
        <v>122.72</v>
      </c>
      <c r="T13" t="n">
        <v>33050.45</v>
      </c>
      <c r="U13" t="n">
        <v>0.62</v>
      </c>
      <c r="V13" t="n">
        <v>0.87</v>
      </c>
      <c r="W13" t="n">
        <v>9.5</v>
      </c>
      <c r="X13" t="n">
        <v>1.98</v>
      </c>
      <c r="Y13" t="n">
        <v>0.5</v>
      </c>
      <c r="Z13" t="n">
        <v>10</v>
      </c>
      <c r="AA13" t="n">
        <v>1593.651209714658</v>
      </c>
      <c r="AB13" t="n">
        <v>2180.503892060954</v>
      </c>
      <c r="AC13" t="n">
        <v>1972.399660959089</v>
      </c>
      <c r="AD13" t="n">
        <v>1593651.209714658</v>
      </c>
      <c r="AE13" t="n">
        <v>2180503.892060954</v>
      </c>
      <c r="AF13" t="n">
        <v>1.202227474672848e-06</v>
      </c>
      <c r="AG13" t="n">
        <v>26</v>
      </c>
      <c r="AH13" t="n">
        <v>1972399.660959089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1.2726</v>
      </c>
      <c r="E14" t="n">
        <v>78.58</v>
      </c>
      <c r="F14" t="n">
        <v>74.42</v>
      </c>
      <c r="G14" t="n">
        <v>91.12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870.9400000000001</v>
      </c>
      <c r="Q14" t="n">
        <v>2326.99</v>
      </c>
      <c r="R14" t="n">
        <v>192.86</v>
      </c>
      <c r="S14" t="n">
        <v>122.72</v>
      </c>
      <c r="T14" t="n">
        <v>30161.4</v>
      </c>
      <c r="U14" t="n">
        <v>0.64</v>
      </c>
      <c r="V14" t="n">
        <v>0.87</v>
      </c>
      <c r="W14" t="n">
        <v>9.5</v>
      </c>
      <c r="X14" t="n">
        <v>1.81</v>
      </c>
      <c r="Y14" t="n">
        <v>0.5</v>
      </c>
      <c r="Z14" t="n">
        <v>10</v>
      </c>
      <c r="AA14" t="n">
        <v>1575.223702490468</v>
      </c>
      <c r="AB14" t="n">
        <v>2155.290563712574</v>
      </c>
      <c r="AC14" t="n">
        <v>1949.59265728115</v>
      </c>
      <c r="AD14" t="n">
        <v>1575223.702490468</v>
      </c>
      <c r="AE14" t="n">
        <v>2155290.563712574</v>
      </c>
      <c r="AF14" t="n">
        <v>1.207636501909122e-06</v>
      </c>
      <c r="AG14" t="n">
        <v>26</v>
      </c>
      <c r="AH14" t="n">
        <v>1949592.65728115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1.2777</v>
      </c>
      <c r="E15" t="n">
        <v>78.27</v>
      </c>
      <c r="F15" t="n">
        <v>74.25</v>
      </c>
      <c r="G15" t="n">
        <v>99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859.5</v>
      </c>
      <c r="Q15" t="n">
        <v>2326.95</v>
      </c>
      <c r="R15" t="n">
        <v>187.54</v>
      </c>
      <c r="S15" t="n">
        <v>122.72</v>
      </c>
      <c r="T15" t="n">
        <v>27517.91</v>
      </c>
      <c r="U15" t="n">
        <v>0.65</v>
      </c>
      <c r="V15" t="n">
        <v>0.87</v>
      </c>
      <c r="W15" t="n">
        <v>9.48</v>
      </c>
      <c r="X15" t="n">
        <v>1.63</v>
      </c>
      <c r="Y15" t="n">
        <v>0.5</v>
      </c>
      <c r="Z15" t="n">
        <v>10</v>
      </c>
      <c r="AA15" t="n">
        <v>1556.702031463017</v>
      </c>
      <c r="AB15" t="n">
        <v>2129.94839629436</v>
      </c>
      <c r="AC15" t="n">
        <v>1926.669110753375</v>
      </c>
      <c r="AD15" t="n">
        <v>1556702.031463017</v>
      </c>
      <c r="AE15" t="n">
        <v>2129948.39629436</v>
      </c>
      <c r="AF15" t="n">
        <v>1.212476157857367e-06</v>
      </c>
      <c r="AG15" t="n">
        <v>26</v>
      </c>
      <c r="AH15" t="n">
        <v>1926669.110753375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1.2812</v>
      </c>
      <c r="E16" t="n">
        <v>78.05</v>
      </c>
      <c r="F16" t="n">
        <v>74.14</v>
      </c>
      <c r="G16" t="n">
        <v>105.91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848.34</v>
      </c>
      <c r="Q16" t="n">
        <v>2326.93</v>
      </c>
      <c r="R16" t="n">
        <v>183.49</v>
      </c>
      <c r="S16" t="n">
        <v>122.72</v>
      </c>
      <c r="T16" t="n">
        <v>25509.29</v>
      </c>
      <c r="U16" t="n">
        <v>0.67</v>
      </c>
      <c r="V16" t="n">
        <v>0.87</v>
      </c>
      <c r="W16" t="n">
        <v>9.49</v>
      </c>
      <c r="X16" t="n">
        <v>1.52</v>
      </c>
      <c r="Y16" t="n">
        <v>0.5</v>
      </c>
      <c r="Z16" t="n">
        <v>10</v>
      </c>
      <c r="AA16" t="n">
        <v>1540.599853939534</v>
      </c>
      <c r="AB16" t="n">
        <v>2107.916686628793</v>
      </c>
      <c r="AC16" t="n">
        <v>1906.740076536592</v>
      </c>
      <c r="AD16" t="n">
        <v>1540599.853939534</v>
      </c>
      <c r="AE16" t="n">
        <v>2107916.686628793</v>
      </c>
      <c r="AF16" t="n">
        <v>1.215797490370868e-06</v>
      </c>
      <c r="AG16" t="n">
        <v>26</v>
      </c>
      <c r="AH16" t="n">
        <v>1906740.076536592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1.2852</v>
      </c>
      <c r="E17" t="n">
        <v>77.81</v>
      </c>
      <c r="F17" t="n">
        <v>74</v>
      </c>
      <c r="G17" t="n">
        <v>113.85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839.2</v>
      </c>
      <c r="Q17" t="n">
        <v>2326.9</v>
      </c>
      <c r="R17" t="n">
        <v>179.03</v>
      </c>
      <c r="S17" t="n">
        <v>122.72</v>
      </c>
      <c r="T17" t="n">
        <v>23294.9</v>
      </c>
      <c r="U17" t="n">
        <v>0.6899999999999999</v>
      </c>
      <c r="V17" t="n">
        <v>0.88</v>
      </c>
      <c r="W17" t="n">
        <v>9.48</v>
      </c>
      <c r="X17" t="n">
        <v>1.39</v>
      </c>
      <c r="Y17" t="n">
        <v>0.5</v>
      </c>
      <c r="Z17" t="n">
        <v>10</v>
      </c>
      <c r="AA17" t="n">
        <v>1526.051187393651</v>
      </c>
      <c r="AB17" t="n">
        <v>2088.010559218847</v>
      </c>
      <c r="AC17" t="n">
        <v>1888.733761988226</v>
      </c>
      <c r="AD17" t="n">
        <v>1526051.187393651</v>
      </c>
      <c r="AE17" t="n">
        <v>2088010.559218848</v>
      </c>
      <c r="AF17" t="n">
        <v>1.219593298957727e-06</v>
      </c>
      <c r="AG17" t="n">
        <v>26</v>
      </c>
      <c r="AH17" t="n">
        <v>1888733.761988226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1.2885</v>
      </c>
      <c r="E18" t="n">
        <v>77.61</v>
      </c>
      <c r="F18" t="n">
        <v>73.91</v>
      </c>
      <c r="G18" t="n">
        <v>123.18</v>
      </c>
      <c r="H18" t="n">
        <v>1.5</v>
      </c>
      <c r="I18" t="n">
        <v>36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825.77</v>
      </c>
      <c r="Q18" t="n">
        <v>2326.89</v>
      </c>
      <c r="R18" t="n">
        <v>176.24</v>
      </c>
      <c r="S18" t="n">
        <v>122.72</v>
      </c>
      <c r="T18" t="n">
        <v>21915.34</v>
      </c>
      <c r="U18" t="n">
        <v>0.7</v>
      </c>
      <c r="V18" t="n">
        <v>0.88</v>
      </c>
      <c r="W18" t="n">
        <v>9.460000000000001</v>
      </c>
      <c r="X18" t="n">
        <v>1.3</v>
      </c>
      <c r="Y18" t="n">
        <v>0.5</v>
      </c>
      <c r="Z18" t="n">
        <v>10</v>
      </c>
      <c r="AA18" t="n">
        <v>1508.039685368704</v>
      </c>
      <c r="AB18" t="n">
        <v>2063.366427536926</v>
      </c>
      <c r="AC18" t="n">
        <v>1866.441631645771</v>
      </c>
      <c r="AD18" t="n">
        <v>1508039.685368704</v>
      </c>
      <c r="AE18" t="n">
        <v>2063366.427536927</v>
      </c>
      <c r="AF18" t="n">
        <v>1.222724841041886e-06</v>
      </c>
      <c r="AG18" t="n">
        <v>26</v>
      </c>
      <c r="AH18" t="n">
        <v>1866441.631645771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1.2911</v>
      </c>
      <c r="E19" t="n">
        <v>77.45</v>
      </c>
      <c r="F19" t="n">
        <v>73.81999999999999</v>
      </c>
      <c r="G19" t="n">
        <v>130.27</v>
      </c>
      <c r="H19" t="n">
        <v>1.58</v>
      </c>
      <c r="I19" t="n">
        <v>34</v>
      </c>
      <c r="J19" t="n">
        <v>202.68</v>
      </c>
      <c r="K19" t="n">
        <v>52.44</v>
      </c>
      <c r="L19" t="n">
        <v>18</v>
      </c>
      <c r="M19" t="n">
        <v>32</v>
      </c>
      <c r="N19" t="n">
        <v>42.24</v>
      </c>
      <c r="O19" t="n">
        <v>25231.66</v>
      </c>
      <c r="P19" t="n">
        <v>809.96</v>
      </c>
      <c r="Q19" t="n">
        <v>2326.91</v>
      </c>
      <c r="R19" t="n">
        <v>173.27</v>
      </c>
      <c r="S19" t="n">
        <v>122.72</v>
      </c>
      <c r="T19" t="n">
        <v>20437.61</v>
      </c>
      <c r="U19" t="n">
        <v>0.71</v>
      </c>
      <c r="V19" t="n">
        <v>0.88</v>
      </c>
      <c r="W19" t="n">
        <v>9.460000000000001</v>
      </c>
      <c r="X19" t="n">
        <v>1.21</v>
      </c>
      <c r="Y19" t="n">
        <v>0.5</v>
      </c>
      <c r="Z19" t="n">
        <v>10</v>
      </c>
      <c r="AA19" t="n">
        <v>1488.297976007392</v>
      </c>
      <c r="AB19" t="n">
        <v>2036.354949846031</v>
      </c>
      <c r="AC19" t="n">
        <v>1842.008091474847</v>
      </c>
      <c r="AD19" t="n">
        <v>1488297.976007392</v>
      </c>
      <c r="AE19" t="n">
        <v>2036354.949846031</v>
      </c>
      <c r="AF19" t="n">
        <v>1.225192116623344e-06</v>
      </c>
      <c r="AG19" t="n">
        <v>26</v>
      </c>
      <c r="AH19" t="n">
        <v>1842008.091474847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1.293</v>
      </c>
      <c r="E20" t="n">
        <v>77.34</v>
      </c>
      <c r="F20" t="n">
        <v>73.78</v>
      </c>
      <c r="G20" t="n">
        <v>138.33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801.64</v>
      </c>
      <c r="Q20" t="n">
        <v>2326.92</v>
      </c>
      <c r="R20" t="n">
        <v>171.99</v>
      </c>
      <c r="S20" t="n">
        <v>122.72</v>
      </c>
      <c r="T20" t="n">
        <v>19810.73</v>
      </c>
      <c r="U20" t="n">
        <v>0.71</v>
      </c>
      <c r="V20" t="n">
        <v>0.88</v>
      </c>
      <c r="W20" t="n">
        <v>9.460000000000001</v>
      </c>
      <c r="X20" t="n">
        <v>1.17</v>
      </c>
      <c r="Y20" t="n">
        <v>0.5</v>
      </c>
      <c r="Z20" t="n">
        <v>10</v>
      </c>
      <c r="AA20" t="n">
        <v>1477.466482920859</v>
      </c>
      <c r="AB20" t="n">
        <v>2021.534823153286</v>
      </c>
      <c r="AC20" t="n">
        <v>1828.60237687348</v>
      </c>
      <c r="AD20" t="n">
        <v>1477466.482920859</v>
      </c>
      <c r="AE20" t="n">
        <v>2021534.823153286</v>
      </c>
      <c r="AF20" t="n">
        <v>1.226995125702101e-06</v>
      </c>
      <c r="AG20" t="n">
        <v>26</v>
      </c>
      <c r="AH20" t="n">
        <v>1828602.37687348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1.2957</v>
      </c>
      <c r="E21" t="n">
        <v>77.18000000000001</v>
      </c>
      <c r="F21" t="n">
        <v>73.69</v>
      </c>
      <c r="G21" t="n">
        <v>147.38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25</v>
      </c>
      <c r="N21" t="n">
        <v>43.41</v>
      </c>
      <c r="O21" t="n">
        <v>25622.45</v>
      </c>
      <c r="P21" t="n">
        <v>789.63</v>
      </c>
      <c r="Q21" t="n">
        <v>2326.89</v>
      </c>
      <c r="R21" t="n">
        <v>168.67</v>
      </c>
      <c r="S21" t="n">
        <v>122.72</v>
      </c>
      <c r="T21" t="n">
        <v>18157.19</v>
      </c>
      <c r="U21" t="n">
        <v>0.73</v>
      </c>
      <c r="V21" t="n">
        <v>0.88</v>
      </c>
      <c r="W21" t="n">
        <v>9.460000000000001</v>
      </c>
      <c r="X21" t="n">
        <v>1.08</v>
      </c>
      <c r="Y21" t="n">
        <v>0.5</v>
      </c>
      <c r="Z21" t="n">
        <v>10</v>
      </c>
      <c r="AA21" t="n">
        <v>1461.749593485296</v>
      </c>
      <c r="AB21" t="n">
        <v>2000.030281647325</v>
      </c>
      <c r="AC21" t="n">
        <v>1809.150198627033</v>
      </c>
      <c r="AD21" t="n">
        <v>1461749.593485296</v>
      </c>
      <c r="AE21" t="n">
        <v>2000030.281647325</v>
      </c>
      <c r="AF21" t="n">
        <v>1.229557296498231e-06</v>
      </c>
      <c r="AG21" t="n">
        <v>26</v>
      </c>
      <c r="AH21" t="n">
        <v>1809150.198627033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1.2983</v>
      </c>
      <c r="E22" t="n">
        <v>77.02</v>
      </c>
      <c r="F22" t="n">
        <v>73.61</v>
      </c>
      <c r="G22" t="n">
        <v>157.73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780.1</v>
      </c>
      <c r="Q22" t="n">
        <v>2326.92</v>
      </c>
      <c r="R22" t="n">
        <v>165.8</v>
      </c>
      <c r="S22" t="n">
        <v>122.72</v>
      </c>
      <c r="T22" t="n">
        <v>16733.97</v>
      </c>
      <c r="U22" t="n">
        <v>0.74</v>
      </c>
      <c r="V22" t="n">
        <v>0.88</v>
      </c>
      <c r="W22" t="n">
        <v>9.470000000000001</v>
      </c>
      <c r="X22" t="n">
        <v>1</v>
      </c>
      <c r="Y22" t="n">
        <v>0.5</v>
      </c>
      <c r="Z22" t="n">
        <v>10</v>
      </c>
      <c r="AA22" t="n">
        <v>1448.846033152682</v>
      </c>
      <c r="AB22" t="n">
        <v>1982.375061135336</v>
      </c>
      <c r="AC22" t="n">
        <v>1793.179967581451</v>
      </c>
      <c r="AD22" t="n">
        <v>1448846.033152682</v>
      </c>
      <c r="AE22" t="n">
        <v>1982375.061135336</v>
      </c>
      <c r="AF22" t="n">
        <v>1.232024572079689e-06</v>
      </c>
      <c r="AG22" t="n">
        <v>26</v>
      </c>
      <c r="AH22" t="n">
        <v>1793179.967581451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1.2976</v>
      </c>
      <c r="E23" t="n">
        <v>77.06999999999999</v>
      </c>
      <c r="F23" t="n">
        <v>73.65000000000001</v>
      </c>
      <c r="G23" t="n">
        <v>157.82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781.49</v>
      </c>
      <c r="Q23" t="n">
        <v>2326.96</v>
      </c>
      <c r="R23" t="n">
        <v>166.52</v>
      </c>
      <c r="S23" t="n">
        <v>122.72</v>
      </c>
      <c r="T23" t="n">
        <v>17096.36</v>
      </c>
      <c r="U23" t="n">
        <v>0.74</v>
      </c>
      <c r="V23" t="n">
        <v>0.88</v>
      </c>
      <c r="W23" t="n">
        <v>9.49</v>
      </c>
      <c r="X23" t="n">
        <v>1.04</v>
      </c>
      <c r="Y23" t="n">
        <v>0.5</v>
      </c>
      <c r="Z23" t="n">
        <v>10</v>
      </c>
      <c r="AA23" t="n">
        <v>1451.184095258892</v>
      </c>
      <c r="AB23" t="n">
        <v>1985.574100857073</v>
      </c>
      <c r="AC23" t="n">
        <v>1796.073695442026</v>
      </c>
      <c r="AD23" t="n">
        <v>1451184.095258892</v>
      </c>
      <c r="AE23" t="n">
        <v>1985574.100857073</v>
      </c>
      <c r="AF23" t="n">
        <v>1.231360305576989e-06</v>
      </c>
      <c r="AG23" t="n">
        <v>26</v>
      </c>
      <c r="AH23" t="n">
        <v>1796073.695442026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1.2989</v>
      </c>
      <c r="E24" t="n">
        <v>76.98999999999999</v>
      </c>
      <c r="F24" t="n">
        <v>73.61</v>
      </c>
      <c r="G24" t="n">
        <v>163.58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784.01</v>
      </c>
      <c r="Q24" t="n">
        <v>2326.91</v>
      </c>
      <c r="R24" t="n">
        <v>165.05</v>
      </c>
      <c r="S24" t="n">
        <v>122.72</v>
      </c>
      <c r="T24" t="n">
        <v>16366.7</v>
      </c>
      <c r="U24" t="n">
        <v>0.74</v>
      </c>
      <c r="V24" t="n">
        <v>0.88</v>
      </c>
      <c r="W24" t="n">
        <v>9.49</v>
      </c>
      <c r="X24" t="n">
        <v>1</v>
      </c>
      <c r="Y24" t="n">
        <v>0.5</v>
      </c>
      <c r="Z24" t="n">
        <v>10</v>
      </c>
      <c r="AA24" t="n">
        <v>1452.376300969764</v>
      </c>
      <c r="AB24" t="n">
        <v>1987.205329307091</v>
      </c>
      <c r="AC24" t="n">
        <v>1797.549241738218</v>
      </c>
      <c r="AD24" t="n">
        <v>1452376.300969764</v>
      </c>
      <c r="AE24" t="n">
        <v>1987205.329307091</v>
      </c>
      <c r="AF24" t="n">
        <v>1.232593943367718e-06</v>
      </c>
      <c r="AG24" t="n">
        <v>26</v>
      </c>
      <c r="AH24" t="n">
        <v>1797549.241738218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1.1658</v>
      </c>
      <c r="E2" t="n">
        <v>85.78</v>
      </c>
      <c r="F2" t="n">
        <v>81.53</v>
      </c>
      <c r="G2" t="n">
        <v>20.91</v>
      </c>
      <c r="H2" t="n">
        <v>0.64</v>
      </c>
      <c r="I2" t="n">
        <v>234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235.57</v>
      </c>
      <c r="Q2" t="n">
        <v>2327.32</v>
      </c>
      <c r="R2" t="n">
        <v>420.08</v>
      </c>
      <c r="S2" t="n">
        <v>122.72</v>
      </c>
      <c r="T2" t="n">
        <v>142847</v>
      </c>
      <c r="U2" t="n">
        <v>0.29</v>
      </c>
      <c r="V2" t="n">
        <v>0.8</v>
      </c>
      <c r="W2" t="n">
        <v>10.09</v>
      </c>
      <c r="X2" t="n">
        <v>8.91</v>
      </c>
      <c r="Y2" t="n">
        <v>0.5</v>
      </c>
      <c r="Z2" t="n">
        <v>10</v>
      </c>
      <c r="AA2" t="n">
        <v>684.3872366200324</v>
      </c>
      <c r="AB2" t="n">
        <v>936.4088101774913</v>
      </c>
      <c r="AC2" t="n">
        <v>847.0392675921703</v>
      </c>
      <c r="AD2" t="n">
        <v>684387.2366200323</v>
      </c>
      <c r="AE2" t="n">
        <v>936408.8101774913</v>
      </c>
      <c r="AF2" t="n">
        <v>1.421515801974851e-06</v>
      </c>
      <c r="AG2" t="n">
        <v>28</v>
      </c>
      <c r="AH2" t="n">
        <v>847039.2675921703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1.1658</v>
      </c>
      <c r="E3" t="n">
        <v>85.78</v>
      </c>
      <c r="F3" t="n">
        <v>81.53</v>
      </c>
      <c r="G3" t="n">
        <v>20.91</v>
      </c>
      <c r="H3" t="n">
        <v>1.23</v>
      </c>
      <c r="I3" t="n">
        <v>234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244.64</v>
      </c>
      <c r="Q3" t="n">
        <v>2327.27</v>
      </c>
      <c r="R3" t="n">
        <v>419.97</v>
      </c>
      <c r="S3" t="n">
        <v>122.72</v>
      </c>
      <c r="T3" t="n">
        <v>142788.7</v>
      </c>
      <c r="U3" t="n">
        <v>0.29</v>
      </c>
      <c r="V3" t="n">
        <v>0.8</v>
      </c>
      <c r="W3" t="n">
        <v>10.09</v>
      </c>
      <c r="X3" t="n">
        <v>8.91</v>
      </c>
      <c r="Y3" t="n">
        <v>0.5</v>
      </c>
      <c r="Z3" t="n">
        <v>10</v>
      </c>
      <c r="AA3" t="n">
        <v>694.9719347248348</v>
      </c>
      <c r="AB3" t="n">
        <v>950.8912610884056</v>
      </c>
      <c r="AC3" t="n">
        <v>860.1395337143944</v>
      </c>
      <c r="AD3" t="n">
        <v>694971.9347248347</v>
      </c>
      <c r="AE3" t="n">
        <v>950891.2610884056</v>
      </c>
      <c r="AF3" t="n">
        <v>1.421515801974851e-06</v>
      </c>
      <c r="AG3" t="n">
        <v>28</v>
      </c>
      <c r="AH3" t="n">
        <v>860139.5337143943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0.8993</v>
      </c>
      <c r="E2" t="n">
        <v>111.2</v>
      </c>
      <c r="F2" t="n">
        <v>96.47</v>
      </c>
      <c r="G2" t="n">
        <v>9.34</v>
      </c>
      <c r="H2" t="n">
        <v>0.18</v>
      </c>
      <c r="I2" t="n">
        <v>620</v>
      </c>
      <c r="J2" t="n">
        <v>98.70999999999999</v>
      </c>
      <c r="K2" t="n">
        <v>39.72</v>
      </c>
      <c r="L2" t="n">
        <v>1</v>
      </c>
      <c r="M2" t="n">
        <v>618</v>
      </c>
      <c r="N2" t="n">
        <v>12.99</v>
      </c>
      <c r="O2" t="n">
        <v>12407.75</v>
      </c>
      <c r="P2" t="n">
        <v>855.26</v>
      </c>
      <c r="Q2" t="n">
        <v>2327.34</v>
      </c>
      <c r="R2" t="n">
        <v>929.64</v>
      </c>
      <c r="S2" t="n">
        <v>122.72</v>
      </c>
      <c r="T2" t="n">
        <v>395695.6</v>
      </c>
      <c r="U2" t="n">
        <v>0.13</v>
      </c>
      <c r="V2" t="n">
        <v>0.67</v>
      </c>
      <c r="W2" t="n">
        <v>10.44</v>
      </c>
      <c r="X2" t="n">
        <v>23.84</v>
      </c>
      <c r="Y2" t="n">
        <v>0.5</v>
      </c>
      <c r="Z2" t="n">
        <v>10</v>
      </c>
      <c r="AA2" t="n">
        <v>2173.077553456603</v>
      </c>
      <c r="AB2" t="n">
        <v>2973.300578054858</v>
      </c>
      <c r="AC2" t="n">
        <v>2689.532943938873</v>
      </c>
      <c r="AD2" t="n">
        <v>2173077.553456603</v>
      </c>
      <c r="AE2" t="n">
        <v>2973300.578054858</v>
      </c>
      <c r="AF2" t="n">
        <v>9.398749463898601e-07</v>
      </c>
      <c r="AG2" t="n">
        <v>37</v>
      </c>
      <c r="AH2" t="n">
        <v>2689532.943938873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1.1173</v>
      </c>
      <c r="E3" t="n">
        <v>89.5</v>
      </c>
      <c r="F3" t="n">
        <v>82.23</v>
      </c>
      <c r="G3" t="n">
        <v>19.2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255</v>
      </c>
      <c r="N3" t="n">
        <v>13.24</v>
      </c>
      <c r="O3" t="n">
        <v>12561.45</v>
      </c>
      <c r="P3" t="n">
        <v>710.28</v>
      </c>
      <c r="Q3" t="n">
        <v>2327.08</v>
      </c>
      <c r="R3" t="n">
        <v>453.61</v>
      </c>
      <c r="S3" t="n">
        <v>122.72</v>
      </c>
      <c r="T3" t="n">
        <v>159492.9</v>
      </c>
      <c r="U3" t="n">
        <v>0.27</v>
      </c>
      <c r="V3" t="n">
        <v>0.79</v>
      </c>
      <c r="W3" t="n">
        <v>9.84</v>
      </c>
      <c r="X3" t="n">
        <v>9.619999999999999</v>
      </c>
      <c r="Y3" t="n">
        <v>0.5</v>
      </c>
      <c r="Z3" t="n">
        <v>10</v>
      </c>
      <c r="AA3" t="n">
        <v>1505.59422149547</v>
      </c>
      <c r="AB3" t="n">
        <v>2060.020435979317</v>
      </c>
      <c r="AC3" t="n">
        <v>1863.414976826291</v>
      </c>
      <c r="AD3" t="n">
        <v>1505594.22149547</v>
      </c>
      <c r="AE3" t="n">
        <v>2060020.435979317</v>
      </c>
      <c r="AF3" t="n">
        <v>1.167710750140544e-06</v>
      </c>
      <c r="AG3" t="n">
        <v>30</v>
      </c>
      <c r="AH3" t="n">
        <v>1863414.976826291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1.1929</v>
      </c>
      <c r="E4" t="n">
        <v>83.83</v>
      </c>
      <c r="F4" t="n">
        <v>78.56999999999999</v>
      </c>
      <c r="G4" t="n">
        <v>29.65</v>
      </c>
      <c r="H4" t="n">
        <v>0.52</v>
      </c>
      <c r="I4" t="n">
        <v>159</v>
      </c>
      <c r="J4" t="n">
        <v>101.2</v>
      </c>
      <c r="K4" t="n">
        <v>39.72</v>
      </c>
      <c r="L4" t="n">
        <v>3</v>
      </c>
      <c r="M4" t="n">
        <v>157</v>
      </c>
      <c r="N4" t="n">
        <v>13.49</v>
      </c>
      <c r="O4" t="n">
        <v>12715.54</v>
      </c>
      <c r="P4" t="n">
        <v>658.85</v>
      </c>
      <c r="Q4" t="n">
        <v>2327</v>
      </c>
      <c r="R4" t="n">
        <v>331.33</v>
      </c>
      <c r="S4" t="n">
        <v>122.72</v>
      </c>
      <c r="T4" t="n">
        <v>98846.84</v>
      </c>
      <c r="U4" t="n">
        <v>0.37</v>
      </c>
      <c r="V4" t="n">
        <v>0.83</v>
      </c>
      <c r="W4" t="n">
        <v>9.68</v>
      </c>
      <c r="X4" t="n">
        <v>5.96</v>
      </c>
      <c r="Y4" t="n">
        <v>0.5</v>
      </c>
      <c r="Z4" t="n">
        <v>10</v>
      </c>
      <c r="AA4" t="n">
        <v>1334.212146995563</v>
      </c>
      <c r="AB4" t="n">
        <v>1825.527920805035</v>
      </c>
      <c r="AC4" t="n">
        <v>1651.30209818793</v>
      </c>
      <c r="AD4" t="n">
        <v>1334212.146995564</v>
      </c>
      <c r="AE4" t="n">
        <v>1825527.920805035</v>
      </c>
      <c r="AF4" t="n">
        <v>1.246721698597202e-06</v>
      </c>
      <c r="AG4" t="n">
        <v>28</v>
      </c>
      <c r="AH4" t="n">
        <v>1651302.09818793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1.2315</v>
      </c>
      <c r="E5" t="n">
        <v>81.2</v>
      </c>
      <c r="F5" t="n">
        <v>76.87</v>
      </c>
      <c r="G5" t="n">
        <v>40.46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626.1799999999999</v>
      </c>
      <c r="Q5" t="n">
        <v>2326.99</v>
      </c>
      <c r="R5" t="n">
        <v>275.02</v>
      </c>
      <c r="S5" t="n">
        <v>122.72</v>
      </c>
      <c r="T5" t="n">
        <v>70916.87</v>
      </c>
      <c r="U5" t="n">
        <v>0.45</v>
      </c>
      <c r="V5" t="n">
        <v>0.84</v>
      </c>
      <c r="W5" t="n">
        <v>9.6</v>
      </c>
      <c r="X5" t="n">
        <v>4.26</v>
      </c>
      <c r="Y5" t="n">
        <v>0.5</v>
      </c>
      <c r="Z5" t="n">
        <v>10</v>
      </c>
      <c r="AA5" t="n">
        <v>1247.891253080166</v>
      </c>
      <c r="AB5" t="n">
        <v>1707.419865540918</v>
      </c>
      <c r="AC5" t="n">
        <v>1544.466109952524</v>
      </c>
      <c r="AD5" t="n">
        <v>1247891.253080166</v>
      </c>
      <c r="AE5" t="n">
        <v>1707419.865540918</v>
      </c>
      <c r="AF5" t="n">
        <v>1.287063267518195e-06</v>
      </c>
      <c r="AG5" t="n">
        <v>27</v>
      </c>
      <c r="AH5" t="n">
        <v>1544466.109952524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1.2563</v>
      </c>
      <c r="E6" t="n">
        <v>79.59999999999999</v>
      </c>
      <c r="F6" t="n">
        <v>75.81999999999999</v>
      </c>
      <c r="G6" t="n">
        <v>52.29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596.73</v>
      </c>
      <c r="Q6" t="n">
        <v>2327.03</v>
      </c>
      <c r="R6" t="n">
        <v>239.6</v>
      </c>
      <c r="S6" t="n">
        <v>122.72</v>
      </c>
      <c r="T6" t="n">
        <v>53337.14</v>
      </c>
      <c r="U6" t="n">
        <v>0.51</v>
      </c>
      <c r="V6" t="n">
        <v>0.86</v>
      </c>
      <c r="W6" t="n">
        <v>9.56</v>
      </c>
      <c r="X6" t="n">
        <v>3.21</v>
      </c>
      <c r="Y6" t="n">
        <v>0.5</v>
      </c>
      <c r="Z6" t="n">
        <v>10</v>
      </c>
      <c r="AA6" t="n">
        <v>1183.120133481719</v>
      </c>
      <c r="AB6" t="n">
        <v>1618.797162206199</v>
      </c>
      <c r="AC6" t="n">
        <v>1464.301433041325</v>
      </c>
      <c r="AD6" t="n">
        <v>1183120.133481719</v>
      </c>
      <c r="AE6" t="n">
        <v>1618797.162206199</v>
      </c>
      <c r="AF6" t="n">
        <v>1.31298220299075e-06</v>
      </c>
      <c r="AG6" t="n">
        <v>26</v>
      </c>
      <c r="AH6" t="n">
        <v>1464301.433041325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1.2725</v>
      </c>
      <c r="E7" t="n">
        <v>78.58</v>
      </c>
      <c r="F7" t="n">
        <v>75.18000000000001</v>
      </c>
      <c r="G7" t="n">
        <v>65.37</v>
      </c>
      <c r="H7" t="n">
        <v>1.01</v>
      </c>
      <c r="I7" t="n">
        <v>69</v>
      </c>
      <c r="J7" t="n">
        <v>104.97</v>
      </c>
      <c r="K7" t="n">
        <v>39.72</v>
      </c>
      <c r="L7" t="n">
        <v>6</v>
      </c>
      <c r="M7" t="n">
        <v>67</v>
      </c>
      <c r="N7" t="n">
        <v>14.25</v>
      </c>
      <c r="O7" t="n">
        <v>13180.19</v>
      </c>
      <c r="P7" t="n">
        <v>569.04</v>
      </c>
      <c r="Q7" t="n">
        <v>2326.94</v>
      </c>
      <c r="R7" t="n">
        <v>218.58</v>
      </c>
      <c r="S7" t="n">
        <v>122.72</v>
      </c>
      <c r="T7" t="n">
        <v>42918.58</v>
      </c>
      <c r="U7" t="n">
        <v>0.5600000000000001</v>
      </c>
      <c r="V7" t="n">
        <v>0.86</v>
      </c>
      <c r="W7" t="n">
        <v>9.52</v>
      </c>
      <c r="X7" t="n">
        <v>2.57</v>
      </c>
      <c r="Y7" t="n">
        <v>0.5</v>
      </c>
      <c r="Z7" t="n">
        <v>10</v>
      </c>
      <c r="AA7" t="n">
        <v>1138.406396570397</v>
      </c>
      <c r="AB7" t="n">
        <v>1557.617854733276</v>
      </c>
      <c r="AC7" t="n">
        <v>1408.960992807921</v>
      </c>
      <c r="AD7" t="n">
        <v>1138406.396570397</v>
      </c>
      <c r="AE7" t="n">
        <v>1557617.854733276</v>
      </c>
      <c r="AF7" t="n">
        <v>1.329913120517177e-06</v>
      </c>
      <c r="AG7" t="n">
        <v>26</v>
      </c>
      <c r="AH7" t="n">
        <v>1408960.992807921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1.2841</v>
      </c>
      <c r="E8" t="n">
        <v>77.88</v>
      </c>
      <c r="F8" t="n">
        <v>74.72</v>
      </c>
      <c r="G8" t="n">
        <v>78.65000000000001</v>
      </c>
      <c r="H8" t="n">
        <v>1.16</v>
      </c>
      <c r="I8" t="n">
        <v>57</v>
      </c>
      <c r="J8" t="n">
        <v>106.23</v>
      </c>
      <c r="K8" t="n">
        <v>39.72</v>
      </c>
      <c r="L8" t="n">
        <v>7</v>
      </c>
      <c r="M8" t="n">
        <v>44</v>
      </c>
      <c r="N8" t="n">
        <v>14.52</v>
      </c>
      <c r="O8" t="n">
        <v>13335.87</v>
      </c>
      <c r="P8" t="n">
        <v>543.23</v>
      </c>
      <c r="Q8" t="n">
        <v>2326.99</v>
      </c>
      <c r="R8" t="n">
        <v>202.59</v>
      </c>
      <c r="S8" t="n">
        <v>122.72</v>
      </c>
      <c r="T8" t="n">
        <v>34985.42</v>
      </c>
      <c r="U8" t="n">
        <v>0.61</v>
      </c>
      <c r="V8" t="n">
        <v>0.87</v>
      </c>
      <c r="W8" t="n">
        <v>9.52</v>
      </c>
      <c r="X8" t="n">
        <v>2.1</v>
      </c>
      <c r="Y8" t="n">
        <v>0.5</v>
      </c>
      <c r="Z8" t="n">
        <v>10</v>
      </c>
      <c r="AA8" t="n">
        <v>1100.736530273393</v>
      </c>
      <c r="AB8" t="n">
        <v>1506.076281788503</v>
      </c>
      <c r="AC8" t="n">
        <v>1362.338475245946</v>
      </c>
      <c r="AD8" t="n">
        <v>1100736.530273393</v>
      </c>
      <c r="AE8" t="n">
        <v>1506076.281788503</v>
      </c>
      <c r="AF8" t="n">
        <v>1.342036493560791e-06</v>
      </c>
      <c r="AG8" t="n">
        <v>26</v>
      </c>
      <c r="AH8" t="n">
        <v>1362338.475245946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1.2874</v>
      </c>
      <c r="E9" t="n">
        <v>77.68000000000001</v>
      </c>
      <c r="F9" t="n">
        <v>74.59999999999999</v>
      </c>
      <c r="G9" t="n">
        <v>84.45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2</v>
      </c>
      <c r="N9" t="n">
        <v>14.78</v>
      </c>
      <c r="O9" t="n">
        <v>13491.96</v>
      </c>
      <c r="P9" t="n">
        <v>536.36</v>
      </c>
      <c r="Q9" t="n">
        <v>2326.98</v>
      </c>
      <c r="R9" t="n">
        <v>197.14</v>
      </c>
      <c r="S9" t="n">
        <v>122.72</v>
      </c>
      <c r="T9" t="n">
        <v>32278.29</v>
      </c>
      <c r="U9" t="n">
        <v>0.62</v>
      </c>
      <c r="V9" t="n">
        <v>0.87</v>
      </c>
      <c r="W9" t="n">
        <v>9.56</v>
      </c>
      <c r="X9" t="n">
        <v>1.99</v>
      </c>
      <c r="Y9" t="n">
        <v>0.5</v>
      </c>
      <c r="Z9" t="n">
        <v>10</v>
      </c>
      <c r="AA9" t="n">
        <v>1090.689132350035</v>
      </c>
      <c r="AB9" t="n">
        <v>1492.328988689854</v>
      </c>
      <c r="AC9" t="n">
        <v>1349.903204506184</v>
      </c>
      <c r="AD9" t="n">
        <v>1090689.132350035</v>
      </c>
      <c r="AE9" t="n">
        <v>1492328.988689854</v>
      </c>
      <c r="AF9" t="n">
        <v>1.345485384168026e-06</v>
      </c>
      <c r="AG9" t="n">
        <v>26</v>
      </c>
      <c r="AH9" t="n">
        <v>1349903.204506184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1.2873</v>
      </c>
      <c r="E10" t="n">
        <v>77.68000000000001</v>
      </c>
      <c r="F10" t="n">
        <v>74.59999999999999</v>
      </c>
      <c r="G10" t="n">
        <v>84.45999999999999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542.15</v>
      </c>
      <c r="Q10" t="n">
        <v>2326.98</v>
      </c>
      <c r="R10" t="n">
        <v>197.13</v>
      </c>
      <c r="S10" t="n">
        <v>122.72</v>
      </c>
      <c r="T10" t="n">
        <v>32276.41</v>
      </c>
      <c r="U10" t="n">
        <v>0.62</v>
      </c>
      <c r="V10" t="n">
        <v>0.87</v>
      </c>
      <c r="W10" t="n">
        <v>9.56</v>
      </c>
      <c r="X10" t="n">
        <v>1.99</v>
      </c>
      <c r="Y10" t="n">
        <v>0.5</v>
      </c>
      <c r="Z10" t="n">
        <v>10</v>
      </c>
      <c r="AA10" t="n">
        <v>1096.876723191103</v>
      </c>
      <c r="AB10" t="n">
        <v>1500.795123455845</v>
      </c>
      <c r="AC10" t="n">
        <v>1357.561343252404</v>
      </c>
      <c r="AD10" t="n">
        <v>1096876.723191103</v>
      </c>
      <c r="AE10" t="n">
        <v>1500795.123455845</v>
      </c>
      <c r="AF10" t="n">
        <v>1.345380872331443e-06</v>
      </c>
      <c r="AG10" t="n">
        <v>26</v>
      </c>
      <c r="AH10" t="n">
        <v>1357561.343252404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0.8008</v>
      </c>
      <c r="E2" t="n">
        <v>124.87</v>
      </c>
      <c r="F2" t="n">
        <v>102.86</v>
      </c>
      <c r="G2" t="n">
        <v>7.93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1070.74</v>
      </c>
      <c r="Q2" t="n">
        <v>2327.32</v>
      </c>
      <c r="R2" t="n">
        <v>1142.14</v>
      </c>
      <c r="S2" t="n">
        <v>122.72</v>
      </c>
      <c r="T2" t="n">
        <v>501153.37</v>
      </c>
      <c r="U2" t="n">
        <v>0.11</v>
      </c>
      <c r="V2" t="n">
        <v>0.63</v>
      </c>
      <c r="W2" t="n">
        <v>10.74</v>
      </c>
      <c r="X2" t="n">
        <v>30.23</v>
      </c>
      <c r="Y2" t="n">
        <v>0.5</v>
      </c>
      <c r="Z2" t="n">
        <v>10</v>
      </c>
      <c r="AA2" t="n">
        <v>2939.775329696169</v>
      </c>
      <c r="AB2" t="n">
        <v>4022.330299824749</v>
      </c>
      <c r="AC2" t="n">
        <v>3638.444741385355</v>
      </c>
      <c r="AD2" t="n">
        <v>2939775.329696169</v>
      </c>
      <c r="AE2" t="n">
        <v>4022330.299824749</v>
      </c>
      <c r="AF2" t="n">
        <v>8.057849568183027e-07</v>
      </c>
      <c r="AG2" t="n">
        <v>41</v>
      </c>
      <c r="AH2" t="n">
        <v>3638444.741385356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1.0582</v>
      </c>
      <c r="E3" t="n">
        <v>94.5</v>
      </c>
      <c r="F3" t="n">
        <v>84.40000000000001</v>
      </c>
      <c r="G3" t="n">
        <v>16.23</v>
      </c>
      <c r="H3" t="n">
        <v>0.28</v>
      </c>
      <c r="I3" t="n">
        <v>312</v>
      </c>
      <c r="J3" t="n">
        <v>125.95</v>
      </c>
      <c r="K3" t="n">
        <v>45</v>
      </c>
      <c r="L3" t="n">
        <v>2</v>
      </c>
      <c r="M3" t="n">
        <v>310</v>
      </c>
      <c r="N3" t="n">
        <v>18.95</v>
      </c>
      <c r="O3" t="n">
        <v>15767.7</v>
      </c>
      <c r="P3" t="n">
        <v>864.1</v>
      </c>
      <c r="Q3" t="n">
        <v>2327.12</v>
      </c>
      <c r="R3" t="n">
        <v>525.34</v>
      </c>
      <c r="S3" t="n">
        <v>122.72</v>
      </c>
      <c r="T3" t="n">
        <v>195086.06</v>
      </c>
      <c r="U3" t="n">
        <v>0.23</v>
      </c>
      <c r="V3" t="n">
        <v>0.77</v>
      </c>
      <c r="W3" t="n">
        <v>9.949999999999999</v>
      </c>
      <c r="X3" t="n">
        <v>11.78</v>
      </c>
      <c r="Y3" t="n">
        <v>0.5</v>
      </c>
      <c r="Z3" t="n">
        <v>10</v>
      </c>
      <c r="AA3" t="n">
        <v>1853.099843362908</v>
      </c>
      <c r="AB3" t="n">
        <v>2535.492958684383</v>
      </c>
      <c r="AC3" t="n">
        <v>2293.509069294262</v>
      </c>
      <c r="AD3" t="n">
        <v>1853099.843362908</v>
      </c>
      <c r="AE3" t="n">
        <v>2535492.958684383</v>
      </c>
      <c r="AF3" t="n">
        <v>1.064787264367043e-06</v>
      </c>
      <c r="AG3" t="n">
        <v>31</v>
      </c>
      <c r="AH3" t="n">
        <v>2293509.069294262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1.1502</v>
      </c>
      <c r="E4" t="n">
        <v>86.94</v>
      </c>
      <c r="F4" t="n">
        <v>79.84999999999999</v>
      </c>
      <c r="G4" t="n">
        <v>24.7</v>
      </c>
      <c r="H4" t="n">
        <v>0.42</v>
      </c>
      <c r="I4" t="n">
        <v>194</v>
      </c>
      <c r="J4" t="n">
        <v>127.27</v>
      </c>
      <c r="K4" t="n">
        <v>45</v>
      </c>
      <c r="L4" t="n">
        <v>3</v>
      </c>
      <c r="M4" t="n">
        <v>192</v>
      </c>
      <c r="N4" t="n">
        <v>19.27</v>
      </c>
      <c r="O4" t="n">
        <v>15930.42</v>
      </c>
      <c r="P4" t="n">
        <v>803.62</v>
      </c>
      <c r="Q4" t="n">
        <v>2326.98</v>
      </c>
      <c r="R4" t="n">
        <v>373.99</v>
      </c>
      <c r="S4" t="n">
        <v>122.72</v>
      </c>
      <c r="T4" t="n">
        <v>120001.3</v>
      </c>
      <c r="U4" t="n">
        <v>0.33</v>
      </c>
      <c r="V4" t="n">
        <v>0.8100000000000001</v>
      </c>
      <c r="W4" t="n">
        <v>9.74</v>
      </c>
      <c r="X4" t="n">
        <v>7.24</v>
      </c>
      <c r="Y4" t="n">
        <v>0.5</v>
      </c>
      <c r="Z4" t="n">
        <v>10</v>
      </c>
      <c r="AA4" t="n">
        <v>1613.364064558752</v>
      </c>
      <c r="AB4" t="n">
        <v>2207.475889728421</v>
      </c>
      <c r="AC4" t="n">
        <v>1996.79748902461</v>
      </c>
      <c r="AD4" t="n">
        <v>1613364.064558752</v>
      </c>
      <c r="AE4" t="n">
        <v>2207475.889728421</v>
      </c>
      <c r="AF4" t="n">
        <v>1.157359961703811e-06</v>
      </c>
      <c r="AG4" t="n">
        <v>29</v>
      </c>
      <c r="AH4" t="n">
        <v>1996797.48902461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1.1984</v>
      </c>
      <c r="E5" t="n">
        <v>83.44</v>
      </c>
      <c r="F5" t="n">
        <v>77.76000000000001</v>
      </c>
      <c r="G5" t="n">
        <v>33.56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768</v>
      </c>
      <c r="Q5" t="n">
        <v>2326.98</v>
      </c>
      <c r="R5" t="n">
        <v>304.1</v>
      </c>
      <c r="S5" t="n">
        <v>122.72</v>
      </c>
      <c r="T5" t="n">
        <v>85327.64</v>
      </c>
      <c r="U5" t="n">
        <v>0.4</v>
      </c>
      <c r="V5" t="n">
        <v>0.83</v>
      </c>
      <c r="W5" t="n">
        <v>9.65</v>
      </c>
      <c r="X5" t="n">
        <v>5.14</v>
      </c>
      <c r="Y5" t="n">
        <v>0.5</v>
      </c>
      <c r="Z5" t="n">
        <v>10</v>
      </c>
      <c r="AA5" t="n">
        <v>1498.86516074154</v>
      </c>
      <c r="AB5" t="n">
        <v>2050.813438190579</v>
      </c>
      <c r="AC5" t="n">
        <v>1855.086681984408</v>
      </c>
      <c r="AD5" t="n">
        <v>1498865.160741539</v>
      </c>
      <c r="AE5" t="n">
        <v>2050813.438190579</v>
      </c>
      <c r="AF5" t="n">
        <v>1.205860005308509e-06</v>
      </c>
      <c r="AG5" t="n">
        <v>28</v>
      </c>
      <c r="AH5" t="n">
        <v>1855086.681984408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1.2271</v>
      </c>
      <c r="E6" t="n">
        <v>81.5</v>
      </c>
      <c r="F6" t="n">
        <v>76.59999999999999</v>
      </c>
      <c r="G6" t="n">
        <v>42.56</v>
      </c>
      <c r="H6" t="n">
        <v>0.68</v>
      </c>
      <c r="I6" t="n">
        <v>108</v>
      </c>
      <c r="J6" t="n">
        <v>129.92</v>
      </c>
      <c r="K6" t="n">
        <v>45</v>
      </c>
      <c r="L6" t="n">
        <v>5</v>
      </c>
      <c r="M6" t="n">
        <v>106</v>
      </c>
      <c r="N6" t="n">
        <v>19.92</v>
      </c>
      <c r="O6" t="n">
        <v>16257.24</v>
      </c>
      <c r="P6" t="n">
        <v>742.6</v>
      </c>
      <c r="Q6" t="n">
        <v>2326.92</v>
      </c>
      <c r="R6" t="n">
        <v>265.91</v>
      </c>
      <c r="S6" t="n">
        <v>122.72</v>
      </c>
      <c r="T6" t="n">
        <v>66388.7</v>
      </c>
      <c r="U6" t="n">
        <v>0.46</v>
      </c>
      <c r="V6" t="n">
        <v>0.85</v>
      </c>
      <c r="W6" t="n">
        <v>9.59</v>
      </c>
      <c r="X6" t="n">
        <v>3.99</v>
      </c>
      <c r="Y6" t="n">
        <v>0.5</v>
      </c>
      <c r="Z6" t="n">
        <v>10</v>
      </c>
      <c r="AA6" t="n">
        <v>1427.087168175127</v>
      </c>
      <c r="AB6" t="n">
        <v>1952.603622139671</v>
      </c>
      <c r="AC6" t="n">
        <v>1766.249872939055</v>
      </c>
      <c r="AD6" t="n">
        <v>1427087.168175127</v>
      </c>
      <c r="AE6" t="n">
        <v>1952603.62213967</v>
      </c>
      <c r="AF6" t="n">
        <v>1.234738661977696e-06</v>
      </c>
      <c r="AG6" t="n">
        <v>27</v>
      </c>
      <c r="AH6" t="n">
        <v>1766249.872939055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1.2471</v>
      </c>
      <c r="E7" t="n">
        <v>80.19</v>
      </c>
      <c r="F7" t="n">
        <v>75.83</v>
      </c>
      <c r="G7" t="n">
        <v>52.3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719.2</v>
      </c>
      <c r="Q7" t="n">
        <v>2326.94</v>
      </c>
      <c r="R7" t="n">
        <v>239.83</v>
      </c>
      <c r="S7" t="n">
        <v>122.72</v>
      </c>
      <c r="T7" t="n">
        <v>53455.7</v>
      </c>
      <c r="U7" t="n">
        <v>0.51</v>
      </c>
      <c r="V7" t="n">
        <v>0.85</v>
      </c>
      <c r="W7" t="n">
        <v>9.56</v>
      </c>
      <c r="X7" t="n">
        <v>3.22</v>
      </c>
      <c r="Y7" t="n">
        <v>0.5</v>
      </c>
      <c r="Z7" t="n">
        <v>10</v>
      </c>
      <c r="AA7" t="n">
        <v>1378.515640095902</v>
      </c>
      <c r="AB7" t="n">
        <v>1886.14591459709</v>
      </c>
      <c r="AC7" t="n">
        <v>1706.13479573036</v>
      </c>
      <c r="AD7" t="n">
        <v>1378515.640095902</v>
      </c>
      <c r="AE7" t="n">
        <v>1886145.91459709</v>
      </c>
      <c r="AF7" t="n">
        <v>1.254863161398733e-06</v>
      </c>
      <c r="AG7" t="n">
        <v>27</v>
      </c>
      <c r="AH7" t="n">
        <v>1706134.79573036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1.2613</v>
      </c>
      <c r="E8" t="n">
        <v>79.28</v>
      </c>
      <c r="F8" t="n">
        <v>75.29000000000001</v>
      </c>
      <c r="G8" t="n">
        <v>61.88</v>
      </c>
      <c r="H8" t="n">
        <v>0.93</v>
      </c>
      <c r="I8" t="n">
        <v>73</v>
      </c>
      <c r="J8" t="n">
        <v>132.58</v>
      </c>
      <c r="K8" t="n">
        <v>45</v>
      </c>
      <c r="L8" t="n">
        <v>7</v>
      </c>
      <c r="M8" t="n">
        <v>71</v>
      </c>
      <c r="N8" t="n">
        <v>20.59</v>
      </c>
      <c r="O8" t="n">
        <v>16585.95</v>
      </c>
      <c r="P8" t="n">
        <v>698.99</v>
      </c>
      <c r="Q8" t="n">
        <v>2326.91</v>
      </c>
      <c r="R8" t="n">
        <v>222.33</v>
      </c>
      <c r="S8" t="n">
        <v>122.72</v>
      </c>
      <c r="T8" t="n">
        <v>44772.68</v>
      </c>
      <c r="U8" t="n">
        <v>0.55</v>
      </c>
      <c r="V8" t="n">
        <v>0.86</v>
      </c>
      <c r="W8" t="n">
        <v>9.52</v>
      </c>
      <c r="X8" t="n">
        <v>2.67</v>
      </c>
      <c r="Y8" t="n">
        <v>0.5</v>
      </c>
      <c r="Z8" t="n">
        <v>10</v>
      </c>
      <c r="AA8" t="n">
        <v>1332.867052884162</v>
      </c>
      <c r="AB8" t="n">
        <v>1823.687503700451</v>
      </c>
      <c r="AC8" t="n">
        <v>1649.637327908767</v>
      </c>
      <c r="AD8" t="n">
        <v>1332867.052884162</v>
      </c>
      <c r="AE8" t="n">
        <v>1823687.503700451</v>
      </c>
      <c r="AF8" t="n">
        <v>1.269151555987669e-06</v>
      </c>
      <c r="AG8" t="n">
        <v>26</v>
      </c>
      <c r="AH8" t="n">
        <v>1649637.327908766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1.2721</v>
      </c>
      <c r="E9" t="n">
        <v>78.61</v>
      </c>
      <c r="F9" t="n">
        <v>74.89</v>
      </c>
      <c r="G9" t="n">
        <v>72.48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679.26</v>
      </c>
      <c r="Q9" t="n">
        <v>2326.92</v>
      </c>
      <c r="R9" t="n">
        <v>208.89</v>
      </c>
      <c r="S9" t="n">
        <v>122.72</v>
      </c>
      <c r="T9" t="n">
        <v>38107.93</v>
      </c>
      <c r="U9" t="n">
        <v>0.59</v>
      </c>
      <c r="V9" t="n">
        <v>0.87</v>
      </c>
      <c r="W9" t="n">
        <v>9.52</v>
      </c>
      <c r="X9" t="n">
        <v>2.28</v>
      </c>
      <c r="Y9" t="n">
        <v>0.5</v>
      </c>
      <c r="Z9" t="n">
        <v>10</v>
      </c>
      <c r="AA9" t="n">
        <v>1300.372350481725</v>
      </c>
      <c r="AB9" t="n">
        <v>1779.226818308343</v>
      </c>
      <c r="AC9" t="n">
        <v>1609.419907929517</v>
      </c>
      <c r="AD9" t="n">
        <v>1300372.350481725</v>
      </c>
      <c r="AE9" t="n">
        <v>1779226.818308343</v>
      </c>
      <c r="AF9" t="n">
        <v>1.280018785675029e-06</v>
      </c>
      <c r="AG9" t="n">
        <v>26</v>
      </c>
      <c r="AH9" t="n">
        <v>1609419.907929517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1.2797</v>
      </c>
      <c r="E10" t="n">
        <v>78.15000000000001</v>
      </c>
      <c r="F10" t="n">
        <v>74.63</v>
      </c>
      <c r="G10" t="n">
        <v>82.93000000000001</v>
      </c>
      <c r="H10" t="n">
        <v>1.18</v>
      </c>
      <c r="I10" t="n">
        <v>54</v>
      </c>
      <c r="J10" t="n">
        <v>135.27</v>
      </c>
      <c r="K10" t="n">
        <v>45</v>
      </c>
      <c r="L10" t="n">
        <v>9</v>
      </c>
      <c r="M10" t="n">
        <v>52</v>
      </c>
      <c r="N10" t="n">
        <v>21.27</v>
      </c>
      <c r="O10" t="n">
        <v>16916.71</v>
      </c>
      <c r="P10" t="n">
        <v>660.3099999999999</v>
      </c>
      <c r="Q10" t="n">
        <v>2326.9</v>
      </c>
      <c r="R10" t="n">
        <v>200.1</v>
      </c>
      <c r="S10" t="n">
        <v>122.72</v>
      </c>
      <c r="T10" t="n">
        <v>33754.2</v>
      </c>
      <c r="U10" t="n">
        <v>0.61</v>
      </c>
      <c r="V10" t="n">
        <v>0.87</v>
      </c>
      <c r="W10" t="n">
        <v>9.51</v>
      </c>
      <c r="X10" t="n">
        <v>2.02</v>
      </c>
      <c r="Y10" t="n">
        <v>0.5</v>
      </c>
      <c r="Z10" t="n">
        <v>10</v>
      </c>
      <c r="AA10" t="n">
        <v>1272.550801984074</v>
      </c>
      <c r="AB10" t="n">
        <v>1741.160148253762</v>
      </c>
      <c r="AC10" t="n">
        <v>1574.986267438039</v>
      </c>
      <c r="AD10" t="n">
        <v>1272550.801984074</v>
      </c>
      <c r="AE10" t="n">
        <v>1741160.148253762</v>
      </c>
      <c r="AF10" t="n">
        <v>1.287666095455023e-06</v>
      </c>
      <c r="AG10" t="n">
        <v>26</v>
      </c>
      <c r="AH10" t="n">
        <v>1574986.267438039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1.2878</v>
      </c>
      <c r="E11" t="n">
        <v>77.65000000000001</v>
      </c>
      <c r="F11" t="n">
        <v>74.31999999999999</v>
      </c>
      <c r="G11" t="n">
        <v>94.87</v>
      </c>
      <c r="H11" t="n">
        <v>1.29</v>
      </c>
      <c r="I11" t="n">
        <v>47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638.2</v>
      </c>
      <c r="Q11" t="n">
        <v>2326.92</v>
      </c>
      <c r="R11" t="n">
        <v>189.68</v>
      </c>
      <c r="S11" t="n">
        <v>122.72</v>
      </c>
      <c r="T11" t="n">
        <v>28581.74</v>
      </c>
      <c r="U11" t="n">
        <v>0.65</v>
      </c>
      <c r="V11" t="n">
        <v>0.87</v>
      </c>
      <c r="W11" t="n">
        <v>9.49</v>
      </c>
      <c r="X11" t="n">
        <v>1.7</v>
      </c>
      <c r="Y11" t="n">
        <v>0.5</v>
      </c>
      <c r="Z11" t="n">
        <v>10</v>
      </c>
      <c r="AA11" t="n">
        <v>1241.083804990513</v>
      </c>
      <c r="AB11" t="n">
        <v>1698.105614741241</v>
      </c>
      <c r="AC11" t="n">
        <v>1536.040798176535</v>
      </c>
      <c r="AD11" t="n">
        <v>1241083.804990513</v>
      </c>
      <c r="AE11" t="n">
        <v>1698105.614741241</v>
      </c>
      <c r="AF11" t="n">
        <v>1.295816517720542e-06</v>
      </c>
      <c r="AG11" t="n">
        <v>26</v>
      </c>
      <c r="AH11" t="n">
        <v>1536040.798176535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1.2925</v>
      </c>
      <c r="E12" t="n">
        <v>77.37</v>
      </c>
      <c r="F12" t="n">
        <v>74.17</v>
      </c>
      <c r="G12" t="n">
        <v>105.95</v>
      </c>
      <c r="H12" t="n">
        <v>1.41</v>
      </c>
      <c r="I12" t="n">
        <v>42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619.54</v>
      </c>
      <c r="Q12" t="n">
        <v>2326.91</v>
      </c>
      <c r="R12" t="n">
        <v>184.12</v>
      </c>
      <c r="S12" t="n">
        <v>122.72</v>
      </c>
      <c r="T12" t="n">
        <v>25826.95</v>
      </c>
      <c r="U12" t="n">
        <v>0.67</v>
      </c>
      <c r="V12" t="n">
        <v>0.87</v>
      </c>
      <c r="W12" t="n">
        <v>9.5</v>
      </c>
      <c r="X12" t="n">
        <v>1.55</v>
      </c>
      <c r="Y12" t="n">
        <v>0.5</v>
      </c>
      <c r="Z12" t="n">
        <v>10</v>
      </c>
      <c r="AA12" t="n">
        <v>1217.009074561254</v>
      </c>
      <c r="AB12" t="n">
        <v>1665.165506465781</v>
      </c>
      <c r="AC12" t="n">
        <v>1506.244447603153</v>
      </c>
      <c r="AD12" t="n">
        <v>1217009.074561254</v>
      </c>
      <c r="AE12" t="n">
        <v>1665165.506465781</v>
      </c>
      <c r="AF12" t="n">
        <v>1.300545775084486e-06</v>
      </c>
      <c r="AG12" t="n">
        <v>26</v>
      </c>
      <c r="AH12" t="n">
        <v>1506244.447603153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1.2945</v>
      </c>
      <c r="E13" t="n">
        <v>77.25</v>
      </c>
      <c r="F13" t="n">
        <v>74.09</v>
      </c>
      <c r="G13" t="n">
        <v>111.14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617.21</v>
      </c>
      <c r="Q13" t="n">
        <v>2326.94</v>
      </c>
      <c r="R13" t="n">
        <v>180.67</v>
      </c>
      <c r="S13" t="n">
        <v>122.72</v>
      </c>
      <c r="T13" t="n">
        <v>24107.88</v>
      </c>
      <c r="U13" t="n">
        <v>0.68</v>
      </c>
      <c r="V13" t="n">
        <v>0.87</v>
      </c>
      <c r="W13" t="n">
        <v>9.52</v>
      </c>
      <c r="X13" t="n">
        <v>1.48</v>
      </c>
      <c r="Y13" t="n">
        <v>0.5</v>
      </c>
      <c r="Z13" t="n">
        <v>10</v>
      </c>
      <c r="AA13" t="n">
        <v>1212.638015505767</v>
      </c>
      <c r="AB13" t="n">
        <v>1659.184830628549</v>
      </c>
      <c r="AC13" t="n">
        <v>1500.834559073895</v>
      </c>
      <c r="AD13" t="n">
        <v>1212638.015505767</v>
      </c>
      <c r="AE13" t="n">
        <v>1659184.830628549</v>
      </c>
      <c r="AF13" t="n">
        <v>1.30255822502659e-06</v>
      </c>
      <c r="AG13" t="n">
        <v>26</v>
      </c>
      <c r="AH13" t="n">
        <v>1500834.559073895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1.2944</v>
      </c>
      <c r="E14" t="n">
        <v>77.26000000000001</v>
      </c>
      <c r="F14" t="n">
        <v>74.09999999999999</v>
      </c>
      <c r="G14" t="n">
        <v>111.15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623.04</v>
      </c>
      <c r="Q14" t="n">
        <v>2326.92</v>
      </c>
      <c r="R14" t="n">
        <v>181.05</v>
      </c>
      <c r="S14" t="n">
        <v>122.72</v>
      </c>
      <c r="T14" t="n">
        <v>24299.55</v>
      </c>
      <c r="U14" t="n">
        <v>0.68</v>
      </c>
      <c r="V14" t="n">
        <v>0.87</v>
      </c>
      <c r="W14" t="n">
        <v>9.52</v>
      </c>
      <c r="X14" t="n">
        <v>1.49</v>
      </c>
      <c r="Y14" t="n">
        <v>0.5</v>
      </c>
      <c r="Z14" t="n">
        <v>10</v>
      </c>
      <c r="AA14" t="n">
        <v>1218.889649665226</v>
      </c>
      <c r="AB14" t="n">
        <v>1667.738592288154</v>
      </c>
      <c r="AC14" t="n">
        <v>1508.571961725988</v>
      </c>
      <c r="AD14" t="n">
        <v>1218889.649665226</v>
      </c>
      <c r="AE14" t="n">
        <v>1667738.592288154</v>
      </c>
      <c r="AF14" t="n">
        <v>1.302457602529484e-06</v>
      </c>
      <c r="AG14" t="n">
        <v>26</v>
      </c>
      <c r="AH14" t="n">
        <v>1508571.961725988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2024-09-25T21:28:50Z</dcterms:created>
  <dcterms:modified xmlns:dcterms="http://purl.org/dc/terms/" xmlns:xsi="http://www.w3.org/2001/XMLSchema-instance" xsi:type="dcterms:W3CDTF">2024-09-25T21:28:50Z</dcterms:modified>
</cp:coreProperties>
</file>