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xVal>
          <yVal>
            <numRef>
              <f>gráficos!$B$7:$B$151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  <c r="AA2" t="n">
        <v>220.2963065407555</v>
      </c>
      <c r="AB2" t="n">
        <v>301.4191253960487</v>
      </c>
      <c r="AC2" t="n">
        <v>272.6521071127383</v>
      </c>
      <c r="AD2" t="n">
        <v>220296.3065407555</v>
      </c>
      <c r="AE2" t="n">
        <v>301419.1253960487</v>
      </c>
      <c r="AF2" t="n">
        <v>2.658953764861409e-06</v>
      </c>
      <c r="AG2" t="n">
        <v>12</v>
      </c>
      <c r="AH2" t="n">
        <v>272652.1071127383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  <c r="AA3" t="n">
        <v>149.9473315494135</v>
      </c>
      <c r="AB3" t="n">
        <v>205.1645542352057</v>
      </c>
      <c r="AC3" t="n">
        <v>185.5839371293165</v>
      </c>
      <c r="AD3" t="n">
        <v>149947.3315494135</v>
      </c>
      <c r="AE3" t="n">
        <v>205164.5542352058</v>
      </c>
      <c r="AF3" t="n">
        <v>3.553919715344398e-06</v>
      </c>
      <c r="AG3" t="n">
        <v>9</v>
      </c>
      <c r="AH3" t="n">
        <v>185583.9371293165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  <c r="AA4" t="n">
        <v>129.9351471651617</v>
      </c>
      <c r="AB4" t="n">
        <v>177.7830006854214</v>
      </c>
      <c r="AC4" t="n">
        <v>160.815640620063</v>
      </c>
      <c r="AD4" t="n">
        <v>129935.1471651617</v>
      </c>
      <c r="AE4" t="n">
        <v>177783.0006854214</v>
      </c>
      <c r="AF4" t="n">
        <v>3.932419780195692e-06</v>
      </c>
      <c r="AG4" t="n">
        <v>8</v>
      </c>
      <c r="AH4" t="n">
        <v>160815.6406200631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  <c r="AA5" t="n">
        <v>126.0249506131191</v>
      </c>
      <c r="AB5" t="n">
        <v>172.4328972572223</v>
      </c>
      <c r="AC5" t="n">
        <v>155.9761435541322</v>
      </c>
      <c r="AD5" t="n">
        <v>126024.9506131191</v>
      </c>
      <c r="AE5" t="n">
        <v>172432.8972572223</v>
      </c>
      <c r="AF5" t="n">
        <v>4.088189336508851e-06</v>
      </c>
      <c r="AG5" t="n">
        <v>8</v>
      </c>
      <c r="AH5" t="n">
        <v>155976.1435541323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122.1782169433168</v>
      </c>
      <c r="AB6" t="n">
        <v>167.1696265442892</v>
      </c>
      <c r="AC6" t="n">
        <v>151.215192010993</v>
      </c>
      <c r="AD6" t="n">
        <v>122178.2169433168</v>
      </c>
      <c r="AE6" t="n">
        <v>167169.6265442892</v>
      </c>
      <c r="AF6" t="n">
        <v>4.233927879586739e-06</v>
      </c>
      <c r="AG6" t="n">
        <v>8</v>
      </c>
      <c r="AH6" t="n">
        <v>151215.192010993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  <c r="AA7" t="n">
        <v>121.244516416715</v>
      </c>
      <c r="AB7" t="n">
        <v>165.8920962918333</v>
      </c>
      <c r="AC7" t="n">
        <v>150.0595874528061</v>
      </c>
      <c r="AD7" t="n">
        <v>121244.5164167151</v>
      </c>
      <c r="AE7" t="n">
        <v>165892.0962918333</v>
      </c>
      <c r="AF7" t="n">
        <v>4.273841858952215e-06</v>
      </c>
      <c r="AG7" t="n">
        <v>8</v>
      </c>
      <c r="AH7" t="n">
        <v>150059.5874528061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  <c r="AA8" t="n">
        <v>110.7799529527434</v>
      </c>
      <c r="AB8" t="n">
        <v>151.574018896477</v>
      </c>
      <c r="AC8" t="n">
        <v>137.1080072685102</v>
      </c>
      <c r="AD8" t="n">
        <v>110779.9529527434</v>
      </c>
      <c r="AE8" t="n">
        <v>151574.018896477</v>
      </c>
      <c r="AF8" t="n">
        <v>4.342378362994249e-06</v>
      </c>
      <c r="AG8" t="n">
        <v>7</v>
      </c>
      <c r="AH8" t="n">
        <v>137108.0072685102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  <c r="AA9" t="n">
        <v>108.8412424210427</v>
      </c>
      <c r="AB9" t="n">
        <v>148.9213896171331</v>
      </c>
      <c r="AC9" t="n">
        <v>134.7085412045975</v>
      </c>
      <c r="AD9" t="n">
        <v>108841.2424210427</v>
      </c>
      <c r="AE9" t="n">
        <v>148921.3896171331</v>
      </c>
      <c r="AF9" t="n">
        <v>4.410442201491166e-06</v>
      </c>
      <c r="AG9" t="n">
        <v>7</v>
      </c>
      <c r="AH9" t="n">
        <v>134708.5412045975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  <c r="AA10" t="n">
        <v>108.3709209327468</v>
      </c>
      <c r="AB10" t="n">
        <v>148.2778750077274</v>
      </c>
      <c r="AC10" t="n">
        <v>134.1264427263348</v>
      </c>
      <c r="AD10" t="n">
        <v>108370.9209327468</v>
      </c>
      <c r="AE10" t="n">
        <v>148277.8750077274</v>
      </c>
      <c r="AF10" t="n">
        <v>4.425199870177612e-06</v>
      </c>
      <c r="AG10" t="n">
        <v>7</v>
      </c>
      <c r="AH10" t="n">
        <v>134126.4427263348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107.372326936474</v>
      </c>
      <c r="AB11" t="n">
        <v>146.9115546471698</v>
      </c>
      <c r="AC11" t="n">
        <v>132.8905220633457</v>
      </c>
      <c r="AD11" t="n">
        <v>107372.326936474</v>
      </c>
      <c r="AE11" t="n">
        <v>146911.5546471698</v>
      </c>
      <c r="AF11" t="n">
        <v>4.448097889918858e-06</v>
      </c>
      <c r="AG11" t="n">
        <v>7</v>
      </c>
      <c r="AH11" t="n">
        <v>132890.5220633457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  <c r="AA12" t="n">
        <v>106.597735045394</v>
      </c>
      <c r="AB12" t="n">
        <v>145.8517238492121</v>
      </c>
      <c r="AC12" t="n">
        <v>131.9318400292629</v>
      </c>
      <c r="AD12" t="n">
        <v>106597.735045394</v>
      </c>
      <c r="AE12" t="n">
        <v>145851.7238492121</v>
      </c>
      <c r="AF12" t="n">
        <v>4.468475026752812e-06</v>
      </c>
      <c r="AG12" t="n">
        <v>7</v>
      </c>
      <c r="AH12" t="n">
        <v>131931.8400292629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  <c r="AA13" t="n">
        <v>106.0359552349737</v>
      </c>
      <c r="AB13" t="n">
        <v>145.0830719286194</v>
      </c>
      <c r="AC13" t="n">
        <v>131.2365471691616</v>
      </c>
      <c r="AD13" t="n">
        <v>106035.9552349737</v>
      </c>
      <c r="AE13" t="n">
        <v>145083.0719286194</v>
      </c>
      <c r="AF13" t="n">
        <v>4.462382893060187e-06</v>
      </c>
      <c r="AG13" t="n">
        <v>7</v>
      </c>
      <c r="AH13" t="n">
        <v>131236.5471691616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  <c r="AA14" t="n">
        <v>105.1273709718543</v>
      </c>
      <c r="AB14" t="n">
        <v>143.8399068559115</v>
      </c>
      <c r="AC14" t="n">
        <v>130.1120280261994</v>
      </c>
      <c r="AD14" t="n">
        <v>105127.3709718544</v>
      </c>
      <c r="AE14" t="n">
        <v>143839.9068559115</v>
      </c>
      <c r="AF14" t="n">
        <v>4.486278762285569e-06</v>
      </c>
      <c r="AG14" t="n">
        <v>7</v>
      </c>
      <c r="AH14" t="n">
        <v>130112.0280261994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  <c r="AA15" t="n">
        <v>103.476440640922</v>
      </c>
      <c r="AB15" t="n">
        <v>141.5810311432251</v>
      </c>
      <c r="AC15" t="n">
        <v>128.0687362411791</v>
      </c>
      <c r="AD15" t="n">
        <v>103476.440640922</v>
      </c>
      <c r="AE15" t="n">
        <v>141581.0311432251</v>
      </c>
      <c r="AF15" t="n">
        <v>4.530026584405888e-06</v>
      </c>
      <c r="AG15" t="n">
        <v>7</v>
      </c>
      <c r="AH15" t="n">
        <v>128068.7362411791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  <c r="AA16" t="n">
        <v>103.59182766503</v>
      </c>
      <c r="AB16" t="n">
        <v>141.7389087601259</v>
      </c>
      <c r="AC16" t="n">
        <v>128.2115462399055</v>
      </c>
      <c r="AD16" t="n">
        <v>103591.82766503</v>
      </c>
      <c r="AE16" t="n">
        <v>141738.9087601259</v>
      </c>
      <c r="AF16" t="n">
        <v>4.530289176375397e-06</v>
      </c>
      <c r="AG16" t="n">
        <v>7</v>
      </c>
      <c r="AH16" t="n">
        <v>128211.5462399055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  <c r="AA17" t="n">
        <v>103.6369842379365</v>
      </c>
      <c r="AB17" t="n">
        <v>141.8006939753439</v>
      </c>
      <c r="AC17" t="n">
        <v>128.2674347608992</v>
      </c>
      <c r="AD17" t="n">
        <v>103636.9842379365</v>
      </c>
      <c r="AE17" t="n">
        <v>141800.6939753439</v>
      </c>
      <c r="AF17" t="n">
        <v>4.528556069376633e-06</v>
      </c>
      <c r="AG17" t="n">
        <v>7</v>
      </c>
      <c r="AH17" t="n">
        <v>128267.4347608992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5.7687</v>
      </c>
      <c r="E2" t="n">
        <v>17.34</v>
      </c>
      <c r="F2" t="n">
        <v>11.69</v>
      </c>
      <c r="G2" t="n">
        <v>6.81</v>
      </c>
      <c r="H2" t="n">
        <v>0.11</v>
      </c>
      <c r="I2" t="n">
        <v>103</v>
      </c>
      <c r="J2" t="n">
        <v>159.12</v>
      </c>
      <c r="K2" t="n">
        <v>50.28</v>
      </c>
      <c r="L2" t="n">
        <v>1</v>
      </c>
      <c r="M2" t="n">
        <v>101</v>
      </c>
      <c r="N2" t="n">
        <v>27.84</v>
      </c>
      <c r="O2" t="n">
        <v>19859.16</v>
      </c>
      <c r="P2" t="n">
        <v>141.43</v>
      </c>
      <c r="Q2" t="n">
        <v>444.88</v>
      </c>
      <c r="R2" t="n">
        <v>157.26</v>
      </c>
      <c r="S2" t="n">
        <v>48.21</v>
      </c>
      <c r="T2" t="n">
        <v>48117.53</v>
      </c>
      <c r="U2" t="n">
        <v>0.31</v>
      </c>
      <c r="V2" t="n">
        <v>0.59</v>
      </c>
      <c r="W2" t="n">
        <v>0.33</v>
      </c>
      <c r="X2" t="n">
        <v>2.96</v>
      </c>
      <c r="Y2" t="n">
        <v>2</v>
      </c>
      <c r="Z2" t="n">
        <v>10</v>
      </c>
      <c r="AA2" t="n">
        <v>178.8855944730116</v>
      </c>
      <c r="AB2" t="n">
        <v>244.7591622333105</v>
      </c>
      <c r="AC2" t="n">
        <v>221.3996913114761</v>
      </c>
      <c r="AD2" t="n">
        <v>178885.5944730116</v>
      </c>
      <c r="AE2" t="n">
        <v>244759.1622333105</v>
      </c>
      <c r="AF2" t="n">
        <v>3.134108388338162e-06</v>
      </c>
      <c r="AG2" t="n">
        <v>11</v>
      </c>
      <c r="AH2" t="n">
        <v>221399.6913114761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7.2707</v>
      </c>
      <c r="E3" t="n">
        <v>13.75</v>
      </c>
      <c r="F3" t="n">
        <v>10.01</v>
      </c>
      <c r="G3" t="n">
        <v>13.65</v>
      </c>
      <c r="H3" t="n">
        <v>0.22</v>
      </c>
      <c r="I3" t="n">
        <v>44</v>
      </c>
      <c r="J3" t="n">
        <v>160.54</v>
      </c>
      <c r="K3" t="n">
        <v>50.28</v>
      </c>
      <c r="L3" t="n">
        <v>2</v>
      </c>
      <c r="M3" t="n">
        <v>42</v>
      </c>
      <c r="N3" t="n">
        <v>28.26</v>
      </c>
      <c r="O3" t="n">
        <v>20034.4</v>
      </c>
      <c r="P3" t="n">
        <v>118.8</v>
      </c>
      <c r="Q3" t="n">
        <v>444.61</v>
      </c>
      <c r="R3" t="n">
        <v>102.86</v>
      </c>
      <c r="S3" t="n">
        <v>48.21</v>
      </c>
      <c r="T3" t="n">
        <v>21213.09</v>
      </c>
      <c r="U3" t="n">
        <v>0.47</v>
      </c>
      <c r="V3" t="n">
        <v>0.68</v>
      </c>
      <c r="W3" t="n">
        <v>0.23</v>
      </c>
      <c r="X3" t="n">
        <v>1.29</v>
      </c>
      <c r="Y3" t="n">
        <v>2</v>
      </c>
      <c r="Z3" t="n">
        <v>10</v>
      </c>
      <c r="AA3" t="n">
        <v>125.7138798451048</v>
      </c>
      <c r="AB3" t="n">
        <v>172.0072765089516</v>
      </c>
      <c r="AC3" t="n">
        <v>155.5911434527139</v>
      </c>
      <c r="AD3" t="n">
        <v>125713.8798451048</v>
      </c>
      <c r="AE3" t="n">
        <v>172007.2765089516</v>
      </c>
      <c r="AF3" t="n">
        <v>3.950138134950729e-06</v>
      </c>
      <c r="AG3" t="n">
        <v>8</v>
      </c>
      <c r="AH3" t="n">
        <v>155591.1434527139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7.9794</v>
      </c>
      <c r="E4" t="n">
        <v>12.53</v>
      </c>
      <c r="F4" t="n">
        <v>9.34</v>
      </c>
      <c r="G4" t="n">
        <v>20.75</v>
      </c>
      <c r="H4" t="n">
        <v>0.33</v>
      </c>
      <c r="I4" t="n">
        <v>27</v>
      </c>
      <c r="J4" t="n">
        <v>161.97</v>
      </c>
      <c r="K4" t="n">
        <v>50.28</v>
      </c>
      <c r="L4" t="n">
        <v>3</v>
      </c>
      <c r="M4" t="n">
        <v>25</v>
      </c>
      <c r="N4" t="n">
        <v>28.69</v>
      </c>
      <c r="O4" t="n">
        <v>20210.21</v>
      </c>
      <c r="P4" t="n">
        <v>108.42</v>
      </c>
      <c r="Q4" t="n">
        <v>444.56</v>
      </c>
      <c r="R4" t="n">
        <v>80.44</v>
      </c>
      <c r="S4" t="n">
        <v>48.21</v>
      </c>
      <c r="T4" t="n">
        <v>10090.39</v>
      </c>
      <c r="U4" t="n">
        <v>0.6</v>
      </c>
      <c r="V4" t="n">
        <v>0.73</v>
      </c>
      <c r="W4" t="n">
        <v>0.2</v>
      </c>
      <c r="X4" t="n">
        <v>0.62</v>
      </c>
      <c r="Y4" t="n">
        <v>2</v>
      </c>
      <c r="Z4" t="n">
        <v>10</v>
      </c>
      <c r="AA4" t="n">
        <v>116.5541633403626</v>
      </c>
      <c r="AB4" t="n">
        <v>159.4745482889973</v>
      </c>
      <c r="AC4" t="n">
        <v>144.2545212242735</v>
      </c>
      <c r="AD4" t="n">
        <v>116554.1633403626</v>
      </c>
      <c r="AE4" t="n">
        <v>159474.5482889973</v>
      </c>
      <c r="AF4" t="n">
        <v>4.335171611265194e-06</v>
      </c>
      <c r="AG4" t="n">
        <v>8</v>
      </c>
      <c r="AH4" t="n">
        <v>144254.5212242735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8.1839</v>
      </c>
      <c r="E5" t="n">
        <v>12.22</v>
      </c>
      <c r="F5" t="n">
        <v>9.25</v>
      </c>
      <c r="G5" t="n">
        <v>27.75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18</v>
      </c>
      <c r="N5" t="n">
        <v>29.12</v>
      </c>
      <c r="O5" t="n">
        <v>20386.62</v>
      </c>
      <c r="P5" t="n">
        <v>105.29</v>
      </c>
      <c r="Q5" t="n">
        <v>444.56</v>
      </c>
      <c r="R5" t="n">
        <v>77.75</v>
      </c>
      <c r="S5" t="n">
        <v>48.21</v>
      </c>
      <c r="T5" t="n">
        <v>8781.459999999999</v>
      </c>
      <c r="U5" t="n">
        <v>0.62</v>
      </c>
      <c r="V5" t="n">
        <v>0.74</v>
      </c>
      <c r="W5" t="n">
        <v>0.2</v>
      </c>
      <c r="X5" t="n">
        <v>0.53</v>
      </c>
      <c r="Y5" t="n">
        <v>2</v>
      </c>
      <c r="Z5" t="n">
        <v>10</v>
      </c>
      <c r="AA5" t="n">
        <v>114.3194246508838</v>
      </c>
      <c r="AB5" t="n">
        <v>156.4168802243411</v>
      </c>
      <c r="AC5" t="n">
        <v>141.488672708243</v>
      </c>
      <c r="AD5" t="n">
        <v>114319.4246508838</v>
      </c>
      <c r="AE5" t="n">
        <v>156416.8802243411</v>
      </c>
      <c r="AF5" t="n">
        <v>4.446275528164176e-06</v>
      </c>
      <c r="AG5" t="n">
        <v>8</v>
      </c>
      <c r="AH5" t="n">
        <v>141488.672708243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8.3362</v>
      </c>
      <c r="E6" t="n">
        <v>12</v>
      </c>
      <c r="F6" t="n">
        <v>9.16</v>
      </c>
      <c r="G6" t="n">
        <v>34.33</v>
      </c>
      <c r="H6" t="n">
        <v>0.54</v>
      </c>
      <c r="I6" t="n">
        <v>16</v>
      </c>
      <c r="J6" t="n">
        <v>164.83</v>
      </c>
      <c r="K6" t="n">
        <v>50.28</v>
      </c>
      <c r="L6" t="n">
        <v>5</v>
      </c>
      <c r="M6" t="n">
        <v>14</v>
      </c>
      <c r="N6" t="n">
        <v>29.55</v>
      </c>
      <c r="O6" t="n">
        <v>20563.61</v>
      </c>
      <c r="P6" t="n">
        <v>101.92</v>
      </c>
      <c r="Q6" t="n">
        <v>444.67</v>
      </c>
      <c r="R6" t="n">
        <v>74.66</v>
      </c>
      <c r="S6" t="n">
        <v>48.21</v>
      </c>
      <c r="T6" t="n">
        <v>7253.36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103.8888765179504</v>
      </c>
      <c r="AB6" t="n">
        <v>142.1453441055618</v>
      </c>
      <c r="AC6" t="n">
        <v>128.5791919664088</v>
      </c>
      <c r="AD6" t="n">
        <v>103888.8765179504</v>
      </c>
      <c r="AE6" t="n">
        <v>142145.3441055618</v>
      </c>
      <c r="AF6" t="n">
        <v>4.529019423243466e-06</v>
      </c>
      <c r="AG6" t="n">
        <v>7</v>
      </c>
      <c r="AH6" t="n">
        <v>128579.1919664088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8.465</v>
      </c>
      <c r="E7" t="n">
        <v>11.81</v>
      </c>
      <c r="F7" t="n">
        <v>9.07</v>
      </c>
      <c r="G7" t="n">
        <v>41.86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98.52</v>
      </c>
      <c r="Q7" t="n">
        <v>444.59</v>
      </c>
      <c r="R7" t="n">
        <v>72.06</v>
      </c>
      <c r="S7" t="n">
        <v>48.21</v>
      </c>
      <c r="T7" t="n">
        <v>5970.9</v>
      </c>
      <c r="U7" t="n">
        <v>0.67</v>
      </c>
      <c r="V7" t="n">
        <v>0.75</v>
      </c>
      <c r="W7" t="n">
        <v>0.18</v>
      </c>
      <c r="X7" t="n">
        <v>0.35</v>
      </c>
      <c r="Y7" t="n">
        <v>2</v>
      </c>
      <c r="Z7" t="n">
        <v>10</v>
      </c>
      <c r="AA7" t="n">
        <v>102.1354846028446</v>
      </c>
      <c r="AB7" t="n">
        <v>139.7462759331234</v>
      </c>
      <c r="AC7" t="n">
        <v>126.4090874932338</v>
      </c>
      <c r="AD7" t="n">
        <v>102135.4846028446</v>
      </c>
      <c r="AE7" t="n">
        <v>139746.2759331234</v>
      </c>
      <c r="AF7" t="n">
        <v>4.598995875549524e-06</v>
      </c>
      <c r="AG7" t="n">
        <v>7</v>
      </c>
      <c r="AH7" t="n">
        <v>126409.0874932338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8.5488</v>
      </c>
      <c r="E8" t="n">
        <v>11.7</v>
      </c>
      <c r="F8" t="n">
        <v>9.02</v>
      </c>
      <c r="G8" t="n">
        <v>49.19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95.39</v>
      </c>
      <c r="Q8" t="n">
        <v>444.59</v>
      </c>
      <c r="R8" t="n">
        <v>70.44</v>
      </c>
      <c r="S8" t="n">
        <v>48.21</v>
      </c>
      <c r="T8" t="n">
        <v>5169.13</v>
      </c>
      <c r="U8" t="n">
        <v>0.68</v>
      </c>
      <c r="V8" t="n">
        <v>0.76</v>
      </c>
      <c r="W8" t="n">
        <v>0.18</v>
      </c>
      <c r="X8" t="n">
        <v>0.3</v>
      </c>
      <c r="Y8" t="n">
        <v>2</v>
      </c>
      <c r="Z8" t="n">
        <v>10</v>
      </c>
      <c r="AA8" t="n">
        <v>100.7755181760944</v>
      </c>
      <c r="AB8" t="n">
        <v>137.8855098705604</v>
      </c>
      <c r="AC8" t="n">
        <v>124.7259103320796</v>
      </c>
      <c r="AD8" t="n">
        <v>100775.5181760944</v>
      </c>
      <c r="AE8" t="n">
        <v>137885.5098705604</v>
      </c>
      <c r="AF8" t="n">
        <v>4.644524033183434e-06</v>
      </c>
      <c r="AG8" t="n">
        <v>7</v>
      </c>
      <c r="AH8" t="n">
        <v>124725.9103320796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8.558</v>
      </c>
      <c r="E9" t="n">
        <v>11.68</v>
      </c>
      <c r="F9" t="n">
        <v>9.039999999999999</v>
      </c>
      <c r="G9" t="n">
        <v>54.23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93.17</v>
      </c>
      <c r="Q9" t="n">
        <v>444.66</v>
      </c>
      <c r="R9" t="n">
        <v>71.31</v>
      </c>
      <c r="S9" t="n">
        <v>48.21</v>
      </c>
      <c r="T9" t="n">
        <v>5611.93</v>
      </c>
      <c r="U9" t="n">
        <v>0.68</v>
      </c>
      <c r="V9" t="n">
        <v>0.76</v>
      </c>
      <c r="W9" t="n">
        <v>0.17</v>
      </c>
      <c r="X9" t="n">
        <v>0.32</v>
      </c>
      <c r="Y9" t="n">
        <v>2</v>
      </c>
      <c r="Z9" t="n">
        <v>10</v>
      </c>
      <c r="AA9" t="n">
        <v>100.1336916487718</v>
      </c>
      <c r="AB9" t="n">
        <v>137.0073345004899</v>
      </c>
      <c r="AC9" t="n">
        <v>123.9315467868016</v>
      </c>
      <c r="AD9" t="n">
        <v>100133.6916487718</v>
      </c>
      <c r="AE9" t="n">
        <v>137007.3345004899</v>
      </c>
      <c r="AF9" t="n">
        <v>4.649522351205295e-06</v>
      </c>
      <c r="AG9" t="n">
        <v>7</v>
      </c>
      <c r="AH9" t="n">
        <v>123931.5467868016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8.6211</v>
      </c>
      <c r="E10" t="n">
        <v>11.6</v>
      </c>
      <c r="F10" t="n">
        <v>8.98</v>
      </c>
      <c r="G10" t="n">
        <v>59.9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90.04000000000001</v>
      </c>
      <c r="Q10" t="n">
        <v>444.61</v>
      </c>
      <c r="R10" t="n">
        <v>69.44</v>
      </c>
      <c r="S10" t="n">
        <v>48.21</v>
      </c>
      <c r="T10" t="n">
        <v>4680.34</v>
      </c>
      <c r="U10" t="n">
        <v>0.6899999999999999</v>
      </c>
      <c r="V10" t="n">
        <v>0.76</v>
      </c>
      <c r="W10" t="n">
        <v>0.17</v>
      </c>
      <c r="X10" t="n">
        <v>0.26</v>
      </c>
      <c r="Y10" t="n">
        <v>2</v>
      </c>
      <c r="Z10" t="n">
        <v>10</v>
      </c>
      <c r="AA10" t="n">
        <v>98.88451954165892</v>
      </c>
      <c r="AB10" t="n">
        <v>135.2981621139551</v>
      </c>
      <c r="AC10" t="n">
        <v>122.3854954139985</v>
      </c>
      <c r="AD10" t="n">
        <v>98884.51954165891</v>
      </c>
      <c r="AE10" t="n">
        <v>135298.1621139551</v>
      </c>
      <c r="AF10" t="n">
        <v>4.683804293290018e-06</v>
      </c>
      <c r="AG10" t="n">
        <v>7</v>
      </c>
      <c r="AH10" t="n">
        <v>122385.4954139985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8.6837</v>
      </c>
      <c r="E11" t="n">
        <v>11.52</v>
      </c>
      <c r="F11" t="n">
        <v>8.93</v>
      </c>
      <c r="G11" t="n">
        <v>67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85.34999999999999</v>
      </c>
      <c r="Q11" t="n">
        <v>444.56</v>
      </c>
      <c r="R11" t="n">
        <v>67.63</v>
      </c>
      <c r="S11" t="n">
        <v>48.21</v>
      </c>
      <c r="T11" t="n">
        <v>3782.39</v>
      </c>
      <c r="U11" t="n">
        <v>0.71</v>
      </c>
      <c r="V11" t="n">
        <v>0.77</v>
      </c>
      <c r="W11" t="n">
        <v>0.18</v>
      </c>
      <c r="X11" t="n">
        <v>0.21</v>
      </c>
      <c r="Y11" t="n">
        <v>2</v>
      </c>
      <c r="Z11" t="n">
        <v>10</v>
      </c>
      <c r="AA11" t="n">
        <v>97.235087584336</v>
      </c>
      <c r="AB11" t="n">
        <v>133.0413365421448</v>
      </c>
      <c r="AC11" t="n">
        <v>120.3440581072865</v>
      </c>
      <c r="AD11" t="n">
        <v>97235.087584336</v>
      </c>
      <c r="AE11" t="n">
        <v>133041.3365421448</v>
      </c>
      <c r="AF11" t="n">
        <v>4.71781458765616e-06</v>
      </c>
      <c r="AG11" t="n">
        <v>7</v>
      </c>
      <c r="AH11" t="n">
        <v>120344.0581072865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8.7553</v>
      </c>
      <c r="E12" t="n">
        <v>11.42</v>
      </c>
      <c r="F12" t="n">
        <v>8.869999999999999</v>
      </c>
      <c r="G12" t="n">
        <v>76.04000000000001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84.18000000000001</v>
      </c>
      <c r="Q12" t="n">
        <v>444.56</v>
      </c>
      <c r="R12" t="n">
        <v>65.2</v>
      </c>
      <c r="S12" t="n">
        <v>48.21</v>
      </c>
      <c r="T12" t="n">
        <v>2572.32</v>
      </c>
      <c r="U12" t="n">
        <v>0.74</v>
      </c>
      <c r="V12" t="n">
        <v>0.77</v>
      </c>
      <c r="W12" t="n">
        <v>0.18</v>
      </c>
      <c r="X12" t="n">
        <v>0.15</v>
      </c>
      <c r="Y12" t="n">
        <v>2</v>
      </c>
      <c r="Z12" t="n">
        <v>10</v>
      </c>
      <c r="AA12" t="n">
        <v>96.53220467734636</v>
      </c>
      <c r="AB12" t="n">
        <v>132.0796211397966</v>
      </c>
      <c r="AC12" t="n">
        <v>119.4741274731621</v>
      </c>
      <c r="AD12" t="n">
        <v>96532.20467734635</v>
      </c>
      <c r="AE12" t="n">
        <v>132079.6211397966</v>
      </c>
      <c r="AF12" t="n">
        <v>4.756714540956733e-06</v>
      </c>
      <c r="AG12" t="n">
        <v>7</v>
      </c>
      <c r="AH12" t="n">
        <v>119474.1274731621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7.7449</v>
      </c>
      <c r="E2" t="n">
        <v>12.91</v>
      </c>
      <c r="F2" t="n">
        <v>10.07</v>
      </c>
      <c r="G2" t="n">
        <v>10.99</v>
      </c>
      <c r="H2" t="n">
        <v>0.22</v>
      </c>
      <c r="I2" t="n">
        <v>55</v>
      </c>
      <c r="J2" t="n">
        <v>80.84</v>
      </c>
      <c r="K2" t="n">
        <v>35.1</v>
      </c>
      <c r="L2" t="n">
        <v>1</v>
      </c>
      <c r="M2" t="n">
        <v>53</v>
      </c>
      <c r="N2" t="n">
        <v>9.74</v>
      </c>
      <c r="O2" t="n">
        <v>10204.21</v>
      </c>
      <c r="P2" t="n">
        <v>74.84</v>
      </c>
      <c r="Q2" t="n">
        <v>444.9</v>
      </c>
      <c r="R2" t="n">
        <v>104.3</v>
      </c>
      <c r="S2" t="n">
        <v>48.21</v>
      </c>
      <c r="T2" t="n">
        <v>21879.56</v>
      </c>
      <c r="U2" t="n">
        <v>0.46</v>
      </c>
      <c r="V2" t="n">
        <v>0.68</v>
      </c>
      <c r="W2" t="n">
        <v>0.24</v>
      </c>
      <c r="X2" t="n">
        <v>1.35</v>
      </c>
      <c r="Y2" t="n">
        <v>2</v>
      </c>
      <c r="Z2" t="n">
        <v>10</v>
      </c>
      <c r="AA2" t="n">
        <v>98.96059006725295</v>
      </c>
      <c r="AB2" t="n">
        <v>135.4022451630675</v>
      </c>
      <c r="AC2" t="n">
        <v>122.4796449229852</v>
      </c>
      <c r="AD2" t="n">
        <v>98960.59006725295</v>
      </c>
      <c r="AE2" t="n">
        <v>135402.2451630675</v>
      </c>
      <c r="AF2" t="n">
        <v>4.695257037784212e-06</v>
      </c>
      <c r="AG2" t="n">
        <v>8</v>
      </c>
      <c r="AH2" t="n">
        <v>122479.6449229852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8.494400000000001</v>
      </c>
      <c r="E3" t="n">
        <v>11.77</v>
      </c>
      <c r="F3" t="n">
        <v>9.449999999999999</v>
      </c>
      <c r="G3" t="n">
        <v>22.68</v>
      </c>
      <c r="H3" t="n">
        <v>0.43</v>
      </c>
      <c r="I3" t="n">
        <v>25</v>
      </c>
      <c r="J3" t="n">
        <v>82.04000000000001</v>
      </c>
      <c r="K3" t="n">
        <v>35.1</v>
      </c>
      <c r="L3" t="n">
        <v>2</v>
      </c>
      <c r="M3" t="n">
        <v>23</v>
      </c>
      <c r="N3" t="n">
        <v>9.94</v>
      </c>
      <c r="O3" t="n">
        <v>10352.53</v>
      </c>
      <c r="P3" t="n">
        <v>65.25</v>
      </c>
      <c r="Q3" t="n">
        <v>444.63</v>
      </c>
      <c r="R3" t="n">
        <v>84.53</v>
      </c>
      <c r="S3" t="n">
        <v>48.21</v>
      </c>
      <c r="T3" t="n">
        <v>12145.18</v>
      </c>
      <c r="U3" t="n">
        <v>0.57</v>
      </c>
      <c r="V3" t="n">
        <v>0.72</v>
      </c>
      <c r="W3" t="n">
        <v>0.2</v>
      </c>
      <c r="X3" t="n">
        <v>0.73</v>
      </c>
      <c r="Y3" t="n">
        <v>2</v>
      </c>
      <c r="Z3" t="n">
        <v>10</v>
      </c>
      <c r="AA3" t="n">
        <v>84.68293102216066</v>
      </c>
      <c r="AB3" t="n">
        <v>115.8669221717201</v>
      </c>
      <c r="AC3" t="n">
        <v>104.8087457399277</v>
      </c>
      <c r="AD3" t="n">
        <v>84682.93102216066</v>
      </c>
      <c r="AE3" t="n">
        <v>115866.9221717201</v>
      </c>
      <c r="AF3" t="n">
        <v>5.149632839901639e-06</v>
      </c>
      <c r="AG3" t="n">
        <v>7</v>
      </c>
      <c r="AH3" t="n">
        <v>104808.7457399277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8.875500000000001</v>
      </c>
      <c r="E4" t="n">
        <v>11.27</v>
      </c>
      <c r="F4" t="n">
        <v>9.119999999999999</v>
      </c>
      <c r="G4" t="n">
        <v>36.47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57.46</v>
      </c>
      <c r="Q4" t="n">
        <v>444.62</v>
      </c>
      <c r="R4" t="n">
        <v>73.2</v>
      </c>
      <c r="S4" t="n">
        <v>48.21</v>
      </c>
      <c r="T4" t="n">
        <v>6528.32</v>
      </c>
      <c r="U4" t="n">
        <v>0.66</v>
      </c>
      <c r="V4" t="n">
        <v>0.75</v>
      </c>
      <c r="W4" t="n">
        <v>0.2</v>
      </c>
      <c r="X4" t="n">
        <v>0.39</v>
      </c>
      <c r="Y4" t="n">
        <v>2</v>
      </c>
      <c r="Z4" t="n">
        <v>10</v>
      </c>
      <c r="AA4" t="n">
        <v>81.02358940017648</v>
      </c>
      <c r="AB4" t="n">
        <v>110.8600495257652</v>
      </c>
      <c r="AC4" t="n">
        <v>100.2797219921114</v>
      </c>
      <c r="AD4" t="n">
        <v>81023.58940017648</v>
      </c>
      <c r="AE4" t="n">
        <v>110860.0495257653</v>
      </c>
      <c r="AF4" t="n">
        <v>5.380670355828193e-06</v>
      </c>
      <c r="AG4" t="n">
        <v>7</v>
      </c>
      <c r="AH4" t="n">
        <v>100279.7219921114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8.879200000000001</v>
      </c>
      <c r="E5" t="n">
        <v>11.26</v>
      </c>
      <c r="F5" t="n">
        <v>9.130000000000001</v>
      </c>
      <c r="G5" t="n">
        <v>39.12</v>
      </c>
      <c r="H5" t="n">
        <v>0.83</v>
      </c>
      <c r="I5" t="n">
        <v>14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57.02</v>
      </c>
      <c r="Q5" t="n">
        <v>444.76</v>
      </c>
      <c r="R5" t="n">
        <v>73.45999999999999</v>
      </c>
      <c r="S5" t="n">
        <v>48.21</v>
      </c>
      <c r="T5" t="n">
        <v>6663.37</v>
      </c>
      <c r="U5" t="n">
        <v>0.66</v>
      </c>
      <c r="V5" t="n">
        <v>0.75</v>
      </c>
      <c r="W5" t="n">
        <v>0.2</v>
      </c>
      <c r="X5" t="n">
        <v>0.41</v>
      </c>
      <c r="Y5" t="n">
        <v>2</v>
      </c>
      <c r="Z5" t="n">
        <v>10</v>
      </c>
      <c r="AA5" t="n">
        <v>80.90328119336002</v>
      </c>
      <c r="AB5" t="n">
        <v>110.6954385295755</v>
      </c>
      <c r="AC5" t="n">
        <v>100.130821238365</v>
      </c>
      <c r="AD5" t="n">
        <v>80903.28119336002</v>
      </c>
      <c r="AE5" t="n">
        <v>110695.4385295755</v>
      </c>
      <c r="AF5" t="n">
        <v>5.382913438507091e-06</v>
      </c>
      <c r="AG5" t="n">
        <v>7</v>
      </c>
      <c r="AH5" t="n">
        <v>100130.821238365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6.9382</v>
      </c>
      <c r="E2" t="n">
        <v>14.41</v>
      </c>
      <c r="F2" t="n">
        <v>10.75</v>
      </c>
      <c r="G2" t="n">
        <v>8.84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99.04000000000001</v>
      </c>
      <c r="Q2" t="n">
        <v>444.76</v>
      </c>
      <c r="R2" t="n">
        <v>126.67</v>
      </c>
      <c r="S2" t="n">
        <v>48.21</v>
      </c>
      <c r="T2" t="n">
        <v>32977.32</v>
      </c>
      <c r="U2" t="n">
        <v>0.38</v>
      </c>
      <c r="V2" t="n">
        <v>0.64</v>
      </c>
      <c r="W2" t="n">
        <v>0.28</v>
      </c>
      <c r="X2" t="n">
        <v>2.03</v>
      </c>
      <c r="Y2" t="n">
        <v>2</v>
      </c>
      <c r="Z2" t="n">
        <v>10</v>
      </c>
      <c r="AA2" t="n">
        <v>124.5060188604356</v>
      </c>
      <c r="AB2" t="n">
        <v>170.3546278226623</v>
      </c>
      <c r="AC2" t="n">
        <v>154.0962212375365</v>
      </c>
      <c r="AD2" t="n">
        <v>124506.0188604356</v>
      </c>
      <c r="AE2" t="n">
        <v>170354.6278226623</v>
      </c>
      <c r="AF2" t="n">
        <v>4.023942266967699e-06</v>
      </c>
      <c r="AG2" t="n">
        <v>9</v>
      </c>
      <c r="AH2" t="n">
        <v>154096.2212375365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8.1021</v>
      </c>
      <c r="E3" t="n">
        <v>12.34</v>
      </c>
      <c r="F3" t="n">
        <v>9.6</v>
      </c>
      <c r="G3" t="n">
        <v>17.99</v>
      </c>
      <c r="H3" t="n">
        <v>0.32</v>
      </c>
      <c r="I3" t="n">
        <v>32</v>
      </c>
      <c r="J3" t="n">
        <v>108.68</v>
      </c>
      <c r="K3" t="n">
        <v>41.65</v>
      </c>
      <c r="L3" t="n">
        <v>2</v>
      </c>
      <c r="M3" t="n">
        <v>30</v>
      </c>
      <c r="N3" t="n">
        <v>15.03</v>
      </c>
      <c r="O3" t="n">
        <v>13638.32</v>
      </c>
      <c r="P3" t="n">
        <v>84.75</v>
      </c>
      <c r="Q3" t="n">
        <v>444.61</v>
      </c>
      <c r="R3" t="n">
        <v>89.16</v>
      </c>
      <c r="S3" t="n">
        <v>48.21</v>
      </c>
      <c r="T3" t="n">
        <v>14425.88</v>
      </c>
      <c r="U3" t="n">
        <v>0.54</v>
      </c>
      <c r="V3" t="n">
        <v>0.71</v>
      </c>
      <c r="W3" t="n">
        <v>0.21</v>
      </c>
      <c r="X3" t="n">
        <v>0.87</v>
      </c>
      <c r="Y3" t="n">
        <v>2</v>
      </c>
      <c r="Z3" t="n">
        <v>10</v>
      </c>
      <c r="AA3" t="n">
        <v>103.5133901387663</v>
      </c>
      <c r="AB3" t="n">
        <v>141.6315870762724</v>
      </c>
      <c r="AC3" t="n">
        <v>128.1144671869321</v>
      </c>
      <c r="AD3" t="n">
        <v>103513.3901387663</v>
      </c>
      <c r="AE3" t="n">
        <v>141631.5870762724</v>
      </c>
      <c r="AF3" t="n">
        <v>4.698968412729381e-06</v>
      </c>
      <c r="AG3" t="n">
        <v>8</v>
      </c>
      <c r="AH3" t="n">
        <v>128114.4671869321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8.523300000000001</v>
      </c>
      <c r="E4" t="n">
        <v>11.73</v>
      </c>
      <c r="F4" t="n">
        <v>9.25</v>
      </c>
      <c r="G4" t="n">
        <v>27.76</v>
      </c>
      <c r="H4" t="n">
        <v>0.48</v>
      </c>
      <c r="I4" t="n">
        <v>20</v>
      </c>
      <c r="J4" t="n">
        <v>109.96</v>
      </c>
      <c r="K4" t="n">
        <v>41.65</v>
      </c>
      <c r="L4" t="n">
        <v>3</v>
      </c>
      <c r="M4" t="n">
        <v>18</v>
      </c>
      <c r="N4" t="n">
        <v>15.31</v>
      </c>
      <c r="O4" t="n">
        <v>13795.21</v>
      </c>
      <c r="P4" t="n">
        <v>78.16</v>
      </c>
      <c r="Q4" t="n">
        <v>444.62</v>
      </c>
      <c r="R4" t="n">
        <v>77.81</v>
      </c>
      <c r="S4" t="n">
        <v>48.21</v>
      </c>
      <c r="T4" t="n">
        <v>8808.67</v>
      </c>
      <c r="U4" t="n">
        <v>0.62</v>
      </c>
      <c r="V4" t="n">
        <v>0.74</v>
      </c>
      <c r="W4" t="n">
        <v>0.2</v>
      </c>
      <c r="X4" t="n">
        <v>0.53</v>
      </c>
      <c r="Y4" t="n">
        <v>2</v>
      </c>
      <c r="Z4" t="n">
        <v>10</v>
      </c>
      <c r="AA4" t="n">
        <v>91.28612453792067</v>
      </c>
      <c r="AB4" t="n">
        <v>124.9017028523165</v>
      </c>
      <c r="AC4" t="n">
        <v>112.9812596327652</v>
      </c>
      <c r="AD4" t="n">
        <v>91286.12453792067</v>
      </c>
      <c r="AE4" t="n">
        <v>124901.7028523165</v>
      </c>
      <c r="AF4" t="n">
        <v>4.943251437555244e-06</v>
      </c>
      <c r="AG4" t="n">
        <v>7</v>
      </c>
      <c r="AH4" t="n">
        <v>112981.2596327652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8.7897</v>
      </c>
      <c r="E5" t="n">
        <v>11.38</v>
      </c>
      <c r="F5" t="n">
        <v>9.029999999999999</v>
      </c>
      <c r="G5" t="n">
        <v>38.7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72.06999999999999</v>
      </c>
      <c r="Q5" t="n">
        <v>444.56</v>
      </c>
      <c r="R5" t="n">
        <v>70.43000000000001</v>
      </c>
      <c r="S5" t="n">
        <v>48.21</v>
      </c>
      <c r="T5" t="n">
        <v>5151.17</v>
      </c>
      <c r="U5" t="n">
        <v>0.68</v>
      </c>
      <c r="V5" t="n">
        <v>0.76</v>
      </c>
      <c r="W5" t="n">
        <v>0.19</v>
      </c>
      <c r="X5" t="n">
        <v>0.31</v>
      </c>
      <c r="Y5" t="n">
        <v>2</v>
      </c>
      <c r="Z5" t="n">
        <v>10</v>
      </c>
      <c r="AA5" t="n">
        <v>88.35648570387862</v>
      </c>
      <c r="AB5" t="n">
        <v>120.8932417530386</v>
      </c>
      <c r="AC5" t="n">
        <v>109.3553604348907</v>
      </c>
      <c r="AD5" t="n">
        <v>88356.48570387861</v>
      </c>
      <c r="AE5" t="n">
        <v>120893.2417530386</v>
      </c>
      <c r="AF5" t="n">
        <v>5.097755231034848e-06</v>
      </c>
      <c r="AG5" t="n">
        <v>7</v>
      </c>
      <c r="AH5" t="n">
        <v>109355.3604348907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8.85</v>
      </c>
      <c r="E6" t="n">
        <v>11.3</v>
      </c>
      <c r="F6" t="n">
        <v>9.02</v>
      </c>
      <c r="G6" t="n">
        <v>49.19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8</v>
      </c>
      <c r="N6" t="n">
        <v>15.86</v>
      </c>
      <c r="O6" t="n">
        <v>14110.24</v>
      </c>
      <c r="P6" t="n">
        <v>67.59999999999999</v>
      </c>
      <c r="Q6" t="n">
        <v>444.64</v>
      </c>
      <c r="R6" t="n">
        <v>70.20999999999999</v>
      </c>
      <c r="S6" t="n">
        <v>48.21</v>
      </c>
      <c r="T6" t="n">
        <v>5053.52</v>
      </c>
      <c r="U6" t="n">
        <v>0.6899999999999999</v>
      </c>
      <c r="V6" t="n">
        <v>0.76</v>
      </c>
      <c r="W6" t="n">
        <v>0.18</v>
      </c>
      <c r="X6" t="n">
        <v>0.3</v>
      </c>
      <c r="Y6" t="n">
        <v>2</v>
      </c>
      <c r="Z6" t="n">
        <v>10</v>
      </c>
      <c r="AA6" t="n">
        <v>86.91810219378328</v>
      </c>
      <c r="AB6" t="n">
        <v>118.9251819775253</v>
      </c>
      <c r="AC6" t="n">
        <v>107.5751295221624</v>
      </c>
      <c r="AD6" t="n">
        <v>86918.10219378328</v>
      </c>
      <c r="AE6" t="n">
        <v>118925.1819775253</v>
      </c>
      <c r="AF6" t="n">
        <v>5.132727373477867e-06</v>
      </c>
      <c r="AG6" t="n">
        <v>7</v>
      </c>
      <c r="AH6" t="n">
        <v>107575.1295221624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8.902100000000001</v>
      </c>
      <c r="E7" t="n">
        <v>11.23</v>
      </c>
      <c r="F7" t="n">
        <v>8.970000000000001</v>
      </c>
      <c r="G7" t="n">
        <v>53.85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66.41</v>
      </c>
      <c r="Q7" t="n">
        <v>444.72</v>
      </c>
      <c r="R7" t="n">
        <v>68.41</v>
      </c>
      <c r="S7" t="n">
        <v>48.21</v>
      </c>
      <c r="T7" t="n">
        <v>4160.8</v>
      </c>
      <c r="U7" t="n">
        <v>0.7</v>
      </c>
      <c r="V7" t="n">
        <v>0.76</v>
      </c>
      <c r="W7" t="n">
        <v>0.19</v>
      </c>
      <c r="X7" t="n">
        <v>0.25</v>
      </c>
      <c r="Y7" t="n">
        <v>2</v>
      </c>
      <c r="Z7" t="n">
        <v>10</v>
      </c>
      <c r="AA7" t="n">
        <v>86.37036026717493</v>
      </c>
      <c r="AB7" t="n">
        <v>118.1757373088718</v>
      </c>
      <c r="AC7" t="n">
        <v>106.8972108008328</v>
      </c>
      <c r="AD7" t="n">
        <v>86370.36026717492</v>
      </c>
      <c r="AE7" t="n">
        <v>118175.7373088718</v>
      </c>
      <c r="AF7" t="n">
        <v>5.162943768523991e-06</v>
      </c>
      <c r="AG7" t="n">
        <v>7</v>
      </c>
      <c r="AH7" t="n">
        <v>106897.2108008327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8.045199999999999</v>
      </c>
      <c r="E2" t="n">
        <v>12.43</v>
      </c>
      <c r="F2" t="n">
        <v>10.02</v>
      </c>
      <c r="G2" t="n">
        <v>13.67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59.69</v>
      </c>
      <c r="Q2" t="n">
        <v>444.72</v>
      </c>
      <c r="R2" t="n">
        <v>103</v>
      </c>
      <c r="S2" t="n">
        <v>48.21</v>
      </c>
      <c r="T2" t="n">
        <v>21283.74</v>
      </c>
      <c r="U2" t="n">
        <v>0.47</v>
      </c>
      <c r="V2" t="n">
        <v>0.68</v>
      </c>
      <c r="W2" t="n">
        <v>0.24</v>
      </c>
      <c r="X2" t="n">
        <v>1.3</v>
      </c>
      <c r="Y2" t="n">
        <v>2</v>
      </c>
      <c r="Z2" t="n">
        <v>10</v>
      </c>
      <c r="AA2" t="n">
        <v>90.01509689563032</v>
      </c>
      <c r="AB2" t="n">
        <v>123.1626267583537</v>
      </c>
      <c r="AC2" t="n">
        <v>111.408158520401</v>
      </c>
      <c r="AD2" t="n">
        <v>90015.09689563033</v>
      </c>
      <c r="AE2" t="n">
        <v>123162.6267583537</v>
      </c>
      <c r="AF2" t="n">
        <v>5.065497320292755e-06</v>
      </c>
      <c r="AG2" t="n">
        <v>8</v>
      </c>
      <c r="AH2" t="n">
        <v>111408.158520401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8.8104</v>
      </c>
      <c r="E3" t="n">
        <v>11.35</v>
      </c>
      <c r="F3" t="n">
        <v>9.279999999999999</v>
      </c>
      <c r="G3" t="n">
        <v>27.83</v>
      </c>
      <c r="H3" t="n">
        <v>0.55</v>
      </c>
      <c r="I3" t="n">
        <v>20</v>
      </c>
      <c r="J3" t="n">
        <v>62.92</v>
      </c>
      <c r="K3" t="n">
        <v>28.92</v>
      </c>
      <c r="L3" t="n">
        <v>2</v>
      </c>
      <c r="M3" t="n">
        <v>5</v>
      </c>
      <c r="N3" t="n">
        <v>7</v>
      </c>
      <c r="O3" t="n">
        <v>7994.37</v>
      </c>
      <c r="P3" t="n">
        <v>48.57</v>
      </c>
      <c r="Q3" t="n">
        <v>444.65</v>
      </c>
      <c r="R3" t="n">
        <v>78.03</v>
      </c>
      <c r="S3" t="n">
        <v>48.21</v>
      </c>
      <c r="T3" t="n">
        <v>8921.49</v>
      </c>
      <c r="U3" t="n">
        <v>0.62</v>
      </c>
      <c r="V3" t="n">
        <v>0.74</v>
      </c>
      <c r="W3" t="n">
        <v>0.21</v>
      </c>
      <c r="X3" t="n">
        <v>0.55</v>
      </c>
      <c r="Y3" t="n">
        <v>2</v>
      </c>
      <c r="Z3" t="n">
        <v>10</v>
      </c>
      <c r="AA3" t="n">
        <v>76.300885082275</v>
      </c>
      <c r="AB3" t="n">
        <v>104.3982371270059</v>
      </c>
      <c r="AC3" t="n">
        <v>94.43461589947684</v>
      </c>
      <c r="AD3" t="n">
        <v>76300.885082275</v>
      </c>
      <c r="AE3" t="n">
        <v>104398.2371270059</v>
      </c>
      <c r="AF3" t="n">
        <v>5.547290010280327e-06</v>
      </c>
      <c r="AG3" t="n">
        <v>7</v>
      </c>
      <c r="AH3" t="n">
        <v>94434.61589947683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8.8522</v>
      </c>
      <c r="E4" t="n">
        <v>11.3</v>
      </c>
      <c r="F4" t="n">
        <v>9.24</v>
      </c>
      <c r="G4" t="n">
        <v>29.17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48.92</v>
      </c>
      <c r="Q4" t="n">
        <v>444.76</v>
      </c>
      <c r="R4" t="n">
        <v>76.54000000000001</v>
      </c>
      <c r="S4" t="n">
        <v>48.21</v>
      </c>
      <c r="T4" t="n">
        <v>8178.1</v>
      </c>
      <c r="U4" t="n">
        <v>0.63</v>
      </c>
      <c r="V4" t="n">
        <v>0.74</v>
      </c>
      <c r="W4" t="n">
        <v>0.22</v>
      </c>
      <c r="X4" t="n">
        <v>0.51</v>
      </c>
      <c r="Y4" t="n">
        <v>2</v>
      </c>
      <c r="Z4" t="n">
        <v>10</v>
      </c>
      <c r="AA4" t="n">
        <v>76.26148156011116</v>
      </c>
      <c r="AB4" t="n">
        <v>104.3443234896206</v>
      </c>
      <c r="AC4" t="n">
        <v>94.38584770397534</v>
      </c>
      <c r="AD4" t="n">
        <v>76261.48156011116</v>
      </c>
      <c r="AE4" t="n">
        <v>104344.3234896206</v>
      </c>
      <c r="AF4" t="n">
        <v>5.573608534119168e-06</v>
      </c>
      <c r="AG4" t="n">
        <v>7</v>
      </c>
      <c r="AH4" t="n">
        <v>94385.84770397535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5.5693</v>
      </c>
      <c r="E2" t="n">
        <v>17.96</v>
      </c>
      <c r="F2" t="n">
        <v>11.89</v>
      </c>
      <c r="G2" t="n">
        <v>6.54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149.05</v>
      </c>
      <c r="Q2" t="n">
        <v>444.9</v>
      </c>
      <c r="R2" t="n">
        <v>164.16</v>
      </c>
      <c r="S2" t="n">
        <v>48.21</v>
      </c>
      <c r="T2" t="n">
        <v>51541.28</v>
      </c>
      <c r="U2" t="n">
        <v>0.29</v>
      </c>
      <c r="V2" t="n">
        <v>0.58</v>
      </c>
      <c r="W2" t="n">
        <v>0.33</v>
      </c>
      <c r="X2" t="n">
        <v>3.16</v>
      </c>
      <c r="Y2" t="n">
        <v>2</v>
      </c>
      <c r="Z2" t="n">
        <v>10</v>
      </c>
      <c r="AA2" t="n">
        <v>186.9003113265393</v>
      </c>
      <c r="AB2" t="n">
        <v>255.7252514166544</v>
      </c>
      <c r="AC2" t="n">
        <v>231.319192334168</v>
      </c>
      <c r="AD2" t="n">
        <v>186900.3113265393</v>
      </c>
      <c r="AE2" t="n">
        <v>255725.2514166544</v>
      </c>
      <c r="AF2" t="n">
        <v>2.998594955943006e-06</v>
      </c>
      <c r="AG2" t="n">
        <v>11</v>
      </c>
      <c r="AH2" t="n">
        <v>231319.192334168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7.1219</v>
      </c>
      <c r="E3" t="n">
        <v>14.04</v>
      </c>
      <c r="F3" t="n">
        <v>10.11</v>
      </c>
      <c r="G3" t="n">
        <v>13.19</v>
      </c>
      <c r="H3" t="n">
        <v>0.21</v>
      </c>
      <c r="I3" t="n">
        <v>46</v>
      </c>
      <c r="J3" t="n">
        <v>169.33</v>
      </c>
      <c r="K3" t="n">
        <v>51.39</v>
      </c>
      <c r="L3" t="n">
        <v>2</v>
      </c>
      <c r="M3" t="n">
        <v>44</v>
      </c>
      <c r="N3" t="n">
        <v>30.94</v>
      </c>
      <c r="O3" t="n">
        <v>21118.46</v>
      </c>
      <c r="P3" t="n">
        <v>124.51</v>
      </c>
      <c r="Q3" t="n">
        <v>444.74</v>
      </c>
      <c r="R3" t="n">
        <v>106.09</v>
      </c>
      <c r="S3" t="n">
        <v>48.21</v>
      </c>
      <c r="T3" t="n">
        <v>22817.99</v>
      </c>
      <c r="U3" t="n">
        <v>0.45</v>
      </c>
      <c r="V3" t="n">
        <v>0.68</v>
      </c>
      <c r="W3" t="n">
        <v>0.24</v>
      </c>
      <c r="X3" t="n">
        <v>1.39</v>
      </c>
      <c r="Y3" t="n">
        <v>2</v>
      </c>
      <c r="Z3" t="n">
        <v>10</v>
      </c>
      <c r="AA3" t="n">
        <v>138.4382993847518</v>
      </c>
      <c r="AB3" t="n">
        <v>189.4173886848591</v>
      </c>
      <c r="AC3" t="n">
        <v>171.3396589578042</v>
      </c>
      <c r="AD3" t="n">
        <v>138438.2993847518</v>
      </c>
      <c r="AE3" t="n">
        <v>189417.3886848591</v>
      </c>
      <c r="AF3" t="n">
        <v>3.834538167584883e-06</v>
      </c>
      <c r="AG3" t="n">
        <v>9</v>
      </c>
      <c r="AH3" t="n">
        <v>171339.6589578042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7.8064</v>
      </c>
      <c r="E4" t="n">
        <v>12.81</v>
      </c>
      <c r="F4" t="n">
        <v>9.449999999999999</v>
      </c>
      <c r="G4" t="n">
        <v>19.56</v>
      </c>
      <c r="H4" t="n">
        <v>0.31</v>
      </c>
      <c r="I4" t="n">
        <v>29</v>
      </c>
      <c r="J4" t="n">
        <v>170.79</v>
      </c>
      <c r="K4" t="n">
        <v>51.39</v>
      </c>
      <c r="L4" t="n">
        <v>3</v>
      </c>
      <c r="M4" t="n">
        <v>27</v>
      </c>
      <c r="N4" t="n">
        <v>31.4</v>
      </c>
      <c r="O4" t="n">
        <v>21297.94</v>
      </c>
      <c r="P4" t="n">
        <v>114.2</v>
      </c>
      <c r="Q4" t="n">
        <v>444.57</v>
      </c>
      <c r="R4" t="n">
        <v>84.15000000000001</v>
      </c>
      <c r="S4" t="n">
        <v>48.21</v>
      </c>
      <c r="T4" t="n">
        <v>11935.74</v>
      </c>
      <c r="U4" t="n">
        <v>0.57</v>
      </c>
      <c r="V4" t="n">
        <v>0.72</v>
      </c>
      <c r="W4" t="n">
        <v>0.21</v>
      </c>
      <c r="X4" t="n">
        <v>0.73</v>
      </c>
      <c r="Y4" t="n">
        <v>2</v>
      </c>
      <c r="Z4" t="n">
        <v>10</v>
      </c>
      <c r="AA4" t="n">
        <v>120.3769991676503</v>
      </c>
      <c r="AB4" t="n">
        <v>164.7051209195036</v>
      </c>
      <c r="AC4" t="n">
        <v>148.9858953440807</v>
      </c>
      <c r="AD4" t="n">
        <v>120376.9991676503</v>
      </c>
      <c r="AE4" t="n">
        <v>164705.1209195036</v>
      </c>
      <c r="AF4" t="n">
        <v>4.203083271519487e-06</v>
      </c>
      <c r="AG4" t="n">
        <v>8</v>
      </c>
      <c r="AH4" t="n">
        <v>148985.8953440808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8.082599999999999</v>
      </c>
      <c r="E5" t="n">
        <v>12.37</v>
      </c>
      <c r="F5" t="n">
        <v>9.289999999999999</v>
      </c>
      <c r="G5" t="n">
        <v>26.54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19</v>
      </c>
      <c r="N5" t="n">
        <v>31.86</v>
      </c>
      <c r="O5" t="n">
        <v>21478.05</v>
      </c>
      <c r="P5" t="n">
        <v>110.13</v>
      </c>
      <c r="Q5" t="n">
        <v>444.67</v>
      </c>
      <c r="R5" t="n">
        <v>78.98</v>
      </c>
      <c r="S5" t="n">
        <v>48.21</v>
      </c>
      <c r="T5" t="n">
        <v>9390.34</v>
      </c>
      <c r="U5" t="n">
        <v>0.61</v>
      </c>
      <c r="V5" t="n">
        <v>0.74</v>
      </c>
      <c r="W5" t="n">
        <v>0.2</v>
      </c>
      <c r="X5" t="n">
        <v>0.5600000000000001</v>
      </c>
      <c r="Y5" t="n">
        <v>2</v>
      </c>
      <c r="Z5" t="n">
        <v>10</v>
      </c>
      <c r="AA5" t="n">
        <v>117.1892106613282</v>
      </c>
      <c r="AB5" t="n">
        <v>160.3434480498526</v>
      </c>
      <c r="AC5" t="n">
        <v>145.0404944114615</v>
      </c>
      <c r="AD5" t="n">
        <v>117189.2106613283</v>
      </c>
      <c r="AE5" t="n">
        <v>160343.4480498526</v>
      </c>
      <c r="AF5" t="n">
        <v>4.351793509221075e-06</v>
      </c>
      <c r="AG5" t="n">
        <v>8</v>
      </c>
      <c r="AH5" t="n">
        <v>145040.4944114616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8.2369</v>
      </c>
      <c r="E6" t="n">
        <v>12.14</v>
      </c>
      <c r="F6" t="n">
        <v>9.19</v>
      </c>
      <c r="G6" t="n">
        <v>32.44</v>
      </c>
      <c r="H6" t="n">
        <v>0.51</v>
      </c>
      <c r="I6" t="n">
        <v>17</v>
      </c>
      <c r="J6" t="n">
        <v>173.71</v>
      </c>
      <c r="K6" t="n">
        <v>51.39</v>
      </c>
      <c r="L6" t="n">
        <v>5</v>
      </c>
      <c r="M6" t="n">
        <v>15</v>
      </c>
      <c r="N6" t="n">
        <v>32.32</v>
      </c>
      <c r="O6" t="n">
        <v>21658.78</v>
      </c>
      <c r="P6" t="n">
        <v>106.97</v>
      </c>
      <c r="Q6" t="n">
        <v>444.6</v>
      </c>
      <c r="R6" t="n">
        <v>76.05</v>
      </c>
      <c r="S6" t="n">
        <v>48.21</v>
      </c>
      <c r="T6" t="n">
        <v>7942.62</v>
      </c>
      <c r="U6" t="n">
        <v>0.63</v>
      </c>
      <c r="V6" t="n">
        <v>0.74</v>
      </c>
      <c r="W6" t="n">
        <v>0.19</v>
      </c>
      <c r="X6" t="n">
        <v>0.47</v>
      </c>
      <c r="Y6" t="n">
        <v>2</v>
      </c>
      <c r="Z6" t="n">
        <v>10</v>
      </c>
      <c r="AA6" t="n">
        <v>115.2251447038526</v>
      </c>
      <c r="AB6" t="n">
        <v>157.6561263583611</v>
      </c>
      <c r="AC6" t="n">
        <v>142.6096469305255</v>
      </c>
      <c r="AD6" t="n">
        <v>115225.1447038526</v>
      </c>
      <c r="AE6" t="n">
        <v>157656.1263583611</v>
      </c>
      <c r="AF6" t="n">
        <v>4.434870951934165e-06</v>
      </c>
      <c r="AG6" t="n">
        <v>8</v>
      </c>
      <c r="AH6" t="n">
        <v>142609.6469305255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8.3347</v>
      </c>
      <c r="E7" t="n">
        <v>12</v>
      </c>
      <c r="F7" t="n">
        <v>9.15</v>
      </c>
      <c r="G7" t="n">
        <v>39.22</v>
      </c>
      <c r="H7" t="n">
        <v>0.61</v>
      </c>
      <c r="I7" t="n">
        <v>14</v>
      </c>
      <c r="J7" t="n">
        <v>175.18</v>
      </c>
      <c r="K7" t="n">
        <v>51.39</v>
      </c>
      <c r="L7" t="n">
        <v>6</v>
      </c>
      <c r="M7" t="n">
        <v>12</v>
      </c>
      <c r="N7" t="n">
        <v>32.79</v>
      </c>
      <c r="O7" t="n">
        <v>21840.16</v>
      </c>
      <c r="P7" t="n">
        <v>104.62</v>
      </c>
      <c r="Q7" t="n">
        <v>444.57</v>
      </c>
      <c r="R7" t="n">
        <v>75.06999999999999</v>
      </c>
      <c r="S7" t="n">
        <v>48.21</v>
      </c>
      <c r="T7" t="n">
        <v>7470.32</v>
      </c>
      <c r="U7" t="n">
        <v>0.64</v>
      </c>
      <c r="V7" t="n">
        <v>0.75</v>
      </c>
      <c r="W7" t="n">
        <v>0.18</v>
      </c>
      <c r="X7" t="n">
        <v>0.43</v>
      </c>
      <c r="Y7" t="n">
        <v>2</v>
      </c>
      <c r="Z7" t="n">
        <v>10</v>
      </c>
      <c r="AA7" t="n">
        <v>105.3927426383124</v>
      </c>
      <c r="AB7" t="n">
        <v>144.2030000773308</v>
      </c>
      <c r="AC7" t="n">
        <v>130.4404681401711</v>
      </c>
      <c r="AD7" t="n">
        <v>105392.7426383124</v>
      </c>
      <c r="AE7" t="n">
        <v>144203.0000773308</v>
      </c>
      <c r="AF7" t="n">
        <v>4.487527944139868e-06</v>
      </c>
      <c r="AG7" t="n">
        <v>7</v>
      </c>
      <c r="AH7" t="n">
        <v>130440.4681401711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8.495799999999999</v>
      </c>
      <c r="E8" t="n">
        <v>11.77</v>
      </c>
      <c r="F8" t="n">
        <v>8.99</v>
      </c>
      <c r="G8" t="n">
        <v>44.96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100.29</v>
      </c>
      <c r="Q8" t="n">
        <v>444.58</v>
      </c>
      <c r="R8" t="n">
        <v>69.26000000000001</v>
      </c>
      <c r="S8" t="n">
        <v>48.21</v>
      </c>
      <c r="T8" t="n">
        <v>4577.42</v>
      </c>
      <c r="U8" t="n">
        <v>0.7</v>
      </c>
      <c r="V8" t="n">
        <v>0.76</v>
      </c>
      <c r="W8" t="n">
        <v>0.18</v>
      </c>
      <c r="X8" t="n">
        <v>0.27</v>
      </c>
      <c r="Y8" t="n">
        <v>2</v>
      </c>
      <c r="Z8" t="n">
        <v>10</v>
      </c>
      <c r="AA8" t="n">
        <v>103.0911621173119</v>
      </c>
      <c r="AB8" t="n">
        <v>141.0538760699332</v>
      </c>
      <c r="AC8" t="n">
        <v>127.5918921082152</v>
      </c>
      <c r="AD8" t="n">
        <v>103091.1621173119</v>
      </c>
      <c r="AE8" t="n">
        <v>141053.8760699332</v>
      </c>
      <c r="AF8" t="n">
        <v>4.574266609214907e-06</v>
      </c>
      <c r="AG8" t="n">
        <v>7</v>
      </c>
      <c r="AH8" t="n">
        <v>127591.8921082153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8.5724</v>
      </c>
      <c r="E9" t="n">
        <v>11.67</v>
      </c>
      <c r="F9" t="n">
        <v>8.949999999999999</v>
      </c>
      <c r="G9" t="n">
        <v>53.72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97.84999999999999</v>
      </c>
      <c r="Q9" t="n">
        <v>444.61</v>
      </c>
      <c r="R9" t="n">
        <v>68.09</v>
      </c>
      <c r="S9" t="n">
        <v>48.21</v>
      </c>
      <c r="T9" t="n">
        <v>4001.29</v>
      </c>
      <c r="U9" t="n">
        <v>0.71</v>
      </c>
      <c r="V9" t="n">
        <v>0.76</v>
      </c>
      <c r="W9" t="n">
        <v>0.18</v>
      </c>
      <c r="X9" t="n">
        <v>0.23</v>
      </c>
      <c r="Y9" t="n">
        <v>2</v>
      </c>
      <c r="Z9" t="n">
        <v>10</v>
      </c>
      <c r="AA9" t="n">
        <v>101.9719533965651</v>
      </c>
      <c r="AB9" t="n">
        <v>139.5225253222042</v>
      </c>
      <c r="AC9" t="n">
        <v>126.2066913265847</v>
      </c>
      <c r="AD9" t="n">
        <v>101971.9533965651</v>
      </c>
      <c r="AE9" t="n">
        <v>139522.5253222042</v>
      </c>
      <c r="AF9" t="n">
        <v>4.615509202292177e-06</v>
      </c>
      <c r="AG9" t="n">
        <v>7</v>
      </c>
      <c r="AH9" t="n">
        <v>126206.6913265847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8.607699999999999</v>
      </c>
      <c r="E10" t="n">
        <v>11.62</v>
      </c>
      <c r="F10" t="n">
        <v>8.94</v>
      </c>
      <c r="G10" t="n">
        <v>59.6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95.17</v>
      </c>
      <c r="Q10" t="n">
        <v>444.56</v>
      </c>
      <c r="R10" t="n">
        <v>67.69</v>
      </c>
      <c r="S10" t="n">
        <v>48.21</v>
      </c>
      <c r="T10" t="n">
        <v>3804.03</v>
      </c>
      <c r="U10" t="n">
        <v>0.71</v>
      </c>
      <c r="V10" t="n">
        <v>0.76</v>
      </c>
      <c r="W10" t="n">
        <v>0.18</v>
      </c>
      <c r="X10" t="n">
        <v>0.22</v>
      </c>
      <c r="Y10" t="n">
        <v>2</v>
      </c>
      <c r="Z10" t="n">
        <v>10</v>
      </c>
      <c r="AA10" t="n">
        <v>101.0379822356072</v>
      </c>
      <c r="AB10" t="n">
        <v>138.2446247758827</v>
      </c>
      <c r="AC10" t="n">
        <v>125.050751814859</v>
      </c>
      <c r="AD10" t="n">
        <v>101037.9822356072</v>
      </c>
      <c r="AE10" t="n">
        <v>138244.6247758827</v>
      </c>
      <c r="AF10" t="n">
        <v>4.634515253671128e-06</v>
      </c>
      <c r="AG10" t="n">
        <v>7</v>
      </c>
      <c r="AH10" t="n">
        <v>125050.751814859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8.648400000000001</v>
      </c>
      <c r="E11" t="n">
        <v>11.56</v>
      </c>
      <c r="F11" t="n">
        <v>8.92</v>
      </c>
      <c r="G11" t="n">
        <v>66.89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91.97</v>
      </c>
      <c r="Q11" t="n">
        <v>444.56</v>
      </c>
      <c r="R11" t="n">
        <v>67.03</v>
      </c>
      <c r="S11" t="n">
        <v>48.21</v>
      </c>
      <c r="T11" t="n">
        <v>3478.45</v>
      </c>
      <c r="U11" t="n">
        <v>0.72</v>
      </c>
      <c r="V11" t="n">
        <v>0.77</v>
      </c>
      <c r="W11" t="n">
        <v>0.18</v>
      </c>
      <c r="X11" t="n">
        <v>0.2</v>
      </c>
      <c r="Y11" t="n">
        <v>2</v>
      </c>
      <c r="Z11" t="n">
        <v>10</v>
      </c>
      <c r="AA11" t="n">
        <v>99.92764691196527</v>
      </c>
      <c r="AB11" t="n">
        <v>136.7254150015392</v>
      </c>
      <c r="AC11" t="n">
        <v>123.6765332891541</v>
      </c>
      <c r="AD11" t="n">
        <v>99927.64691196528</v>
      </c>
      <c r="AE11" t="n">
        <v>136725.4150015392</v>
      </c>
      <c r="AF11" t="n">
        <v>4.656428746337509e-06</v>
      </c>
      <c r="AG11" t="n">
        <v>7</v>
      </c>
      <c r="AH11" t="n">
        <v>123676.5332891541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8.715</v>
      </c>
      <c r="E12" t="n">
        <v>11.47</v>
      </c>
      <c r="F12" t="n">
        <v>8.859999999999999</v>
      </c>
      <c r="G12" t="n">
        <v>75.98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88.70999999999999</v>
      </c>
      <c r="Q12" t="n">
        <v>444.63</v>
      </c>
      <c r="R12" t="n">
        <v>65.11</v>
      </c>
      <c r="S12" t="n">
        <v>48.21</v>
      </c>
      <c r="T12" t="n">
        <v>2526.12</v>
      </c>
      <c r="U12" t="n">
        <v>0.74</v>
      </c>
      <c r="V12" t="n">
        <v>0.77</v>
      </c>
      <c r="W12" t="n">
        <v>0.18</v>
      </c>
      <c r="X12" t="n">
        <v>0.14</v>
      </c>
      <c r="Y12" t="n">
        <v>2</v>
      </c>
      <c r="Z12" t="n">
        <v>10</v>
      </c>
      <c r="AA12" t="n">
        <v>98.64267338862118</v>
      </c>
      <c r="AB12" t="n">
        <v>134.9672575378697</v>
      </c>
      <c r="AC12" t="n">
        <v>122.0861719062272</v>
      </c>
      <c r="AD12" t="n">
        <v>98642.67338862117</v>
      </c>
      <c r="AE12" t="n">
        <v>134967.2575378697</v>
      </c>
      <c r="AF12" t="n">
        <v>4.692287188882498e-06</v>
      </c>
      <c r="AG12" t="n">
        <v>7</v>
      </c>
      <c r="AH12" t="n">
        <v>122086.1719062272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8.680300000000001</v>
      </c>
      <c r="E13" t="n">
        <v>11.52</v>
      </c>
      <c r="F13" t="n">
        <v>8.91</v>
      </c>
      <c r="G13" t="n">
        <v>76.38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87.45999999999999</v>
      </c>
      <c r="Q13" t="n">
        <v>444.56</v>
      </c>
      <c r="R13" t="n">
        <v>66.64</v>
      </c>
      <c r="S13" t="n">
        <v>48.21</v>
      </c>
      <c r="T13" t="n">
        <v>3287.84</v>
      </c>
      <c r="U13" t="n">
        <v>0.72</v>
      </c>
      <c r="V13" t="n">
        <v>0.77</v>
      </c>
      <c r="W13" t="n">
        <v>0.18</v>
      </c>
      <c r="X13" t="n">
        <v>0.19</v>
      </c>
      <c r="Y13" t="n">
        <v>2</v>
      </c>
      <c r="Z13" t="n">
        <v>10</v>
      </c>
      <c r="AA13" t="n">
        <v>98.51499576075069</v>
      </c>
      <c r="AB13" t="n">
        <v>134.792563374678</v>
      </c>
      <c r="AC13" t="n">
        <v>121.9281503087857</v>
      </c>
      <c r="AD13" t="n">
        <v>98514.99576075069</v>
      </c>
      <c r="AE13" t="n">
        <v>134792.563374678</v>
      </c>
      <c r="AF13" t="n">
        <v>4.673604186535484e-06</v>
      </c>
      <c r="AG13" t="n">
        <v>7</v>
      </c>
      <c r="AH13" t="n">
        <v>121928.1503087857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8.674899999999999</v>
      </c>
      <c r="E14" t="n">
        <v>11.53</v>
      </c>
      <c r="F14" t="n">
        <v>8.92</v>
      </c>
      <c r="G14" t="n">
        <v>76.44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87.8</v>
      </c>
      <c r="Q14" t="n">
        <v>444.56</v>
      </c>
      <c r="R14" t="n">
        <v>66.75</v>
      </c>
      <c r="S14" t="n">
        <v>48.21</v>
      </c>
      <c r="T14" t="n">
        <v>3346.36</v>
      </c>
      <c r="U14" t="n">
        <v>0.72</v>
      </c>
      <c r="V14" t="n">
        <v>0.77</v>
      </c>
      <c r="W14" t="n">
        <v>0.18</v>
      </c>
      <c r="X14" t="n">
        <v>0.2</v>
      </c>
      <c r="Y14" t="n">
        <v>2</v>
      </c>
      <c r="Z14" t="n">
        <v>10</v>
      </c>
      <c r="AA14" t="n">
        <v>98.6472472933872</v>
      </c>
      <c r="AB14" t="n">
        <v>134.973515756157</v>
      </c>
      <c r="AC14" t="n">
        <v>122.0918328489446</v>
      </c>
      <c r="AD14" t="n">
        <v>98647.24729338719</v>
      </c>
      <c r="AE14" t="n">
        <v>134973.5157561571</v>
      </c>
      <c r="AF14" t="n">
        <v>4.670696745248052e-06</v>
      </c>
      <c r="AG14" t="n">
        <v>7</v>
      </c>
      <c r="AH14" t="n">
        <v>122091.8328489446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8.3809</v>
      </c>
      <c r="E2" t="n">
        <v>11.93</v>
      </c>
      <c r="F2" t="n">
        <v>9.74</v>
      </c>
      <c r="G2" t="n">
        <v>16.24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48.76</v>
      </c>
      <c r="Q2" t="n">
        <v>444.59</v>
      </c>
      <c r="R2" t="n">
        <v>93.90000000000001</v>
      </c>
      <c r="S2" t="n">
        <v>48.21</v>
      </c>
      <c r="T2" t="n">
        <v>16775.51</v>
      </c>
      <c r="U2" t="n">
        <v>0.51</v>
      </c>
      <c r="V2" t="n">
        <v>0.7</v>
      </c>
      <c r="W2" t="n">
        <v>0.22</v>
      </c>
      <c r="X2" t="n">
        <v>1.02</v>
      </c>
      <c r="Y2" t="n">
        <v>2</v>
      </c>
      <c r="Z2" t="n">
        <v>10</v>
      </c>
      <c r="AA2" t="n">
        <v>76.24192172677395</v>
      </c>
      <c r="AB2" t="n">
        <v>104.3175608627297</v>
      </c>
      <c r="AC2" t="n">
        <v>94.36163926463335</v>
      </c>
      <c r="AD2" t="n">
        <v>76241.92172677396</v>
      </c>
      <c r="AE2" t="n">
        <v>104317.5608627297</v>
      </c>
      <c r="AF2" t="n">
        <v>5.400246647904877e-06</v>
      </c>
      <c r="AG2" t="n">
        <v>7</v>
      </c>
      <c r="AH2" t="n">
        <v>94361.63926463336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8.734</v>
      </c>
      <c r="E3" t="n">
        <v>11.45</v>
      </c>
      <c r="F3" t="n">
        <v>9.41</v>
      </c>
      <c r="G3" t="n">
        <v>23.52</v>
      </c>
      <c r="H3" t="n">
        <v>0.66</v>
      </c>
      <c r="I3" t="n">
        <v>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43.93</v>
      </c>
      <c r="Q3" t="n">
        <v>444.88</v>
      </c>
      <c r="R3" t="n">
        <v>81.91</v>
      </c>
      <c r="S3" t="n">
        <v>48.21</v>
      </c>
      <c r="T3" t="n">
        <v>10841.97</v>
      </c>
      <c r="U3" t="n">
        <v>0.59</v>
      </c>
      <c r="V3" t="n">
        <v>0.73</v>
      </c>
      <c r="W3" t="n">
        <v>0.23</v>
      </c>
      <c r="X3" t="n">
        <v>0.6899999999999999</v>
      </c>
      <c r="Y3" t="n">
        <v>2</v>
      </c>
      <c r="Z3" t="n">
        <v>10</v>
      </c>
      <c r="AA3" t="n">
        <v>73.7472799765511</v>
      </c>
      <c r="AB3" t="n">
        <v>100.9042819642499</v>
      </c>
      <c r="AC3" t="n">
        <v>91.27411891365631</v>
      </c>
      <c r="AD3" t="n">
        <v>73747.2799765511</v>
      </c>
      <c r="AE3" t="n">
        <v>100904.2819642499</v>
      </c>
      <c r="AF3" t="n">
        <v>5.627767211492942e-06</v>
      </c>
      <c r="AG3" t="n">
        <v>7</v>
      </c>
      <c r="AH3" t="n">
        <v>91274.1189136563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6.3259</v>
      </c>
      <c r="E2" t="n">
        <v>15.81</v>
      </c>
      <c r="F2" t="n">
        <v>11.23</v>
      </c>
      <c r="G2" t="n">
        <v>7.66</v>
      </c>
      <c r="H2" t="n">
        <v>0.13</v>
      </c>
      <c r="I2" t="n">
        <v>88</v>
      </c>
      <c r="J2" t="n">
        <v>133.21</v>
      </c>
      <c r="K2" t="n">
        <v>46.47</v>
      </c>
      <c r="L2" t="n">
        <v>1</v>
      </c>
      <c r="M2" t="n">
        <v>86</v>
      </c>
      <c r="N2" t="n">
        <v>20.75</v>
      </c>
      <c r="O2" t="n">
        <v>16663.42</v>
      </c>
      <c r="P2" t="n">
        <v>120.36</v>
      </c>
      <c r="Q2" t="n">
        <v>444.91</v>
      </c>
      <c r="R2" t="n">
        <v>142.43</v>
      </c>
      <c r="S2" t="n">
        <v>48.21</v>
      </c>
      <c r="T2" t="n">
        <v>40778.99</v>
      </c>
      <c r="U2" t="n">
        <v>0.34</v>
      </c>
      <c r="V2" t="n">
        <v>0.61</v>
      </c>
      <c r="W2" t="n">
        <v>0.3</v>
      </c>
      <c r="X2" t="n">
        <v>2.51</v>
      </c>
      <c r="Y2" t="n">
        <v>2</v>
      </c>
      <c r="Z2" t="n">
        <v>10</v>
      </c>
      <c r="AA2" t="n">
        <v>150.481415441852</v>
      </c>
      <c r="AB2" t="n">
        <v>205.8953113789582</v>
      </c>
      <c r="AC2" t="n">
        <v>186.2449518368935</v>
      </c>
      <c r="AD2" t="n">
        <v>150481.415441852</v>
      </c>
      <c r="AE2" t="n">
        <v>205895.3113789582</v>
      </c>
      <c r="AF2" t="n">
        <v>3.541002563176633e-06</v>
      </c>
      <c r="AG2" t="n">
        <v>10</v>
      </c>
      <c r="AH2" t="n">
        <v>186244.9518368935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7.6884</v>
      </c>
      <c r="E3" t="n">
        <v>13.01</v>
      </c>
      <c r="F3" t="n">
        <v>9.789999999999999</v>
      </c>
      <c r="G3" t="n">
        <v>15.46</v>
      </c>
      <c r="H3" t="n">
        <v>0.26</v>
      </c>
      <c r="I3" t="n">
        <v>38</v>
      </c>
      <c r="J3" t="n">
        <v>134.55</v>
      </c>
      <c r="K3" t="n">
        <v>46.47</v>
      </c>
      <c r="L3" t="n">
        <v>2</v>
      </c>
      <c r="M3" t="n">
        <v>36</v>
      </c>
      <c r="N3" t="n">
        <v>21.09</v>
      </c>
      <c r="O3" t="n">
        <v>16828.84</v>
      </c>
      <c r="P3" t="n">
        <v>102.1</v>
      </c>
      <c r="Q3" t="n">
        <v>444.69</v>
      </c>
      <c r="R3" t="n">
        <v>95.55</v>
      </c>
      <c r="S3" t="n">
        <v>48.21</v>
      </c>
      <c r="T3" t="n">
        <v>17589.87</v>
      </c>
      <c r="U3" t="n">
        <v>0.5</v>
      </c>
      <c r="V3" t="n">
        <v>0.7</v>
      </c>
      <c r="W3" t="n">
        <v>0.22</v>
      </c>
      <c r="X3" t="n">
        <v>1.07</v>
      </c>
      <c r="Y3" t="n">
        <v>2</v>
      </c>
      <c r="Z3" t="n">
        <v>10</v>
      </c>
      <c r="AA3" t="n">
        <v>114.3425628326413</v>
      </c>
      <c r="AB3" t="n">
        <v>156.4485389054062</v>
      </c>
      <c r="AC3" t="n">
        <v>141.5173099292205</v>
      </c>
      <c r="AD3" t="n">
        <v>114342.5628326413</v>
      </c>
      <c r="AE3" t="n">
        <v>156448.5389054062</v>
      </c>
      <c r="AF3" t="n">
        <v>4.303679177149058e-06</v>
      </c>
      <c r="AG3" t="n">
        <v>8</v>
      </c>
      <c r="AH3" t="n">
        <v>141517.3099292205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8.163600000000001</v>
      </c>
      <c r="E4" t="n">
        <v>12.25</v>
      </c>
      <c r="F4" t="n">
        <v>9.42</v>
      </c>
      <c r="G4" t="n">
        <v>23.54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22</v>
      </c>
      <c r="N4" t="n">
        <v>21.43</v>
      </c>
      <c r="O4" t="n">
        <v>16994.64</v>
      </c>
      <c r="P4" t="n">
        <v>95.42</v>
      </c>
      <c r="Q4" t="n">
        <v>444.64</v>
      </c>
      <c r="R4" t="n">
        <v>83.31999999999999</v>
      </c>
      <c r="S4" t="n">
        <v>48.21</v>
      </c>
      <c r="T4" t="n">
        <v>11544.63</v>
      </c>
      <c r="U4" t="n">
        <v>0.58</v>
      </c>
      <c r="V4" t="n">
        <v>0.73</v>
      </c>
      <c r="W4" t="n">
        <v>0.2</v>
      </c>
      <c r="X4" t="n">
        <v>0.6899999999999999</v>
      </c>
      <c r="Y4" t="n">
        <v>2</v>
      </c>
      <c r="Z4" t="n">
        <v>10</v>
      </c>
      <c r="AA4" t="n">
        <v>109.1604777816906</v>
      </c>
      <c r="AB4" t="n">
        <v>149.3581815212416</v>
      </c>
      <c r="AC4" t="n">
        <v>135.1036463024192</v>
      </c>
      <c r="AD4" t="n">
        <v>109160.4777816906</v>
      </c>
      <c r="AE4" t="n">
        <v>149358.1815212416</v>
      </c>
      <c r="AF4" t="n">
        <v>4.569678389596541e-06</v>
      </c>
      <c r="AG4" t="n">
        <v>8</v>
      </c>
      <c r="AH4" t="n">
        <v>135103.6463024192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8.3811</v>
      </c>
      <c r="E5" t="n">
        <v>11.93</v>
      </c>
      <c r="F5" t="n">
        <v>9.26</v>
      </c>
      <c r="G5" t="n">
        <v>30.87</v>
      </c>
      <c r="H5" t="n">
        <v>0.52</v>
      </c>
      <c r="I5" t="n">
        <v>18</v>
      </c>
      <c r="J5" t="n">
        <v>137.25</v>
      </c>
      <c r="K5" t="n">
        <v>46.47</v>
      </c>
      <c r="L5" t="n">
        <v>4</v>
      </c>
      <c r="M5" t="n">
        <v>16</v>
      </c>
      <c r="N5" t="n">
        <v>21.78</v>
      </c>
      <c r="O5" t="n">
        <v>17160.92</v>
      </c>
      <c r="P5" t="n">
        <v>90.84999999999999</v>
      </c>
      <c r="Q5" t="n">
        <v>444.56</v>
      </c>
      <c r="R5" t="n">
        <v>78.59999999999999</v>
      </c>
      <c r="S5" t="n">
        <v>48.21</v>
      </c>
      <c r="T5" t="n">
        <v>9217.290000000001</v>
      </c>
      <c r="U5" t="n">
        <v>0.61</v>
      </c>
      <c r="V5" t="n">
        <v>0.74</v>
      </c>
      <c r="W5" t="n">
        <v>0.19</v>
      </c>
      <c r="X5" t="n">
        <v>0.54</v>
      </c>
      <c r="Y5" t="n">
        <v>2</v>
      </c>
      <c r="Z5" t="n">
        <v>10</v>
      </c>
      <c r="AA5" t="n">
        <v>98.24224218483074</v>
      </c>
      <c r="AB5" t="n">
        <v>134.4193698990661</v>
      </c>
      <c r="AC5" t="n">
        <v>121.5905738947056</v>
      </c>
      <c r="AD5" t="n">
        <v>98242.24218483074</v>
      </c>
      <c r="AE5" t="n">
        <v>134419.369899066</v>
      </c>
      <c r="AF5" t="n">
        <v>4.691426766505901e-06</v>
      </c>
      <c r="AG5" t="n">
        <v>7</v>
      </c>
      <c r="AH5" t="n">
        <v>121590.5738947056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8.528600000000001</v>
      </c>
      <c r="E6" t="n">
        <v>11.73</v>
      </c>
      <c r="F6" t="n">
        <v>9.16</v>
      </c>
      <c r="G6" t="n">
        <v>39.27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87.23999999999999</v>
      </c>
      <c r="Q6" t="n">
        <v>444.6</v>
      </c>
      <c r="R6" t="n">
        <v>75.55</v>
      </c>
      <c r="S6" t="n">
        <v>48.21</v>
      </c>
      <c r="T6" t="n">
        <v>7711.96</v>
      </c>
      <c r="U6" t="n">
        <v>0.64</v>
      </c>
      <c r="V6" t="n">
        <v>0.75</v>
      </c>
      <c r="W6" t="n">
        <v>0.18</v>
      </c>
      <c r="X6" t="n">
        <v>0.44</v>
      </c>
      <c r="Y6" t="n">
        <v>2</v>
      </c>
      <c r="Z6" t="n">
        <v>10</v>
      </c>
      <c r="AA6" t="n">
        <v>96.420847447296</v>
      </c>
      <c r="AB6" t="n">
        <v>131.9272572649076</v>
      </c>
      <c r="AC6" t="n">
        <v>119.3363049926484</v>
      </c>
      <c r="AD6" t="n">
        <v>96420.84744729599</v>
      </c>
      <c r="AE6" t="n">
        <v>131927.2572649076</v>
      </c>
      <c r="AF6" t="n">
        <v>4.773991757743283e-06</v>
      </c>
      <c r="AG6" t="n">
        <v>7</v>
      </c>
      <c r="AH6" t="n">
        <v>119336.3049926484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8.7026</v>
      </c>
      <c r="E7" t="n">
        <v>11.49</v>
      </c>
      <c r="F7" t="n">
        <v>9.01</v>
      </c>
      <c r="G7" t="n">
        <v>49.15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81.93000000000001</v>
      </c>
      <c r="Q7" t="n">
        <v>444.56</v>
      </c>
      <c r="R7" t="n">
        <v>70.16</v>
      </c>
      <c r="S7" t="n">
        <v>48.21</v>
      </c>
      <c r="T7" t="n">
        <v>5030.8</v>
      </c>
      <c r="U7" t="n">
        <v>0.6899999999999999</v>
      </c>
      <c r="V7" t="n">
        <v>0.76</v>
      </c>
      <c r="W7" t="n">
        <v>0.18</v>
      </c>
      <c r="X7" t="n">
        <v>0.29</v>
      </c>
      <c r="Y7" t="n">
        <v>2</v>
      </c>
      <c r="Z7" t="n">
        <v>10</v>
      </c>
      <c r="AA7" t="n">
        <v>94.0182911648475</v>
      </c>
      <c r="AB7" t="n">
        <v>128.6399737659606</v>
      </c>
      <c r="AC7" t="n">
        <v>116.3627552171085</v>
      </c>
      <c r="AD7" t="n">
        <v>94018.2911648475</v>
      </c>
      <c r="AE7" t="n">
        <v>128639.9737659606</v>
      </c>
      <c r="AF7" t="n">
        <v>4.87139045927077e-06</v>
      </c>
      <c r="AG7" t="n">
        <v>7</v>
      </c>
      <c r="AH7" t="n">
        <v>116362.7552171085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8.789099999999999</v>
      </c>
      <c r="E8" t="n">
        <v>11.38</v>
      </c>
      <c r="F8" t="n">
        <v>8.949999999999999</v>
      </c>
      <c r="G8" t="n">
        <v>59.68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77.56</v>
      </c>
      <c r="Q8" t="n">
        <v>444.67</v>
      </c>
      <c r="R8" t="n">
        <v>68.19</v>
      </c>
      <c r="S8" t="n">
        <v>48.21</v>
      </c>
      <c r="T8" t="n">
        <v>4052.55</v>
      </c>
      <c r="U8" t="n">
        <v>0.71</v>
      </c>
      <c r="V8" t="n">
        <v>0.76</v>
      </c>
      <c r="W8" t="n">
        <v>0.18</v>
      </c>
      <c r="X8" t="n">
        <v>0.23</v>
      </c>
      <c r="Y8" t="n">
        <v>2</v>
      </c>
      <c r="Z8" t="n">
        <v>10</v>
      </c>
      <c r="AA8" t="n">
        <v>92.40167575737131</v>
      </c>
      <c r="AB8" t="n">
        <v>126.4280492454145</v>
      </c>
      <c r="AC8" t="n">
        <v>114.3619336683471</v>
      </c>
      <c r="AD8" t="n">
        <v>92401.67575737131</v>
      </c>
      <c r="AE8" t="n">
        <v>126428.0492454145</v>
      </c>
      <c r="AF8" t="n">
        <v>4.919809928708285e-06</v>
      </c>
      <c r="AG8" t="n">
        <v>7</v>
      </c>
      <c r="AH8" t="n">
        <v>114361.9336683471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8.837199999999999</v>
      </c>
      <c r="E9" t="n">
        <v>11.32</v>
      </c>
      <c r="F9" t="n">
        <v>8.92</v>
      </c>
      <c r="G9" t="n">
        <v>66.88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2</v>
      </c>
      <c r="N9" t="n">
        <v>23.21</v>
      </c>
      <c r="O9" t="n">
        <v>17831.04</v>
      </c>
      <c r="P9" t="n">
        <v>75.45999999999999</v>
      </c>
      <c r="Q9" t="n">
        <v>444.61</v>
      </c>
      <c r="R9" t="n">
        <v>66.87</v>
      </c>
      <c r="S9" t="n">
        <v>48.21</v>
      </c>
      <c r="T9" t="n">
        <v>3400.22</v>
      </c>
      <c r="U9" t="n">
        <v>0.72</v>
      </c>
      <c r="V9" t="n">
        <v>0.77</v>
      </c>
      <c r="W9" t="n">
        <v>0.18</v>
      </c>
      <c r="X9" t="n">
        <v>0.2</v>
      </c>
      <c r="Y9" t="n">
        <v>2</v>
      </c>
      <c r="Z9" t="n">
        <v>10</v>
      </c>
      <c r="AA9" t="n">
        <v>91.61099080428819</v>
      </c>
      <c r="AB9" t="n">
        <v>125.3461992100485</v>
      </c>
      <c r="AC9" t="n">
        <v>113.38333388197</v>
      </c>
      <c r="AD9" t="n">
        <v>91610.99080428819</v>
      </c>
      <c r="AE9" t="n">
        <v>125346.1992100485</v>
      </c>
      <c r="AF9" t="n">
        <v>4.946734512291459e-06</v>
      </c>
      <c r="AG9" t="n">
        <v>7</v>
      </c>
      <c r="AH9" t="n">
        <v>113383.33388197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8.828900000000001</v>
      </c>
      <c r="E10" t="n">
        <v>11.33</v>
      </c>
      <c r="F10" t="n">
        <v>8.93</v>
      </c>
      <c r="G10" t="n">
        <v>66.95999999999999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75.95999999999999</v>
      </c>
      <c r="Q10" t="n">
        <v>444.62</v>
      </c>
      <c r="R10" t="n">
        <v>67.06</v>
      </c>
      <c r="S10" t="n">
        <v>48.21</v>
      </c>
      <c r="T10" t="n">
        <v>3497.43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91.79061577476739</v>
      </c>
      <c r="AB10" t="n">
        <v>125.5919700191524</v>
      </c>
      <c r="AC10" t="n">
        <v>113.6056486699946</v>
      </c>
      <c r="AD10" t="n">
        <v>91790.61577476739</v>
      </c>
      <c r="AE10" t="n">
        <v>125591.9700191524</v>
      </c>
      <c r="AF10" t="n">
        <v>4.942088482276068e-06</v>
      </c>
      <c r="AG10" t="n">
        <v>7</v>
      </c>
      <c r="AH10" t="n">
        <v>113605.6486699946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5.9214</v>
      </c>
      <c r="E2" t="n">
        <v>16.89</v>
      </c>
      <c r="F2" t="n">
        <v>11.59</v>
      </c>
      <c r="G2" t="n">
        <v>7.02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134.9</v>
      </c>
      <c r="Q2" t="n">
        <v>444.81</v>
      </c>
      <c r="R2" t="n">
        <v>153.91</v>
      </c>
      <c r="S2" t="n">
        <v>48.21</v>
      </c>
      <c r="T2" t="n">
        <v>46462.76</v>
      </c>
      <c r="U2" t="n">
        <v>0.31</v>
      </c>
      <c r="V2" t="n">
        <v>0.59</v>
      </c>
      <c r="W2" t="n">
        <v>0.32</v>
      </c>
      <c r="X2" t="n">
        <v>2.86</v>
      </c>
      <c r="Y2" t="n">
        <v>2</v>
      </c>
      <c r="Z2" t="n">
        <v>10</v>
      </c>
      <c r="AA2" t="n">
        <v>164.1476332437721</v>
      </c>
      <c r="AB2" t="n">
        <v>224.594033486514</v>
      </c>
      <c r="AC2" t="n">
        <v>203.1590941503314</v>
      </c>
      <c r="AD2" t="n">
        <v>164147.6332437721</v>
      </c>
      <c r="AE2" t="n">
        <v>224594.0334865139</v>
      </c>
      <c r="AF2" t="n">
        <v>3.247626637761162e-06</v>
      </c>
      <c r="AG2" t="n">
        <v>10</v>
      </c>
      <c r="AH2" t="n">
        <v>203159.0941503314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7.4088</v>
      </c>
      <c r="E3" t="n">
        <v>13.5</v>
      </c>
      <c r="F3" t="n">
        <v>9.94</v>
      </c>
      <c r="G3" t="n">
        <v>14.2</v>
      </c>
      <c r="H3" t="n">
        <v>0.23</v>
      </c>
      <c r="I3" t="n">
        <v>42</v>
      </c>
      <c r="J3" t="n">
        <v>151.83</v>
      </c>
      <c r="K3" t="n">
        <v>49.1</v>
      </c>
      <c r="L3" t="n">
        <v>2</v>
      </c>
      <c r="M3" t="n">
        <v>40</v>
      </c>
      <c r="N3" t="n">
        <v>25.73</v>
      </c>
      <c r="O3" t="n">
        <v>18959.54</v>
      </c>
      <c r="P3" t="n">
        <v>113.22</v>
      </c>
      <c r="Q3" t="n">
        <v>444.63</v>
      </c>
      <c r="R3" t="n">
        <v>100.33</v>
      </c>
      <c r="S3" t="n">
        <v>48.21</v>
      </c>
      <c r="T3" t="n">
        <v>19957.74</v>
      </c>
      <c r="U3" t="n">
        <v>0.48</v>
      </c>
      <c r="V3" t="n">
        <v>0.6899999999999999</v>
      </c>
      <c r="W3" t="n">
        <v>0.23</v>
      </c>
      <c r="X3" t="n">
        <v>1.21</v>
      </c>
      <c r="Y3" t="n">
        <v>2</v>
      </c>
      <c r="Z3" t="n">
        <v>10</v>
      </c>
      <c r="AA3" t="n">
        <v>121.839608530459</v>
      </c>
      <c r="AB3" t="n">
        <v>166.7063275754686</v>
      </c>
      <c r="AC3" t="n">
        <v>150.7961096455123</v>
      </c>
      <c r="AD3" t="n">
        <v>121839.6085304591</v>
      </c>
      <c r="AE3" t="n">
        <v>166706.3275754686</v>
      </c>
      <c r="AF3" t="n">
        <v>4.063399911143463e-06</v>
      </c>
      <c r="AG3" t="n">
        <v>8</v>
      </c>
      <c r="AH3" t="n">
        <v>150796.1096455123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7.9725</v>
      </c>
      <c r="E4" t="n">
        <v>12.54</v>
      </c>
      <c r="F4" t="n">
        <v>9.44</v>
      </c>
      <c r="G4" t="n">
        <v>20.98</v>
      </c>
      <c r="H4" t="n">
        <v>0.35</v>
      </c>
      <c r="I4" t="n">
        <v>27</v>
      </c>
      <c r="J4" t="n">
        <v>153.23</v>
      </c>
      <c r="K4" t="n">
        <v>49.1</v>
      </c>
      <c r="L4" t="n">
        <v>3</v>
      </c>
      <c r="M4" t="n">
        <v>25</v>
      </c>
      <c r="N4" t="n">
        <v>26.13</v>
      </c>
      <c r="O4" t="n">
        <v>19131.85</v>
      </c>
      <c r="P4" t="n">
        <v>105.1</v>
      </c>
      <c r="Q4" t="n">
        <v>444.6</v>
      </c>
      <c r="R4" t="n">
        <v>84.55</v>
      </c>
      <c r="S4" t="n">
        <v>48.21</v>
      </c>
      <c r="T4" t="n">
        <v>12146</v>
      </c>
      <c r="U4" t="n">
        <v>0.57</v>
      </c>
      <c r="V4" t="n">
        <v>0.72</v>
      </c>
      <c r="W4" t="n">
        <v>0.19</v>
      </c>
      <c r="X4" t="n">
        <v>0.72</v>
      </c>
      <c r="Y4" t="n">
        <v>2</v>
      </c>
      <c r="Z4" t="n">
        <v>10</v>
      </c>
      <c r="AA4" t="n">
        <v>114.8992854533725</v>
      </c>
      <c r="AB4" t="n">
        <v>157.2102713559588</v>
      </c>
      <c r="AC4" t="n">
        <v>142.2063437037908</v>
      </c>
      <c r="AD4" t="n">
        <v>114899.2854533725</v>
      </c>
      <c r="AE4" t="n">
        <v>157210.2713559588</v>
      </c>
      <c r="AF4" t="n">
        <v>4.372564489740748e-06</v>
      </c>
      <c r="AG4" t="n">
        <v>8</v>
      </c>
      <c r="AH4" t="n">
        <v>142206.3437037909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8.289199999999999</v>
      </c>
      <c r="E5" t="n">
        <v>12.06</v>
      </c>
      <c r="F5" t="n">
        <v>9.210000000000001</v>
      </c>
      <c r="G5" t="n">
        <v>29.07</v>
      </c>
      <c r="H5" t="n">
        <v>0.46</v>
      </c>
      <c r="I5" t="n">
        <v>19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100.18</v>
      </c>
      <c r="Q5" t="n">
        <v>444.6</v>
      </c>
      <c r="R5" t="n">
        <v>76.25</v>
      </c>
      <c r="S5" t="n">
        <v>48.21</v>
      </c>
      <c r="T5" t="n">
        <v>8033.27</v>
      </c>
      <c r="U5" t="n">
        <v>0.63</v>
      </c>
      <c r="V5" t="n">
        <v>0.74</v>
      </c>
      <c r="W5" t="n">
        <v>0.2</v>
      </c>
      <c r="X5" t="n">
        <v>0.48</v>
      </c>
      <c r="Y5" t="n">
        <v>2</v>
      </c>
      <c r="Z5" t="n">
        <v>10</v>
      </c>
      <c r="AA5" t="n">
        <v>102.9387000412782</v>
      </c>
      <c r="AB5" t="n">
        <v>140.8452707313518</v>
      </c>
      <c r="AC5" t="n">
        <v>127.4031957703685</v>
      </c>
      <c r="AD5" t="n">
        <v>102938.7000412781</v>
      </c>
      <c r="AE5" t="n">
        <v>140845.2707313518</v>
      </c>
      <c r="AF5" t="n">
        <v>4.546260466398119e-06</v>
      </c>
      <c r="AG5" t="n">
        <v>7</v>
      </c>
      <c r="AH5" t="n">
        <v>127403.1957703685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8.4406</v>
      </c>
      <c r="E6" t="n">
        <v>11.85</v>
      </c>
      <c r="F6" t="n">
        <v>9.109999999999999</v>
      </c>
      <c r="G6" t="n">
        <v>36.45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96.64</v>
      </c>
      <c r="Q6" t="n">
        <v>444.58</v>
      </c>
      <c r="R6" t="n">
        <v>73.31999999999999</v>
      </c>
      <c r="S6" t="n">
        <v>48.21</v>
      </c>
      <c r="T6" t="n">
        <v>6589.15</v>
      </c>
      <c r="U6" t="n">
        <v>0.66</v>
      </c>
      <c r="V6" t="n">
        <v>0.75</v>
      </c>
      <c r="W6" t="n">
        <v>0.19</v>
      </c>
      <c r="X6" t="n">
        <v>0.39</v>
      </c>
      <c r="Y6" t="n">
        <v>2</v>
      </c>
      <c r="Z6" t="n">
        <v>10</v>
      </c>
      <c r="AA6" t="n">
        <v>101.0241938167043</v>
      </c>
      <c r="AB6" t="n">
        <v>138.2257588528376</v>
      </c>
      <c r="AC6" t="n">
        <v>125.0336864290308</v>
      </c>
      <c r="AD6" t="n">
        <v>101024.1938167043</v>
      </c>
      <c r="AE6" t="n">
        <v>138225.7588528376</v>
      </c>
      <c r="AF6" t="n">
        <v>4.629296686372625e-06</v>
      </c>
      <c r="AG6" t="n">
        <v>7</v>
      </c>
      <c r="AH6" t="n">
        <v>125033.6864290308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8.5205</v>
      </c>
      <c r="E7" t="n">
        <v>11.74</v>
      </c>
      <c r="F7" t="n">
        <v>9.06</v>
      </c>
      <c r="G7" t="n">
        <v>41.83</v>
      </c>
      <c r="H7" t="n">
        <v>0.67</v>
      </c>
      <c r="I7" t="n">
        <v>13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93.09</v>
      </c>
      <c r="Q7" t="n">
        <v>444.56</v>
      </c>
      <c r="R7" t="n">
        <v>71.69</v>
      </c>
      <c r="S7" t="n">
        <v>48.21</v>
      </c>
      <c r="T7" t="n">
        <v>5784.33</v>
      </c>
      <c r="U7" t="n">
        <v>0.67</v>
      </c>
      <c r="V7" t="n">
        <v>0.75</v>
      </c>
      <c r="W7" t="n">
        <v>0.19</v>
      </c>
      <c r="X7" t="n">
        <v>0.34</v>
      </c>
      <c r="Y7" t="n">
        <v>2</v>
      </c>
      <c r="Z7" t="n">
        <v>10</v>
      </c>
      <c r="AA7" t="n">
        <v>99.56770970852908</v>
      </c>
      <c r="AB7" t="n">
        <v>136.2329330404893</v>
      </c>
      <c r="AC7" t="n">
        <v>123.2310531152639</v>
      </c>
      <c r="AD7" t="n">
        <v>99567.70970852907</v>
      </c>
      <c r="AE7" t="n">
        <v>136232.9330404894</v>
      </c>
      <c r="AF7" t="n">
        <v>4.673118311048735e-06</v>
      </c>
      <c r="AG7" t="n">
        <v>7</v>
      </c>
      <c r="AH7" t="n">
        <v>123231.0531152639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8.6073</v>
      </c>
      <c r="E8" t="n">
        <v>11.62</v>
      </c>
      <c r="F8" t="n">
        <v>9.01</v>
      </c>
      <c r="G8" t="n">
        <v>49.12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90.16</v>
      </c>
      <c r="Q8" t="n">
        <v>444.58</v>
      </c>
      <c r="R8" t="n">
        <v>69.86</v>
      </c>
      <c r="S8" t="n">
        <v>48.21</v>
      </c>
      <c r="T8" t="n">
        <v>4882.48</v>
      </c>
      <c r="U8" t="n">
        <v>0.6899999999999999</v>
      </c>
      <c r="V8" t="n">
        <v>0.76</v>
      </c>
      <c r="W8" t="n">
        <v>0.18</v>
      </c>
      <c r="X8" t="n">
        <v>0.28</v>
      </c>
      <c r="Y8" t="n">
        <v>2</v>
      </c>
      <c r="Z8" t="n">
        <v>10</v>
      </c>
      <c r="AA8" t="n">
        <v>98.28238950688055</v>
      </c>
      <c r="AB8" t="n">
        <v>134.4743012362694</v>
      </c>
      <c r="AC8" t="n">
        <v>121.6402626621829</v>
      </c>
      <c r="AD8" t="n">
        <v>98282.38950688054</v>
      </c>
      <c r="AE8" t="n">
        <v>134474.3012362694</v>
      </c>
      <c r="AF8" t="n">
        <v>4.72072428128511e-06</v>
      </c>
      <c r="AG8" t="n">
        <v>7</v>
      </c>
      <c r="AH8" t="n">
        <v>121640.2626621829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8.7119</v>
      </c>
      <c r="E9" t="n">
        <v>11.48</v>
      </c>
      <c r="F9" t="n">
        <v>8.93</v>
      </c>
      <c r="G9" t="n">
        <v>59.51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86.27</v>
      </c>
      <c r="Q9" t="n">
        <v>444.56</v>
      </c>
      <c r="R9" t="n">
        <v>67.23</v>
      </c>
      <c r="S9" t="n">
        <v>48.21</v>
      </c>
      <c r="T9" t="n">
        <v>3577.41</v>
      </c>
      <c r="U9" t="n">
        <v>0.72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96.64100484294694</v>
      </c>
      <c r="AB9" t="n">
        <v>132.2284863262959</v>
      </c>
      <c r="AC9" t="n">
        <v>119.6087851751955</v>
      </c>
      <c r="AD9" t="n">
        <v>96641.00484294695</v>
      </c>
      <c r="AE9" t="n">
        <v>132228.4863262959</v>
      </c>
      <c r="AF9" t="n">
        <v>4.778092766155211e-06</v>
      </c>
      <c r="AG9" t="n">
        <v>7</v>
      </c>
      <c r="AH9" t="n">
        <v>119608.7851751955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8.92</v>
      </c>
      <c r="G10" t="n">
        <v>66.88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82.94</v>
      </c>
      <c r="Q10" t="n">
        <v>444.56</v>
      </c>
      <c r="R10" t="n">
        <v>66.90000000000001</v>
      </c>
      <c r="S10" t="n">
        <v>48.21</v>
      </c>
      <c r="T10" t="n">
        <v>3415.8</v>
      </c>
      <c r="U10" t="n">
        <v>0.72</v>
      </c>
      <c r="V10" t="n">
        <v>0.77</v>
      </c>
      <c r="W10" t="n">
        <v>0.18</v>
      </c>
      <c r="X10" t="n">
        <v>0.19</v>
      </c>
      <c r="Y10" t="n">
        <v>2</v>
      </c>
      <c r="Z10" t="n">
        <v>10</v>
      </c>
      <c r="AA10" t="n">
        <v>95.57715525945105</v>
      </c>
      <c r="AB10" t="n">
        <v>130.7728803924263</v>
      </c>
      <c r="AC10" t="n">
        <v>118.2921002286982</v>
      </c>
      <c r="AD10" t="n">
        <v>95577.15525945104</v>
      </c>
      <c r="AE10" t="n">
        <v>130772.8803924263</v>
      </c>
      <c r="AF10" t="n">
        <v>4.795259435145978e-06</v>
      </c>
      <c r="AG10" t="n">
        <v>7</v>
      </c>
      <c r="AH10" t="n">
        <v>118292.1002286982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8.9</v>
      </c>
      <c r="G11" t="n">
        <v>76.27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80.47</v>
      </c>
      <c r="Q11" t="n">
        <v>444.74</v>
      </c>
      <c r="R11" t="n">
        <v>66.17</v>
      </c>
      <c r="S11" t="n">
        <v>48.21</v>
      </c>
      <c r="T11" t="n">
        <v>3056.12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94.71956257463555</v>
      </c>
      <c r="AB11" t="n">
        <v>129.5994842467433</v>
      </c>
      <c r="AC11" t="n">
        <v>117.230691364287</v>
      </c>
      <c r="AD11" t="n">
        <v>94719.56257463555</v>
      </c>
      <c r="AE11" t="n">
        <v>129599.4842467433</v>
      </c>
      <c r="AF11" t="n">
        <v>4.81593622175786e-06</v>
      </c>
      <c r="AG11" t="n">
        <v>7</v>
      </c>
      <c r="AH11" t="n">
        <v>117230.691364287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5.2197</v>
      </c>
      <c r="E2" t="n">
        <v>19.16</v>
      </c>
      <c r="F2" t="n">
        <v>12.22</v>
      </c>
      <c r="G2" t="n">
        <v>6.11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163.85</v>
      </c>
      <c r="Q2" t="n">
        <v>444.98</v>
      </c>
      <c r="R2" t="n">
        <v>174.78</v>
      </c>
      <c r="S2" t="n">
        <v>48.21</v>
      </c>
      <c r="T2" t="n">
        <v>56795.77</v>
      </c>
      <c r="U2" t="n">
        <v>0.28</v>
      </c>
      <c r="V2" t="n">
        <v>0.5600000000000001</v>
      </c>
      <c r="W2" t="n">
        <v>0.35</v>
      </c>
      <c r="X2" t="n">
        <v>3.49</v>
      </c>
      <c r="Y2" t="n">
        <v>2</v>
      </c>
      <c r="Z2" t="n">
        <v>10</v>
      </c>
      <c r="AA2" t="n">
        <v>211.8479266661217</v>
      </c>
      <c r="AB2" t="n">
        <v>289.8596793353655</v>
      </c>
      <c r="AC2" t="n">
        <v>262.1958783602986</v>
      </c>
      <c r="AD2" t="n">
        <v>211847.9266661217</v>
      </c>
      <c r="AE2" t="n">
        <v>289859.6793353655</v>
      </c>
      <c r="AF2" t="n">
        <v>2.763216677868734e-06</v>
      </c>
      <c r="AG2" t="n">
        <v>12</v>
      </c>
      <c r="AH2" t="n">
        <v>262195.8783602986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6.7465</v>
      </c>
      <c r="E3" t="n">
        <v>14.82</v>
      </c>
      <c r="F3" t="n">
        <v>10.46</v>
      </c>
      <c r="G3" t="n">
        <v>12.3</v>
      </c>
      <c r="H3" t="n">
        <v>0.19</v>
      </c>
      <c r="I3" t="n">
        <v>51</v>
      </c>
      <c r="J3" t="n">
        <v>187.21</v>
      </c>
      <c r="K3" t="n">
        <v>53.44</v>
      </c>
      <c r="L3" t="n">
        <v>2</v>
      </c>
      <c r="M3" t="n">
        <v>49</v>
      </c>
      <c r="N3" t="n">
        <v>36.77</v>
      </c>
      <c r="O3" t="n">
        <v>23322.88</v>
      </c>
      <c r="P3" t="n">
        <v>138.22</v>
      </c>
      <c r="Q3" t="n">
        <v>444.79</v>
      </c>
      <c r="R3" t="n">
        <v>119.17</v>
      </c>
      <c r="S3" t="n">
        <v>48.21</v>
      </c>
      <c r="T3" t="n">
        <v>29334.08</v>
      </c>
      <c r="U3" t="n">
        <v>0.4</v>
      </c>
      <c r="V3" t="n">
        <v>0.65</v>
      </c>
      <c r="W3" t="n">
        <v>0.21</v>
      </c>
      <c r="X3" t="n">
        <v>1.73</v>
      </c>
      <c r="Y3" t="n">
        <v>2</v>
      </c>
      <c r="Z3" t="n">
        <v>10</v>
      </c>
      <c r="AA3" t="n">
        <v>149.1893344318898</v>
      </c>
      <c r="AB3" t="n">
        <v>204.1274291385377</v>
      </c>
      <c r="AC3" t="n">
        <v>184.6457937962599</v>
      </c>
      <c r="AD3" t="n">
        <v>149189.3344318898</v>
      </c>
      <c r="AE3" t="n">
        <v>204127.4291385377</v>
      </c>
      <c r="AF3" t="n">
        <v>3.571477540326343e-06</v>
      </c>
      <c r="AG3" t="n">
        <v>9</v>
      </c>
      <c r="AH3" t="n">
        <v>184645.7937962599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7.5825</v>
      </c>
      <c r="E4" t="n">
        <v>13.19</v>
      </c>
      <c r="F4" t="n">
        <v>9.57</v>
      </c>
      <c r="G4" t="n">
        <v>18.51</v>
      </c>
      <c r="H4" t="n">
        <v>0.28</v>
      </c>
      <c r="I4" t="n">
        <v>31</v>
      </c>
      <c r="J4" t="n">
        <v>188.73</v>
      </c>
      <c r="K4" t="n">
        <v>53.44</v>
      </c>
      <c r="L4" t="n">
        <v>3</v>
      </c>
      <c r="M4" t="n">
        <v>29</v>
      </c>
      <c r="N4" t="n">
        <v>37.29</v>
      </c>
      <c r="O4" t="n">
        <v>23510.33</v>
      </c>
      <c r="P4" t="n">
        <v>124.41</v>
      </c>
      <c r="Q4" t="n">
        <v>444.64</v>
      </c>
      <c r="R4" t="n">
        <v>88.06</v>
      </c>
      <c r="S4" t="n">
        <v>48.21</v>
      </c>
      <c r="T4" t="n">
        <v>13879.83</v>
      </c>
      <c r="U4" t="n">
        <v>0.55</v>
      </c>
      <c r="V4" t="n">
        <v>0.71</v>
      </c>
      <c r="W4" t="n">
        <v>0.21</v>
      </c>
      <c r="X4" t="n">
        <v>0.84</v>
      </c>
      <c r="Y4" t="n">
        <v>2</v>
      </c>
      <c r="Z4" t="n">
        <v>10</v>
      </c>
      <c r="AA4" t="n">
        <v>126.9029086762502</v>
      </c>
      <c r="AB4" t="n">
        <v>173.6341582119739</v>
      </c>
      <c r="AC4" t="n">
        <v>157.0627578493431</v>
      </c>
      <c r="AD4" t="n">
        <v>126902.9086762502</v>
      </c>
      <c r="AE4" t="n">
        <v>173634.1582119739</v>
      </c>
      <c r="AF4" t="n">
        <v>4.014041124957311e-06</v>
      </c>
      <c r="AG4" t="n">
        <v>8</v>
      </c>
      <c r="AH4" t="n">
        <v>157062.7578493431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7.8813</v>
      </c>
      <c r="E5" t="n">
        <v>12.69</v>
      </c>
      <c r="F5" t="n">
        <v>9.359999999999999</v>
      </c>
      <c r="G5" t="n">
        <v>24.43</v>
      </c>
      <c r="H5" t="n">
        <v>0.37</v>
      </c>
      <c r="I5" t="n">
        <v>23</v>
      </c>
      <c r="J5" t="n">
        <v>190.25</v>
      </c>
      <c r="K5" t="n">
        <v>53.44</v>
      </c>
      <c r="L5" t="n">
        <v>4</v>
      </c>
      <c r="M5" t="n">
        <v>21</v>
      </c>
      <c r="N5" t="n">
        <v>37.82</v>
      </c>
      <c r="O5" t="n">
        <v>23698.48</v>
      </c>
      <c r="P5" t="n">
        <v>120.05</v>
      </c>
      <c r="Q5" t="n">
        <v>444.6</v>
      </c>
      <c r="R5" t="n">
        <v>81.56</v>
      </c>
      <c r="S5" t="n">
        <v>48.21</v>
      </c>
      <c r="T5" t="n">
        <v>10670.41</v>
      </c>
      <c r="U5" t="n">
        <v>0.59</v>
      </c>
      <c r="V5" t="n">
        <v>0.73</v>
      </c>
      <c r="W5" t="n">
        <v>0.2</v>
      </c>
      <c r="X5" t="n">
        <v>0.64</v>
      </c>
      <c r="Y5" t="n">
        <v>2</v>
      </c>
      <c r="Z5" t="n">
        <v>10</v>
      </c>
      <c r="AA5" t="n">
        <v>123.0912287742085</v>
      </c>
      <c r="AB5" t="n">
        <v>168.4188496105538</v>
      </c>
      <c r="AC5" t="n">
        <v>152.3451909811093</v>
      </c>
      <c r="AD5" t="n">
        <v>123091.2287742085</v>
      </c>
      <c r="AE5" t="n">
        <v>168418.8496105539</v>
      </c>
      <c r="AF5" t="n">
        <v>4.172220549703404e-06</v>
      </c>
      <c r="AG5" t="n">
        <v>8</v>
      </c>
      <c r="AH5" t="n">
        <v>152345.1909811093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8.0923</v>
      </c>
      <c r="E6" t="n">
        <v>12.36</v>
      </c>
      <c r="F6" t="n">
        <v>9.220000000000001</v>
      </c>
      <c r="G6" t="n">
        <v>30.73</v>
      </c>
      <c r="H6" t="n">
        <v>0.46</v>
      </c>
      <c r="I6" t="n">
        <v>18</v>
      </c>
      <c r="J6" t="n">
        <v>191.78</v>
      </c>
      <c r="K6" t="n">
        <v>53.44</v>
      </c>
      <c r="L6" t="n">
        <v>5</v>
      </c>
      <c r="M6" t="n">
        <v>16</v>
      </c>
      <c r="N6" t="n">
        <v>38.35</v>
      </c>
      <c r="O6" t="n">
        <v>23887.36</v>
      </c>
      <c r="P6" t="n">
        <v>116.27</v>
      </c>
      <c r="Q6" t="n">
        <v>444.6</v>
      </c>
      <c r="R6" t="n">
        <v>77.18000000000001</v>
      </c>
      <c r="S6" t="n">
        <v>48.21</v>
      </c>
      <c r="T6" t="n">
        <v>8506.940000000001</v>
      </c>
      <c r="U6" t="n">
        <v>0.62</v>
      </c>
      <c r="V6" t="n">
        <v>0.74</v>
      </c>
      <c r="W6" t="n">
        <v>0.18</v>
      </c>
      <c r="X6" t="n">
        <v>0.5</v>
      </c>
      <c r="Y6" t="n">
        <v>2</v>
      </c>
      <c r="Z6" t="n">
        <v>10</v>
      </c>
      <c r="AA6" t="n">
        <v>120.3729199205176</v>
      </c>
      <c r="AB6" t="n">
        <v>164.699539513613</v>
      </c>
      <c r="AC6" t="n">
        <v>148.9808466197348</v>
      </c>
      <c r="AD6" t="n">
        <v>120372.9199205176</v>
      </c>
      <c r="AE6" t="n">
        <v>164699.539513613</v>
      </c>
      <c r="AF6" t="n">
        <v>4.283920210417679e-06</v>
      </c>
      <c r="AG6" t="n">
        <v>8</v>
      </c>
      <c r="AH6" t="n">
        <v>148980.8466197348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8.2423</v>
      </c>
      <c r="E7" t="n">
        <v>12.13</v>
      </c>
      <c r="F7" t="n">
        <v>9.109999999999999</v>
      </c>
      <c r="G7" t="n">
        <v>36.42</v>
      </c>
      <c r="H7" t="n">
        <v>0.55</v>
      </c>
      <c r="I7" t="n">
        <v>15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113.09</v>
      </c>
      <c r="Q7" t="n">
        <v>444.59</v>
      </c>
      <c r="R7" t="n">
        <v>73.09999999999999</v>
      </c>
      <c r="S7" t="n">
        <v>48.21</v>
      </c>
      <c r="T7" t="n">
        <v>6480.74</v>
      </c>
      <c r="U7" t="n">
        <v>0.66</v>
      </c>
      <c r="V7" t="n">
        <v>0.75</v>
      </c>
      <c r="W7" t="n">
        <v>0.19</v>
      </c>
      <c r="X7" t="n">
        <v>0.38</v>
      </c>
      <c r="Y7" t="n">
        <v>2</v>
      </c>
      <c r="Z7" t="n">
        <v>10</v>
      </c>
      <c r="AA7" t="n">
        <v>118.3639715007939</v>
      </c>
      <c r="AB7" t="n">
        <v>161.9508076571991</v>
      </c>
      <c r="AC7" t="n">
        <v>146.4944498738268</v>
      </c>
      <c r="AD7" t="n">
        <v>118363.9715007939</v>
      </c>
      <c r="AE7" t="n">
        <v>161950.8076571991</v>
      </c>
      <c r="AF7" t="n">
        <v>4.363327552157685e-06</v>
      </c>
      <c r="AG7" t="n">
        <v>8</v>
      </c>
      <c r="AH7" t="n">
        <v>146494.4498738268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8.3085</v>
      </c>
      <c r="E8" t="n">
        <v>12.04</v>
      </c>
      <c r="F8" t="n">
        <v>9.08</v>
      </c>
      <c r="G8" t="n">
        <v>41.92</v>
      </c>
      <c r="H8" t="n">
        <v>0.64</v>
      </c>
      <c r="I8" t="n">
        <v>13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111.05</v>
      </c>
      <c r="Q8" t="n">
        <v>444.63</v>
      </c>
      <c r="R8" t="n">
        <v>72.34999999999999</v>
      </c>
      <c r="S8" t="n">
        <v>48.21</v>
      </c>
      <c r="T8" t="n">
        <v>6115.22</v>
      </c>
      <c r="U8" t="n">
        <v>0.67</v>
      </c>
      <c r="V8" t="n">
        <v>0.75</v>
      </c>
      <c r="W8" t="n">
        <v>0.19</v>
      </c>
      <c r="X8" t="n">
        <v>0.36</v>
      </c>
      <c r="Y8" t="n">
        <v>2</v>
      </c>
      <c r="Z8" t="n">
        <v>10</v>
      </c>
      <c r="AA8" t="n">
        <v>108.6770040176635</v>
      </c>
      <c r="AB8" t="n">
        <v>148.696671387943</v>
      </c>
      <c r="AC8" t="n">
        <v>134.5052697678072</v>
      </c>
      <c r="AD8" t="n">
        <v>108677.0040176635</v>
      </c>
      <c r="AE8" t="n">
        <v>148696.671387943</v>
      </c>
      <c r="AF8" t="n">
        <v>4.398372658978941e-06</v>
      </c>
      <c r="AG8" t="n">
        <v>7</v>
      </c>
      <c r="AH8" t="n">
        <v>134505.2697678072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8.3973</v>
      </c>
      <c r="E9" t="n">
        <v>11.91</v>
      </c>
      <c r="F9" t="n">
        <v>9.029999999999999</v>
      </c>
      <c r="G9" t="n">
        <v>49.26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108.19</v>
      </c>
      <c r="Q9" t="n">
        <v>444.64</v>
      </c>
      <c r="R9" t="n">
        <v>70.73</v>
      </c>
      <c r="S9" t="n">
        <v>48.21</v>
      </c>
      <c r="T9" t="n">
        <v>5313.25</v>
      </c>
      <c r="U9" t="n">
        <v>0.68</v>
      </c>
      <c r="V9" t="n">
        <v>0.76</v>
      </c>
      <c r="W9" t="n">
        <v>0.18</v>
      </c>
      <c r="X9" t="n">
        <v>0.31</v>
      </c>
      <c r="Y9" t="n">
        <v>2</v>
      </c>
      <c r="Z9" t="n">
        <v>10</v>
      </c>
      <c r="AA9" t="n">
        <v>107.2835830781967</v>
      </c>
      <c r="AB9" t="n">
        <v>146.7901313851721</v>
      </c>
      <c r="AC9" t="n">
        <v>132.7806872670545</v>
      </c>
      <c r="AD9" t="n">
        <v>107283.5830781967</v>
      </c>
      <c r="AE9" t="n">
        <v>146790.1313851721</v>
      </c>
      <c r="AF9" t="n">
        <v>4.445381805289024e-06</v>
      </c>
      <c r="AG9" t="n">
        <v>7</v>
      </c>
      <c r="AH9" t="n">
        <v>132780.6872670545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8.477</v>
      </c>
      <c r="E10" t="n">
        <v>11.8</v>
      </c>
      <c r="F10" t="n">
        <v>8.960000000000001</v>
      </c>
      <c r="G10" t="n">
        <v>53.73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105.46</v>
      </c>
      <c r="Q10" t="n">
        <v>444.59</v>
      </c>
      <c r="R10" t="n">
        <v>68.38</v>
      </c>
      <c r="S10" t="n">
        <v>48.21</v>
      </c>
      <c r="T10" t="n">
        <v>4146.34</v>
      </c>
      <c r="U10" t="n">
        <v>0.7</v>
      </c>
      <c r="V10" t="n">
        <v>0.76</v>
      </c>
      <c r="W10" t="n">
        <v>0.17</v>
      </c>
      <c r="X10" t="n">
        <v>0.23</v>
      </c>
      <c r="Y10" t="n">
        <v>2</v>
      </c>
      <c r="Z10" t="n">
        <v>10</v>
      </c>
      <c r="AA10" t="n">
        <v>105.9727271488435</v>
      </c>
      <c r="AB10" t="n">
        <v>144.9965604717498</v>
      </c>
      <c r="AC10" t="n">
        <v>131.158292244316</v>
      </c>
      <c r="AD10" t="n">
        <v>105972.7271488435</v>
      </c>
      <c r="AE10" t="n">
        <v>144996.5604717498</v>
      </c>
      <c r="AF10" t="n">
        <v>4.487573572866881e-06</v>
      </c>
      <c r="AG10" t="n">
        <v>7</v>
      </c>
      <c r="AH10" t="n">
        <v>131158.292244316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8.533799999999999</v>
      </c>
      <c r="E11" t="n">
        <v>11.72</v>
      </c>
      <c r="F11" t="n">
        <v>8.91</v>
      </c>
      <c r="G11" t="n">
        <v>59.43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102.77</v>
      </c>
      <c r="Q11" t="n">
        <v>444.56</v>
      </c>
      <c r="R11" t="n">
        <v>66.84</v>
      </c>
      <c r="S11" t="n">
        <v>48.21</v>
      </c>
      <c r="T11" t="n">
        <v>3379.77</v>
      </c>
      <c r="U11" t="n">
        <v>0.72</v>
      </c>
      <c r="V11" t="n">
        <v>0.77</v>
      </c>
      <c r="W11" t="n">
        <v>0.18</v>
      </c>
      <c r="X11" t="n">
        <v>0.19</v>
      </c>
      <c r="Y11" t="n">
        <v>2</v>
      </c>
      <c r="Z11" t="n">
        <v>10</v>
      </c>
      <c r="AA11" t="n">
        <v>104.8423080413786</v>
      </c>
      <c r="AB11" t="n">
        <v>143.4498711783458</v>
      </c>
      <c r="AC11" t="n">
        <v>129.759216806282</v>
      </c>
      <c r="AD11" t="n">
        <v>104842.3080413786</v>
      </c>
      <c r="AE11" t="n">
        <v>143449.8711783458</v>
      </c>
      <c r="AF11" t="n">
        <v>4.517642486272429e-06</v>
      </c>
      <c r="AG11" t="n">
        <v>7</v>
      </c>
      <c r="AH11" t="n">
        <v>129759.216806282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8.5633</v>
      </c>
      <c r="E12" t="n">
        <v>11.68</v>
      </c>
      <c r="F12" t="n">
        <v>8.91</v>
      </c>
      <c r="G12" t="n">
        <v>66.84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100.57</v>
      </c>
      <c r="Q12" t="n">
        <v>444.65</v>
      </c>
      <c r="R12" t="n">
        <v>66.67</v>
      </c>
      <c r="S12" t="n">
        <v>48.21</v>
      </c>
      <c r="T12" t="n">
        <v>3297.73</v>
      </c>
      <c r="U12" t="n">
        <v>0.72</v>
      </c>
      <c r="V12" t="n">
        <v>0.77</v>
      </c>
      <c r="W12" t="n">
        <v>0.18</v>
      </c>
      <c r="X12" t="n">
        <v>0.19</v>
      </c>
      <c r="Y12" t="n">
        <v>2</v>
      </c>
      <c r="Z12" t="n">
        <v>10</v>
      </c>
      <c r="AA12" t="n">
        <v>104.0737993058226</v>
      </c>
      <c r="AB12" t="n">
        <v>142.398363622146</v>
      </c>
      <c r="AC12" t="n">
        <v>128.8080636554454</v>
      </c>
      <c r="AD12" t="n">
        <v>104073.7993058226</v>
      </c>
      <c r="AE12" t="n">
        <v>142398.363622146</v>
      </c>
      <c r="AF12" t="n">
        <v>4.533259263481298e-06</v>
      </c>
      <c r="AG12" t="n">
        <v>7</v>
      </c>
      <c r="AH12" t="n">
        <v>128808.0636554454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8.6098</v>
      </c>
      <c r="E13" t="n">
        <v>11.61</v>
      </c>
      <c r="F13" t="n">
        <v>8.890000000000001</v>
      </c>
      <c r="G13" t="n">
        <v>76.16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97.95999999999999</v>
      </c>
      <c r="Q13" t="n">
        <v>444.56</v>
      </c>
      <c r="R13" t="n">
        <v>65.93000000000001</v>
      </c>
      <c r="S13" t="n">
        <v>48.21</v>
      </c>
      <c r="T13" t="n">
        <v>2933.58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103.083864646392</v>
      </c>
      <c r="AB13" t="n">
        <v>141.0438913482789</v>
      </c>
      <c r="AC13" t="n">
        <v>127.582860314382</v>
      </c>
      <c r="AD13" t="n">
        <v>103083.864646392</v>
      </c>
      <c r="AE13" t="n">
        <v>141043.8913482789</v>
      </c>
      <c r="AF13" t="n">
        <v>4.5578755394207e-06</v>
      </c>
      <c r="AG13" t="n">
        <v>7</v>
      </c>
      <c r="AH13" t="n">
        <v>127582.860314382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8.612</v>
      </c>
      <c r="E14" t="n">
        <v>11.61</v>
      </c>
      <c r="F14" t="n">
        <v>8.880000000000001</v>
      </c>
      <c r="G14" t="n">
        <v>76.14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95.56999999999999</v>
      </c>
      <c r="Q14" t="n">
        <v>444.56</v>
      </c>
      <c r="R14" t="n">
        <v>65.87</v>
      </c>
      <c r="S14" t="n">
        <v>48.21</v>
      </c>
      <c r="T14" t="n">
        <v>2905.53</v>
      </c>
      <c r="U14" t="n">
        <v>0.73</v>
      </c>
      <c r="V14" t="n">
        <v>0.77</v>
      </c>
      <c r="W14" t="n">
        <v>0.17</v>
      </c>
      <c r="X14" t="n">
        <v>0.16</v>
      </c>
      <c r="Y14" t="n">
        <v>2</v>
      </c>
      <c r="Z14" t="n">
        <v>10</v>
      </c>
      <c r="AA14" t="n">
        <v>102.3870744658425</v>
      </c>
      <c r="AB14" t="n">
        <v>140.0905122830384</v>
      </c>
      <c r="AC14" t="n">
        <v>126.7204704090517</v>
      </c>
      <c r="AD14" t="n">
        <v>102387.0744658425</v>
      </c>
      <c r="AE14" t="n">
        <v>140090.5122830383</v>
      </c>
      <c r="AF14" t="n">
        <v>4.559040180432887e-06</v>
      </c>
      <c r="AG14" t="n">
        <v>7</v>
      </c>
      <c r="AH14" t="n">
        <v>126720.4704090517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8.652799999999999</v>
      </c>
      <c r="E15" t="n">
        <v>11.56</v>
      </c>
      <c r="F15" t="n">
        <v>8.869999999999999</v>
      </c>
      <c r="G15" t="n">
        <v>88.65000000000001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2</v>
      </c>
      <c r="N15" t="n">
        <v>43.4</v>
      </c>
      <c r="O15" t="n">
        <v>25621.03</v>
      </c>
      <c r="P15" t="n">
        <v>94.04000000000001</v>
      </c>
      <c r="Q15" t="n">
        <v>444.56</v>
      </c>
      <c r="R15" t="n">
        <v>65.23999999999999</v>
      </c>
      <c r="S15" t="n">
        <v>48.21</v>
      </c>
      <c r="T15" t="n">
        <v>2594.44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101.7545601129954</v>
      </c>
      <c r="AB15" t="n">
        <v>139.2250782409094</v>
      </c>
      <c r="AC15" t="n">
        <v>125.937632177259</v>
      </c>
      <c r="AD15" t="n">
        <v>101754.5601129954</v>
      </c>
      <c r="AE15" t="n">
        <v>139225.0782409094</v>
      </c>
      <c r="AF15" t="n">
        <v>4.580638977386168e-06</v>
      </c>
      <c r="AG15" t="n">
        <v>7</v>
      </c>
      <c r="AH15" t="n">
        <v>125937.632177259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8.655900000000001</v>
      </c>
      <c r="E16" t="n">
        <v>11.55</v>
      </c>
      <c r="F16" t="n">
        <v>8.859999999999999</v>
      </c>
      <c r="G16" t="n">
        <v>88.61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94.29000000000001</v>
      </c>
      <c r="Q16" t="n">
        <v>444.56</v>
      </c>
      <c r="R16" t="n">
        <v>65</v>
      </c>
      <c r="S16" t="n">
        <v>48.21</v>
      </c>
      <c r="T16" t="n">
        <v>2477.12</v>
      </c>
      <c r="U16" t="n">
        <v>0.74</v>
      </c>
      <c r="V16" t="n">
        <v>0.77</v>
      </c>
      <c r="W16" t="n">
        <v>0.18</v>
      </c>
      <c r="X16" t="n">
        <v>0.14</v>
      </c>
      <c r="Y16" t="n">
        <v>2</v>
      </c>
      <c r="Z16" t="n">
        <v>10</v>
      </c>
      <c r="AA16" t="n">
        <v>101.7951958415245</v>
      </c>
      <c r="AB16" t="n">
        <v>139.2806778374048</v>
      </c>
      <c r="AC16" t="n">
        <v>125.9879254262994</v>
      </c>
      <c r="AD16" t="n">
        <v>101795.1958415245</v>
      </c>
      <c r="AE16" t="n">
        <v>139280.6778374048</v>
      </c>
      <c r="AF16" t="n">
        <v>4.582280062448795e-06</v>
      </c>
      <c r="AG16" t="n">
        <v>7</v>
      </c>
      <c r="AH16" t="n">
        <v>125987.9254262994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6.7301</v>
      </c>
      <c r="E2" t="n">
        <v>14.86</v>
      </c>
      <c r="F2" t="n">
        <v>10.91</v>
      </c>
      <c r="G2" t="n">
        <v>8.390000000000001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106.12</v>
      </c>
      <c r="Q2" t="n">
        <v>444.77</v>
      </c>
      <c r="R2" t="n">
        <v>131.98</v>
      </c>
      <c r="S2" t="n">
        <v>48.21</v>
      </c>
      <c r="T2" t="n">
        <v>35606.39</v>
      </c>
      <c r="U2" t="n">
        <v>0.37</v>
      </c>
      <c r="V2" t="n">
        <v>0.63</v>
      </c>
      <c r="W2" t="n">
        <v>0.28</v>
      </c>
      <c r="X2" t="n">
        <v>2.19</v>
      </c>
      <c r="Y2" t="n">
        <v>2</v>
      </c>
      <c r="Z2" t="n">
        <v>10</v>
      </c>
      <c r="AA2" t="n">
        <v>130.1449075852849</v>
      </c>
      <c r="AB2" t="n">
        <v>178.0700041462104</v>
      </c>
      <c r="AC2" t="n">
        <v>161.0752528733663</v>
      </c>
      <c r="AD2" t="n">
        <v>130144.9075852849</v>
      </c>
      <c r="AE2" t="n">
        <v>178070.0041462104</v>
      </c>
      <c r="AF2" t="n">
        <v>3.854399925477769e-06</v>
      </c>
      <c r="AG2" t="n">
        <v>9</v>
      </c>
      <c r="AH2" t="n">
        <v>161075.2528733663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7.9583</v>
      </c>
      <c r="E3" t="n">
        <v>12.57</v>
      </c>
      <c r="F3" t="n">
        <v>9.67</v>
      </c>
      <c r="G3" t="n">
        <v>17.06</v>
      </c>
      <c r="H3" t="n">
        <v>0.3</v>
      </c>
      <c r="I3" t="n">
        <v>34</v>
      </c>
      <c r="J3" t="n">
        <v>117.34</v>
      </c>
      <c r="K3" t="n">
        <v>43.4</v>
      </c>
      <c r="L3" t="n">
        <v>2</v>
      </c>
      <c r="M3" t="n">
        <v>32</v>
      </c>
      <c r="N3" t="n">
        <v>16.94</v>
      </c>
      <c r="O3" t="n">
        <v>14705.49</v>
      </c>
      <c r="P3" t="n">
        <v>90.83</v>
      </c>
      <c r="Q3" t="n">
        <v>444.66</v>
      </c>
      <c r="R3" t="n">
        <v>91.40000000000001</v>
      </c>
      <c r="S3" t="n">
        <v>48.21</v>
      </c>
      <c r="T3" t="n">
        <v>15535.88</v>
      </c>
      <c r="U3" t="n">
        <v>0.53</v>
      </c>
      <c r="V3" t="n">
        <v>0.71</v>
      </c>
      <c r="W3" t="n">
        <v>0.22</v>
      </c>
      <c r="X3" t="n">
        <v>0.95</v>
      </c>
      <c r="Y3" t="n">
        <v>2</v>
      </c>
      <c r="Z3" t="n">
        <v>10</v>
      </c>
      <c r="AA3" t="n">
        <v>107.1946454589174</v>
      </c>
      <c r="AB3" t="n">
        <v>146.6684430108234</v>
      </c>
      <c r="AC3" t="n">
        <v>132.6706126603628</v>
      </c>
      <c r="AD3" t="n">
        <v>107194.6454589174</v>
      </c>
      <c r="AE3" t="n">
        <v>146668.4430108234</v>
      </c>
      <c r="AF3" t="n">
        <v>4.557803142141978e-06</v>
      </c>
      <c r="AG3" t="n">
        <v>8</v>
      </c>
      <c r="AH3" t="n">
        <v>132670.6126603629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8.413600000000001</v>
      </c>
      <c r="E4" t="n">
        <v>11.89</v>
      </c>
      <c r="F4" t="n">
        <v>9.300000000000001</v>
      </c>
      <c r="G4" t="n">
        <v>26.57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83.70999999999999</v>
      </c>
      <c r="Q4" t="n">
        <v>444.65</v>
      </c>
      <c r="R4" t="n">
        <v>79.44</v>
      </c>
      <c r="S4" t="n">
        <v>48.21</v>
      </c>
      <c r="T4" t="n">
        <v>9618.049999999999</v>
      </c>
      <c r="U4" t="n">
        <v>0.61</v>
      </c>
      <c r="V4" t="n">
        <v>0.74</v>
      </c>
      <c r="W4" t="n">
        <v>0.2</v>
      </c>
      <c r="X4" t="n">
        <v>0.58</v>
      </c>
      <c r="Y4" t="n">
        <v>2</v>
      </c>
      <c r="Z4" t="n">
        <v>10</v>
      </c>
      <c r="AA4" t="n">
        <v>94.32798379370263</v>
      </c>
      <c r="AB4" t="n">
        <v>129.0637088834345</v>
      </c>
      <c r="AC4" t="n">
        <v>116.7460496496868</v>
      </c>
      <c r="AD4" t="n">
        <v>94327.98379370263</v>
      </c>
      <c r="AE4" t="n">
        <v>129063.7088834345</v>
      </c>
      <c r="AF4" t="n">
        <v>4.818558299728051e-06</v>
      </c>
      <c r="AG4" t="n">
        <v>7</v>
      </c>
      <c r="AH4" t="n">
        <v>116746.0496496868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8.617000000000001</v>
      </c>
      <c r="E5" t="n">
        <v>11.6</v>
      </c>
      <c r="F5" t="n">
        <v>9.140000000000001</v>
      </c>
      <c r="G5" t="n">
        <v>34.27</v>
      </c>
      <c r="H5" t="n">
        <v>0.59</v>
      </c>
      <c r="I5" t="n">
        <v>16</v>
      </c>
      <c r="J5" t="n">
        <v>119.93</v>
      </c>
      <c r="K5" t="n">
        <v>43.4</v>
      </c>
      <c r="L5" t="n">
        <v>4</v>
      </c>
      <c r="M5" t="n">
        <v>14</v>
      </c>
      <c r="N5" t="n">
        <v>17.53</v>
      </c>
      <c r="O5" t="n">
        <v>15025.44</v>
      </c>
      <c r="P5" t="n">
        <v>78.95</v>
      </c>
      <c r="Q5" t="n">
        <v>444.58</v>
      </c>
      <c r="R5" t="n">
        <v>74.11</v>
      </c>
      <c r="S5" t="n">
        <v>48.21</v>
      </c>
      <c r="T5" t="n">
        <v>6978.87</v>
      </c>
      <c r="U5" t="n">
        <v>0.65</v>
      </c>
      <c r="V5" t="n">
        <v>0.75</v>
      </c>
      <c r="W5" t="n">
        <v>0.19</v>
      </c>
      <c r="X5" t="n">
        <v>0.42</v>
      </c>
      <c r="Y5" t="n">
        <v>2</v>
      </c>
      <c r="Z5" t="n">
        <v>10</v>
      </c>
      <c r="AA5" t="n">
        <v>91.95786885509044</v>
      </c>
      <c r="AB5" t="n">
        <v>125.8208130623355</v>
      </c>
      <c r="AC5" t="n">
        <v>113.8126512543196</v>
      </c>
      <c r="AD5" t="n">
        <v>91957.86885509043</v>
      </c>
      <c r="AE5" t="n">
        <v>125820.8130623355</v>
      </c>
      <c r="AF5" t="n">
        <v>4.935047645330967e-06</v>
      </c>
      <c r="AG5" t="n">
        <v>7</v>
      </c>
      <c r="AH5" t="n">
        <v>113812.6512543196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8.7813</v>
      </c>
      <c r="E6" t="n">
        <v>11.39</v>
      </c>
      <c r="F6" t="n">
        <v>9.02</v>
      </c>
      <c r="G6" t="n">
        <v>45.08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74.16</v>
      </c>
      <c r="Q6" t="n">
        <v>444.62</v>
      </c>
      <c r="R6" t="n">
        <v>70.12</v>
      </c>
      <c r="S6" t="n">
        <v>48.21</v>
      </c>
      <c r="T6" t="n">
        <v>5005.16</v>
      </c>
      <c r="U6" t="n">
        <v>0.6899999999999999</v>
      </c>
      <c r="V6" t="n">
        <v>0.76</v>
      </c>
      <c r="W6" t="n">
        <v>0.18</v>
      </c>
      <c r="X6" t="n">
        <v>0.29</v>
      </c>
      <c r="Y6" t="n">
        <v>2</v>
      </c>
      <c r="Z6" t="n">
        <v>10</v>
      </c>
      <c r="AA6" t="n">
        <v>89.87422643655312</v>
      </c>
      <c r="AB6" t="n">
        <v>122.9698815814783</v>
      </c>
      <c r="AC6" t="n">
        <v>111.233808672687</v>
      </c>
      <c r="AD6" t="n">
        <v>89874.22643655312</v>
      </c>
      <c r="AE6" t="n">
        <v>122969.8815814783</v>
      </c>
      <c r="AF6" t="n">
        <v>5.029144004635583e-06</v>
      </c>
      <c r="AG6" t="n">
        <v>7</v>
      </c>
      <c r="AH6" t="n">
        <v>111233.808672687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8.8666</v>
      </c>
      <c r="E7" t="n">
        <v>11.28</v>
      </c>
      <c r="F7" t="n">
        <v>8.960000000000001</v>
      </c>
      <c r="G7" t="n">
        <v>53.73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5</v>
      </c>
      <c r="N7" t="n">
        <v>18.14</v>
      </c>
      <c r="O7" t="n">
        <v>15347.16</v>
      </c>
      <c r="P7" t="n">
        <v>69.69</v>
      </c>
      <c r="Q7" t="n">
        <v>444.59</v>
      </c>
      <c r="R7" t="n">
        <v>68.15000000000001</v>
      </c>
      <c r="S7" t="n">
        <v>48.21</v>
      </c>
      <c r="T7" t="n">
        <v>4029.17</v>
      </c>
      <c r="U7" t="n">
        <v>0.71</v>
      </c>
      <c r="V7" t="n">
        <v>0.76</v>
      </c>
      <c r="W7" t="n">
        <v>0.18</v>
      </c>
      <c r="X7" t="n">
        <v>0.23</v>
      </c>
      <c r="Y7" t="n">
        <v>2</v>
      </c>
      <c r="Z7" t="n">
        <v>10</v>
      </c>
      <c r="AA7" t="n">
        <v>88.28464577486987</v>
      </c>
      <c r="AB7" t="n">
        <v>120.7949471928149</v>
      </c>
      <c r="AC7" t="n">
        <v>109.2664469695374</v>
      </c>
      <c r="AD7" t="n">
        <v>88284.64577486987</v>
      </c>
      <c r="AE7" t="n">
        <v>120794.9471928149</v>
      </c>
      <c r="AF7" t="n">
        <v>5.077996222825989e-06</v>
      </c>
      <c r="AG7" t="n">
        <v>7</v>
      </c>
      <c r="AH7" t="n">
        <v>109266.4469695374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8.8513</v>
      </c>
      <c r="E8" t="n">
        <v>11.3</v>
      </c>
      <c r="F8" t="n">
        <v>8.970000000000001</v>
      </c>
      <c r="G8" t="n">
        <v>53.85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69.43000000000001</v>
      </c>
      <c r="Q8" t="n">
        <v>444.59</v>
      </c>
      <c r="R8" t="n">
        <v>68.48</v>
      </c>
      <c r="S8" t="n">
        <v>48.21</v>
      </c>
      <c r="T8" t="n">
        <v>4194.57</v>
      </c>
      <c r="U8" t="n">
        <v>0.7</v>
      </c>
      <c r="V8" t="n">
        <v>0.76</v>
      </c>
      <c r="W8" t="n">
        <v>0.19</v>
      </c>
      <c r="X8" t="n">
        <v>0.25</v>
      </c>
      <c r="Y8" t="n">
        <v>2</v>
      </c>
      <c r="Z8" t="n">
        <v>10</v>
      </c>
      <c r="AA8" t="n">
        <v>88.27647837377638</v>
      </c>
      <c r="AB8" t="n">
        <v>120.7837721943185</v>
      </c>
      <c r="AC8" t="n">
        <v>109.2563384972133</v>
      </c>
      <c r="AD8" t="n">
        <v>88276.47837377638</v>
      </c>
      <c r="AE8" t="n">
        <v>120783.7721943185</v>
      </c>
      <c r="AF8" t="n">
        <v>5.069233749926655e-06</v>
      </c>
      <c r="AG8" t="n">
        <v>7</v>
      </c>
      <c r="AH8" t="n">
        <v>109256.3384972133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7.4548</v>
      </c>
      <c r="E2" t="n">
        <v>13.41</v>
      </c>
      <c r="F2" t="n">
        <v>10.32</v>
      </c>
      <c r="G2" t="n">
        <v>10.15</v>
      </c>
      <c r="H2" t="n">
        <v>0.2</v>
      </c>
      <c r="I2" t="n">
        <v>61</v>
      </c>
      <c r="J2" t="n">
        <v>89.87</v>
      </c>
      <c r="K2" t="n">
        <v>37.55</v>
      </c>
      <c r="L2" t="n">
        <v>1</v>
      </c>
      <c r="M2" t="n">
        <v>59</v>
      </c>
      <c r="N2" t="n">
        <v>11.32</v>
      </c>
      <c r="O2" t="n">
        <v>11317.98</v>
      </c>
      <c r="P2" t="n">
        <v>83.22</v>
      </c>
      <c r="Q2" t="n">
        <v>444.78</v>
      </c>
      <c r="R2" t="n">
        <v>112.3</v>
      </c>
      <c r="S2" t="n">
        <v>48.21</v>
      </c>
      <c r="T2" t="n">
        <v>25848.79</v>
      </c>
      <c r="U2" t="n">
        <v>0.43</v>
      </c>
      <c r="V2" t="n">
        <v>0.66</v>
      </c>
      <c r="W2" t="n">
        <v>0.26</v>
      </c>
      <c r="X2" t="n">
        <v>1.6</v>
      </c>
      <c r="Y2" t="n">
        <v>2</v>
      </c>
      <c r="Z2" t="n">
        <v>10</v>
      </c>
      <c r="AA2" t="n">
        <v>104.7139927572418</v>
      </c>
      <c r="AB2" t="n">
        <v>143.2743045457191</v>
      </c>
      <c r="AC2" t="n">
        <v>129.6004060066637</v>
      </c>
      <c r="AD2" t="n">
        <v>104713.9927572418</v>
      </c>
      <c r="AE2" t="n">
        <v>143274.3045457191</v>
      </c>
      <c r="AF2" t="n">
        <v>4.44734468503127e-06</v>
      </c>
      <c r="AG2" t="n">
        <v>8</v>
      </c>
      <c r="AH2" t="n">
        <v>129600.4060066637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8.4541</v>
      </c>
      <c r="E3" t="n">
        <v>11.83</v>
      </c>
      <c r="F3" t="n">
        <v>9.380000000000001</v>
      </c>
      <c r="G3" t="n">
        <v>20.84</v>
      </c>
      <c r="H3" t="n">
        <v>0.39</v>
      </c>
      <c r="I3" t="n">
        <v>27</v>
      </c>
      <c r="J3" t="n">
        <v>91.09999999999999</v>
      </c>
      <c r="K3" t="n">
        <v>37.55</v>
      </c>
      <c r="L3" t="n">
        <v>2</v>
      </c>
      <c r="M3" t="n">
        <v>25</v>
      </c>
      <c r="N3" t="n">
        <v>11.54</v>
      </c>
      <c r="O3" t="n">
        <v>11468.97</v>
      </c>
      <c r="P3" t="n">
        <v>71.16</v>
      </c>
      <c r="Q3" t="n">
        <v>444.58</v>
      </c>
      <c r="R3" t="n">
        <v>82.06</v>
      </c>
      <c r="S3" t="n">
        <v>48.21</v>
      </c>
      <c r="T3" t="n">
        <v>10898.06</v>
      </c>
      <c r="U3" t="n">
        <v>0.59</v>
      </c>
      <c r="V3" t="n">
        <v>0.73</v>
      </c>
      <c r="W3" t="n">
        <v>0.2</v>
      </c>
      <c r="X3" t="n">
        <v>0.66</v>
      </c>
      <c r="Y3" t="n">
        <v>2</v>
      </c>
      <c r="Z3" t="n">
        <v>10</v>
      </c>
      <c r="AA3" t="n">
        <v>87.60668749662244</v>
      </c>
      <c r="AB3" t="n">
        <v>119.8673347671089</v>
      </c>
      <c r="AC3" t="n">
        <v>108.4273645718282</v>
      </c>
      <c r="AD3" t="n">
        <v>87606.68749662244</v>
      </c>
      <c r="AE3" t="n">
        <v>119867.3347671089</v>
      </c>
      <c r="AF3" t="n">
        <v>5.043501730659824e-06</v>
      </c>
      <c r="AG3" t="n">
        <v>7</v>
      </c>
      <c r="AH3" t="n">
        <v>108427.3645718282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8.720700000000001</v>
      </c>
      <c r="E4" t="n">
        <v>11.47</v>
      </c>
      <c r="F4" t="n">
        <v>9.210000000000001</v>
      </c>
      <c r="G4" t="n">
        <v>32.49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65.25</v>
      </c>
      <c r="Q4" t="n">
        <v>444.6</v>
      </c>
      <c r="R4" t="n">
        <v>76.40000000000001</v>
      </c>
      <c r="S4" t="n">
        <v>48.21</v>
      </c>
      <c r="T4" t="n">
        <v>8117.71</v>
      </c>
      <c r="U4" t="n">
        <v>0.63</v>
      </c>
      <c r="V4" t="n">
        <v>0.74</v>
      </c>
      <c r="W4" t="n">
        <v>0.19</v>
      </c>
      <c r="X4" t="n">
        <v>0.48</v>
      </c>
      <c r="Y4" t="n">
        <v>2</v>
      </c>
      <c r="Z4" t="n">
        <v>10</v>
      </c>
      <c r="AA4" t="n">
        <v>84.8550017169626</v>
      </c>
      <c r="AB4" t="n">
        <v>116.1023568875713</v>
      </c>
      <c r="AC4" t="n">
        <v>105.0217108969329</v>
      </c>
      <c r="AD4" t="n">
        <v>84855.00171696261</v>
      </c>
      <c r="AE4" t="n">
        <v>116102.3568875713</v>
      </c>
      <c r="AF4" t="n">
        <v>5.202548531785186e-06</v>
      </c>
      <c r="AG4" t="n">
        <v>7</v>
      </c>
      <c r="AH4" t="n">
        <v>105021.7108969329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8.8878</v>
      </c>
      <c r="E5" t="n">
        <v>11.25</v>
      </c>
      <c r="F5" t="n">
        <v>9.07</v>
      </c>
      <c r="G5" t="n">
        <v>41.84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60.1</v>
      </c>
      <c r="Q5" t="n">
        <v>444.63</v>
      </c>
      <c r="R5" t="n">
        <v>71.43000000000001</v>
      </c>
      <c r="S5" t="n">
        <v>48.21</v>
      </c>
      <c r="T5" t="n">
        <v>5656.33</v>
      </c>
      <c r="U5" t="n">
        <v>0.67</v>
      </c>
      <c r="V5" t="n">
        <v>0.75</v>
      </c>
      <c r="W5" t="n">
        <v>0.2</v>
      </c>
      <c r="X5" t="n">
        <v>0.34</v>
      </c>
      <c r="Y5" t="n">
        <v>2</v>
      </c>
      <c r="Z5" t="n">
        <v>10</v>
      </c>
      <c r="AA5" t="n">
        <v>82.78649307797808</v>
      </c>
      <c r="AB5" t="n">
        <v>113.2721321115535</v>
      </c>
      <c r="AC5" t="n">
        <v>102.4615988012919</v>
      </c>
      <c r="AD5" t="n">
        <v>82786.49307797808</v>
      </c>
      <c r="AE5" t="n">
        <v>113272.1321115535</v>
      </c>
      <c r="AF5" t="n">
        <v>5.302236155446279e-06</v>
      </c>
      <c r="AG5" t="n">
        <v>7</v>
      </c>
      <c r="AH5" t="n">
        <v>102461.5988012919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8.8718</v>
      </c>
      <c r="E6" t="n">
        <v>11.27</v>
      </c>
      <c r="F6" t="n">
        <v>9.09</v>
      </c>
      <c r="G6" t="n">
        <v>41.94</v>
      </c>
      <c r="H6" t="n">
        <v>0.93</v>
      </c>
      <c r="I6" t="n">
        <v>13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60.47</v>
      </c>
      <c r="Q6" t="n">
        <v>444.64</v>
      </c>
      <c r="R6" t="n">
        <v>72.06</v>
      </c>
      <c r="S6" t="n">
        <v>48.21</v>
      </c>
      <c r="T6" t="n">
        <v>5971.42</v>
      </c>
      <c r="U6" t="n">
        <v>0.67</v>
      </c>
      <c r="V6" t="n">
        <v>0.75</v>
      </c>
      <c r="W6" t="n">
        <v>0.2</v>
      </c>
      <c r="X6" t="n">
        <v>0.36</v>
      </c>
      <c r="Y6" t="n">
        <v>2</v>
      </c>
      <c r="Z6" t="n">
        <v>10</v>
      </c>
      <c r="AA6" t="n">
        <v>82.954439151503</v>
      </c>
      <c r="AB6" t="n">
        <v>113.501923338608</v>
      </c>
      <c r="AC6" t="n">
        <v>102.6694590761504</v>
      </c>
      <c r="AD6" t="n">
        <v>82954.439151503</v>
      </c>
      <c r="AE6" t="n">
        <v>113501.923338608</v>
      </c>
      <c r="AF6" t="n">
        <v>5.292690961080166e-06</v>
      </c>
      <c r="AG6" t="n">
        <v>7</v>
      </c>
      <c r="AH6" t="n">
        <v>102669.4590761504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7.4548</v>
      </c>
      <c r="E18" t="n">
        <v>13.41</v>
      </c>
      <c r="F18" t="n">
        <v>10.32</v>
      </c>
      <c r="G18" t="n">
        <v>10.15</v>
      </c>
      <c r="H18" t="n">
        <v>0.2</v>
      </c>
      <c r="I18" t="n">
        <v>61</v>
      </c>
      <c r="J18" t="n">
        <v>89.87</v>
      </c>
      <c r="K18" t="n">
        <v>37.55</v>
      </c>
      <c r="L18" t="n">
        <v>1</v>
      </c>
      <c r="M18" t="n">
        <v>59</v>
      </c>
      <c r="N18" t="n">
        <v>11.32</v>
      </c>
      <c r="O18" t="n">
        <v>11317.98</v>
      </c>
      <c r="P18" t="n">
        <v>83.22</v>
      </c>
      <c r="Q18" t="n">
        <v>444.78</v>
      </c>
      <c r="R18" t="n">
        <v>112.3</v>
      </c>
      <c r="S18" t="n">
        <v>48.21</v>
      </c>
      <c r="T18" t="n">
        <v>25848.79</v>
      </c>
      <c r="U18" t="n">
        <v>0.43</v>
      </c>
      <c r="V18" t="n">
        <v>0.66</v>
      </c>
      <c r="W18" t="n">
        <v>0.26</v>
      </c>
      <c r="X18" t="n">
        <v>1.6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8.4541</v>
      </c>
      <c r="E19" t="n">
        <v>11.83</v>
      </c>
      <c r="F19" t="n">
        <v>9.380000000000001</v>
      </c>
      <c r="G19" t="n">
        <v>20.84</v>
      </c>
      <c r="H19" t="n">
        <v>0.39</v>
      </c>
      <c r="I19" t="n">
        <v>27</v>
      </c>
      <c r="J19" t="n">
        <v>91.09999999999999</v>
      </c>
      <c r="K19" t="n">
        <v>37.55</v>
      </c>
      <c r="L19" t="n">
        <v>2</v>
      </c>
      <c r="M19" t="n">
        <v>25</v>
      </c>
      <c r="N19" t="n">
        <v>11.54</v>
      </c>
      <c r="O19" t="n">
        <v>11468.97</v>
      </c>
      <c r="P19" t="n">
        <v>71.16</v>
      </c>
      <c r="Q19" t="n">
        <v>444.58</v>
      </c>
      <c r="R19" t="n">
        <v>82.06</v>
      </c>
      <c r="S19" t="n">
        <v>48.21</v>
      </c>
      <c r="T19" t="n">
        <v>10898.06</v>
      </c>
      <c r="U19" t="n">
        <v>0.59</v>
      </c>
      <c r="V19" t="n">
        <v>0.73</v>
      </c>
      <c r="W19" t="n">
        <v>0.2</v>
      </c>
      <c r="X19" t="n">
        <v>0.66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8.720700000000001</v>
      </c>
      <c r="E20" t="n">
        <v>11.47</v>
      </c>
      <c r="F20" t="n">
        <v>9.210000000000001</v>
      </c>
      <c r="G20" t="n">
        <v>32.49</v>
      </c>
      <c r="H20" t="n">
        <v>0.57</v>
      </c>
      <c r="I20" t="n">
        <v>17</v>
      </c>
      <c r="J20" t="n">
        <v>92.31999999999999</v>
      </c>
      <c r="K20" t="n">
        <v>37.55</v>
      </c>
      <c r="L20" t="n">
        <v>3</v>
      </c>
      <c r="M20" t="n">
        <v>15</v>
      </c>
      <c r="N20" t="n">
        <v>11.77</v>
      </c>
      <c r="O20" t="n">
        <v>11620.34</v>
      </c>
      <c r="P20" t="n">
        <v>65.25</v>
      </c>
      <c r="Q20" t="n">
        <v>444.6</v>
      </c>
      <c r="R20" t="n">
        <v>76.40000000000001</v>
      </c>
      <c r="S20" t="n">
        <v>48.21</v>
      </c>
      <c r="T20" t="n">
        <v>8117.71</v>
      </c>
      <c r="U20" t="n">
        <v>0.63</v>
      </c>
      <c r="V20" t="n">
        <v>0.74</v>
      </c>
      <c r="W20" t="n">
        <v>0.19</v>
      </c>
      <c r="X20" t="n">
        <v>0.48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9.07</v>
      </c>
      <c r="G21" t="n">
        <v>41.84</v>
      </c>
      <c r="H21" t="n">
        <v>0.75</v>
      </c>
      <c r="I21" t="n">
        <v>13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60.1</v>
      </c>
      <c r="Q21" t="n">
        <v>444.63</v>
      </c>
      <c r="R21" t="n">
        <v>71.43000000000001</v>
      </c>
      <c r="S21" t="n">
        <v>48.21</v>
      </c>
      <c r="T21" t="n">
        <v>5656.33</v>
      </c>
      <c r="U21" t="n">
        <v>0.67</v>
      </c>
      <c r="V21" t="n">
        <v>0.75</v>
      </c>
      <c r="W21" t="n">
        <v>0.2</v>
      </c>
      <c r="X21" t="n">
        <v>0.34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8.8718</v>
      </c>
      <c r="E22" t="n">
        <v>11.27</v>
      </c>
      <c r="F22" t="n">
        <v>9.09</v>
      </c>
      <c r="G22" t="n">
        <v>41.94</v>
      </c>
      <c r="H22" t="n">
        <v>0.93</v>
      </c>
      <c r="I22" t="n">
        <v>13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60.47</v>
      </c>
      <c r="Q22" t="n">
        <v>444.64</v>
      </c>
      <c r="R22" t="n">
        <v>72.06</v>
      </c>
      <c r="S22" t="n">
        <v>48.21</v>
      </c>
      <c r="T22" t="n">
        <v>5971.42</v>
      </c>
      <c r="U22" t="n">
        <v>0.67</v>
      </c>
      <c r="V22" t="n">
        <v>0.75</v>
      </c>
      <c r="W22" t="n">
        <v>0.2</v>
      </c>
      <c r="X22" t="n">
        <v>0.36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7.7391</v>
      </c>
      <c r="E23" t="n">
        <v>12.92</v>
      </c>
      <c r="F23" t="n">
        <v>10.28</v>
      </c>
      <c r="G23" t="n">
        <v>12.1</v>
      </c>
      <c r="H23" t="n">
        <v>0.24</v>
      </c>
      <c r="I23" t="n">
        <v>51</v>
      </c>
      <c r="J23" t="n">
        <v>71.52</v>
      </c>
      <c r="K23" t="n">
        <v>32.27</v>
      </c>
      <c r="L23" t="n">
        <v>1</v>
      </c>
      <c r="M23" t="n">
        <v>49</v>
      </c>
      <c r="N23" t="n">
        <v>8.25</v>
      </c>
      <c r="O23" t="n">
        <v>9054.6</v>
      </c>
      <c r="P23" t="n">
        <v>69.37</v>
      </c>
      <c r="Q23" t="n">
        <v>444.69</v>
      </c>
      <c r="R23" t="n">
        <v>113.11</v>
      </c>
      <c r="S23" t="n">
        <v>48.21</v>
      </c>
      <c r="T23" t="n">
        <v>26305.7</v>
      </c>
      <c r="U23" t="n">
        <v>0.43</v>
      </c>
      <c r="V23" t="n">
        <v>0.66</v>
      </c>
      <c r="W23" t="n">
        <v>0.21</v>
      </c>
      <c r="X23" t="n">
        <v>1.56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8.678000000000001</v>
      </c>
      <c r="E24" t="n">
        <v>11.52</v>
      </c>
      <c r="F24" t="n">
        <v>9.34</v>
      </c>
      <c r="G24" t="n">
        <v>25.47</v>
      </c>
      <c r="H24" t="n">
        <v>0.48</v>
      </c>
      <c r="I24" t="n">
        <v>22</v>
      </c>
      <c r="J24" t="n">
        <v>72.7</v>
      </c>
      <c r="K24" t="n">
        <v>32.27</v>
      </c>
      <c r="L24" t="n">
        <v>2</v>
      </c>
      <c r="M24" t="n">
        <v>20</v>
      </c>
      <c r="N24" t="n">
        <v>8.43</v>
      </c>
      <c r="O24" t="n">
        <v>9200.25</v>
      </c>
      <c r="P24" t="n">
        <v>56.58</v>
      </c>
      <c r="Q24" t="n">
        <v>444.57</v>
      </c>
      <c r="R24" t="n">
        <v>80.58</v>
      </c>
      <c r="S24" t="n">
        <v>48.21</v>
      </c>
      <c r="T24" t="n">
        <v>10182.85</v>
      </c>
      <c r="U24" t="n">
        <v>0.6</v>
      </c>
      <c r="V24" t="n">
        <v>0.73</v>
      </c>
      <c r="W24" t="n">
        <v>0.2</v>
      </c>
      <c r="X24" t="n">
        <v>0.61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8.8775</v>
      </c>
      <c r="E25" t="n">
        <v>11.26</v>
      </c>
      <c r="F25" t="n">
        <v>9.17</v>
      </c>
      <c r="G25" t="n">
        <v>34.39</v>
      </c>
      <c r="H25" t="n">
        <v>0.71</v>
      </c>
      <c r="I25" t="n">
        <v>16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52.61</v>
      </c>
      <c r="Q25" t="n">
        <v>444.65</v>
      </c>
      <c r="R25" t="n">
        <v>74.7</v>
      </c>
      <c r="S25" t="n">
        <v>48.21</v>
      </c>
      <c r="T25" t="n">
        <v>7276.53</v>
      </c>
      <c r="U25" t="n">
        <v>0.65</v>
      </c>
      <c r="V25" t="n">
        <v>0.75</v>
      </c>
      <c r="W25" t="n">
        <v>0.21</v>
      </c>
      <c r="X25" t="n">
        <v>0.45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8.587199999999999</v>
      </c>
      <c r="E26" t="n">
        <v>11.65</v>
      </c>
      <c r="F26" t="n">
        <v>9.6</v>
      </c>
      <c r="G26" t="n">
        <v>18.58</v>
      </c>
      <c r="H26" t="n">
        <v>0.43</v>
      </c>
      <c r="I26" t="n">
        <v>31</v>
      </c>
      <c r="J26" t="n">
        <v>39.78</v>
      </c>
      <c r="K26" t="n">
        <v>19.54</v>
      </c>
      <c r="L26" t="n">
        <v>1</v>
      </c>
      <c r="M26" t="n">
        <v>3</v>
      </c>
      <c r="N26" t="n">
        <v>4.24</v>
      </c>
      <c r="O26" t="n">
        <v>5140</v>
      </c>
      <c r="P26" t="n">
        <v>37.41</v>
      </c>
      <c r="Q26" t="n">
        <v>444.89</v>
      </c>
      <c r="R26" t="n">
        <v>88.08</v>
      </c>
      <c r="S26" t="n">
        <v>48.21</v>
      </c>
      <c r="T26" t="n">
        <v>13889.09</v>
      </c>
      <c r="U26" t="n">
        <v>0.55</v>
      </c>
      <c r="V26" t="n">
        <v>0.71</v>
      </c>
      <c r="W26" t="n">
        <v>0.25</v>
      </c>
      <c r="X26" t="n">
        <v>0.88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8.5509</v>
      </c>
      <c r="E27" t="n">
        <v>11.69</v>
      </c>
      <c r="F27" t="n">
        <v>9.65</v>
      </c>
      <c r="G27" t="n">
        <v>18.68</v>
      </c>
      <c r="H27" t="n">
        <v>0.84</v>
      </c>
      <c r="I27" t="n">
        <v>31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38.44</v>
      </c>
      <c r="Q27" t="n">
        <v>444.92</v>
      </c>
      <c r="R27" t="n">
        <v>89.75</v>
      </c>
      <c r="S27" t="n">
        <v>48.21</v>
      </c>
      <c r="T27" t="n">
        <v>14724.43</v>
      </c>
      <c r="U27" t="n">
        <v>0.54</v>
      </c>
      <c r="V27" t="n">
        <v>0.71</v>
      </c>
      <c r="W27" t="n">
        <v>0.25</v>
      </c>
      <c r="X27" t="n">
        <v>0.93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6.1348</v>
      </c>
      <c r="E28" t="n">
        <v>16.3</v>
      </c>
      <c r="F28" t="n">
        <v>11.39</v>
      </c>
      <c r="G28" t="n">
        <v>7.35</v>
      </c>
      <c r="H28" t="n">
        <v>0.12</v>
      </c>
      <c r="I28" t="n">
        <v>93</v>
      </c>
      <c r="J28" t="n">
        <v>141.81</v>
      </c>
      <c r="K28" t="n">
        <v>47.83</v>
      </c>
      <c r="L28" t="n">
        <v>1</v>
      </c>
      <c r="M28" t="n">
        <v>91</v>
      </c>
      <c r="N28" t="n">
        <v>22.98</v>
      </c>
      <c r="O28" t="n">
        <v>17723.39</v>
      </c>
      <c r="P28" t="n">
        <v>127.34</v>
      </c>
      <c r="Q28" t="n">
        <v>444.85</v>
      </c>
      <c r="R28" t="n">
        <v>147.43</v>
      </c>
      <c r="S28" t="n">
        <v>48.21</v>
      </c>
      <c r="T28" t="n">
        <v>43257.42</v>
      </c>
      <c r="U28" t="n">
        <v>0.33</v>
      </c>
      <c r="V28" t="n">
        <v>0.6</v>
      </c>
      <c r="W28" t="n">
        <v>0.31</v>
      </c>
      <c r="X28" t="n">
        <v>2.66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7.5483</v>
      </c>
      <c r="E29" t="n">
        <v>13.25</v>
      </c>
      <c r="F29" t="n">
        <v>9.859999999999999</v>
      </c>
      <c r="G29" t="n">
        <v>14.8</v>
      </c>
      <c r="H29" t="n">
        <v>0.25</v>
      </c>
      <c r="I29" t="n">
        <v>40</v>
      </c>
      <c r="J29" t="n">
        <v>143.17</v>
      </c>
      <c r="K29" t="n">
        <v>47.83</v>
      </c>
      <c r="L29" t="n">
        <v>2</v>
      </c>
      <c r="M29" t="n">
        <v>38</v>
      </c>
      <c r="N29" t="n">
        <v>23.34</v>
      </c>
      <c r="O29" t="n">
        <v>17891.86</v>
      </c>
      <c r="P29" t="n">
        <v>107.85</v>
      </c>
      <c r="Q29" t="n">
        <v>444.66</v>
      </c>
      <c r="R29" t="n">
        <v>97.98999999999999</v>
      </c>
      <c r="S29" t="n">
        <v>48.21</v>
      </c>
      <c r="T29" t="n">
        <v>18801.44</v>
      </c>
      <c r="U29" t="n">
        <v>0.49</v>
      </c>
      <c r="V29" t="n">
        <v>0.6899999999999999</v>
      </c>
      <c r="W29" t="n">
        <v>0.22</v>
      </c>
      <c r="X29" t="n">
        <v>1.14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7.9732</v>
      </c>
      <c r="E30" t="n">
        <v>12.54</v>
      </c>
      <c r="F30" t="n">
        <v>9.56</v>
      </c>
      <c r="G30" t="n">
        <v>22.07</v>
      </c>
      <c r="H30" t="n">
        <v>0.37</v>
      </c>
      <c r="I30" t="n">
        <v>26</v>
      </c>
      <c r="J30" t="n">
        <v>144.54</v>
      </c>
      <c r="K30" t="n">
        <v>47.83</v>
      </c>
      <c r="L30" t="n">
        <v>3</v>
      </c>
      <c r="M30" t="n">
        <v>24</v>
      </c>
      <c r="N30" t="n">
        <v>23.71</v>
      </c>
      <c r="O30" t="n">
        <v>18060.85</v>
      </c>
      <c r="P30" t="n">
        <v>101.93</v>
      </c>
      <c r="Q30" t="n">
        <v>444.59</v>
      </c>
      <c r="R30" t="n">
        <v>88.69</v>
      </c>
      <c r="S30" t="n">
        <v>48.21</v>
      </c>
      <c r="T30" t="n">
        <v>14217.65</v>
      </c>
      <c r="U30" t="n">
        <v>0.54</v>
      </c>
      <c r="V30" t="n">
        <v>0.72</v>
      </c>
      <c r="W30" t="n">
        <v>0.2</v>
      </c>
      <c r="X30" t="n">
        <v>0.84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8.422599999999999</v>
      </c>
      <c r="E31" t="n">
        <v>11.87</v>
      </c>
      <c r="F31" t="n">
        <v>9.119999999999999</v>
      </c>
      <c r="G31" t="n">
        <v>30.41</v>
      </c>
      <c r="H31" t="n">
        <v>0.49</v>
      </c>
      <c r="I31" t="n">
        <v>18</v>
      </c>
      <c r="J31" t="n">
        <v>145.92</v>
      </c>
      <c r="K31" t="n">
        <v>47.83</v>
      </c>
      <c r="L31" t="n">
        <v>4</v>
      </c>
      <c r="M31" t="n">
        <v>16</v>
      </c>
      <c r="N31" t="n">
        <v>24.09</v>
      </c>
      <c r="O31" t="n">
        <v>18230.35</v>
      </c>
      <c r="P31" t="n">
        <v>94.3</v>
      </c>
      <c r="Q31" t="n">
        <v>444.57</v>
      </c>
      <c r="R31" t="n">
        <v>73.66</v>
      </c>
      <c r="S31" t="n">
        <v>48.21</v>
      </c>
      <c r="T31" t="n">
        <v>6743.27</v>
      </c>
      <c r="U31" t="n">
        <v>0.65</v>
      </c>
      <c r="V31" t="n">
        <v>0.75</v>
      </c>
      <c r="W31" t="n">
        <v>0.19</v>
      </c>
      <c r="X31" t="n">
        <v>0.4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8.515499999999999</v>
      </c>
      <c r="E32" t="n">
        <v>11.74</v>
      </c>
      <c r="F32" t="n">
        <v>9.08</v>
      </c>
      <c r="G32" t="n">
        <v>36.33</v>
      </c>
      <c r="H32" t="n">
        <v>0.6</v>
      </c>
      <c r="I32" t="n">
        <v>15</v>
      </c>
      <c r="J32" t="n">
        <v>147.3</v>
      </c>
      <c r="K32" t="n">
        <v>47.83</v>
      </c>
      <c r="L32" t="n">
        <v>5</v>
      </c>
      <c r="M32" t="n">
        <v>13</v>
      </c>
      <c r="N32" t="n">
        <v>24.47</v>
      </c>
      <c r="O32" t="n">
        <v>18400.38</v>
      </c>
      <c r="P32" t="n">
        <v>91.28</v>
      </c>
      <c r="Q32" t="n">
        <v>444.61</v>
      </c>
      <c r="R32" t="n">
        <v>72.06999999999999</v>
      </c>
      <c r="S32" t="n">
        <v>48.21</v>
      </c>
      <c r="T32" t="n">
        <v>5962.75</v>
      </c>
      <c r="U32" t="n">
        <v>0.67</v>
      </c>
      <c r="V32" t="n">
        <v>0.75</v>
      </c>
      <c r="W32" t="n">
        <v>0.19</v>
      </c>
      <c r="X32" t="n">
        <v>0.36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8.6381</v>
      </c>
      <c r="E33" t="n">
        <v>11.58</v>
      </c>
      <c r="F33" t="n">
        <v>9</v>
      </c>
      <c r="G33" t="n">
        <v>45.01</v>
      </c>
      <c r="H33" t="n">
        <v>0.71</v>
      </c>
      <c r="I33" t="n">
        <v>12</v>
      </c>
      <c r="J33" t="n">
        <v>148.68</v>
      </c>
      <c r="K33" t="n">
        <v>47.83</v>
      </c>
      <c r="L33" t="n">
        <v>6</v>
      </c>
      <c r="M33" t="n">
        <v>10</v>
      </c>
      <c r="N33" t="n">
        <v>24.85</v>
      </c>
      <c r="O33" t="n">
        <v>18570.94</v>
      </c>
      <c r="P33" t="n">
        <v>88.09999999999999</v>
      </c>
      <c r="Q33" t="n">
        <v>444.56</v>
      </c>
      <c r="R33" t="n">
        <v>69.64</v>
      </c>
      <c r="S33" t="n">
        <v>48.21</v>
      </c>
      <c r="T33" t="n">
        <v>4766.88</v>
      </c>
      <c r="U33" t="n">
        <v>0.6899999999999999</v>
      </c>
      <c r="V33" t="n">
        <v>0.76</v>
      </c>
      <c r="W33" t="n">
        <v>0.18</v>
      </c>
      <c r="X33" t="n">
        <v>0.28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8.733599999999999</v>
      </c>
      <c r="E34" t="n">
        <v>11.45</v>
      </c>
      <c r="F34" t="n">
        <v>8.93</v>
      </c>
      <c r="G34" t="n">
        <v>53.6</v>
      </c>
      <c r="H34" t="n">
        <v>0.83</v>
      </c>
      <c r="I34" t="n">
        <v>10</v>
      </c>
      <c r="J34" t="n">
        <v>150.07</v>
      </c>
      <c r="K34" t="n">
        <v>47.83</v>
      </c>
      <c r="L34" t="n">
        <v>7</v>
      </c>
      <c r="M34" t="n">
        <v>8</v>
      </c>
      <c r="N34" t="n">
        <v>25.24</v>
      </c>
      <c r="O34" t="n">
        <v>18742.03</v>
      </c>
      <c r="P34" t="n">
        <v>83.79000000000001</v>
      </c>
      <c r="Q34" t="n">
        <v>444.57</v>
      </c>
      <c r="R34" t="n">
        <v>67.41</v>
      </c>
      <c r="S34" t="n">
        <v>48.21</v>
      </c>
      <c r="T34" t="n">
        <v>3657.93</v>
      </c>
      <c r="U34" t="n">
        <v>0.72</v>
      </c>
      <c r="V34" t="n">
        <v>0.77</v>
      </c>
      <c r="W34" t="n">
        <v>0.18</v>
      </c>
      <c r="X34" t="n">
        <v>0.21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8.7525</v>
      </c>
      <c r="E35" t="n">
        <v>11.43</v>
      </c>
      <c r="F35" t="n">
        <v>8.94</v>
      </c>
      <c r="G35" t="n">
        <v>59.58</v>
      </c>
      <c r="H35" t="n">
        <v>0.9399999999999999</v>
      </c>
      <c r="I35" t="n">
        <v>9</v>
      </c>
      <c r="J35" t="n">
        <v>151.46</v>
      </c>
      <c r="K35" t="n">
        <v>47.83</v>
      </c>
      <c r="L35" t="n">
        <v>8</v>
      </c>
      <c r="M35" t="n">
        <v>7</v>
      </c>
      <c r="N35" t="n">
        <v>25.63</v>
      </c>
      <c r="O35" t="n">
        <v>18913.66</v>
      </c>
      <c r="P35" t="n">
        <v>80.70999999999999</v>
      </c>
      <c r="Q35" t="n">
        <v>444.57</v>
      </c>
      <c r="R35" t="n">
        <v>67.73</v>
      </c>
      <c r="S35" t="n">
        <v>48.21</v>
      </c>
      <c r="T35" t="n">
        <v>3822.64</v>
      </c>
      <c r="U35" t="n">
        <v>0.71</v>
      </c>
      <c r="V35" t="n">
        <v>0.77</v>
      </c>
      <c r="W35" t="n">
        <v>0.18</v>
      </c>
      <c r="X35" t="n">
        <v>0.21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8.7781</v>
      </c>
      <c r="E36" t="n">
        <v>11.39</v>
      </c>
      <c r="F36" t="n">
        <v>8.93</v>
      </c>
      <c r="G36" t="n">
        <v>66.98999999999999</v>
      </c>
      <c r="H36" t="n">
        <v>1.04</v>
      </c>
      <c r="I36" t="n">
        <v>8</v>
      </c>
      <c r="J36" t="n">
        <v>152.85</v>
      </c>
      <c r="K36" t="n">
        <v>47.83</v>
      </c>
      <c r="L36" t="n">
        <v>9</v>
      </c>
      <c r="M36" t="n">
        <v>2</v>
      </c>
      <c r="N36" t="n">
        <v>26.03</v>
      </c>
      <c r="O36" t="n">
        <v>19085.83</v>
      </c>
      <c r="P36" t="n">
        <v>78.53</v>
      </c>
      <c r="Q36" t="n">
        <v>444.64</v>
      </c>
      <c r="R36" t="n">
        <v>67.31999999999999</v>
      </c>
      <c r="S36" t="n">
        <v>48.21</v>
      </c>
      <c r="T36" t="n">
        <v>3623.88</v>
      </c>
      <c r="U36" t="n">
        <v>0.72</v>
      </c>
      <c r="V36" t="n">
        <v>0.77</v>
      </c>
      <c r="W36" t="n">
        <v>0.18</v>
      </c>
      <c r="X36" t="n">
        <v>0.21</v>
      </c>
      <c r="Y36" t="n">
        <v>2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8.773400000000001</v>
      </c>
      <c r="E37" t="n">
        <v>11.4</v>
      </c>
      <c r="F37" t="n">
        <v>8.94</v>
      </c>
      <c r="G37" t="n">
        <v>67.04000000000001</v>
      </c>
      <c r="H37" t="n">
        <v>1.15</v>
      </c>
      <c r="I37" t="n">
        <v>8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79.03</v>
      </c>
      <c r="Q37" t="n">
        <v>444.56</v>
      </c>
      <c r="R37" t="n">
        <v>67.5</v>
      </c>
      <c r="S37" t="n">
        <v>48.21</v>
      </c>
      <c r="T37" t="n">
        <v>3713.39</v>
      </c>
      <c r="U37" t="n">
        <v>0.71</v>
      </c>
      <c r="V37" t="n">
        <v>0.76</v>
      </c>
      <c r="W37" t="n">
        <v>0.18</v>
      </c>
      <c r="X37" t="n">
        <v>0.22</v>
      </c>
      <c r="Y37" t="n">
        <v>2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5.4005</v>
      </c>
      <c r="E38" t="n">
        <v>18.52</v>
      </c>
      <c r="F38" t="n">
        <v>12.04</v>
      </c>
      <c r="G38" t="n">
        <v>6.34</v>
      </c>
      <c r="H38" t="n">
        <v>0.1</v>
      </c>
      <c r="I38" t="n">
        <v>114</v>
      </c>
      <c r="J38" t="n">
        <v>176.73</v>
      </c>
      <c r="K38" t="n">
        <v>52.44</v>
      </c>
      <c r="L38" t="n">
        <v>1</v>
      </c>
      <c r="M38" t="n">
        <v>112</v>
      </c>
      <c r="N38" t="n">
        <v>33.29</v>
      </c>
      <c r="O38" t="n">
        <v>22031.19</v>
      </c>
      <c r="P38" t="n">
        <v>156.24</v>
      </c>
      <c r="Q38" t="n">
        <v>444.94</v>
      </c>
      <c r="R38" t="n">
        <v>168.95</v>
      </c>
      <c r="S38" t="n">
        <v>48.21</v>
      </c>
      <c r="T38" t="n">
        <v>53911.23</v>
      </c>
      <c r="U38" t="n">
        <v>0.29</v>
      </c>
      <c r="V38" t="n">
        <v>0.57</v>
      </c>
      <c r="W38" t="n">
        <v>0.34</v>
      </c>
      <c r="X38" t="n">
        <v>3.31</v>
      </c>
      <c r="Y38" t="n">
        <v>2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6.8831</v>
      </c>
      <c r="E39" t="n">
        <v>14.53</v>
      </c>
      <c r="F39" t="n">
        <v>10.37</v>
      </c>
      <c r="G39" t="n">
        <v>12.69</v>
      </c>
      <c r="H39" t="n">
        <v>0.2</v>
      </c>
      <c r="I39" t="n">
        <v>49</v>
      </c>
      <c r="J39" t="n">
        <v>178.21</v>
      </c>
      <c r="K39" t="n">
        <v>52.44</v>
      </c>
      <c r="L39" t="n">
        <v>2</v>
      </c>
      <c r="M39" t="n">
        <v>47</v>
      </c>
      <c r="N39" t="n">
        <v>33.77</v>
      </c>
      <c r="O39" t="n">
        <v>22213.89</v>
      </c>
      <c r="P39" t="n">
        <v>132.39</v>
      </c>
      <c r="Q39" t="n">
        <v>444.69</v>
      </c>
      <c r="R39" t="n">
        <v>115.72</v>
      </c>
      <c r="S39" t="n">
        <v>48.21</v>
      </c>
      <c r="T39" t="n">
        <v>27619.79</v>
      </c>
      <c r="U39" t="n">
        <v>0.42</v>
      </c>
      <c r="V39" t="n">
        <v>0.66</v>
      </c>
      <c r="W39" t="n">
        <v>0.22</v>
      </c>
      <c r="X39" t="n">
        <v>1.64</v>
      </c>
      <c r="Y39" t="n">
        <v>2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7.6874</v>
      </c>
      <c r="E40" t="n">
        <v>13.01</v>
      </c>
      <c r="F40" t="n">
        <v>9.52</v>
      </c>
      <c r="G40" t="n">
        <v>19.04</v>
      </c>
      <c r="H40" t="n">
        <v>0.3</v>
      </c>
      <c r="I40" t="n">
        <v>30</v>
      </c>
      <c r="J40" t="n">
        <v>179.7</v>
      </c>
      <c r="K40" t="n">
        <v>52.44</v>
      </c>
      <c r="L40" t="n">
        <v>3</v>
      </c>
      <c r="M40" t="n">
        <v>28</v>
      </c>
      <c r="N40" t="n">
        <v>34.26</v>
      </c>
      <c r="O40" t="n">
        <v>22397.24</v>
      </c>
      <c r="P40" t="n">
        <v>119.56</v>
      </c>
      <c r="Q40" t="n">
        <v>444.59</v>
      </c>
      <c r="R40" t="n">
        <v>86.56999999999999</v>
      </c>
      <c r="S40" t="n">
        <v>48.21</v>
      </c>
      <c r="T40" t="n">
        <v>13138.7</v>
      </c>
      <c r="U40" t="n">
        <v>0.5600000000000001</v>
      </c>
      <c r="V40" t="n">
        <v>0.72</v>
      </c>
      <c r="W40" t="n">
        <v>0.21</v>
      </c>
      <c r="X40" t="n">
        <v>0.8</v>
      </c>
      <c r="Y40" t="n">
        <v>2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7.9771</v>
      </c>
      <c r="E41" t="n">
        <v>12.54</v>
      </c>
      <c r="F41" t="n">
        <v>9.33</v>
      </c>
      <c r="G41" t="n">
        <v>25.45</v>
      </c>
      <c r="H41" t="n">
        <v>0.39</v>
      </c>
      <c r="I41" t="n">
        <v>22</v>
      </c>
      <c r="J41" t="n">
        <v>181.19</v>
      </c>
      <c r="K41" t="n">
        <v>52.44</v>
      </c>
      <c r="L41" t="n">
        <v>4</v>
      </c>
      <c r="M41" t="n">
        <v>20</v>
      </c>
      <c r="N41" t="n">
        <v>34.75</v>
      </c>
      <c r="O41" t="n">
        <v>22581.25</v>
      </c>
      <c r="P41" t="n">
        <v>115.28</v>
      </c>
      <c r="Q41" t="n">
        <v>444.67</v>
      </c>
      <c r="R41" t="n">
        <v>80.56999999999999</v>
      </c>
      <c r="S41" t="n">
        <v>48.21</v>
      </c>
      <c r="T41" t="n">
        <v>10180.54</v>
      </c>
      <c r="U41" t="n">
        <v>0.6</v>
      </c>
      <c r="V41" t="n">
        <v>0.73</v>
      </c>
      <c r="W41" t="n">
        <v>0.2</v>
      </c>
      <c r="X41" t="n">
        <v>0.61</v>
      </c>
      <c r="Y41" t="n">
        <v>2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8.1204</v>
      </c>
      <c r="E42" t="n">
        <v>12.31</v>
      </c>
      <c r="F42" t="n">
        <v>9.25</v>
      </c>
      <c r="G42" t="n">
        <v>30.85</v>
      </c>
      <c r="H42" t="n">
        <v>0.49</v>
      </c>
      <c r="I42" t="n">
        <v>18</v>
      </c>
      <c r="J42" t="n">
        <v>182.69</v>
      </c>
      <c r="K42" t="n">
        <v>52.44</v>
      </c>
      <c r="L42" t="n">
        <v>5</v>
      </c>
      <c r="M42" t="n">
        <v>16</v>
      </c>
      <c r="N42" t="n">
        <v>35.25</v>
      </c>
      <c r="O42" t="n">
        <v>22766.06</v>
      </c>
      <c r="P42" t="n">
        <v>112.19</v>
      </c>
      <c r="Q42" t="n">
        <v>444.58</v>
      </c>
      <c r="R42" t="n">
        <v>77.98999999999999</v>
      </c>
      <c r="S42" t="n">
        <v>48.21</v>
      </c>
      <c r="T42" t="n">
        <v>8910.639999999999</v>
      </c>
      <c r="U42" t="n">
        <v>0.62</v>
      </c>
      <c r="V42" t="n">
        <v>0.74</v>
      </c>
      <c r="W42" t="n">
        <v>0.19</v>
      </c>
      <c r="X42" t="n">
        <v>0.53</v>
      </c>
      <c r="Y42" t="n">
        <v>2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8.376200000000001</v>
      </c>
      <c r="E43" t="n">
        <v>11.94</v>
      </c>
      <c r="F43" t="n">
        <v>9.02</v>
      </c>
      <c r="G43" t="n">
        <v>38.66</v>
      </c>
      <c r="H43" t="n">
        <v>0.58</v>
      </c>
      <c r="I43" t="n">
        <v>14</v>
      </c>
      <c r="J43" t="n">
        <v>184.19</v>
      </c>
      <c r="K43" t="n">
        <v>52.44</v>
      </c>
      <c r="L43" t="n">
        <v>6</v>
      </c>
      <c r="M43" t="n">
        <v>12</v>
      </c>
      <c r="N43" t="n">
        <v>35.75</v>
      </c>
      <c r="O43" t="n">
        <v>22951.43</v>
      </c>
      <c r="P43" t="n">
        <v>107.57</v>
      </c>
      <c r="Q43" t="n">
        <v>444.68</v>
      </c>
      <c r="R43" t="n">
        <v>70.17</v>
      </c>
      <c r="S43" t="n">
        <v>48.21</v>
      </c>
      <c r="T43" t="n">
        <v>5019.68</v>
      </c>
      <c r="U43" t="n">
        <v>0.6899999999999999</v>
      </c>
      <c r="V43" t="n">
        <v>0.76</v>
      </c>
      <c r="W43" t="n">
        <v>0.18</v>
      </c>
      <c r="X43" t="n">
        <v>0.3</v>
      </c>
      <c r="Y43" t="n">
        <v>2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8.421099999999999</v>
      </c>
      <c r="E44" t="n">
        <v>11.88</v>
      </c>
      <c r="F44" t="n">
        <v>9.029999999999999</v>
      </c>
      <c r="G44" t="n">
        <v>45.14</v>
      </c>
      <c r="H44" t="n">
        <v>0.67</v>
      </c>
      <c r="I44" t="n">
        <v>12</v>
      </c>
      <c r="J44" t="n">
        <v>185.7</v>
      </c>
      <c r="K44" t="n">
        <v>52.44</v>
      </c>
      <c r="L44" t="n">
        <v>7</v>
      </c>
      <c r="M44" t="n">
        <v>10</v>
      </c>
      <c r="N44" t="n">
        <v>36.26</v>
      </c>
      <c r="O44" t="n">
        <v>23137.49</v>
      </c>
      <c r="P44" t="n">
        <v>105.41</v>
      </c>
      <c r="Q44" t="n">
        <v>444.56</v>
      </c>
      <c r="R44" t="n">
        <v>70.59999999999999</v>
      </c>
      <c r="S44" t="n">
        <v>48.21</v>
      </c>
      <c r="T44" t="n">
        <v>5245.28</v>
      </c>
      <c r="U44" t="n">
        <v>0.68</v>
      </c>
      <c r="V44" t="n">
        <v>0.76</v>
      </c>
      <c r="W44" t="n">
        <v>0.18</v>
      </c>
      <c r="X44" t="n">
        <v>0.31</v>
      </c>
      <c r="Y44" t="n">
        <v>2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8.464</v>
      </c>
      <c r="E45" t="n">
        <v>11.81</v>
      </c>
      <c r="F45" t="n">
        <v>9</v>
      </c>
      <c r="G45" t="n">
        <v>49.11</v>
      </c>
      <c r="H45" t="n">
        <v>0.76</v>
      </c>
      <c r="I45" t="n">
        <v>11</v>
      </c>
      <c r="J45" t="n">
        <v>187.22</v>
      </c>
      <c r="K45" t="n">
        <v>52.44</v>
      </c>
      <c r="L45" t="n">
        <v>8</v>
      </c>
      <c r="M45" t="n">
        <v>9</v>
      </c>
      <c r="N45" t="n">
        <v>36.78</v>
      </c>
      <c r="O45" t="n">
        <v>23324.24</v>
      </c>
      <c r="P45" t="n">
        <v>103.16</v>
      </c>
      <c r="Q45" t="n">
        <v>444.58</v>
      </c>
      <c r="R45" t="n">
        <v>69.79000000000001</v>
      </c>
      <c r="S45" t="n">
        <v>48.21</v>
      </c>
      <c r="T45" t="n">
        <v>4845.7</v>
      </c>
      <c r="U45" t="n">
        <v>0.6899999999999999</v>
      </c>
      <c r="V45" t="n">
        <v>0.76</v>
      </c>
      <c r="W45" t="n">
        <v>0.18</v>
      </c>
      <c r="X45" t="n">
        <v>0.28</v>
      </c>
      <c r="Y45" t="n">
        <v>2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8.553699999999999</v>
      </c>
      <c r="E46" t="n">
        <v>11.69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188.74</v>
      </c>
      <c r="K46" t="n">
        <v>52.44</v>
      </c>
      <c r="L46" t="n">
        <v>9</v>
      </c>
      <c r="M46" t="n">
        <v>7</v>
      </c>
      <c r="N46" t="n">
        <v>37.3</v>
      </c>
      <c r="O46" t="n">
        <v>23511.69</v>
      </c>
      <c r="P46" t="n">
        <v>99.75</v>
      </c>
      <c r="Q46" t="n">
        <v>444.56</v>
      </c>
      <c r="R46" t="n">
        <v>68.14</v>
      </c>
      <c r="S46" t="n">
        <v>48.21</v>
      </c>
      <c r="T46" t="n">
        <v>4028.3</v>
      </c>
      <c r="U46" t="n">
        <v>0.71</v>
      </c>
      <c r="V46" t="n">
        <v>0.76</v>
      </c>
      <c r="W46" t="n">
        <v>0.18</v>
      </c>
      <c r="X46" t="n">
        <v>0.23</v>
      </c>
      <c r="Y46" t="n">
        <v>2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8.6159</v>
      </c>
      <c r="E47" t="n">
        <v>11.61</v>
      </c>
      <c r="F47" t="n">
        <v>8.9</v>
      </c>
      <c r="G47" t="n">
        <v>66.76000000000001</v>
      </c>
      <c r="H47" t="n">
        <v>0.93</v>
      </c>
      <c r="I47" t="n">
        <v>8</v>
      </c>
      <c r="J47" t="n">
        <v>190.26</v>
      </c>
      <c r="K47" t="n">
        <v>52.44</v>
      </c>
      <c r="L47" t="n">
        <v>10</v>
      </c>
      <c r="M47" t="n">
        <v>6</v>
      </c>
      <c r="N47" t="n">
        <v>37.82</v>
      </c>
      <c r="O47" t="n">
        <v>23699.85</v>
      </c>
      <c r="P47" t="n">
        <v>97.36</v>
      </c>
      <c r="Q47" t="n">
        <v>444.57</v>
      </c>
      <c r="R47" t="n">
        <v>66.45</v>
      </c>
      <c r="S47" t="n">
        <v>48.21</v>
      </c>
      <c r="T47" t="n">
        <v>3190.52</v>
      </c>
      <c r="U47" t="n">
        <v>0.73</v>
      </c>
      <c r="V47" t="n">
        <v>0.77</v>
      </c>
      <c r="W47" t="n">
        <v>0.18</v>
      </c>
      <c r="X47" t="n">
        <v>0.18</v>
      </c>
      <c r="Y47" t="n">
        <v>2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8.597</v>
      </c>
      <c r="E48" t="n">
        <v>11.63</v>
      </c>
      <c r="F48" t="n">
        <v>8.93</v>
      </c>
      <c r="G48" t="n">
        <v>66.95</v>
      </c>
      <c r="H48" t="n">
        <v>1.02</v>
      </c>
      <c r="I48" t="n">
        <v>8</v>
      </c>
      <c r="J48" t="n">
        <v>191.79</v>
      </c>
      <c r="K48" t="n">
        <v>52.44</v>
      </c>
      <c r="L48" t="n">
        <v>11</v>
      </c>
      <c r="M48" t="n">
        <v>6</v>
      </c>
      <c r="N48" t="n">
        <v>38.35</v>
      </c>
      <c r="O48" t="n">
        <v>23888.73</v>
      </c>
      <c r="P48" t="n">
        <v>94.48</v>
      </c>
      <c r="Q48" t="n">
        <v>444.56</v>
      </c>
      <c r="R48" t="n">
        <v>67.27</v>
      </c>
      <c r="S48" t="n">
        <v>48.21</v>
      </c>
      <c r="T48" t="n">
        <v>3599.43</v>
      </c>
      <c r="U48" t="n">
        <v>0.72</v>
      </c>
      <c r="V48" t="n">
        <v>0.77</v>
      </c>
      <c r="W48" t="n">
        <v>0.18</v>
      </c>
      <c r="X48" t="n">
        <v>0.21</v>
      </c>
      <c r="Y48" t="n">
        <v>2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8.657</v>
      </c>
      <c r="E49" t="n">
        <v>11.55</v>
      </c>
      <c r="F49" t="n">
        <v>8.880000000000001</v>
      </c>
      <c r="G49" t="n">
        <v>76.13</v>
      </c>
      <c r="H49" t="n">
        <v>1.1</v>
      </c>
      <c r="I49" t="n">
        <v>7</v>
      </c>
      <c r="J49" t="n">
        <v>193.33</v>
      </c>
      <c r="K49" t="n">
        <v>52.44</v>
      </c>
      <c r="L49" t="n">
        <v>12</v>
      </c>
      <c r="M49" t="n">
        <v>5</v>
      </c>
      <c r="N49" t="n">
        <v>38.89</v>
      </c>
      <c r="O49" t="n">
        <v>24078.33</v>
      </c>
      <c r="P49" t="n">
        <v>91.56</v>
      </c>
      <c r="Q49" t="n">
        <v>444.62</v>
      </c>
      <c r="R49" t="n">
        <v>65.8</v>
      </c>
      <c r="S49" t="n">
        <v>48.21</v>
      </c>
      <c r="T49" t="n">
        <v>2870.1</v>
      </c>
      <c r="U49" t="n">
        <v>0.73</v>
      </c>
      <c r="V49" t="n">
        <v>0.77</v>
      </c>
      <c r="W49" t="n">
        <v>0.18</v>
      </c>
      <c r="X49" t="n">
        <v>0.16</v>
      </c>
      <c r="Y49" t="n">
        <v>2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8.651400000000001</v>
      </c>
      <c r="E50" t="n">
        <v>11.56</v>
      </c>
      <c r="F50" t="n">
        <v>8.890000000000001</v>
      </c>
      <c r="G50" t="n">
        <v>76.2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89.95999999999999</v>
      </c>
      <c r="Q50" t="n">
        <v>444.56</v>
      </c>
      <c r="R50" t="n">
        <v>65.86</v>
      </c>
      <c r="S50" t="n">
        <v>48.21</v>
      </c>
      <c r="T50" t="n">
        <v>2900.51</v>
      </c>
      <c r="U50" t="n">
        <v>0.73</v>
      </c>
      <c r="V50" t="n">
        <v>0.77</v>
      </c>
      <c r="W50" t="n">
        <v>0.18</v>
      </c>
      <c r="X50" t="n">
        <v>0.17</v>
      </c>
      <c r="Y50" t="n">
        <v>2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8.702400000000001</v>
      </c>
      <c r="E51" t="n">
        <v>11.49</v>
      </c>
      <c r="F51" t="n">
        <v>8.859999999999999</v>
      </c>
      <c r="G51" t="n">
        <v>88.56999999999999</v>
      </c>
      <c r="H51" t="n">
        <v>1.27</v>
      </c>
      <c r="I51" t="n">
        <v>6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89.79000000000001</v>
      </c>
      <c r="Q51" t="n">
        <v>444.59</v>
      </c>
      <c r="R51" t="n">
        <v>64.8</v>
      </c>
      <c r="S51" t="n">
        <v>48.21</v>
      </c>
      <c r="T51" t="n">
        <v>2375.87</v>
      </c>
      <c r="U51" t="n">
        <v>0.74</v>
      </c>
      <c r="V51" t="n">
        <v>0.77</v>
      </c>
      <c r="W51" t="n">
        <v>0.18</v>
      </c>
      <c r="X51" t="n">
        <v>0.14</v>
      </c>
      <c r="Y51" t="n">
        <v>2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8.194100000000001</v>
      </c>
      <c r="E52" t="n">
        <v>12.2</v>
      </c>
      <c r="F52" t="n">
        <v>10.05</v>
      </c>
      <c r="G52" t="n">
        <v>13.1</v>
      </c>
      <c r="H52" t="n">
        <v>0.64</v>
      </c>
      <c r="I52" t="n">
        <v>46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28.99</v>
      </c>
      <c r="Q52" t="n">
        <v>444.97</v>
      </c>
      <c r="R52" t="n">
        <v>101.56</v>
      </c>
      <c r="S52" t="n">
        <v>48.21</v>
      </c>
      <c r="T52" t="n">
        <v>20555.6</v>
      </c>
      <c r="U52" t="n">
        <v>0.47</v>
      </c>
      <c r="V52" t="n">
        <v>0.68</v>
      </c>
      <c r="W52" t="n">
        <v>0.3</v>
      </c>
      <c r="X52" t="n">
        <v>1.32</v>
      </c>
      <c r="Y52" t="n">
        <v>2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7.1777</v>
      </c>
      <c r="E53" t="n">
        <v>13.93</v>
      </c>
      <c r="F53" t="n">
        <v>10.57</v>
      </c>
      <c r="G53" t="n">
        <v>9.460000000000001</v>
      </c>
      <c r="H53" t="n">
        <v>0.18</v>
      </c>
      <c r="I53" t="n">
        <v>67</v>
      </c>
      <c r="J53" t="n">
        <v>98.70999999999999</v>
      </c>
      <c r="K53" t="n">
        <v>39.72</v>
      </c>
      <c r="L53" t="n">
        <v>1</v>
      </c>
      <c r="M53" t="n">
        <v>65</v>
      </c>
      <c r="N53" t="n">
        <v>12.99</v>
      </c>
      <c r="O53" t="n">
        <v>12407.75</v>
      </c>
      <c r="P53" t="n">
        <v>91.44</v>
      </c>
      <c r="Q53" t="n">
        <v>444.71</v>
      </c>
      <c r="R53" t="n">
        <v>120.5</v>
      </c>
      <c r="S53" t="n">
        <v>48.21</v>
      </c>
      <c r="T53" t="n">
        <v>29918.63</v>
      </c>
      <c r="U53" t="n">
        <v>0.4</v>
      </c>
      <c r="V53" t="n">
        <v>0.65</v>
      </c>
      <c r="W53" t="n">
        <v>0.27</v>
      </c>
      <c r="X53" t="n">
        <v>1.84</v>
      </c>
      <c r="Y53" t="n">
        <v>2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8.284599999999999</v>
      </c>
      <c r="E54" t="n">
        <v>12.07</v>
      </c>
      <c r="F54" t="n">
        <v>9.49</v>
      </c>
      <c r="G54" t="n">
        <v>19.63</v>
      </c>
      <c r="H54" t="n">
        <v>0.35</v>
      </c>
      <c r="I54" t="n">
        <v>29</v>
      </c>
      <c r="J54" t="n">
        <v>99.95</v>
      </c>
      <c r="K54" t="n">
        <v>39.72</v>
      </c>
      <c r="L54" t="n">
        <v>2</v>
      </c>
      <c r="M54" t="n">
        <v>27</v>
      </c>
      <c r="N54" t="n">
        <v>13.24</v>
      </c>
      <c r="O54" t="n">
        <v>12561.45</v>
      </c>
      <c r="P54" t="n">
        <v>78.13</v>
      </c>
      <c r="Q54" t="n">
        <v>444.58</v>
      </c>
      <c r="R54" t="n">
        <v>85.38</v>
      </c>
      <c r="S54" t="n">
        <v>48.21</v>
      </c>
      <c r="T54" t="n">
        <v>12549.61</v>
      </c>
      <c r="U54" t="n">
        <v>0.5600000000000001</v>
      </c>
      <c r="V54" t="n">
        <v>0.72</v>
      </c>
      <c r="W54" t="n">
        <v>0.21</v>
      </c>
      <c r="X54" t="n">
        <v>0.76</v>
      </c>
      <c r="Y54" t="n">
        <v>2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8.701499999999999</v>
      </c>
      <c r="E55" t="n">
        <v>11.49</v>
      </c>
      <c r="F55" t="n">
        <v>9.130000000000001</v>
      </c>
      <c r="G55" t="n">
        <v>30.45</v>
      </c>
      <c r="H55" t="n">
        <v>0.52</v>
      </c>
      <c r="I55" t="n">
        <v>18</v>
      </c>
      <c r="J55" t="n">
        <v>101.2</v>
      </c>
      <c r="K55" t="n">
        <v>39.72</v>
      </c>
      <c r="L55" t="n">
        <v>3</v>
      </c>
      <c r="M55" t="n">
        <v>16</v>
      </c>
      <c r="N55" t="n">
        <v>13.49</v>
      </c>
      <c r="O55" t="n">
        <v>12715.54</v>
      </c>
      <c r="P55" t="n">
        <v>70.87</v>
      </c>
      <c r="Q55" t="n">
        <v>444.66</v>
      </c>
      <c r="R55" t="n">
        <v>73.98999999999999</v>
      </c>
      <c r="S55" t="n">
        <v>48.21</v>
      </c>
      <c r="T55" t="n">
        <v>6909.22</v>
      </c>
      <c r="U55" t="n">
        <v>0.65</v>
      </c>
      <c r="V55" t="n">
        <v>0.75</v>
      </c>
      <c r="W55" t="n">
        <v>0.19</v>
      </c>
      <c r="X55" t="n">
        <v>0.41</v>
      </c>
      <c r="Y55" t="n">
        <v>2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8.8302</v>
      </c>
      <c r="E56" t="n">
        <v>11.32</v>
      </c>
      <c r="F56" t="n">
        <v>9.07</v>
      </c>
      <c r="G56" t="n">
        <v>41.86</v>
      </c>
      <c r="H56" t="n">
        <v>0.6899999999999999</v>
      </c>
      <c r="I56" t="n">
        <v>13</v>
      </c>
      <c r="J56" t="n">
        <v>102.45</v>
      </c>
      <c r="K56" t="n">
        <v>39.72</v>
      </c>
      <c r="L56" t="n">
        <v>4</v>
      </c>
      <c r="M56" t="n">
        <v>11</v>
      </c>
      <c r="N56" t="n">
        <v>13.74</v>
      </c>
      <c r="O56" t="n">
        <v>12870.03</v>
      </c>
      <c r="P56" t="n">
        <v>65.72</v>
      </c>
      <c r="Q56" t="n">
        <v>444.64</v>
      </c>
      <c r="R56" t="n">
        <v>71.95</v>
      </c>
      <c r="S56" t="n">
        <v>48.21</v>
      </c>
      <c r="T56" t="n">
        <v>5913.92</v>
      </c>
      <c r="U56" t="n">
        <v>0.67</v>
      </c>
      <c r="V56" t="n">
        <v>0.75</v>
      </c>
      <c r="W56" t="n">
        <v>0.19</v>
      </c>
      <c r="X56" t="n">
        <v>0.35</v>
      </c>
      <c r="Y56" t="n">
        <v>2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8.920400000000001</v>
      </c>
      <c r="E57" t="n">
        <v>11.21</v>
      </c>
      <c r="F57" t="n">
        <v>9</v>
      </c>
      <c r="G57" t="n">
        <v>49.07</v>
      </c>
      <c r="H57" t="n">
        <v>0.85</v>
      </c>
      <c r="I57" t="n">
        <v>11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62.89</v>
      </c>
      <c r="Q57" t="n">
        <v>444.64</v>
      </c>
      <c r="R57" t="n">
        <v>69.13</v>
      </c>
      <c r="S57" t="n">
        <v>48.21</v>
      </c>
      <c r="T57" t="n">
        <v>4515.79</v>
      </c>
      <c r="U57" t="n">
        <v>0.7</v>
      </c>
      <c r="V57" t="n">
        <v>0.76</v>
      </c>
      <c r="W57" t="n">
        <v>0.19</v>
      </c>
      <c r="X57" t="n">
        <v>0.27</v>
      </c>
      <c r="Y57" t="n">
        <v>2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8.9078</v>
      </c>
      <c r="E58" t="n">
        <v>11.23</v>
      </c>
      <c r="F58" t="n">
        <v>9.01</v>
      </c>
      <c r="G58" t="n">
        <v>49.16</v>
      </c>
      <c r="H58" t="n">
        <v>1.01</v>
      </c>
      <c r="I58" t="n">
        <v>11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63.72</v>
      </c>
      <c r="Q58" t="n">
        <v>444.56</v>
      </c>
      <c r="R58" t="n">
        <v>69.67</v>
      </c>
      <c r="S58" t="n">
        <v>48.21</v>
      </c>
      <c r="T58" t="n">
        <v>4785.29</v>
      </c>
      <c r="U58" t="n">
        <v>0.6899999999999999</v>
      </c>
      <c r="V58" t="n">
        <v>0.76</v>
      </c>
      <c r="W58" t="n">
        <v>0.19</v>
      </c>
      <c r="X58" t="n">
        <v>0.29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6.5248</v>
      </c>
      <c r="E59" t="n">
        <v>15.33</v>
      </c>
      <c r="F59" t="n">
        <v>11.07</v>
      </c>
      <c r="G59" t="n">
        <v>8</v>
      </c>
      <c r="H59" t="n">
        <v>0.14</v>
      </c>
      <c r="I59" t="n">
        <v>83</v>
      </c>
      <c r="J59" t="n">
        <v>124.63</v>
      </c>
      <c r="K59" t="n">
        <v>45</v>
      </c>
      <c r="L59" t="n">
        <v>1</v>
      </c>
      <c r="M59" t="n">
        <v>81</v>
      </c>
      <c r="N59" t="n">
        <v>18.64</v>
      </c>
      <c r="O59" t="n">
        <v>15605.44</v>
      </c>
      <c r="P59" t="n">
        <v>113.34</v>
      </c>
      <c r="Q59" t="n">
        <v>444.89</v>
      </c>
      <c r="R59" t="n">
        <v>137.23</v>
      </c>
      <c r="S59" t="n">
        <v>48.21</v>
      </c>
      <c r="T59" t="n">
        <v>38206.2</v>
      </c>
      <c r="U59" t="n">
        <v>0.35</v>
      </c>
      <c r="V59" t="n">
        <v>0.62</v>
      </c>
      <c r="W59" t="n">
        <v>0.29</v>
      </c>
      <c r="X59" t="n">
        <v>2.35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7.8223</v>
      </c>
      <c r="E60" t="n">
        <v>12.78</v>
      </c>
      <c r="F60" t="n">
        <v>9.73</v>
      </c>
      <c r="G60" t="n">
        <v>16.22</v>
      </c>
      <c r="H60" t="n">
        <v>0.28</v>
      </c>
      <c r="I60" t="n">
        <v>36</v>
      </c>
      <c r="J60" t="n">
        <v>125.95</v>
      </c>
      <c r="K60" t="n">
        <v>45</v>
      </c>
      <c r="L60" t="n">
        <v>2</v>
      </c>
      <c r="M60" t="n">
        <v>34</v>
      </c>
      <c r="N60" t="n">
        <v>18.95</v>
      </c>
      <c r="O60" t="n">
        <v>15767.7</v>
      </c>
      <c r="P60" t="n">
        <v>96.58</v>
      </c>
      <c r="Q60" t="n">
        <v>444.67</v>
      </c>
      <c r="R60" t="n">
        <v>93.56999999999999</v>
      </c>
      <c r="S60" t="n">
        <v>48.21</v>
      </c>
      <c r="T60" t="n">
        <v>16611.33</v>
      </c>
      <c r="U60" t="n">
        <v>0.52</v>
      </c>
      <c r="V60" t="n">
        <v>0.7</v>
      </c>
      <c r="W60" t="n">
        <v>0.22</v>
      </c>
      <c r="X60" t="n">
        <v>1.01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8.277200000000001</v>
      </c>
      <c r="E61" t="n">
        <v>12.08</v>
      </c>
      <c r="F61" t="n">
        <v>9.359999999999999</v>
      </c>
      <c r="G61" t="n">
        <v>24.42</v>
      </c>
      <c r="H61" t="n">
        <v>0.42</v>
      </c>
      <c r="I61" t="n">
        <v>23</v>
      </c>
      <c r="J61" t="n">
        <v>127.27</v>
      </c>
      <c r="K61" t="n">
        <v>45</v>
      </c>
      <c r="L61" t="n">
        <v>3</v>
      </c>
      <c r="M61" t="n">
        <v>21</v>
      </c>
      <c r="N61" t="n">
        <v>19.27</v>
      </c>
      <c r="O61" t="n">
        <v>15930.42</v>
      </c>
      <c r="P61" t="n">
        <v>89.84999999999999</v>
      </c>
      <c r="Q61" t="n">
        <v>444.6</v>
      </c>
      <c r="R61" t="n">
        <v>81.61</v>
      </c>
      <c r="S61" t="n">
        <v>48.21</v>
      </c>
      <c r="T61" t="n">
        <v>10696.38</v>
      </c>
      <c r="U61" t="n">
        <v>0.59</v>
      </c>
      <c r="V61" t="n">
        <v>0.73</v>
      </c>
      <c r="W61" t="n">
        <v>0.2</v>
      </c>
      <c r="X61" t="n">
        <v>0.64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8.4886</v>
      </c>
      <c r="E62" t="n">
        <v>11.78</v>
      </c>
      <c r="F62" t="n">
        <v>9.210000000000001</v>
      </c>
      <c r="G62" t="n">
        <v>32.52</v>
      </c>
      <c r="H62" t="n">
        <v>0.55</v>
      </c>
      <c r="I62" t="n">
        <v>17</v>
      </c>
      <c r="J62" t="n">
        <v>128.59</v>
      </c>
      <c r="K62" t="n">
        <v>45</v>
      </c>
      <c r="L62" t="n">
        <v>4</v>
      </c>
      <c r="M62" t="n">
        <v>15</v>
      </c>
      <c r="N62" t="n">
        <v>19.59</v>
      </c>
      <c r="O62" t="n">
        <v>16093.6</v>
      </c>
      <c r="P62" t="n">
        <v>85.12</v>
      </c>
      <c r="Q62" t="n">
        <v>444.6</v>
      </c>
      <c r="R62" t="n">
        <v>76.67</v>
      </c>
      <c r="S62" t="n">
        <v>48.21</v>
      </c>
      <c r="T62" t="n">
        <v>8254.030000000001</v>
      </c>
      <c r="U62" t="n">
        <v>0.63</v>
      </c>
      <c r="V62" t="n">
        <v>0.74</v>
      </c>
      <c r="W62" t="n">
        <v>0.19</v>
      </c>
      <c r="X62" t="n">
        <v>0.49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8.671799999999999</v>
      </c>
      <c r="E63" t="n">
        <v>11.53</v>
      </c>
      <c r="F63" t="n">
        <v>9.07</v>
      </c>
      <c r="G63" t="n">
        <v>41.85</v>
      </c>
      <c r="H63" t="n">
        <v>0.68</v>
      </c>
      <c r="I63" t="n">
        <v>13</v>
      </c>
      <c r="J63" t="n">
        <v>129.92</v>
      </c>
      <c r="K63" t="n">
        <v>45</v>
      </c>
      <c r="L63" t="n">
        <v>5</v>
      </c>
      <c r="M63" t="n">
        <v>11</v>
      </c>
      <c r="N63" t="n">
        <v>19.92</v>
      </c>
      <c r="O63" t="n">
        <v>16257.24</v>
      </c>
      <c r="P63" t="n">
        <v>80.53</v>
      </c>
      <c r="Q63" t="n">
        <v>444.56</v>
      </c>
      <c r="R63" t="n">
        <v>71.95999999999999</v>
      </c>
      <c r="S63" t="n">
        <v>48.21</v>
      </c>
      <c r="T63" t="n">
        <v>5918.39</v>
      </c>
      <c r="U63" t="n">
        <v>0.67</v>
      </c>
      <c r="V63" t="n">
        <v>0.75</v>
      </c>
      <c r="W63" t="n">
        <v>0.18</v>
      </c>
      <c r="X63" t="n">
        <v>0.35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8.744</v>
      </c>
      <c r="E64" t="n">
        <v>11.44</v>
      </c>
      <c r="F64" t="n">
        <v>9.02</v>
      </c>
      <c r="G64" t="n">
        <v>49.22</v>
      </c>
      <c r="H64" t="n">
        <v>0.8100000000000001</v>
      </c>
      <c r="I64" t="n">
        <v>11</v>
      </c>
      <c r="J64" t="n">
        <v>131.25</v>
      </c>
      <c r="K64" t="n">
        <v>45</v>
      </c>
      <c r="L64" t="n">
        <v>6</v>
      </c>
      <c r="M64" t="n">
        <v>9</v>
      </c>
      <c r="N64" t="n">
        <v>20.25</v>
      </c>
      <c r="O64" t="n">
        <v>16421.36</v>
      </c>
      <c r="P64" t="n">
        <v>76.38</v>
      </c>
      <c r="Q64" t="n">
        <v>444.56</v>
      </c>
      <c r="R64" t="n">
        <v>70.43000000000001</v>
      </c>
      <c r="S64" t="n">
        <v>48.21</v>
      </c>
      <c r="T64" t="n">
        <v>5166.52</v>
      </c>
      <c r="U64" t="n">
        <v>0.68</v>
      </c>
      <c r="V64" t="n">
        <v>0.76</v>
      </c>
      <c r="W64" t="n">
        <v>0.18</v>
      </c>
      <c r="X64" t="n">
        <v>0.3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8.846299999999999</v>
      </c>
      <c r="E65" t="n">
        <v>11.3</v>
      </c>
      <c r="F65" t="n">
        <v>8.94</v>
      </c>
      <c r="G65" t="n">
        <v>59.61</v>
      </c>
      <c r="H65" t="n">
        <v>0.93</v>
      </c>
      <c r="I65" t="n">
        <v>9</v>
      </c>
      <c r="J65" t="n">
        <v>132.58</v>
      </c>
      <c r="K65" t="n">
        <v>45</v>
      </c>
      <c r="L65" t="n">
        <v>7</v>
      </c>
      <c r="M65" t="n">
        <v>2</v>
      </c>
      <c r="N65" t="n">
        <v>20.59</v>
      </c>
      <c r="O65" t="n">
        <v>16585.95</v>
      </c>
      <c r="P65" t="n">
        <v>72.59999999999999</v>
      </c>
      <c r="Q65" t="n">
        <v>444.63</v>
      </c>
      <c r="R65" t="n">
        <v>67.54000000000001</v>
      </c>
      <c r="S65" t="n">
        <v>48.21</v>
      </c>
      <c r="T65" t="n">
        <v>3729.79</v>
      </c>
      <c r="U65" t="n">
        <v>0.71</v>
      </c>
      <c r="V65" t="n">
        <v>0.76</v>
      </c>
      <c r="W65" t="n">
        <v>0.18</v>
      </c>
      <c r="X65" t="n">
        <v>0.22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8.8378</v>
      </c>
      <c r="E66" t="n">
        <v>11.32</v>
      </c>
      <c r="F66" t="n">
        <v>8.949999999999999</v>
      </c>
      <c r="G66" t="n">
        <v>59.69</v>
      </c>
      <c r="H66" t="n">
        <v>1.06</v>
      </c>
      <c r="I66" t="n">
        <v>9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73.13</v>
      </c>
      <c r="Q66" t="n">
        <v>444.63</v>
      </c>
      <c r="R66" t="n">
        <v>67.79000000000001</v>
      </c>
      <c r="S66" t="n">
        <v>48.21</v>
      </c>
      <c r="T66" t="n">
        <v>3856.2</v>
      </c>
      <c r="U66" t="n">
        <v>0.71</v>
      </c>
      <c r="V66" t="n">
        <v>0.76</v>
      </c>
      <c r="W66" t="n">
        <v>0.19</v>
      </c>
      <c r="X66" t="n">
        <v>0.23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5.7687</v>
      </c>
      <c r="E67" t="n">
        <v>17.34</v>
      </c>
      <c r="F67" t="n">
        <v>11.69</v>
      </c>
      <c r="G67" t="n">
        <v>6.81</v>
      </c>
      <c r="H67" t="n">
        <v>0.11</v>
      </c>
      <c r="I67" t="n">
        <v>103</v>
      </c>
      <c r="J67" t="n">
        <v>159.12</v>
      </c>
      <c r="K67" t="n">
        <v>50.28</v>
      </c>
      <c r="L67" t="n">
        <v>1</v>
      </c>
      <c r="M67" t="n">
        <v>101</v>
      </c>
      <c r="N67" t="n">
        <v>27.84</v>
      </c>
      <c r="O67" t="n">
        <v>19859.16</v>
      </c>
      <c r="P67" t="n">
        <v>141.43</v>
      </c>
      <c r="Q67" t="n">
        <v>444.88</v>
      </c>
      <c r="R67" t="n">
        <v>157.26</v>
      </c>
      <c r="S67" t="n">
        <v>48.21</v>
      </c>
      <c r="T67" t="n">
        <v>48117.53</v>
      </c>
      <c r="U67" t="n">
        <v>0.31</v>
      </c>
      <c r="V67" t="n">
        <v>0.59</v>
      </c>
      <c r="W67" t="n">
        <v>0.33</v>
      </c>
      <c r="X67" t="n">
        <v>2.96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7.2707</v>
      </c>
      <c r="E68" t="n">
        <v>13.75</v>
      </c>
      <c r="F68" t="n">
        <v>10.01</v>
      </c>
      <c r="G68" t="n">
        <v>13.65</v>
      </c>
      <c r="H68" t="n">
        <v>0.22</v>
      </c>
      <c r="I68" t="n">
        <v>44</v>
      </c>
      <c r="J68" t="n">
        <v>160.54</v>
      </c>
      <c r="K68" t="n">
        <v>50.28</v>
      </c>
      <c r="L68" t="n">
        <v>2</v>
      </c>
      <c r="M68" t="n">
        <v>42</v>
      </c>
      <c r="N68" t="n">
        <v>28.26</v>
      </c>
      <c r="O68" t="n">
        <v>20034.4</v>
      </c>
      <c r="P68" t="n">
        <v>118.8</v>
      </c>
      <c r="Q68" t="n">
        <v>444.61</v>
      </c>
      <c r="R68" t="n">
        <v>102.86</v>
      </c>
      <c r="S68" t="n">
        <v>48.21</v>
      </c>
      <c r="T68" t="n">
        <v>21213.09</v>
      </c>
      <c r="U68" t="n">
        <v>0.47</v>
      </c>
      <c r="V68" t="n">
        <v>0.68</v>
      </c>
      <c r="W68" t="n">
        <v>0.23</v>
      </c>
      <c r="X68" t="n">
        <v>1.29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7.9794</v>
      </c>
      <c r="E69" t="n">
        <v>12.53</v>
      </c>
      <c r="F69" t="n">
        <v>9.34</v>
      </c>
      <c r="G69" t="n">
        <v>20.75</v>
      </c>
      <c r="H69" t="n">
        <v>0.33</v>
      </c>
      <c r="I69" t="n">
        <v>27</v>
      </c>
      <c r="J69" t="n">
        <v>161.97</v>
      </c>
      <c r="K69" t="n">
        <v>50.28</v>
      </c>
      <c r="L69" t="n">
        <v>3</v>
      </c>
      <c r="M69" t="n">
        <v>25</v>
      </c>
      <c r="N69" t="n">
        <v>28.69</v>
      </c>
      <c r="O69" t="n">
        <v>20210.21</v>
      </c>
      <c r="P69" t="n">
        <v>108.42</v>
      </c>
      <c r="Q69" t="n">
        <v>444.56</v>
      </c>
      <c r="R69" t="n">
        <v>80.44</v>
      </c>
      <c r="S69" t="n">
        <v>48.21</v>
      </c>
      <c r="T69" t="n">
        <v>10090.39</v>
      </c>
      <c r="U69" t="n">
        <v>0.6</v>
      </c>
      <c r="V69" t="n">
        <v>0.73</v>
      </c>
      <c r="W69" t="n">
        <v>0.2</v>
      </c>
      <c r="X69" t="n">
        <v>0.62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8.1839</v>
      </c>
      <c r="E70" t="n">
        <v>12.22</v>
      </c>
      <c r="F70" t="n">
        <v>9.25</v>
      </c>
      <c r="G70" t="n">
        <v>27.75</v>
      </c>
      <c r="H70" t="n">
        <v>0.43</v>
      </c>
      <c r="I70" t="n">
        <v>20</v>
      </c>
      <c r="J70" t="n">
        <v>163.4</v>
      </c>
      <c r="K70" t="n">
        <v>50.28</v>
      </c>
      <c r="L70" t="n">
        <v>4</v>
      </c>
      <c r="M70" t="n">
        <v>18</v>
      </c>
      <c r="N70" t="n">
        <v>29.12</v>
      </c>
      <c r="O70" t="n">
        <v>20386.62</v>
      </c>
      <c r="P70" t="n">
        <v>105.29</v>
      </c>
      <c r="Q70" t="n">
        <v>444.56</v>
      </c>
      <c r="R70" t="n">
        <v>77.75</v>
      </c>
      <c r="S70" t="n">
        <v>48.21</v>
      </c>
      <c r="T70" t="n">
        <v>8781.459999999999</v>
      </c>
      <c r="U70" t="n">
        <v>0.62</v>
      </c>
      <c r="V70" t="n">
        <v>0.74</v>
      </c>
      <c r="W70" t="n">
        <v>0.2</v>
      </c>
      <c r="X70" t="n">
        <v>0.53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8.3362</v>
      </c>
      <c r="E71" t="n">
        <v>12</v>
      </c>
      <c r="F71" t="n">
        <v>9.16</v>
      </c>
      <c r="G71" t="n">
        <v>34.33</v>
      </c>
      <c r="H71" t="n">
        <v>0.54</v>
      </c>
      <c r="I71" t="n">
        <v>16</v>
      </c>
      <c r="J71" t="n">
        <v>164.83</v>
      </c>
      <c r="K71" t="n">
        <v>50.28</v>
      </c>
      <c r="L71" t="n">
        <v>5</v>
      </c>
      <c r="M71" t="n">
        <v>14</v>
      </c>
      <c r="N71" t="n">
        <v>29.55</v>
      </c>
      <c r="O71" t="n">
        <v>20563.61</v>
      </c>
      <c r="P71" t="n">
        <v>101.92</v>
      </c>
      <c r="Q71" t="n">
        <v>444.67</v>
      </c>
      <c r="R71" t="n">
        <v>74.66</v>
      </c>
      <c r="S71" t="n">
        <v>48.21</v>
      </c>
      <c r="T71" t="n">
        <v>7253.36</v>
      </c>
      <c r="U71" t="n">
        <v>0.65</v>
      </c>
      <c r="V71" t="n">
        <v>0.75</v>
      </c>
      <c r="W71" t="n">
        <v>0.19</v>
      </c>
      <c r="X71" t="n">
        <v>0.43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8.465</v>
      </c>
      <c r="E72" t="n">
        <v>11.81</v>
      </c>
      <c r="F72" t="n">
        <v>9.07</v>
      </c>
      <c r="G72" t="n">
        <v>41.86</v>
      </c>
      <c r="H72" t="n">
        <v>0.64</v>
      </c>
      <c r="I72" t="n">
        <v>13</v>
      </c>
      <c r="J72" t="n">
        <v>166.27</v>
      </c>
      <c r="K72" t="n">
        <v>50.28</v>
      </c>
      <c r="L72" t="n">
        <v>6</v>
      </c>
      <c r="M72" t="n">
        <v>11</v>
      </c>
      <c r="N72" t="n">
        <v>29.99</v>
      </c>
      <c r="O72" t="n">
        <v>20741.2</v>
      </c>
      <c r="P72" t="n">
        <v>98.52</v>
      </c>
      <c r="Q72" t="n">
        <v>444.59</v>
      </c>
      <c r="R72" t="n">
        <v>72.06</v>
      </c>
      <c r="S72" t="n">
        <v>48.21</v>
      </c>
      <c r="T72" t="n">
        <v>5970.9</v>
      </c>
      <c r="U72" t="n">
        <v>0.67</v>
      </c>
      <c r="V72" t="n">
        <v>0.75</v>
      </c>
      <c r="W72" t="n">
        <v>0.18</v>
      </c>
      <c r="X72" t="n">
        <v>0.35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8.5488</v>
      </c>
      <c r="E73" t="n">
        <v>11.7</v>
      </c>
      <c r="F73" t="n">
        <v>9.02</v>
      </c>
      <c r="G73" t="n">
        <v>49.19</v>
      </c>
      <c r="H73" t="n">
        <v>0.74</v>
      </c>
      <c r="I73" t="n">
        <v>11</v>
      </c>
      <c r="J73" t="n">
        <v>167.72</v>
      </c>
      <c r="K73" t="n">
        <v>50.28</v>
      </c>
      <c r="L73" t="n">
        <v>7</v>
      </c>
      <c r="M73" t="n">
        <v>9</v>
      </c>
      <c r="N73" t="n">
        <v>30.44</v>
      </c>
      <c r="O73" t="n">
        <v>20919.39</v>
      </c>
      <c r="P73" t="n">
        <v>95.39</v>
      </c>
      <c r="Q73" t="n">
        <v>444.59</v>
      </c>
      <c r="R73" t="n">
        <v>70.44</v>
      </c>
      <c r="S73" t="n">
        <v>48.21</v>
      </c>
      <c r="T73" t="n">
        <v>5169.13</v>
      </c>
      <c r="U73" t="n">
        <v>0.68</v>
      </c>
      <c r="V73" t="n">
        <v>0.76</v>
      </c>
      <c r="W73" t="n">
        <v>0.18</v>
      </c>
      <c r="X73" t="n">
        <v>0.3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8.558</v>
      </c>
      <c r="E74" t="n">
        <v>11.68</v>
      </c>
      <c r="F74" t="n">
        <v>9.039999999999999</v>
      </c>
      <c r="G74" t="n">
        <v>54.23</v>
      </c>
      <c r="H74" t="n">
        <v>0.84</v>
      </c>
      <c r="I74" t="n">
        <v>10</v>
      </c>
      <c r="J74" t="n">
        <v>169.17</v>
      </c>
      <c r="K74" t="n">
        <v>50.28</v>
      </c>
      <c r="L74" t="n">
        <v>8</v>
      </c>
      <c r="M74" t="n">
        <v>8</v>
      </c>
      <c r="N74" t="n">
        <v>30.89</v>
      </c>
      <c r="O74" t="n">
        <v>21098.19</v>
      </c>
      <c r="P74" t="n">
        <v>93.17</v>
      </c>
      <c r="Q74" t="n">
        <v>444.66</v>
      </c>
      <c r="R74" t="n">
        <v>71.31</v>
      </c>
      <c r="S74" t="n">
        <v>48.21</v>
      </c>
      <c r="T74" t="n">
        <v>5611.93</v>
      </c>
      <c r="U74" t="n">
        <v>0.68</v>
      </c>
      <c r="V74" t="n">
        <v>0.76</v>
      </c>
      <c r="W74" t="n">
        <v>0.17</v>
      </c>
      <c r="X74" t="n">
        <v>0.32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8.6211</v>
      </c>
      <c r="E75" t="n">
        <v>11.6</v>
      </c>
      <c r="F75" t="n">
        <v>8.98</v>
      </c>
      <c r="G75" t="n">
        <v>59.9</v>
      </c>
      <c r="H75" t="n">
        <v>0.9399999999999999</v>
      </c>
      <c r="I75" t="n">
        <v>9</v>
      </c>
      <c r="J75" t="n">
        <v>170.62</v>
      </c>
      <c r="K75" t="n">
        <v>50.28</v>
      </c>
      <c r="L75" t="n">
        <v>9</v>
      </c>
      <c r="M75" t="n">
        <v>7</v>
      </c>
      <c r="N75" t="n">
        <v>31.34</v>
      </c>
      <c r="O75" t="n">
        <v>21277.6</v>
      </c>
      <c r="P75" t="n">
        <v>90.04000000000001</v>
      </c>
      <c r="Q75" t="n">
        <v>444.61</v>
      </c>
      <c r="R75" t="n">
        <v>69.44</v>
      </c>
      <c r="S75" t="n">
        <v>48.21</v>
      </c>
      <c r="T75" t="n">
        <v>4680.34</v>
      </c>
      <c r="U75" t="n">
        <v>0.6899999999999999</v>
      </c>
      <c r="V75" t="n">
        <v>0.76</v>
      </c>
      <c r="W75" t="n">
        <v>0.17</v>
      </c>
      <c r="X75" t="n">
        <v>0.26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8.6837</v>
      </c>
      <c r="E76" t="n">
        <v>11.52</v>
      </c>
      <c r="F76" t="n">
        <v>8.93</v>
      </c>
      <c r="G76" t="n">
        <v>67</v>
      </c>
      <c r="H76" t="n">
        <v>1.03</v>
      </c>
      <c r="I76" t="n">
        <v>8</v>
      </c>
      <c r="J76" t="n">
        <v>172.08</v>
      </c>
      <c r="K76" t="n">
        <v>50.28</v>
      </c>
      <c r="L76" t="n">
        <v>10</v>
      </c>
      <c r="M76" t="n">
        <v>6</v>
      </c>
      <c r="N76" t="n">
        <v>31.8</v>
      </c>
      <c r="O76" t="n">
        <v>21457.64</v>
      </c>
      <c r="P76" t="n">
        <v>85.34999999999999</v>
      </c>
      <c r="Q76" t="n">
        <v>444.56</v>
      </c>
      <c r="R76" t="n">
        <v>67.63</v>
      </c>
      <c r="S76" t="n">
        <v>48.21</v>
      </c>
      <c r="T76" t="n">
        <v>3782.39</v>
      </c>
      <c r="U76" t="n">
        <v>0.71</v>
      </c>
      <c r="V76" t="n">
        <v>0.77</v>
      </c>
      <c r="W76" t="n">
        <v>0.18</v>
      </c>
      <c r="X76" t="n">
        <v>0.21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8.7553</v>
      </c>
      <c r="E77" t="n">
        <v>11.42</v>
      </c>
      <c r="F77" t="n">
        <v>8.869999999999999</v>
      </c>
      <c r="G77" t="n">
        <v>76.04000000000001</v>
      </c>
      <c r="H77" t="n">
        <v>1.12</v>
      </c>
      <c r="I77" t="n">
        <v>7</v>
      </c>
      <c r="J77" t="n">
        <v>173.55</v>
      </c>
      <c r="K77" t="n">
        <v>50.28</v>
      </c>
      <c r="L77" t="n">
        <v>11</v>
      </c>
      <c r="M77" t="n">
        <v>0</v>
      </c>
      <c r="N77" t="n">
        <v>32.27</v>
      </c>
      <c r="O77" t="n">
        <v>21638.31</v>
      </c>
      <c r="P77" t="n">
        <v>84.18000000000001</v>
      </c>
      <c r="Q77" t="n">
        <v>444.56</v>
      </c>
      <c r="R77" t="n">
        <v>65.2</v>
      </c>
      <c r="S77" t="n">
        <v>48.21</v>
      </c>
      <c r="T77" t="n">
        <v>2572.32</v>
      </c>
      <c r="U77" t="n">
        <v>0.74</v>
      </c>
      <c r="V77" t="n">
        <v>0.77</v>
      </c>
      <c r="W77" t="n">
        <v>0.18</v>
      </c>
      <c r="X77" t="n">
        <v>0.15</v>
      </c>
      <c r="Y77" t="n">
        <v>2</v>
      </c>
      <c r="Z77" t="n">
        <v>10</v>
      </c>
    </row>
    <row r="78">
      <c r="A78" t="n">
        <v>0</v>
      </c>
      <c r="B78" t="n">
        <v>35</v>
      </c>
      <c r="C78" t="inlineStr">
        <is>
          <t xml:space="preserve">CONCLUIDO	</t>
        </is>
      </c>
      <c r="D78" t="n">
        <v>7.7449</v>
      </c>
      <c r="E78" t="n">
        <v>12.91</v>
      </c>
      <c r="F78" t="n">
        <v>10.07</v>
      </c>
      <c r="G78" t="n">
        <v>10.99</v>
      </c>
      <c r="H78" t="n">
        <v>0.22</v>
      </c>
      <c r="I78" t="n">
        <v>55</v>
      </c>
      <c r="J78" t="n">
        <v>80.84</v>
      </c>
      <c r="K78" t="n">
        <v>35.1</v>
      </c>
      <c r="L78" t="n">
        <v>1</v>
      </c>
      <c r="M78" t="n">
        <v>53</v>
      </c>
      <c r="N78" t="n">
        <v>9.74</v>
      </c>
      <c r="O78" t="n">
        <v>10204.21</v>
      </c>
      <c r="P78" t="n">
        <v>74.84</v>
      </c>
      <c r="Q78" t="n">
        <v>444.9</v>
      </c>
      <c r="R78" t="n">
        <v>104.3</v>
      </c>
      <c r="S78" t="n">
        <v>48.21</v>
      </c>
      <c r="T78" t="n">
        <v>21879.56</v>
      </c>
      <c r="U78" t="n">
        <v>0.46</v>
      </c>
      <c r="V78" t="n">
        <v>0.68</v>
      </c>
      <c r="W78" t="n">
        <v>0.24</v>
      </c>
      <c r="X78" t="n">
        <v>1.35</v>
      </c>
      <c r="Y78" t="n">
        <v>2</v>
      </c>
      <c r="Z78" t="n">
        <v>10</v>
      </c>
    </row>
    <row r="79">
      <c r="A79" t="n">
        <v>1</v>
      </c>
      <c r="B79" t="n">
        <v>35</v>
      </c>
      <c r="C79" t="inlineStr">
        <is>
          <t xml:space="preserve">CONCLUIDO	</t>
        </is>
      </c>
      <c r="D79" t="n">
        <v>8.494400000000001</v>
      </c>
      <c r="E79" t="n">
        <v>11.77</v>
      </c>
      <c r="F79" t="n">
        <v>9.449999999999999</v>
      </c>
      <c r="G79" t="n">
        <v>22.68</v>
      </c>
      <c r="H79" t="n">
        <v>0.43</v>
      </c>
      <c r="I79" t="n">
        <v>25</v>
      </c>
      <c r="J79" t="n">
        <v>82.04000000000001</v>
      </c>
      <c r="K79" t="n">
        <v>35.1</v>
      </c>
      <c r="L79" t="n">
        <v>2</v>
      </c>
      <c r="M79" t="n">
        <v>23</v>
      </c>
      <c r="N79" t="n">
        <v>9.94</v>
      </c>
      <c r="O79" t="n">
        <v>10352.53</v>
      </c>
      <c r="P79" t="n">
        <v>65.25</v>
      </c>
      <c r="Q79" t="n">
        <v>444.63</v>
      </c>
      <c r="R79" t="n">
        <v>84.53</v>
      </c>
      <c r="S79" t="n">
        <v>48.21</v>
      </c>
      <c r="T79" t="n">
        <v>12145.18</v>
      </c>
      <c r="U79" t="n">
        <v>0.57</v>
      </c>
      <c r="V79" t="n">
        <v>0.72</v>
      </c>
      <c r="W79" t="n">
        <v>0.2</v>
      </c>
      <c r="X79" t="n">
        <v>0.73</v>
      </c>
      <c r="Y79" t="n">
        <v>2</v>
      </c>
      <c r="Z79" t="n">
        <v>10</v>
      </c>
    </row>
    <row r="80">
      <c r="A80" t="n">
        <v>2</v>
      </c>
      <c r="B80" t="n">
        <v>35</v>
      </c>
      <c r="C80" t="inlineStr">
        <is>
          <t xml:space="preserve">CONCLUIDO	</t>
        </is>
      </c>
      <c r="D80" t="n">
        <v>8.875500000000001</v>
      </c>
      <c r="E80" t="n">
        <v>11.27</v>
      </c>
      <c r="F80" t="n">
        <v>9.119999999999999</v>
      </c>
      <c r="G80" t="n">
        <v>36.47</v>
      </c>
      <c r="H80" t="n">
        <v>0.63</v>
      </c>
      <c r="I80" t="n">
        <v>15</v>
      </c>
      <c r="J80" t="n">
        <v>83.25</v>
      </c>
      <c r="K80" t="n">
        <v>35.1</v>
      </c>
      <c r="L80" t="n">
        <v>3</v>
      </c>
      <c r="M80" t="n">
        <v>8</v>
      </c>
      <c r="N80" t="n">
        <v>10.15</v>
      </c>
      <c r="O80" t="n">
        <v>10501.19</v>
      </c>
      <c r="P80" t="n">
        <v>57.46</v>
      </c>
      <c r="Q80" t="n">
        <v>444.62</v>
      </c>
      <c r="R80" t="n">
        <v>73.2</v>
      </c>
      <c r="S80" t="n">
        <v>48.21</v>
      </c>
      <c r="T80" t="n">
        <v>6528.32</v>
      </c>
      <c r="U80" t="n">
        <v>0.66</v>
      </c>
      <c r="V80" t="n">
        <v>0.75</v>
      </c>
      <c r="W80" t="n">
        <v>0.2</v>
      </c>
      <c r="X80" t="n">
        <v>0.39</v>
      </c>
      <c r="Y80" t="n">
        <v>2</v>
      </c>
      <c r="Z80" t="n">
        <v>10</v>
      </c>
    </row>
    <row r="81">
      <c r="A81" t="n">
        <v>3</v>
      </c>
      <c r="B81" t="n">
        <v>35</v>
      </c>
      <c r="C81" t="inlineStr">
        <is>
          <t xml:space="preserve">CONCLUIDO	</t>
        </is>
      </c>
      <c r="D81" t="n">
        <v>8.879200000000001</v>
      </c>
      <c r="E81" t="n">
        <v>11.26</v>
      </c>
      <c r="F81" t="n">
        <v>9.130000000000001</v>
      </c>
      <c r="G81" t="n">
        <v>39.12</v>
      </c>
      <c r="H81" t="n">
        <v>0.83</v>
      </c>
      <c r="I81" t="n">
        <v>14</v>
      </c>
      <c r="J81" t="n">
        <v>84.45999999999999</v>
      </c>
      <c r="K81" t="n">
        <v>35.1</v>
      </c>
      <c r="L81" t="n">
        <v>4</v>
      </c>
      <c r="M81" t="n">
        <v>0</v>
      </c>
      <c r="N81" t="n">
        <v>10.36</v>
      </c>
      <c r="O81" t="n">
        <v>10650.22</v>
      </c>
      <c r="P81" t="n">
        <v>57.02</v>
      </c>
      <c r="Q81" t="n">
        <v>444.76</v>
      </c>
      <c r="R81" t="n">
        <v>73.45999999999999</v>
      </c>
      <c r="S81" t="n">
        <v>48.21</v>
      </c>
      <c r="T81" t="n">
        <v>6663.37</v>
      </c>
      <c r="U81" t="n">
        <v>0.66</v>
      </c>
      <c r="V81" t="n">
        <v>0.75</v>
      </c>
      <c r="W81" t="n">
        <v>0.2</v>
      </c>
      <c r="X81" t="n">
        <v>0.41</v>
      </c>
      <c r="Y81" t="n">
        <v>2</v>
      </c>
      <c r="Z81" t="n">
        <v>10</v>
      </c>
    </row>
    <row r="82">
      <c r="A82" t="n">
        <v>0</v>
      </c>
      <c r="B82" t="n">
        <v>50</v>
      </c>
      <c r="C82" t="inlineStr">
        <is>
          <t xml:space="preserve">CONCLUIDO	</t>
        </is>
      </c>
      <c r="D82" t="n">
        <v>6.9382</v>
      </c>
      <c r="E82" t="n">
        <v>14.41</v>
      </c>
      <c r="F82" t="n">
        <v>10.75</v>
      </c>
      <c r="G82" t="n">
        <v>8.84</v>
      </c>
      <c r="H82" t="n">
        <v>0.16</v>
      </c>
      <c r="I82" t="n">
        <v>73</v>
      </c>
      <c r="J82" t="n">
        <v>107.41</v>
      </c>
      <c r="K82" t="n">
        <v>41.65</v>
      </c>
      <c r="L82" t="n">
        <v>1</v>
      </c>
      <c r="M82" t="n">
        <v>71</v>
      </c>
      <c r="N82" t="n">
        <v>14.77</v>
      </c>
      <c r="O82" t="n">
        <v>13481.73</v>
      </c>
      <c r="P82" t="n">
        <v>99.04000000000001</v>
      </c>
      <c r="Q82" t="n">
        <v>444.76</v>
      </c>
      <c r="R82" t="n">
        <v>126.67</v>
      </c>
      <c r="S82" t="n">
        <v>48.21</v>
      </c>
      <c r="T82" t="n">
        <v>32977.32</v>
      </c>
      <c r="U82" t="n">
        <v>0.38</v>
      </c>
      <c r="V82" t="n">
        <v>0.64</v>
      </c>
      <c r="W82" t="n">
        <v>0.28</v>
      </c>
      <c r="X82" t="n">
        <v>2.03</v>
      </c>
      <c r="Y82" t="n">
        <v>2</v>
      </c>
      <c r="Z82" t="n">
        <v>10</v>
      </c>
    </row>
    <row r="83">
      <c r="A83" t="n">
        <v>1</v>
      </c>
      <c r="B83" t="n">
        <v>50</v>
      </c>
      <c r="C83" t="inlineStr">
        <is>
          <t xml:space="preserve">CONCLUIDO	</t>
        </is>
      </c>
      <c r="D83" t="n">
        <v>8.1021</v>
      </c>
      <c r="E83" t="n">
        <v>12.34</v>
      </c>
      <c r="F83" t="n">
        <v>9.6</v>
      </c>
      <c r="G83" t="n">
        <v>17.99</v>
      </c>
      <c r="H83" t="n">
        <v>0.32</v>
      </c>
      <c r="I83" t="n">
        <v>32</v>
      </c>
      <c r="J83" t="n">
        <v>108.68</v>
      </c>
      <c r="K83" t="n">
        <v>41.65</v>
      </c>
      <c r="L83" t="n">
        <v>2</v>
      </c>
      <c r="M83" t="n">
        <v>30</v>
      </c>
      <c r="N83" t="n">
        <v>15.03</v>
      </c>
      <c r="O83" t="n">
        <v>13638.32</v>
      </c>
      <c r="P83" t="n">
        <v>84.75</v>
      </c>
      <c r="Q83" t="n">
        <v>444.61</v>
      </c>
      <c r="R83" t="n">
        <v>89.16</v>
      </c>
      <c r="S83" t="n">
        <v>48.21</v>
      </c>
      <c r="T83" t="n">
        <v>14425.88</v>
      </c>
      <c r="U83" t="n">
        <v>0.54</v>
      </c>
      <c r="V83" t="n">
        <v>0.71</v>
      </c>
      <c r="W83" t="n">
        <v>0.21</v>
      </c>
      <c r="X83" t="n">
        <v>0.87</v>
      </c>
      <c r="Y83" t="n">
        <v>2</v>
      </c>
      <c r="Z83" t="n">
        <v>10</v>
      </c>
    </row>
    <row r="84">
      <c r="A84" t="n">
        <v>2</v>
      </c>
      <c r="B84" t="n">
        <v>50</v>
      </c>
      <c r="C84" t="inlineStr">
        <is>
          <t xml:space="preserve">CONCLUIDO	</t>
        </is>
      </c>
      <c r="D84" t="n">
        <v>8.523300000000001</v>
      </c>
      <c r="E84" t="n">
        <v>11.73</v>
      </c>
      <c r="F84" t="n">
        <v>9.25</v>
      </c>
      <c r="G84" t="n">
        <v>27.76</v>
      </c>
      <c r="H84" t="n">
        <v>0.48</v>
      </c>
      <c r="I84" t="n">
        <v>20</v>
      </c>
      <c r="J84" t="n">
        <v>109.96</v>
      </c>
      <c r="K84" t="n">
        <v>41.65</v>
      </c>
      <c r="L84" t="n">
        <v>3</v>
      </c>
      <c r="M84" t="n">
        <v>18</v>
      </c>
      <c r="N84" t="n">
        <v>15.31</v>
      </c>
      <c r="O84" t="n">
        <v>13795.21</v>
      </c>
      <c r="P84" t="n">
        <v>78.16</v>
      </c>
      <c r="Q84" t="n">
        <v>444.62</v>
      </c>
      <c r="R84" t="n">
        <v>77.81</v>
      </c>
      <c r="S84" t="n">
        <v>48.21</v>
      </c>
      <c r="T84" t="n">
        <v>8808.67</v>
      </c>
      <c r="U84" t="n">
        <v>0.62</v>
      </c>
      <c r="V84" t="n">
        <v>0.74</v>
      </c>
      <c r="W84" t="n">
        <v>0.2</v>
      </c>
      <c r="X84" t="n">
        <v>0.53</v>
      </c>
      <c r="Y84" t="n">
        <v>2</v>
      </c>
      <c r="Z84" t="n">
        <v>10</v>
      </c>
    </row>
    <row r="85">
      <c r="A85" t="n">
        <v>3</v>
      </c>
      <c r="B85" t="n">
        <v>50</v>
      </c>
      <c r="C85" t="inlineStr">
        <is>
          <t xml:space="preserve">CONCLUIDO	</t>
        </is>
      </c>
      <c r="D85" t="n">
        <v>8.7897</v>
      </c>
      <c r="E85" t="n">
        <v>11.38</v>
      </c>
      <c r="F85" t="n">
        <v>9.029999999999999</v>
      </c>
      <c r="G85" t="n">
        <v>38.7</v>
      </c>
      <c r="H85" t="n">
        <v>0.63</v>
      </c>
      <c r="I85" t="n">
        <v>14</v>
      </c>
      <c r="J85" t="n">
        <v>111.23</v>
      </c>
      <c r="K85" t="n">
        <v>41.65</v>
      </c>
      <c r="L85" t="n">
        <v>4</v>
      </c>
      <c r="M85" t="n">
        <v>12</v>
      </c>
      <c r="N85" t="n">
        <v>15.58</v>
      </c>
      <c r="O85" t="n">
        <v>13952.52</v>
      </c>
      <c r="P85" t="n">
        <v>72.06999999999999</v>
      </c>
      <c r="Q85" t="n">
        <v>444.56</v>
      </c>
      <c r="R85" t="n">
        <v>70.43000000000001</v>
      </c>
      <c r="S85" t="n">
        <v>48.21</v>
      </c>
      <c r="T85" t="n">
        <v>5151.17</v>
      </c>
      <c r="U85" t="n">
        <v>0.68</v>
      </c>
      <c r="V85" t="n">
        <v>0.76</v>
      </c>
      <c r="W85" t="n">
        <v>0.19</v>
      </c>
      <c r="X85" t="n">
        <v>0.31</v>
      </c>
      <c r="Y85" t="n">
        <v>2</v>
      </c>
      <c r="Z85" t="n">
        <v>10</v>
      </c>
    </row>
    <row r="86">
      <c r="A86" t="n">
        <v>4</v>
      </c>
      <c r="B86" t="n">
        <v>50</v>
      </c>
      <c r="C86" t="inlineStr">
        <is>
          <t xml:space="preserve">CONCLUIDO	</t>
        </is>
      </c>
      <c r="D86" t="n">
        <v>8.85</v>
      </c>
      <c r="E86" t="n">
        <v>11.3</v>
      </c>
      <c r="F86" t="n">
        <v>9.02</v>
      </c>
      <c r="G86" t="n">
        <v>49.19</v>
      </c>
      <c r="H86" t="n">
        <v>0.78</v>
      </c>
      <c r="I86" t="n">
        <v>11</v>
      </c>
      <c r="J86" t="n">
        <v>112.51</v>
      </c>
      <c r="K86" t="n">
        <v>41.65</v>
      </c>
      <c r="L86" t="n">
        <v>5</v>
      </c>
      <c r="M86" t="n">
        <v>8</v>
      </c>
      <c r="N86" t="n">
        <v>15.86</v>
      </c>
      <c r="O86" t="n">
        <v>14110.24</v>
      </c>
      <c r="P86" t="n">
        <v>67.59999999999999</v>
      </c>
      <c r="Q86" t="n">
        <v>444.64</v>
      </c>
      <c r="R86" t="n">
        <v>70.20999999999999</v>
      </c>
      <c r="S86" t="n">
        <v>48.21</v>
      </c>
      <c r="T86" t="n">
        <v>5053.52</v>
      </c>
      <c r="U86" t="n">
        <v>0.6899999999999999</v>
      </c>
      <c r="V86" t="n">
        <v>0.76</v>
      </c>
      <c r="W86" t="n">
        <v>0.18</v>
      </c>
      <c r="X86" t="n">
        <v>0.3</v>
      </c>
      <c r="Y86" t="n">
        <v>2</v>
      </c>
      <c r="Z86" t="n">
        <v>10</v>
      </c>
    </row>
    <row r="87">
      <c r="A87" t="n">
        <v>5</v>
      </c>
      <c r="B87" t="n">
        <v>50</v>
      </c>
      <c r="C87" t="inlineStr">
        <is>
          <t xml:space="preserve">CONCLUIDO	</t>
        </is>
      </c>
      <c r="D87" t="n">
        <v>8.902100000000001</v>
      </c>
      <c r="E87" t="n">
        <v>11.23</v>
      </c>
      <c r="F87" t="n">
        <v>8.970000000000001</v>
      </c>
      <c r="G87" t="n">
        <v>53.85</v>
      </c>
      <c r="H87" t="n">
        <v>0.93</v>
      </c>
      <c r="I87" t="n">
        <v>10</v>
      </c>
      <c r="J87" t="n">
        <v>113.79</v>
      </c>
      <c r="K87" t="n">
        <v>41.65</v>
      </c>
      <c r="L87" t="n">
        <v>6</v>
      </c>
      <c r="M87" t="n">
        <v>0</v>
      </c>
      <c r="N87" t="n">
        <v>16.14</v>
      </c>
      <c r="O87" t="n">
        <v>14268.39</v>
      </c>
      <c r="P87" t="n">
        <v>66.41</v>
      </c>
      <c r="Q87" t="n">
        <v>444.72</v>
      </c>
      <c r="R87" t="n">
        <v>68.41</v>
      </c>
      <c r="S87" t="n">
        <v>48.21</v>
      </c>
      <c r="T87" t="n">
        <v>4160.8</v>
      </c>
      <c r="U87" t="n">
        <v>0.7</v>
      </c>
      <c r="V87" t="n">
        <v>0.76</v>
      </c>
      <c r="W87" t="n">
        <v>0.19</v>
      </c>
      <c r="X87" t="n">
        <v>0.25</v>
      </c>
      <c r="Y87" t="n">
        <v>2</v>
      </c>
      <c r="Z87" t="n">
        <v>10</v>
      </c>
    </row>
    <row r="88">
      <c r="A88" t="n">
        <v>0</v>
      </c>
      <c r="B88" t="n">
        <v>25</v>
      </c>
      <c r="C88" t="inlineStr">
        <is>
          <t xml:space="preserve">CONCLUIDO	</t>
        </is>
      </c>
      <c r="D88" t="n">
        <v>8.045199999999999</v>
      </c>
      <c r="E88" t="n">
        <v>12.43</v>
      </c>
      <c r="F88" t="n">
        <v>10.02</v>
      </c>
      <c r="G88" t="n">
        <v>13.67</v>
      </c>
      <c r="H88" t="n">
        <v>0.28</v>
      </c>
      <c r="I88" t="n">
        <v>44</v>
      </c>
      <c r="J88" t="n">
        <v>61.76</v>
      </c>
      <c r="K88" t="n">
        <v>28.92</v>
      </c>
      <c r="L88" t="n">
        <v>1</v>
      </c>
      <c r="M88" t="n">
        <v>42</v>
      </c>
      <c r="N88" t="n">
        <v>6.84</v>
      </c>
      <c r="O88" t="n">
        <v>7851.41</v>
      </c>
      <c r="P88" t="n">
        <v>59.69</v>
      </c>
      <c r="Q88" t="n">
        <v>444.72</v>
      </c>
      <c r="R88" t="n">
        <v>103</v>
      </c>
      <c r="S88" t="n">
        <v>48.21</v>
      </c>
      <c r="T88" t="n">
        <v>21283.74</v>
      </c>
      <c r="U88" t="n">
        <v>0.47</v>
      </c>
      <c r="V88" t="n">
        <v>0.68</v>
      </c>
      <c r="W88" t="n">
        <v>0.24</v>
      </c>
      <c r="X88" t="n">
        <v>1.3</v>
      </c>
      <c r="Y88" t="n">
        <v>2</v>
      </c>
      <c r="Z88" t="n">
        <v>10</v>
      </c>
    </row>
    <row r="89">
      <c r="A89" t="n">
        <v>1</v>
      </c>
      <c r="B89" t="n">
        <v>25</v>
      </c>
      <c r="C89" t="inlineStr">
        <is>
          <t xml:space="preserve">CONCLUIDO	</t>
        </is>
      </c>
      <c r="D89" t="n">
        <v>8.8104</v>
      </c>
      <c r="E89" t="n">
        <v>11.35</v>
      </c>
      <c r="F89" t="n">
        <v>9.279999999999999</v>
      </c>
      <c r="G89" t="n">
        <v>27.83</v>
      </c>
      <c r="H89" t="n">
        <v>0.55</v>
      </c>
      <c r="I89" t="n">
        <v>20</v>
      </c>
      <c r="J89" t="n">
        <v>62.92</v>
      </c>
      <c r="K89" t="n">
        <v>28.92</v>
      </c>
      <c r="L89" t="n">
        <v>2</v>
      </c>
      <c r="M89" t="n">
        <v>5</v>
      </c>
      <c r="N89" t="n">
        <v>7</v>
      </c>
      <c r="O89" t="n">
        <v>7994.37</v>
      </c>
      <c r="P89" t="n">
        <v>48.57</v>
      </c>
      <c r="Q89" t="n">
        <v>444.65</v>
      </c>
      <c r="R89" t="n">
        <v>78.03</v>
      </c>
      <c r="S89" t="n">
        <v>48.21</v>
      </c>
      <c r="T89" t="n">
        <v>8921.49</v>
      </c>
      <c r="U89" t="n">
        <v>0.62</v>
      </c>
      <c r="V89" t="n">
        <v>0.74</v>
      </c>
      <c r="W89" t="n">
        <v>0.21</v>
      </c>
      <c r="X89" t="n">
        <v>0.55</v>
      </c>
      <c r="Y89" t="n">
        <v>2</v>
      </c>
      <c r="Z89" t="n">
        <v>10</v>
      </c>
    </row>
    <row r="90">
      <c r="A90" t="n">
        <v>2</v>
      </c>
      <c r="B90" t="n">
        <v>25</v>
      </c>
      <c r="C90" t="inlineStr">
        <is>
          <t xml:space="preserve">CONCLUIDO	</t>
        </is>
      </c>
      <c r="D90" t="n">
        <v>8.8522</v>
      </c>
      <c r="E90" t="n">
        <v>11.3</v>
      </c>
      <c r="F90" t="n">
        <v>9.24</v>
      </c>
      <c r="G90" t="n">
        <v>29.17</v>
      </c>
      <c r="H90" t="n">
        <v>0.8100000000000001</v>
      </c>
      <c r="I90" t="n">
        <v>19</v>
      </c>
      <c r="J90" t="n">
        <v>64.08</v>
      </c>
      <c r="K90" t="n">
        <v>28.92</v>
      </c>
      <c r="L90" t="n">
        <v>3</v>
      </c>
      <c r="M90" t="n">
        <v>0</v>
      </c>
      <c r="N90" t="n">
        <v>7.16</v>
      </c>
      <c r="O90" t="n">
        <v>8137.65</v>
      </c>
      <c r="P90" t="n">
        <v>48.92</v>
      </c>
      <c r="Q90" t="n">
        <v>444.76</v>
      </c>
      <c r="R90" t="n">
        <v>76.54000000000001</v>
      </c>
      <c r="S90" t="n">
        <v>48.21</v>
      </c>
      <c r="T90" t="n">
        <v>8178.1</v>
      </c>
      <c r="U90" t="n">
        <v>0.63</v>
      </c>
      <c r="V90" t="n">
        <v>0.74</v>
      </c>
      <c r="W90" t="n">
        <v>0.22</v>
      </c>
      <c r="X90" t="n">
        <v>0.51</v>
      </c>
      <c r="Y90" t="n">
        <v>2</v>
      </c>
      <c r="Z90" t="n">
        <v>10</v>
      </c>
    </row>
    <row r="91">
      <c r="A91" t="n">
        <v>0</v>
      </c>
      <c r="B91" t="n">
        <v>85</v>
      </c>
      <c r="C91" t="inlineStr">
        <is>
          <t xml:space="preserve">CONCLUIDO	</t>
        </is>
      </c>
      <c r="D91" t="n">
        <v>5.5693</v>
      </c>
      <c r="E91" t="n">
        <v>17.96</v>
      </c>
      <c r="F91" t="n">
        <v>11.89</v>
      </c>
      <c r="G91" t="n">
        <v>6.54</v>
      </c>
      <c r="H91" t="n">
        <v>0.11</v>
      </c>
      <c r="I91" t="n">
        <v>109</v>
      </c>
      <c r="J91" t="n">
        <v>167.88</v>
      </c>
      <c r="K91" t="n">
        <v>51.39</v>
      </c>
      <c r="L91" t="n">
        <v>1</v>
      </c>
      <c r="M91" t="n">
        <v>107</v>
      </c>
      <c r="N91" t="n">
        <v>30.49</v>
      </c>
      <c r="O91" t="n">
        <v>20939.59</v>
      </c>
      <c r="P91" t="n">
        <v>149.05</v>
      </c>
      <c r="Q91" t="n">
        <v>444.9</v>
      </c>
      <c r="R91" t="n">
        <v>164.16</v>
      </c>
      <c r="S91" t="n">
        <v>48.21</v>
      </c>
      <c r="T91" t="n">
        <v>51541.28</v>
      </c>
      <c r="U91" t="n">
        <v>0.29</v>
      </c>
      <c r="V91" t="n">
        <v>0.58</v>
      </c>
      <c r="W91" t="n">
        <v>0.33</v>
      </c>
      <c r="X91" t="n">
        <v>3.16</v>
      </c>
      <c r="Y91" t="n">
        <v>2</v>
      </c>
      <c r="Z91" t="n">
        <v>10</v>
      </c>
    </row>
    <row r="92">
      <c r="A92" t="n">
        <v>1</v>
      </c>
      <c r="B92" t="n">
        <v>85</v>
      </c>
      <c r="C92" t="inlineStr">
        <is>
          <t xml:space="preserve">CONCLUIDO	</t>
        </is>
      </c>
      <c r="D92" t="n">
        <v>7.1219</v>
      </c>
      <c r="E92" t="n">
        <v>14.04</v>
      </c>
      <c r="F92" t="n">
        <v>10.11</v>
      </c>
      <c r="G92" t="n">
        <v>13.19</v>
      </c>
      <c r="H92" t="n">
        <v>0.21</v>
      </c>
      <c r="I92" t="n">
        <v>46</v>
      </c>
      <c r="J92" t="n">
        <v>169.33</v>
      </c>
      <c r="K92" t="n">
        <v>51.39</v>
      </c>
      <c r="L92" t="n">
        <v>2</v>
      </c>
      <c r="M92" t="n">
        <v>44</v>
      </c>
      <c r="N92" t="n">
        <v>30.94</v>
      </c>
      <c r="O92" t="n">
        <v>21118.46</v>
      </c>
      <c r="P92" t="n">
        <v>124.51</v>
      </c>
      <c r="Q92" t="n">
        <v>444.74</v>
      </c>
      <c r="R92" t="n">
        <v>106.09</v>
      </c>
      <c r="S92" t="n">
        <v>48.21</v>
      </c>
      <c r="T92" t="n">
        <v>22817.99</v>
      </c>
      <c r="U92" t="n">
        <v>0.45</v>
      </c>
      <c r="V92" t="n">
        <v>0.68</v>
      </c>
      <c r="W92" t="n">
        <v>0.24</v>
      </c>
      <c r="X92" t="n">
        <v>1.39</v>
      </c>
      <c r="Y92" t="n">
        <v>2</v>
      </c>
      <c r="Z92" t="n">
        <v>10</v>
      </c>
    </row>
    <row r="93">
      <c r="A93" t="n">
        <v>2</v>
      </c>
      <c r="B93" t="n">
        <v>85</v>
      </c>
      <c r="C93" t="inlineStr">
        <is>
          <t xml:space="preserve">CONCLUIDO	</t>
        </is>
      </c>
      <c r="D93" t="n">
        <v>7.8064</v>
      </c>
      <c r="E93" t="n">
        <v>12.81</v>
      </c>
      <c r="F93" t="n">
        <v>9.449999999999999</v>
      </c>
      <c r="G93" t="n">
        <v>19.56</v>
      </c>
      <c r="H93" t="n">
        <v>0.31</v>
      </c>
      <c r="I93" t="n">
        <v>29</v>
      </c>
      <c r="J93" t="n">
        <v>170.79</v>
      </c>
      <c r="K93" t="n">
        <v>51.39</v>
      </c>
      <c r="L93" t="n">
        <v>3</v>
      </c>
      <c r="M93" t="n">
        <v>27</v>
      </c>
      <c r="N93" t="n">
        <v>31.4</v>
      </c>
      <c r="O93" t="n">
        <v>21297.94</v>
      </c>
      <c r="P93" t="n">
        <v>114.2</v>
      </c>
      <c r="Q93" t="n">
        <v>444.57</v>
      </c>
      <c r="R93" t="n">
        <v>84.15000000000001</v>
      </c>
      <c r="S93" t="n">
        <v>48.21</v>
      </c>
      <c r="T93" t="n">
        <v>11935.74</v>
      </c>
      <c r="U93" t="n">
        <v>0.57</v>
      </c>
      <c r="V93" t="n">
        <v>0.72</v>
      </c>
      <c r="W93" t="n">
        <v>0.21</v>
      </c>
      <c r="X93" t="n">
        <v>0.73</v>
      </c>
      <c r="Y93" t="n">
        <v>2</v>
      </c>
      <c r="Z93" t="n">
        <v>10</v>
      </c>
    </row>
    <row r="94">
      <c r="A94" t="n">
        <v>3</v>
      </c>
      <c r="B94" t="n">
        <v>85</v>
      </c>
      <c r="C94" t="inlineStr">
        <is>
          <t xml:space="preserve">CONCLUIDO	</t>
        </is>
      </c>
      <c r="D94" t="n">
        <v>8.082599999999999</v>
      </c>
      <c r="E94" t="n">
        <v>12.37</v>
      </c>
      <c r="F94" t="n">
        <v>9.289999999999999</v>
      </c>
      <c r="G94" t="n">
        <v>26.54</v>
      </c>
      <c r="H94" t="n">
        <v>0.41</v>
      </c>
      <c r="I94" t="n">
        <v>21</v>
      </c>
      <c r="J94" t="n">
        <v>172.25</v>
      </c>
      <c r="K94" t="n">
        <v>51.39</v>
      </c>
      <c r="L94" t="n">
        <v>4</v>
      </c>
      <c r="M94" t="n">
        <v>19</v>
      </c>
      <c r="N94" t="n">
        <v>31.86</v>
      </c>
      <c r="O94" t="n">
        <v>21478.05</v>
      </c>
      <c r="P94" t="n">
        <v>110.13</v>
      </c>
      <c r="Q94" t="n">
        <v>444.67</v>
      </c>
      <c r="R94" t="n">
        <v>78.98</v>
      </c>
      <c r="S94" t="n">
        <v>48.21</v>
      </c>
      <c r="T94" t="n">
        <v>9390.34</v>
      </c>
      <c r="U94" t="n">
        <v>0.61</v>
      </c>
      <c r="V94" t="n">
        <v>0.74</v>
      </c>
      <c r="W94" t="n">
        <v>0.2</v>
      </c>
      <c r="X94" t="n">
        <v>0.5600000000000001</v>
      </c>
      <c r="Y94" t="n">
        <v>2</v>
      </c>
      <c r="Z94" t="n">
        <v>10</v>
      </c>
    </row>
    <row r="95">
      <c r="A95" t="n">
        <v>4</v>
      </c>
      <c r="B95" t="n">
        <v>85</v>
      </c>
      <c r="C95" t="inlineStr">
        <is>
          <t xml:space="preserve">CONCLUIDO	</t>
        </is>
      </c>
      <c r="D95" t="n">
        <v>8.2369</v>
      </c>
      <c r="E95" t="n">
        <v>12.14</v>
      </c>
      <c r="F95" t="n">
        <v>9.19</v>
      </c>
      <c r="G95" t="n">
        <v>32.44</v>
      </c>
      <c r="H95" t="n">
        <v>0.51</v>
      </c>
      <c r="I95" t="n">
        <v>17</v>
      </c>
      <c r="J95" t="n">
        <v>173.71</v>
      </c>
      <c r="K95" t="n">
        <v>51.39</v>
      </c>
      <c r="L95" t="n">
        <v>5</v>
      </c>
      <c r="M95" t="n">
        <v>15</v>
      </c>
      <c r="N95" t="n">
        <v>32.32</v>
      </c>
      <c r="O95" t="n">
        <v>21658.78</v>
      </c>
      <c r="P95" t="n">
        <v>106.97</v>
      </c>
      <c r="Q95" t="n">
        <v>444.6</v>
      </c>
      <c r="R95" t="n">
        <v>76.05</v>
      </c>
      <c r="S95" t="n">
        <v>48.21</v>
      </c>
      <c r="T95" t="n">
        <v>7942.62</v>
      </c>
      <c r="U95" t="n">
        <v>0.63</v>
      </c>
      <c r="V95" t="n">
        <v>0.74</v>
      </c>
      <c r="W95" t="n">
        <v>0.19</v>
      </c>
      <c r="X95" t="n">
        <v>0.47</v>
      </c>
      <c r="Y95" t="n">
        <v>2</v>
      </c>
      <c r="Z95" t="n">
        <v>10</v>
      </c>
    </row>
    <row r="96">
      <c r="A96" t="n">
        <v>5</v>
      </c>
      <c r="B96" t="n">
        <v>85</v>
      </c>
      <c r="C96" t="inlineStr">
        <is>
          <t xml:space="preserve">CONCLUIDO	</t>
        </is>
      </c>
      <c r="D96" t="n">
        <v>8.3347</v>
      </c>
      <c r="E96" t="n">
        <v>12</v>
      </c>
      <c r="F96" t="n">
        <v>9.15</v>
      </c>
      <c r="G96" t="n">
        <v>39.22</v>
      </c>
      <c r="H96" t="n">
        <v>0.61</v>
      </c>
      <c r="I96" t="n">
        <v>14</v>
      </c>
      <c r="J96" t="n">
        <v>175.18</v>
      </c>
      <c r="K96" t="n">
        <v>51.39</v>
      </c>
      <c r="L96" t="n">
        <v>6</v>
      </c>
      <c r="M96" t="n">
        <v>12</v>
      </c>
      <c r="N96" t="n">
        <v>32.79</v>
      </c>
      <c r="O96" t="n">
        <v>21840.16</v>
      </c>
      <c r="P96" t="n">
        <v>104.62</v>
      </c>
      <c r="Q96" t="n">
        <v>444.57</v>
      </c>
      <c r="R96" t="n">
        <v>75.06999999999999</v>
      </c>
      <c r="S96" t="n">
        <v>48.21</v>
      </c>
      <c r="T96" t="n">
        <v>7470.32</v>
      </c>
      <c r="U96" t="n">
        <v>0.64</v>
      </c>
      <c r="V96" t="n">
        <v>0.75</v>
      </c>
      <c r="W96" t="n">
        <v>0.18</v>
      </c>
      <c r="X96" t="n">
        <v>0.43</v>
      </c>
      <c r="Y96" t="n">
        <v>2</v>
      </c>
      <c r="Z96" t="n">
        <v>10</v>
      </c>
    </row>
    <row r="97">
      <c r="A97" t="n">
        <v>6</v>
      </c>
      <c r="B97" t="n">
        <v>85</v>
      </c>
      <c r="C97" t="inlineStr">
        <is>
          <t xml:space="preserve">CONCLUIDO	</t>
        </is>
      </c>
      <c r="D97" t="n">
        <v>8.495799999999999</v>
      </c>
      <c r="E97" t="n">
        <v>11.77</v>
      </c>
      <c r="F97" t="n">
        <v>8.99</v>
      </c>
      <c r="G97" t="n">
        <v>44.96</v>
      </c>
      <c r="H97" t="n">
        <v>0.7</v>
      </c>
      <c r="I97" t="n">
        <v>12</v>
      </c>
      <c r="J97" t="n">
        <v>176.66</v>
      </c>
      <c r="K97" t="n">
        <v>51.39</v>
      </c>
      <c r="L97" t="n">
        <v>7</v>
      </c>
      <c r="M97" t="n">
        <v>10</v>
      </c>
      <c r="N97" t="n">
        <v>33.27</v>
      </c>
      <c r="O97" t="n">
        <v>22022.17</v>
      </c>
      <c r="P97" t="n">
        <v>100.29</v>
      </c>
      <c r="Q97" t="n">
        <v>444.58</v>
      </c>
      <c r="R97" t="n">
        <v>69.26000000000001</v>
      </c>
      <c r="S97" t="n">
        <v>48.21</v>
      </c>
      <c r="T97" t="n">
        <v>4577.42</v>
      </c>
      <c r="U97" t="n">
        <v>0.7</v>
      </c>
      <c r="V97" t="n">
        <v>0.76</v>
      </c>
      <c r="W97" t="n">
        <v>0.18</v>
      </c>
      <c r="X97" t="n">
        <v>0.27</v>
      </c>
      <c r="Y97" t="n">
        <v>2</v>
      </c>
      <c r="Z97" t="n">
        <v>10</v>
      </c>
    </row>
    <row r="98">
      <c r="A98" t="n">
        <v>7</v>
      </c>
      <c r="B98" t="n">
        <v>85</v>
      </c>
      <c r="C98" t="inlineStr">
        <is>
          <t xml:space="preserve">CONCLUIDO	</t>
        </is>
      </c>
      <c r="D98" t="n">
        <v>8.5724</v>
      </c>
      <c r="E98" t="n">
        <v>11.67</v>
      </c>
      <c r="F98" t="n">
        <v>8.949999999999999</v>
      </c>
      <c r="G98" t="n">
        <v>53.72</v>
      </c>
      <c r="H98" t="n">
        <v>0.8</v>
      </c>
      <c r="I98" t="n">
        <v>10</v>
      </c>
      <c r="J98" t="n">
        <v>178.14</v>
      </c>
      <c r="K98" t="n">
        <v>51.39</v>
      </c>
      <c r="L98" t="n">
        <v>8</v>
      </c>
      <c r="M98" t="n">
        <v>8</v>
      </c>
      <c r="N98" t="n">
        <v>33.75</v>
      </c>
      <c r="O98" t="n">
        <v>22204.83</v>
      </c>
      <c r="P98" t="n">
        <v>97.84999999999999</v>
      </c>
      <c r="Q98" t="n">
        <v>444.61</v>
      </c>
      <c r="R98" t="n">
        <v>68.09</v>
      </c>
      <c r="S98" t="n">
        <v>48.21</v>
      </c>
      <c r="T98" t="n">
        <v>4001.29</v>
      </c>
      <c r="U98" t="n">
        <v>0.71</v>
      </c>
      <c r="V98" t="n">
        <v>0.76</v>
      </c>
      <c r="W98" t="n">
        <v>0.18</v>
      </c>
      <c r="X98" t="n">
        <v>0.23</v>
      </c>
      <c r="Y98" t="n">
        <v>2</v>
      </c>
      <c r="Z98" t="n">
        <v>10</v>
      </c>
    </row>
    <row r="99">
      <c r="A99" t="n">
        <v>8</v>
      </c>
      <c r="B99" t="n">
        <v>85</v>
      </c>
      <c r="C99" t="inlineStr">
        <is>
          <t xml:space="preserve">CONCLUIDO	</t>
        </is>
      </c>
      <c r="D99" t="n">
        <v>8.607699999999999</v>
      </c>
      <c r="E99" t="n">
        <v>11.62</v>
      </c>
      <c r="F99" t="n">
        <v>8.94</v>
      </c>
      <c r="G99" t="n">
        <v>59.6</v>
      </c>
      <c r="H99" t="n">
        <v>0.89</v>
      </c>
      <c r="I99" t="n">
        <v>9</v>
      </c>
      <c r="J99" t="n">
        <v>179.63</v>
      </c>
      <c r="K99" t="n">
        <v>51.39</v>
      </c>
      <c r="L99" t="n">
        <v>9</v>
      </c>
      <c r="M99" t="n">
        <v>7</v>
      </c>
      <c r="N99" t="n">
        <v>34.24</v>
      </c>
      <c r="O99" t="n">
        <v>22388.15</v>
      </c>
      <c r="P99" t="n">
        <v>95.17</v>
      </c>
      <c r="Q99" t="n">
        <v>444.56</v>
      </c>
      <c r="R99" t="n">
        <v>67.69</v>
      </c>
      <c r="S99" t="n">
        <v>48.21</v>
      </c>
      <c r="T99" t="n">
        <v>3804.03</v>
      </c>
      <c r="U99" t="n">
        <v>0.71</v>
      </c>
      <c r="V99" t="n">
        <v>0.76</v>
      </c>
      <c r="W99" t="n">
        <v>0.18</v>
      </c>
      <c r="X99" t="n">
        <v>0.22</v>
      </c>
      <c r="Y99" t="n">
        <v>2</v>
      </c>
      <c r="Z99" t="n">
        <v>10</v>
      </c>
    </row>
    <row r="100">
      <c r="A100" t="n">
        <v>9</v>
      </c>
      <c r="B100" t="n">
        <v>85</v>
      </c>
      <c r="C100" t="inlineStr">
        <is>
          <t xml:space="preserve">CONCLUIDO	</t>
        </is>
      </c>
      <c r="D100" t="n">
        <v>8.648400000000001</v>
      </c>
      <c r="E100" t="n">
        <v>11.56</v>
      </c>
      <c r="F100" t="n">
        <v>8.92</v>
      </c>
      <c r="G100" t="n">
        <v>66.89</v>
      </c>
      <c r="H100" t="n">
        <v>0.98</v>
      </c>
      <c r="I100" t="n">
        <v>8</v>
      </c>
      <c r="J100" t="n">
        <v>181.12</v>
      </c>
      <c r="K100" t="n">
        <v>51.39</v>
      </c>
      <c r="L100" t="n">
        <v>10</v>
      </c>
      <c r="M100" t="n">
        <v>6</v>
      </c>
      <c r="N100" t="n">
        <v>34.73</v>
      </c>
      <c r="O100" t="n">
        <v>22572.13</v>
      </c>
      <c r="P100" t="n">
        <v>91.97</v>
      </c>
      <c r="Q100" t="n">
        <v>444.56</v>
      </c>
      <c r="R100" t="n">
        <v>67.03</v>
      </c>
      <c r="S100" t="n">
        <v>48.21</v>
      </c>
      <c r="T100" t="n">
        <v>3478.45</v>
      </c>
      <c r="U100" t="n">
        <v>0.72</v>
      </c>
      <c r="V100" t="n">
        <v>0.77</v>
      </c>
      <c r="W100" t="n">
        <v>0.18</v>
      </c>
      <c r="X100" t="n">
        <v>0.2</v>
      </c>
      <c r="Y100" t="n">
        <v>2</v>
      </c>
      <c r="Z100" t="n">
        <v>10</v>
      </c>
    </row>
    <row r="101">
      <c r="A101" t="n">
        <v>10</v>
      </c>
      <c r="B101" t="n">
        <v>85</v>
      </c>
      <c r="C101" t="inlineStr">
        <is>
          <t xml:space="preserve">CONCLUIDO	</t>
        </is>
      </c>
      <c r="D101" t="n">
        <v>8.715</v>
      </c>
      <c r="E101" t="n">
        <v>11.47</v>
      </c>
      <c r="F101" t="n">
        <v>8.859999999999999</v>
      </c>
      <c r="G101" t="n">
        <v>75.98</v>
      </c>
      <c r="H101" t="n">
        <v>1.07</v>
      </c>
      <c r="I101" t="n">
        <v>7</v>
      </c>
      <c r="J101" t="n">
        <v>182.62</v>
      </c>
      <c r="K101" t="n">
        <v>51.39</v>
      </c>
      <c r="L101" t="n">
        <v>11</v>
      </c>
      <c r="M101" t="n">
        <v>5</v>
      </c>
      <c r="N101" t="n">
        <v>35.22</v>
      </c>
      <c r="O101" t="n">
        <v>22756.91</v>
      </c>
      <c r="P101" t="n">
        <v>88.70999999999999</v>
      </c>
      <c r="Q101" t="n">
        <v>444.63</v>
      </c>
      <c r="R101" t="n">
        <v>65.11</v>
      </c>
      <c r="S101" t="n">
        <v>48.21</v>
      </c>
      <c r="T101" t="n">
        <v>2526.12</v>
      </c>
      <c r="U101" t="n">
        <v>0.74</v>
      </c>
      <c r="V101" t="n">
        <v>0.77</v>
      </c>
      <c r="W101" t="n">
        <v>0.18</v>
      </c>
      <c r="X101" t="n">
        <v>0.14</v>
      </c>
      <c r="Y101" t="n">
        <v>2</v>
      </c>
      <c r="Z101" t="n">
        <v>10</v>
      </c>
    </row>
    <row r="102">
      <c r="A102" t="n">
        <v>11</v>
      </c>
      <c r="B102" t="n">
        <v>85</v>
      </c>
      <c r="C102" t="inlineStr">
        <is>
          <t xml:space="preserve">CONCLUIDO	</t>
        </is>
      </c>
      <c r="D102" t="n">
        <v>8.680300000000001</v>
      </c>
      <c r="E102" t="n">
        <v>11.52</v>
      </c>
      <c r="F102" t="n">
        <v>8.91</v>
      </c>
      <c r="G102" t="n">
        <v>76.38</v>
      </c>
      <c r="H102" t="n">
        <v>1.16</v>
      </c>
      <c r="I102" t="n">
        <v>7</v>
      </c>
      <c r="J102" t="n">
        <v>184.12</v>
      </c>
      <c r="K102" t="n">
        <v>51.39</v>
      </c>
      <c r="L102" t="n">
        <v>12</v>
      </c>
      <c r="M102" t="n">
        <v>1</v>
      </c>
      <c r="N102" t="n">
        <v>35.73</v>
      </c>
      <c r="O102" t="n">
        <v>22942.24</v>
      </c>
      <c r="P102" t="n">
        <v>87.45999999999999</v>
      </c>
      <c r="Q102" t="n">
        <v>444.56</v>
      </c>
      <c r="R102" t="n">
        <v>66.64</v>
      </c>
      <c r="S102" t="n">
        <v>48.21</v>
      </c>
      <c r="T102" t="n">
        <v>3287.84</v>
      </c>
      <c r="U102" t="n">
        <v>0.72</v>
      </c>
      <c r="V102" t="n">
        <v>0.77</v>
      </c>
      <c r="W102" t="n">
        <v>0.18</v>
      </c>
      <c r="X102" t="n">
        <v>0.19</v>
      </c>
      <c r="Y102" t="n">
        <v>2</v>
      </c>
      <c r="Z102" t="n">
        <v>10</v>
      </c>
    </row>
    <row r="103">
      <c r="A103" t="n">
        <v>12</v>
      </c>
      <c r="B103" t="n">
        <v>85</v>
      </c>
      <c r="C103" t="inlineStr">
        <is>
          <t xml:space="preserve">CONCLUIDO	</t>
        </is>
      </c>
      <c r="D103" t="n">
        <v>8.674899999999999</v>
      </c>
      <c r="E103" t="n">
        <v>11.53</v>
      </c>
      <c r="F103" t="n">
        <v>8.92</v>
      </c>
      <c r="G103" t="n">
        <v>76.44</v>
      </c>
      <c r="H103" t="n">
        <v>1.24</v>
      </c>
      <c r="I103" t="n">
        <v>7</v>
      </c>
      <c r="J103" t="n">
        <v>185.63</v>
      </c>
      <c r="K103" t="n">
        <v>51.39</v>
      </c>
      <c r="L103" t="n">
        <v>13</v>
      </c>
      <c r="M103" t="n">
        <v>0</v>
      </c>
      <c r="N103" t="n">
        <v>36.24</v>
      </c>
      <c r="O103" t="n">
        <v>23128.27</v>
      </c>
      <c r="P103" t="n">
        <v>87.8</v>
      </c>
      <c r="Q103" t="n">
        <v>444.56</v>
      </c>
      <c r="R103" t="n">
        <v>66.75</v>
      </c>
      <c r="S103" t="n">
        <v>48.21</v>
      </c>
      <c r="T103" t="n">
        <v>3346.36</v>
      </c>
      <c r="U103" t="n">
        <v>0.72</v>
      </c>
      <c r="V103" t="n">
        <v>0.77</v>
      </c>
      <c r="W103" t="n">
        <v>0.18</v>
      </c>
      <c r="X103" t="n">
        <v>0.2</v>
      </c>
      <c r="Y103" t="n">
        <v>2</v>
      </c>
      <c r="Z103" t="n">
        <v>10</v>
      </c>
    </row>
    <row r="104">
      <c r="A104" t="n">
        <v>0</v>
      </c>
      <c r="B104" t="n">
        <v>20</v>
      </c>
      <c r="C104" t="inlineStr">
        <is>
          <t xml:space="preserve">CONCLUIDO	</t>
        </is>
      </c>
      <c r="D104" t="n">
        <v>8.3809</v>
      </c>
      <c r="E104" t="n">
        <v>11.93</v>
      </c>
      <c r="F104" t="n">
        <v>9.74</v>
      </c>
      <c r="G104" t="n">
        <v>16.24</v>
      </c>
      <c r="H104" t="n">
        <v>0.34</v>
      </c>
      <c r="I104" t="n">
        <v>36</v>
      </c>
      <c r="J104" t="n">
        <v>51.33</v>
      </c>
      <c r="K104" t="n">
        <v>24.83</v>
      </c>
      <c r="L104" t="n">
        <v>1</v>
      </c>
      <c r="M104" t="n">
        <v>34</v>
      </c>
      <c r="N104" t="n">
        <v>5.51</v>
      </c>
      <c r="O104" t="n">
        <v>6564.78</v>
      </c>
      <c r="P104" t="n">
        <v>48.76</v>
      </c>
      <c r="Q104" t="n">
        <v>444.59</v>
      </c>
      <c r="R104" t="n">
        <v>93.90000000000001</v>
      </c>
      <c r="S104" t="n">
        <v>48.21</v>
      </c>
      <c r="T104" t="n">
        <v>16775.51</v>
      </c>
      <c r="U104" t="n">
        <v>0.51</v>
      </c>
      <c r="V104" t="n">
        <v>0.7</v>
      </c>
      <c r="W104" t="n">
        <v>0.22</v>
      </c>
      <c r="X104" t="n">
        <v>1.02</v>
      </c>
      <c r="Y104" t="n">
        <v>2</v>
      </c>
      <c r="Z104" t="n">
        <v>10</v>
      </c>
    </row>
    <row r="105">
      <c r="A105" t="n">
        <v>1</v>
      </c>
      <c r="B105" t="n">
        <v>20</v>
      </c>
      <c r="C105" t="inlineStr">
        <is>
          <t xml:space="preserve">CONCLUIDO	</t>
        </is>
      </c>
      <c r="D105" t="n">
        <v>8.734</v>
      </c>
      <c r="E105" t="n">
        <v>11.45</v>
      </c>
      <c r="F105" t="n">
        <v>9.41</v>
      </c>
      <c r="G105" t="n">
        <v>23.52</v>
      </c>
      <c r="H105" t="n">
        <v>0.66</v>
      </c>
      <c r="I105" t="n">
        <v>24</v>
      </c>
      <c r="J105" t="n">
        <v>52.47</v>
      </c>
      <c r="K105" t="n">
        <v>24.83</v>
      </c>
      <c r="L105" t="n">
        <v>2</v>
      </c>
      <c r="M105" t="n">
        <v>0</v>
      </c>
      <c r="N105" t="n">
        <v>5.64</v>
      </c>
      <c r="O105" t="n">
        <v>6705.1</v>
      </c>
      <c r="P105" t="n">
        <v>43.93</v>
      </c>
      <c r="Q105" t="n">
        <v>444.88</v>
      </c>
      <c r="R105" t="n">
        <v>81.91</v>
      </c>
      <c r="S105" t="n">
        <v>48.21</v>
      </c>
      <c r="T105" t="n">
        <v>10841.97</v>
      </c>
      <c r="U105" t="n">
        <v>0.59</v>
      </c>
      <c r="V105" t="n">
        <v>0.73</v>
      </c>
      <c r="W105" t="n">
        <v>0.23</v>
      </c>
      <c r="X105" t="n">
        <v>0.6899999999999999</v>
      </c>
      <c r="Y105" t="n">
        <v>2</v>
      </c>
      <c r="Z105" t="n">
        <v>10</v>
      </c>
    </row>
    <row r="106">
      <c r="A106" t="n">
        <v>0</v>
      </c>
      <c r="B106" t="n">
        <v>65</v>
      </c>
      <c r="C106" t="inlineStr">
        <is>
          <t xml:space="preserve">CONCLUIDO	</t>
        </is>
      </c>
      <c r="D106" t="n">
        <v>6.3259</v>
      </c>
      <c r="E106" t="n">
        <v>15.81</v>
      </c>
      <c r="F106" t="n">
        <v>11.23</v>
      </c>
      <c r="G106" t="n">
        <v>7.66</v>
      </c>
      <c r="H106" t="n">
        <v>0.13</v>
      </c>
      <c r="I106" t="n">
        <v>88</v>
      </c>
      <c r="J106" t="n">
        <v>133.21</v>
      </c>
      <c r="K106" t="n">
        <v>46.47</v>
      </c>
      <c r="L106" t="n">
        <v>1</v>
      </c>
      <c r="M106" t="n">
        <v>86</v>
      </c>
      <c r="N106" t="n">
        <v>20.75</v>
      </c>
      <c r="O106" t="n">
        <v>16663.42</v>
      </c>
      <c r="P106" t="n">
        <v>120.36</v>
      </c>
      <c r="Q106" t="n">
        <v>444.91</v>
      </c>
      <c r="R106" t="n">
        <v>142.43</v>
      </c>
      <c r="S106" t="n">
        <v>48.21</v>
      </c>
      <c r="T106" t="n">
        <v>40778.99</v>
      </c>
      <c r="U106" t="n">
        <v>0.34</v>
      </c>
      <c r="V106" t="n">
        <v>0.61</v>
      </c>
      <c r="W106" t="n">
        <v>0.3</v>
      </c>
      <c r="X106" t="n">
        <v>2.51</v>
      </c>
      <c r="Y106" t="n">
        <v>2</v>
      </c>
      <c r="Z106" t="n">
        <v>10</v>
      </c>
    </row>
    <row r="107">
      <c r="A107" t="n">
        <v>1</v>
      </c>
      <c r="B107" t="n">
        <v>65</v>
      </c>
      <c r="C107" t="inlineStr">
        <is>
          <t xml:space="preserve">CONCLUIDO	</t>
        </is>
      </c>
      <c r="D107" t="n">
        <v>7.6884</v>
      </c>
      <c r="E107" t="n">
        <v>13.01</v>
      </c>
      <c r="F107" t="n">
        <v>9.789999999999999</v>
      </c>
      <c r="G107" t="n">
        <v>15.46</v>
      </c>
      <c r="H107" t="n">
        <v>0.26</v>
      </c>
      <c r="I107" t="n">
        <v>38</v>
      </c>
      <c r="J107" t="n">
        <v>134.55</v>
      </c>
      <c r="K107" t="n">
        <v>46.47</v>
      </c>
      <c r="L107" t="n">
        <v>2</v>
      </c>
      <c r="M107" t="n">
        <v>36</v>
      </c>
      <c r="N107" t="n">
        <v>21.09</v>
      </c>
      <c r="O107" t="n">
        <v>16828.84</v>
      </c>
      <c r="P107" t="n">
        <v>102.1</v>
      </c>
      <c r="Q107" t="n">
        <v>444.69</v>
      </c>
      <c r="R107" t="n">
        <v>95.55</v>
      </c>
      <c r="S107" t="n">
        <v>48.21</v>
      </c>
      <c r="T107" t="n">
        <v>17589.87</v>
      </c>
      <c r="U107" t="n">
        <v>0.5</v>
      </c>
      <c r="V107" t="n">
        <v>0.7</v>
      </c>
      <c r="W107" t="n">
        <v>0.22</v>
      </c>
      <c r="X107" t="n">
        <v>1.07</v>
      </c>
      <c r="Y107" t="n">
        <v>2</v>
      </c>
      <c r="Z107" t="n">
        <v>10</v>
      </c>
    </row>
    <row r="108">
      <c r="A108" t="n">
        <v>2</v>
      </c>
      <c r="B108" t="n">
        <v>65</v>
      </c>
      <c r="C108" t="inlineStr">
        <is>
          <t xml:space="preserve">CONCLUIDO	</t>
        </is>
      </c>
      <c r="D108" t="n">
        <v>8.163600000000001</v>
      </c>
      <c r="E108" t="n">
        <v>12.25</v>
      </c>
      <c r="F108" t="n">
        <v>9.42</v>
      </c>
      <c r="G108" t="n">
        <v>23.54</v>
      </c>
      <c r="H108" t="n">
        <v>0.39</v>
      </c>
      <c r="I108" t="n">
        <v>24</v>
      </c>
      <c r="J108" t="n">
        <v>135.9</v>
      </c>
      <c r="K108" t="n">
        <v>46.47</v>
      </c>
      <c r="L108" t="n">
        <v>3</v>
      </c>
      <c r="M108" t="n">
        <v>22</v>
      </c>
      <c r="N108" t="n">
        <v>21.43</v>
      </c>
      <c r="O108" t="n">
        <v>16994.64</v>
      </c>
      <c r="P108" t="n">
        <v>95.42</v>
      </c>
      <c r="Q108" t="n">
        <v>444.64</v>
      </c>
      <c r="R108" t="n">
        <v>83.31999999999999</v>
      </c>
      <c r="S108" t="n">
        <v>48.21</v>
      </c>
      <c r="T108" t="n">
        <v>11544.63</v>
      </c>
      <c r="U108" t="n">
        <v>0.58</v>
      </c>
      <c r="V108" t="n">
        <v>0.73</v>
      </c>
      <c r="W108" t="n">
        <v>0.2</v>
      </c>
      <c r="X108" t="n">
        <v>0.6899999999999999</v>
      </c>
      <c r="Y108" t="n">
        <v>2</v>
      </c>
      <c r="Z108" t="n">
        <v>10</v>
      </c>
    </row>
    <row r="109">
      <c r="A109" t="n">
        <v>3</v>
      </c>
      <c r="B109" t="n">
        <v>65</v>
      </c>
      <c r="C109" t="inlineStr">
        <is>
          <t xml:space="preserve">CONCLUIDO	</t>
        </is>
      </c>
      <c r="D109" t="n">
        <v>8.3811</v>
      </c>
      <c r="E109" t="n">
        <v>11.93</v>
      </c>
      <c r="F109" t="n">
        <v>9.26</v>
      </c>
      <c r="G109" t="n">
        <v>30.87</v>
      </c>
      <c r="H109" t="n">
        <v>0.52</v>
      </c>
      <c r="I109" t="n">
        <v>18</v>
      </c>
      <c r="J109" t="n">
        <v>137.25</v>
      </c>
      <c r="K109" t="n">
        <v>46.47</v>
      </c>
      <c r="L109" t="n">
        <v>4</v>
      </c>
      <c r="M109" t="n">
        <v>16</v>
      </c>
      <c r="N109" t="n">
        <v>21.78</v>
      </c>
      <c r="O109" t="n">
        <v>17160.92</v>
      </c>
      <c r="P109" t="n">
        <v>90.84999999999999</v>
      </c>
      <c r="Q109" t="n">
        <v>444.56</v>
      </c>
      <c r="R109" t="n">
        <v>78.59999999999999</v>
      </c>
      <c r="S109" t="n">
        <v>48.21</v>
      </c>
      <c r="T109" t="n">
        <v>9217.290000000001</v>
      </c>
      <c r="U109" t="n">
        <v>0.61</v>
      </c>
      <c r="V109" t="n">
        <v>0.74</v>
      </c>
      <c r="W109" t="n">
        <v>0.19</v>
      </c>
      <c r="X109" t="n">
        <v>0.54</v>
      </c>
      <c r="Y109" t="n">
        <v>2</v>
      </c>
      <c r="Z109" t="n">
        <v>10</v>
      </c>
    </row>
    <row r="110">
      <c r="A110" t="n">
        <v>4</v>
      </c>
      <c r="B110" t="n">
        <v>65</v>
      </c>
      <c r="C110" t="inlineStr">
        <is>
          <t xml:space="preserve">CONCLUIDO	</t>
        </is>
      </c>
      <c r="D110" t="n">
        <v>8.528600000000001</v>
      </c>
      <c r="E110" t="n">
        <v>11.73</v>
      </c>
      <c r="F110" t="n">
        <v>9.16</v>
      </c>
      <c r="G110" t="n">
        <v>39.27</v>
      </c>
      <c r="H110" t="n">
        <v>0.64</v>
      </c>
      <c r="I110" t="n">
        <v>14</v>
      </c>
      <c r="J110" t="n">
        <v>138.6</v>
      </c>
      <c r="K110" t="n">
        <v>46.47</v>
      </c>
      <c r="L110" t="n">
        <v>5</v>
      </c>
      <c r="M110" t="n">
        <v>12</v>
      </c>
      <c r="N110" t="n">
        <v>22.13</v>
      </c>
      <c r="O110" t="n">
        <v>17327.69</v>
      </c>
      <c r="P110" t="n">
        <v>87.23999999999999</v>
      </c>
      <c r="Q110" t="n">
        <v>444.6</v>
      </c>
      <c r="R110" t="n">
        <v>75.55</v>
      </c>
      <c r="S110" t="n">
        <v>48.21</v>
      </c>
      <c r="T110" t="n">
        <v>7711.96</v>
      </c>
      <c r="U110" t="n">
        <v>0.64</v>
      </c>
      <c r="V110" t="n">
        <v>0.75</v>
      </c>
      <c r="W110" t="n">
        <v>0.18</v>
      </c>
      <c r="X110" t="n">
        <v>0.44</v>
      </c>
      <c r="Y110" t="n">
        <v>2</v>
      </c>
      <c r="Z110" t="n">
        <v>10</v>
      </c>
    </row>
    <row r="111">
      <c r="A111" t="n">
        <v>5</v>
      </c>
      <c r="B111" t="n">
        <v>65</v>
      </c>
      <c r="C111" t="inlineStr">
        <is>
          <t xml:space="preserve">CONCLUIDO	</t>
        </is>
      </c>
      <c r="D111" t="n">
        <v>8.7026</v>
      </c>
      <c r="E111" t="n">
        <v>11.49</v>
      </c>
      <c r="F111" t="n">
        <v>9.01</v>
      </c>
      <c r="G111" t="n">
        <v>49.15</v>
      </c>
      <c r="H111" t="n">
        <v>0.76</v>
      </c>
      <c r="I111" t="n">
        <v>11</v>
      </c>
      <c r="J111" t="n">
        <v>139.95</v>
      </c>
      <c r="K111" t="n">
        <v>46.47</v>
      </c>
      <c r="L111" t="n">
        <v>6</v>
      </c>
      <c r="M111" t="n">
        <v>9</v>
      </c>
      <c r="N111" t="n">
        <v>22.49</v>
      </c>
      <c r="O111" t="n">
        <v>17494.97</v>
      </c>
      <c r="P111" t="n">
        <v>81.93000000000001</v>
      </c>
      <c r="Q111" t="n">
        <v>444.56</v>
      </c>
      <c r="R111" t="n">
        <v>70.16</v>
      </c>
      <c r="S111" t="n">
        <v>48.21</v>
      </c>
      <c r="T111" t="n">
        <v>5030.8</v>
      </c>
      <c r="U111" t="n">
        <v>0.6899999999999999</v>
      </c>
      <c r="V111" t="n">
        <v>0.76</v>
      </c>
      <c r="W111" t="n">
        <v>0.18</v>
      </c>
      <c r="X111" t="n">
        <v>0.29</v>
      </c>
      <c r="Y111" t="n">
        <v>2</v>
      </c>
      <c r="Z111" t="n">
        <v>10</v>
      </c>
    </row>
    <row r="112">
      <c r="A112" t="n">
        <v>6</v>
      </c>
      <c r="B112" t="n">
        <v>65</v>
      </c>
      <c r="C112" t="inlineStr">
        <is>
          <t xml:space="preserve">CONCLUIDO	</t>
        </is>
      </c>
      <c r="D112" t="n">
        <v>8.789099999999999</v>
      </c>
      <c r="E112" t="n">
        <v>11.38</v>
      </c>
      <c r="F112" t="n">
        <v>8.949999999999999</v>
      </c>
      <c r="G112" t="n">
        <v>59.68</v>
      </c>
      <c r="H112" t="n">
        <v>0.88</v>
      </c>
      <c r="I112" t="n">
        <v>9</v>
      </c>
      <c r="J112" t="n">
        <v>141.31</v>
      </c>
      <c r="K112" t="n">
        <v>46.47</v>
      </c>
      <c r="L112" t="n">
        <v>7</v>
      </c>
      <c r="M112" t="n">
        <v>7</v>
      </c>
      <c r="N112" t="n">
        <v>22.85</v>
      </c>
      <c r="O112" t="n">
        <v>17662.75</v>
      </c>
      <c r="P112" t="n">
        <v>77.56</v>
      </c>
      <c r="Q112" t="n">
        <v>444.67</v>
      </c>
      <c r="R112" t="n">
        <v>68.19</v>
      </c>
      <c r="S112" t="n">
        <v>48.21</v>
      </c>
      <c r="T112" t="n">
        <v>4052.55</v>
      </c>
      <c r="U112" t="n">
        <v>0.71</v>
      </c>
      <c r="V112" t="n">
        <v>0.76</v>
      </c>
      <c r="W112" t="n">
        <v>0.18</v>
      </c>
      <c r="X112" t="n">
        <v>0.23</v>
      </c>
      <c r="Y112" t="n">
        <v>2</v>
      </c>
      <c r="Z112" t="n">
        <v>10</v>
      </c>
    </row>
    <row r="113">
      <c r="A113" t="n">
        <v>7</v>
      </c>
      <c r="B113" t="n">
        <v>65</v>
      </c>
      <c r="C113" t="inlineStr">
        <is>
          <t xml:space="preserve">CONCLUIDO	</t>
        </is>
      </c>
      <c r="D113" t="n">
        <v>8.837199999999999</v>
      </c>
      <c r="E113" t="n">
        <v>11.32</v>
      </c>
      <c r="F113" t="n">
        <v>8.92</v>
      </c>
      <c r="G113" t="n">
        <v>66.88</v>
      </c>
      <c r="H113" t="n">
        <v>0.99</v>
      </c>
      <c r="I113" t="n">
        <v>8</v>
      </c>
      <c r="J113" t="n">
        <v>142.68</v>
      </c>
      <c r="K113" t="n">
        <v>46.47</v>
      </c>
      <c r="L113" t="n">
        <v>8</v>
      </c>
      <c r="M113" t="n">
        <v>2</v>
      </c>
      <c r="N113" t="n">
        <v>23.21</v>
      </c>
      <c r="O113" t="n">
        <v>17831.04</v>
      </c>
      <c r="P113" t="n">
        <v>75.45999999999999</v>
      </c>
      <c r="Q113" t="n">
        <v>444.61</v>
      </c>
      <c r="R113" t="n">
        <v>66.87</v>
      </c>
      <c r="S113" t="n">
        <v>48.21</v>
      </c>
      <c r="T113" t="n">
        <v>3400.22</v>
      </c>
      <c r="U113" t="n">
        <v>0.72</v>
      </c>
      <c r="V113" t="n">
        <v>0.77</v>
      </c>
      <c r="W113" t="n">
        <v>0.18</v>
      </c>
      <c r="X113" t="n">
        <v>0.2</v>
      </c>
      <c r="Y113" t="n">
        <v>2</v>
      </c>
      <c r="Z113" t="n">
        <v>10</v>
      </c>
    </row>
    <row r="114">
      <c r="A114" t="n">
        <v>8</v>
      </c>
      <c r="B114" t="n">
        <v>65</v>
      </c>
      <c r="C114" t="inlineStr">
        <is>
          <t xml:space="preserve">CONCLUIDO	</t>
        </is>
      </c>
      <c r="D114" t="n">
        <v>8.828900000000001</v>
      </c>
      <c r="E114" t="n">
        <v>11.33</v>
      </c>
      <c r="F114" t="n">
        <v>8.93</v>
      </c>
      <c r="G114" t="n">
        <v>66.95999999999999</v>
      </c>
      <c r="H114" t="n">
        <v>1.11</v>
      </c>
      <c r="I114" t="n">
        <v>8</v>
      </c>
      <c r="J114" t="n">
        <v>144.05</v>
      </c>
      <c r="K114" t="n">
        <v>46.47</v>
      </c>
      <c r="L114" t="n">
        <v>9</v>
      </c>
      <c r="M114" t="n">
        <v>0</v>
      </c>
      <c r="N114" t="n">
        <v>23.58</v>
      </c>
      <c r="O114" t="n">
        <v>17999.83</v>
      </c>
      <c r="P114" t="n">
        <v>75.95999999999999</v>
      </c>
      <c r="Q114" t="n">
        <v>444.62</v>
      </c>
      <c r="R114" t="n">
        <v>67.06</v>
      </c>
      <c r="S114" t="n">
        <v>48.21</v>
      </c>
      <c r="T114" t="n">
        <v>3497.43</v>
      </c>
      <c r="U114" t="n">
        <v>0.72</v>
      </c>
      <c r="V114" t="n">
        <v>0.77</v>
      </c>
      <c r="W114" t="n">
        <v>0.18</v>
      </c>
      <c r="X114" t="n">
        <v>0.21</v>
      </c>
      <c r="Y114" t="n">
        <v>2</v>
      </c>
      <c r="Z114" t="n">
        <v>10</v>
      </c>
    </row>
    <row r="115">
      <c r="A115" t="n">
        <v>0</v>
      </c>
      <c r="B115" t="n">
        <v>75</v>
      </c>
      <c r="C115" t="inlineStr">
        <is>
          <t xml:space="preserve">CONCLUIDO	</t>
        </is>
      </c>
      <c r="D115" t="n">
        <v>5.9214</v>
      </c>
      <c r="E115" t="n">
        <v>16.89</v>
      </c>
      <c r="F115" t="n">
        <v>11.59</v>
      </c>
      <c r="G115" t="n">
        <v>7.02</v>
      </c>
      <c r="H115" t="n">
        <v>0.12</v>
      </c>
      <c r="I115" t="n">
        <v>99</v>
      </c>
      <c r="J115" t="n">
        <v>150.44</v>
      </c>
      <c r="K115" t="n">
        <v>49.1</v>
      </c>
      <c r="L115" t="n">
        <v>1</v>
      </c>
      <c r="M115" t="n">
        <v>97</v>
      </c>
      <c r="N115" t="n">
        <v>25.34</v>
      </c>
      <c r="O115" t="n">
        <v>18787.76</v>
      </c>
      <c r="P115" t="n">
        <v>134.9</v>
      </c>
      <c r="Q115" t="n">
        <v>444.81</v>
      </c>
      <c r="R115" t="n">
        <v>153.91</v>
      </c>
      <c r="S115" t="n">
        <v>48.21</v>
      </c>
      <c r="T115" t="n">
        <v>46462.76</v>
      </c>
      <c r="U115" t="n">
        <v>0.31</v>
      </c>
      <c r="V115" t="n">
        <v>0.59</v>
      </c>
      <c r="W115" t="n">
        <v>0.32</v>
      </c>
      <c r="X115" t="n">
        <v>2.86</v>
      </c>
      <c r="Y115" t="n">
        <v>2</v>
      </c>
      <c r="Z115" t="n">
        <v>10</v>
      </c>
    </row>
    <row r="116">
      <c r="A116" t="n">
        <v>1</v>
      </c>
      <c r="B116" t="n">
        <v>75</v>
      </c>
      <c r="C116" t="inlineStr">
        <is>
          <t xml:space="preserve">CONCLUIDO	</t>
        </is>
      </c>
      <c r="D116" t="n">
        <v>7.4088</v>
      </c>
      <c r="E116" t="n">
        <v>13.5</v>
      </c>
      <c r="F116" t="n">
        <v>9.94</v>
      </c>
      <c r="G116" t="n">
        <v>14.2</v>
      </c>
      <c r="H116" t="n">
        <v>0.23</v>
      </c>
      <c r="I116" t="n">
        <v>42</v>
      </c>
      <c r="J116" t="n">
        <v>151.83</v>
      </c>
      <c r="K116" t="n">
        <v>49.1</v>
      </c>
      <c r="L116" t="n">
        <v>2</v>
      </c>
      <c r="M116" t="n">
        <v>40</v>
      </c>
      <c r="N116" t="n">
        <v>25.73</v>
      </c>
      <c r="O116" t="n">
        <v>18959.54</v>
      </c>
      <c r="P116" t="n">
        <v>113.22</v>
      </c>
      <c r="Q116" t="n">
        <v>444.63</v>
      </c>
      <c r="R116" t="n">
        <v>100.33</v>
      </c>
      <c r="S116" t="n">
        <v>48.21</v>
      </c>
      <c r="T116" t="n">
        <v>19957.74</v>
      </c>
      <c r="U116" t="n">
        <v>0.48</v>
      </c>
      <c r="V116" t="n">
        <v>0.6899999999999999</v>
      </c>
      <c r="W116" t="n">
        <v>0.23</v>
      </c>
      <c r="X116" t="n">
        <v>1.21</v>
      </c>
      <c r="Y116" t="n">
        <v>2</v>
      </c>
      <c r="Z116" t="n">
        <v>10</v>
      </c>
    </row>
    <row r="117">
      <c r="A117" t="n">
        <v>2</v>
      </c>
      <c r="B117" t="n">
        <v>75</v>
      </c>
      <c r="C117" t="inlineStr">
        <is>
          <t xml:space="preserve">CONCLUIDO	</t>
        </is>
      </c>
      <c r="D117" t="n">
        <v>7.9725</v>
      </c>
      <c r="E117" t="n">
        <v>12.54</v>
      </c>
      <c r="F117" t="n">
        <v>9.44</v>
      </c>
      <c r="G117" t="n">
        <v>20.98</v>
      </c>
      <c r="H117" t="n">
        <v>0.35</v>
      </c>
      <c r="I117" t="n">
        <v>27</v>
      </c>
      <c r="J117" t="n">
        <v>153.23</v>
      </c>
      <c r="K117" t="n">
        <v>49.1</v>
      </c>
      <c r="L117" t="n">
        <v>3</v>
      </c>
      <c r="M117" t="n">
        <v>25</v>
      </c>
      <c r="N117" t="n">
        <v>26.13</v>
      </c>
      <c r="O117" t="n">
        <v>19131.85</v>
      </c>
      <c r="P117" t="n">
        <v>105.1</v>
      </c>
      <c r="Q117" t="n">
        <v>444.6</v>
      </c>
      <c r="R117" t="n">
        <v>84.55</v>
      </c>
      <c r="S117" t="n">
        <v>48.21</v>
      </c>
      <c r="T117" t="n">
        <v>12146</v>
      </c>
      <c r="U117" t="n">
        <v>0.57</v>
      </c>
      <c r="V117" t="n">
        <v>0.72</v>
      </c>
      <c r="W117" t="n">
        <v>0.19</v>
      </c>
      <c r="X117" t="n">
        <v>0.72</v>
      </c>
      <c r="Y117" t="n">
        <v>2</v>
      </c>
      <c r="Z117" t="n">
        <v>10</v>
      </c>
    </row>
    <row r="118">
      <c r="A118" t="n">
        <v>3</v>
      </c>
      <c r="B118" t="n">
        <v>75</v>
      </c>
      <c r="C118" t="inlineStr">
        <is>
          <t xml:space="preserve">CONCLUIDO	</t>
        </is>
      </c>
      <c r="D118" t="n">
        <v>8.289199999999999</v>
      </c>
      <c r="E118" t="n">
        <v>12.06</v>
      </c>
      <c r="F118" t="n">
        <v>9.210000000000001</v>
      </c>
      <c r="G118" t="n">
        <v>29.07</v>
      </c>
      <c r="H118" t="n">
        <v>0.46</v>
      </c>
      <c r="I118" t="n">
        <v>19</v>
      </c>
      <c r="J118" t="n">
        <v>154.63</v>
      </c>
      <c r="K118" t="n">
        <v>49.1</v>
      </c>
      <c r="L118" t="n">
        <v>4</v>
      </c>
      <c r="M118" t="n">
        <v>17</v>
      </c>
      <c r="N118" t="n">
        <v>26.53</v>
      </c>
      <c r="O118" t="n">
        <v>19304.72</v>
      </c>
      <c r="P118" t="n">
        <v>100.18</v>
      </c>
      <c r="Q118" t="n">
        <v>444.6</v>
      </c>
      <c r="R118" t="n">
        <v>76.25</v>
      </c>
      <c r="S118" t="n">
        <v>48.21</v>
      </c>
      <c r="T118" t="n">
        <v>8033.27</v>
      </c>
      <c r="U118" t="n">
        <v>0.63</v>
      </c>
      <c r="V118" t="n">
        <v>0.74</v>
      </c>
      <c r="W118" t="n">
        <v>0.2</v>
      </c>
      <c r="X118" t="n">
        <v>0.48</v>
      </c>
      <c r="Y118" t="n">
        <v>2</v>
      </c>
      <c r="Z118" t="n">
        <v>10</v>
      </c>
    </row>
    <row r="119">
      <c r="A119" t="n">
        <v>4</v>
      </c>
      <c r="B119" t="n">
        <v>75</v>
      </c>
      <c r="C119" t="inlineStr">
        <is>
          <t xml:space="preserve">CONCLUIDO	</t>
        </is>
      </c>
      <c r="D119" t="n">
        <v>8.4406</v>
      </c>
      <c r="E119" t="n">
        <v>11.85</v>
      </c>
      <c r="F119" t="n">
        <v>9.109999999999999</v>
      </c>
      <c r="G119" t="n">
        <v>36.45</v>
      </c>
      <c r="H119" t="n">
        <v>0.57</v>
      </c>
      <c r="I119" t="n">
        <v>15</v>
      </c>
      <c r="J119" t="n">
        <v>156.03</v>
      </c>
      <c r="K119" t="n">
        <v>49.1</v>
      </c>
      <c r="L119" t="n">
        <v>5</v>
      </c>
      <c r="M119" t="n">
        <v>13</v>
      </c>
      <c r="N119" t="n">
        <v>26.94</v>
      </c>
      <c r="O119" t="n">
        <v>19478.15</v>
      </c>
      <c r="P119" t="n">
        <v>96.64</v>
      </c>
      <c r="Q119" t="n">
        <v>444.58</v>
      </c>
      <c r="R119" t="n">
        <v>73.31999999999999</v>
      </c>
      <c r="S119" t="n">
        <v>48.21</v>
      </c>
      <c r="T119" t="n">
        <v>6589.15</v>
      </c>
      <c r="U119" t="n">
        <v>0.66</v>
      </c>
      <c r="V119" t="n">
        <v>0.75</v>
      </c>
      <c r="W119" t="n">
        <v>0.19</v>
      </c>
      <c r="X119" t="n">
        <v>0.39</v>
      </c>
      <c r="Y119" t="n">
        <v>2</v>
      </c>
      <c r="Z119" t="n">
        <v>10</v>
      </c>
    </row>
    <row r="120">
      <c r="A120" t="n">
        <v>5</v>
      </c>
      <c r="B120" t="n">
        <v>75</v>
      </c>
      <c r="C120" t="inlineStr">
        <is>
          <t xml:space="preserve">CONCLUIDO	</t>
        </is>
      </c>
      <c r="D120" t="n">
        <v>8.5205</v>
      </c>
      <c r="E120" t="n">
        <v>11.74</v>
      </c>
      <c r="F120" t="n">
        <v>9.06</v>
      </c>
      <c r="G120" t="n">
        <v>41.83</v>
      </c>
      <c r="H120" t="n">
        <v>0.67</v>
      </c>
      <c r="I120" t="n">
        <v>13</v>
      </c>
      <c r="J120" t="n">
        <v>157.44</v>
      </c>
      <c r="K120" t="n">
        <v>49.1</v>
      </c>
      <c r="L120" t="n">
        <v>6</v>
      </c>
      <c r="M120" t="n">
        <v>11</v>
      </c>
      <c r="N120" t="n">
        <v>27.35</v>
      </c>
      <c r="O120" t="n">
        <v>19652.13</v>
      </c>
      <c r="P120" t="n">
        <v>93.09</v>
      </c>
      <c r="Q120" t="n">
        <v>444.56</v>
      </c>
      <c r="R120" t="n">
        <v>71.69</v>
      </c>
      <c r="S120" t="n">
        <v>48.21</v>
      </c>
      <c r="T120" t="n">
        <v>5784.33</v>
      </c>
      <c r="U120" t="n">
        <v>0.67</v>
      </c>
      <c r="V120" t="n">
        <v>0.75</v>
      </c>
      <c r="W120" t="n">
        <v>0.19</v>
      </c>
      <c r="X120" t="n">
        <v>0.34</v>
      </c>
      <c r="Y120" t="n">
        <v>2</v>
      </c>
      <c r="Z120" t="n">
        <v>10</v>
      </c>
    </row>
    <row r="121">
      <c r="A121" t="n">
        <v>6</v>
      </c>
      <c r="B121" t="n">
        <v>75</v>
      </c>
      <c r="C121" t="inlineStr">
        <is>
          <t xml:space="preserve">CONCLUIDO	</t>
        </is>
      </c>
      <c r="D121" t="n">
        <v>8.6073</v>
      </c>
      <c r="E121" t="n">
        <v>11.62</v>
      </c>
      <c r="F121" t="n">
        <v>9.01</v>
      </c>
      <c r="G121" t="n">
        <v>49.12</v>
      </c>
      <c r="H121" t="n">
        <v>0.78</v>
      </c>
      <c r="I121" t="n">
        <v>11</v>
      </c>
      <c r="J121" t="n">
        <v>158.86</v>
      </c>
      <c r="K121" t="n">
        <v>49.1</v>
      </c>
      <c r="L121" t="n">
        <v>7</v>
      </c>
      <c r="M121" t="n">
        <v>9</v>
      </c>
      <c r="N121" t="n">
        <v>27.77</v>
      </c>
      <c r="O121" t="n">
        <v>19826.68</v>
      </c>
      <c r="P121" t="n">
        <v>90.16</v>
      </c>
      <c r="Q121" t="n">
        <v>444.58</v>
      </c>
      <c r="R121" t="n">
        <v>69.86</v>
      </c>
      <c r="S121" t="n">
        <v>48.21</v>
      </c>
      <c r="T121" t="n">
        <v>4882.48</v>
      </c>
      <c r="U121" t="n">
        <v>0.6899999999999999</v>
      </c>
      <c r="V121" t="n">
        <v>0.76</v>
      </c>
      <c r="W121" t="n">
        <v>0.18</v>
      </c>
      <c r="X121" t="n">
        <v>0.28</v>
      </c>
      <c r="Y121" t="n">
        <v>2</v>
      </c>
      <c r="Z121" t="n">
        <v>10</v>
      </c>
    </row>
    <row r="122">
      <c r="A122" t="n">
        <v>7</v>
      </c>
      <c r="B122" t="n">
        <v>75</v>
      </c>
      <c r="C122" t="inlineStr">
        <is>
          <t xml:space="preserve">CONCLUIDO	</t>
        </is>
      </c>
      <c r="D122" t="n">
        <v>8.7119</v>
      </c>
      <c r="E122" t="n">
        <v>11.48</v>
      </c>
      <c r="F122" t="n">
        <v>8.93</v>
      </c>
      <c r="G122" t="n">
        <v>59.51</v>
      </c>
      <c r="H122" t="n">
        <v>0.88</v>
      </c>
      <c r="I122" t="n">
        <v>9</v>
      </c>
      <c r="J122" t="n">
        <v>160.28</v>
      </c>
      <c r="K122" t="n">
        <v>49.1</v>
      </c>
      <c r="L122" t="n">
        <v>8</v>
      </c>
      <c r="M122" t="n">
        <v>7</v>
      </c>
      <c r="N122" t="n">
        <v>28.19</v>
      </c>
      <c r="O122" t="n">
        <v>20001.93</v>
      </c>
      <c r="P122" t="n">
        <v>86.27</v>
      </c>
      <c r="Q122" t="n">
        <v>444.56</v>
      </c>
      <c r="R122" t="n">
        <v>67.23</v>
      </c>
      <c r="S122" t="n">
        <v>48.21</v>
      </c>
      <c r="T122" t="n">
        <v>3577.41</v>
      </c>
      <c r="U122" t="n">
        <v>0.72</v>
      </c>
      <c r="V122" t="n">
        <v>0.77</v>
      </c>
      <c r="W122" t="n">
        <v>0.18</v>
      </c>
      <c r="X122" t="n">
        <v>0.21</v>
      </c>
      <c r="Y122" t="n">
        <v>2</v>
      </c>
      <c r="Z122" t="n">
        <v>10</v>
      </c>
    </row>
    <row r="123">
      <c r="A123" t="n">
        <v>8</v>
      </c>
      <c r="B123" t="n">
        <v>75</v>
      </c>
      <c r="C123" t="inlineStr">
        <is>
          <t xml:space="preserve">CONCLUIDO	</t>
        </is>
      </c>
      <c r="D123" t="n">
        <v>8.7432</v>
      </c>
      <c r="E123" t="n">
        <v>11.44</v>
      </c>
      <c r="F123" t="n">
        <v>8.92</v>
      </c>
      <c r="G123" t="n">
        <v>66.88</v>
      </c>
      <c r="H123" t="n">
        <v>0.99</v>
      </c>
      <c r="I123" t="n">
        <v>8</v>
      </c>
      <c r="J123" t="n">
        <v>161.71</v>
      </c>
      <c r="K123" t="n">
        <v>49.1</v>
      </c>
      <c r="L123" t="n">
        <v>9</v>
      </c>
      <c r="M123" t="n">
        <v>6</v>
      </c>
      <c r="N123" t="n">
        <v>28.61</v>
      </c>
      <c r="O123" t="n">
        <v>20177.64</v>
      </c>
      <c r="P123" t="n">
        <v>82.94</v>
      </c>
      <c r="Q123" t="n">
        <v>444.56</v>
      </c>
      <c r="R123" t="n">
        <v>66.90000000000001</v>
      </c>
      <c r="S123" t="n">
        <v>48.21</v>
      </c>
      <c r="T123" t="n">
        <v>3415.8</v>
      </c>
      <c r="U123" t="n">
        <v>0.72</v>
      </c>
      <c r="V123" t="n">
        <v>0.77</v>
      </c>
      <c r="W123" t="n">
        <v>0.18</v>
      </c>
      <c r="X123" t="n">
        <v>0.19</v>
      </c>
      <c r="Y123" t="n">
        <v>2</v>
      </c>
      <c r="Z123" t="n">
        <v>10</v>
      </c>
    </row>
    <row r="124">
      <c r="A124" t="n">
        <v>9</v>
      </c>
      <c r="B124" t="n">
        <v>75</v>
      </c>
      <c r="C124" t="inlineStr">
        <is>
          <t xml:space="preserve">CONCLUIDO	</t>
        </is>
      </c>
      <c r="D124" t="n">
        <v>8.780900000000001</v>
      </c>
      <c r="E124" t="n">
        <v>11.39</v>
      </c>
      <c r="F124" t="n">
        <v>8.9</v>
      </c>
      <c r="G124" t="n">
        <v>76.27</v>
      </c>
      <c r="H124" t="n">
        <v>1.09</v>
      </c>
      <c r="I124" t="n">
        <v>7</v>
      </c>
      <c r="J124" t="n">
        <v>163.13</v>
      </c>
      <c r="K124" t="n">
        <v>49.1</v>
      </c>
      <c r="L124" t="n">
        <v>10</v>
      </c>
      <c r="M124" t="n">
        <v>0</v>
      </c>
      <c r="N124" t="n">
        <v>29.04</v>
      </c>
      <c r="O124" t="n">
        <v>20353.94</v>
      </c>
      <c r="P124" t="n">
        <v>80.47</v>
      </c>
      <c r="Q124" t="n">
        <v>444.74</v>
      </c>
      <c r="R124" t="n">
        <v>66.17</v>
      </c>
      <c r="S124" t="n">
        <v>48.21</v>
      </c>
      <c r="T124" t="n">
        <v>3056.12</v>
      </c>
      <c r="U124" t="n">
        <v>0.73</v>
      </c>
      <c r="V124" t="n">
        <v>0.77</v>
      </c>
      <c r="W124" t="n">
        <v>0.18</v>
      </c>
      <c r="X124" t="n">
        <v>0.18</v>
      </c>
      <c r="Y124" t="n">
        <v>2</v>
      </c>
      <c r="Z124" t="n">
        <v>10</v>
      </c>
    </row>
    <row r="125">
      <c r="A125" t="n">
        <v>0</v>
      </c>
      <c r="B125" t="n">
        <v>95</v>
      </c>
      <c r="C125" t="inlineStr">
        <is>
          <t xml:space="preserve">CONCLUIDO	</t>
        </is>
      </c>
      <c r="D125" t="n">
        <v>5.2197</v>
      </c>
      <c r="E125" t="n">
        <v>19.16</v>
      </c>
      <c r="F125" t="n">
        <v>12.22</v>
      </c>
      <c r="G125" t="n">
        <v>6.11</v>
      </c>
      <c r="H125" t="n">
        <v>0.1</v>
      </c>
      <c r="I125" t="n">
        <v>120</v>
      </c>
      <c r="J125" t="n">
        <v>185.69</v>
      </c>
      <c r="K125" t="n">
        <v>53.44</v>
      </c>
      <c r="L125" t="n">
        <v>1</v>
      </c>
      <c r="M125" t="n">
        <v>118</v>
      </c>
      <c r="N125" t="n">
        <v>36.26</v>
      </c>
      <c r="O125" t="n">
        <v>23136.14</v>
      </c>
      <c r="P125" t="n">
        <v>163.85</v>
      </c>
      <c r="Q125" t="n">
        <v>444.98</v>
      </c>
      <c r="R125" t="n">
        <v>174.78</v>
      </c>
      <c r="S125" t="n">
        <v>48.21</v>
      </c>
      <c r="T125" t="n">
        <v>56795.77</v>
      </c>
      <c r="U125" t="n">
        <v>0.28</v>
      </c>
      <c r="V125" t="n">
        <v>0.5600000000000001</v>
      </c>
      <c r="W125" t="n">
        <v>0.35</v>
      </c>
      <c r="X125" t="n">
        <v>3.49</v>
      </c>
      <c r="Y125" t="n">
        <v>2</v>
      </c>
      <c r="Z125" t="n">
        <v>10</v>
      </c>
    </row>
    <row r="126">
      <c r="A126" t="n">
        <v>1</v>
      </c>
      <c r="B126" t="n">
        <v>95</v>
      </c>
      <c r="C126" t="inlineStr">
        <is>
          <t xml:space="preserve">CONCLUIDO	</t>
        </is>
      </c>
      <c r="D126" t="n">
        <v>6.7465</v>
      </c>
      <c r="E126" t="n">
        <v>14.82</v>
      </c>
      <c r="F126" t="n">
        <v>10.46</v>
      </c>
      <c r="G126" t="n">
        <v>12.3</v>
      </c>
      <c r="H126" t="n">
        <v>0.19</v>
      </c>
      <c r="I126" t="n">
        <v>51</v>
      </c>
      <c r="J126" t="n">
        <v>187.21</v>
      </c>
      <c r="K126" t="n">
        <v>53.44</v>
      </c>
      <c r="L126" t="n">
        <v>2</v>
      </c>
      <c r="M126" t="n">
        <v>49</v>
      </c>
      <c r="N126" t="n">
        <v>36.77</v>
      </c>
      <c r="O126" t="n">
        <v>23322.88</v>
      </c>
      <c r="P126" t="n">
        <v>138.22</v>
      </c>
      <c r="Q126" t="n">
        <v>444.79</v>
      </c>
      <c r="R126" t="n">
        <v>119.17</v>
      </c>
      <c r="S126" t="n">
        <v>48.21</v>
      </c>
      <c r="T126" t="n">
        <v>29334.08</v>
      </c>
      <c r="U126" t="n">
        <v>0.4</v>
      </c>
      <c r="V126" t="n">
        <v>0.65</v>
      </c>
      <c r="W126" t="n">
        <v>0.21</v>
      </c>
      <c r="X126" t="n">
        <v>1.73</v>
      </c>
      <c r="Y126" t="n">
        <v>2</v>
      </c>
      <c r="Z126" t="n">
        <v>10</v>
      </c>
    </row>
    <row r="127">
      <c r="A127" t="n">
        <v>2</v>
      </c>
      <c r="B127" t="n">
        <v>95</v>
      </c>
      <c r="C127" t="inlineStr">
        <is>
          <t xml:space="preserve">CONCLUIDO	</t>
        </is>
      </c>
      <c r="D127" t="n">
        <v>7.5825</v>
      </c>
      <c r="E127" t="n">
        <v>13.19</v>
      </c>
      <c r="F127" t="n">
        <v>9.57</v>
      </c>
      <c r="G127" t="n">
        <v>18.51</v>
      </c>
      <c r="H127" t="n">
        <v>0.28</v>
      </c>
      <c r="I127" t="n">
        <v>31</v>
      </c>
      <c r="J127" t="n">
        <v>188.73</v>
      </c>
      <c r="K127" t="n">
        <v>53.44</v>
      </c>
      <c r="L127" t="n">
        <v>3</v>
      </c>
      <c r="M127" t="n">
        <v>29</v>
      </c>
      <c r="N127" t="n">
        <v>37.29</v>
      </c>
      <c r="O127" t="n">
        <v>23510.33</v>
      </c>
      <c r="P127" t="n">
        <v>124.41</v>
      </c>
      <c r="Q127" t="n">
        <v>444.64</v>
      </c>
      <c r="R127" t="n">
        <v>88.06</v>
      </c>
      <c r="S127" t="n">
        <v>48.21</v>
      </c>
      <c r="T127" t="n">
        <v>13879.83</v>
      </c>
      <c r="U127" t="n">
        <v>0.55</v>
      </c>
      <c r="V127" t="n">
        <v>0.71</v>
      </c>
      <c r="W127" t="n">
        <v>0.21</v>
      </c>
      <c r="X127" t="n">
        <v>0.84</v>
      </c>
      <c r="Y127" t="n">
        <v>2</v>
      </c>
      <c r="Z127" t="n">
        <v>10</v>
      </c>
    </row>
    <row r="128">
      <c r="A128" t="n">
        <v>3</v>
      </c>
      <c r="B128" t="n">
        <v>95</v>
      </c>
      <c r="C128" t="inlineStr">
        <is>
          <t xml:space="preserve">CONCLUIDO	</t>
        </is>
      </c>
      <c r="D128" t="n">
        <v>7.8813</v>
      </c>
      <c r="E128" t="n">
        <v>12.69</v>
      </c>
      <c r="F128" t="n">
        <v>9.359999999999999</v>
      </c>
      <c r="G128" t="n">
        <v>24.43</v>
      </c>
      <c r="H128" t="n">
        <v>0.37</v>
      </c>
      <c r="I128" t="n">
        <v>23</v>
      </c>
      <c r="J128" t="n">
        <v>190.25</v>
      </c>
      <c r="K128" t="n">
        <v>53.44</v>
      </c>
      <c r="L128" t="n">
        <v>4</v>
      </c>
      <c r="M128" t="n">
        <v>21</v>
      </c>
      <c r="N128" t="n">
        <v>37.82</v>
      </c>
      <c r="O128" t="n">
        <v>23698.48</v>
      </c>
      <c r="P128" t="n">
        <v>120.05</v>
      </c>
      <c r="Q128" t="n">
        <v>444.6</v>
      </c>
      <c r="R128" t="n">
        <v>81.56</v>
      </c>
      <c r="S128" t="n">
        <v>48.21</v>
      </c>
      <c r="T128" t="n">
        <v>10670.41</v>
      </c>
      <c r="U128" t="n">
        <v>0.59</v>
      </c>
      <c r="V128" t="n">
        <v>0.73</v>
      </c>
      <c r="W128" t="n">
        <v>0.2</v>
      </c>
      <c r="X128" t="n">
        <v>0.64</v>
      </c>
      <c r="Y128" t="n">
        <v>2</v>
      </c>
      <c r="Z128" t="n">
        <v>10</v>
      </c>
    </row>
    <row r="129">
      <c r="A129" t="n">
        <v>4</v>
      </c>
      <c r="B129" t="n">
        <v>95</v>
      </c>
      <c r="C129" t="inlineStr">
        <is>
          <t xml:space="preserve">CONCLUIDO	</t>
        </is>
      </c>
      <c r="D129" t="n">
        <v>8.0923</v>
      </c>
      <c r="E129" t="n">
        <v>12.36</v>
      </c>
      <c r="F129" t="n">
        <v>9.220000000000001</v>
      </c>
      <c r="G129" t="n">
        <v>30.73</v>
      </c>
      <c r="H129" t="n">
        <v>0.46</v>
      </c>
      <c r="I129" t="n">
        <v>18</v>
      </c>
      <c r="J129" t="n">
        <v>191.78</v>
      </c>
      <c r="K129" t="n">
        <v>53.44</v>
      </c>
      <c r="L129" t="n">
        <v>5</v>
      </c>
      <c r="M129" t="n">
        <v>16</v>
      </c>
      <c r="N129" t="n">
        <v>38.35</v>
      </c>
      <c r="O129" t="n">
        <v>23887.36</v>
      </c>
      <c r="P129" t="n">
        <v>116.27</v>
      </c>
      <c r="Q129" t="n">
        <v>444.6</v>
      </c>
      <c r="R129" t="n">
        <v>77.18000000000001</v>
      </c>
      <c r="S129" t="n">
        <v>48.21</v>
      </c>
      <c r="T129" t="n">
        <v>8506.940000000001</v>
      </c>
      <c r="U129" t="n">
        <v>0.62</v>
      </c>
      <c r="V129" t="n">
        <v>0.74</v>
      </c>
      <c r="W129" t="n">
        <v>0.18</v>
      </c>
      <c r="X129" t="n">
        <v>0.5</v>
      </c>
      <c r="Y129" t="n">
        <v>2</v>
      </c>
      <c r="Z129" t="n">
        <v>10</v>
      </c>
    </row>
    <row r="130">
      <c r="A130" t="n">
        <v>5</v>
      </c>
      <c r="B130" t="n">
        <v>95</v>
      </c>
      <c r="C130" t="inlineStr">
        <is>
          <t xml:space="preserve">CONCLUIDO	</t>
        </is>
      </c>
      <c r="D130" t="n">
        <v>8.2423</v>
      </c>
      <c r="E130" t="n">
        <v>12.13</v>
      </c>
      <c r="F130" t="n">
        <v>9.109999999999999</v>
      </c>
      <c r="G130" t="n">
        <v>36.42</v>
      </c>
      <c r="H130" t="n">
        <v>0.55</v>
      </c>
      <c r="I130" t="n">
        <v>15</v>
      </c>
      <c r="J130" t="n">
        <v>193.32</v>
      </c>
      <c r="K130" t="n">
        <v>53.44</v>
      </c>
      <c r="L130" t="n">
        <v>6</v>
      </c>
      <c r="M130" t="n">
        <v>13</v>
      </c>
      <c r="N130" t="n">
        <v>38.89</v>
      </c>
      <c r="O130" t="n">
        <v>24076.95</v>
      </c>
      <c r="P130" t="n">
        <v>113.09</v>
      </c>
      <c r="Q130" t="n">
        <v>444.59</v>
      </c>
      <c r="R130" t="n">
        <v>73.09999999999999</v>
      </c>
      <c r="S130" t="n">
        <v>48.21</v>
      </c>
      <c r="T130" t="n">
        <v>6480.74</v>
      </c>
      <c r="U130" t="n">
        <v>0.66</v>
      </c>
      <c r="V130" t="n">
        <v>0.75</v>
      </c>
      <c r="W130" t="n">
        <v>0.19</v>
      </c>
      <c r="X130" t="n">
        <v>0.38</v>
      </c>
      <c r="Y130" t="n">
        <v>2</v>
      </c>
      <c r="Z130" t="n">
        <v>10</v>
      </c>
    </row>
    <row r="131">
      <c r="A131" t="n">
        <v>6</v>
      </c>
      <c r="B131" t="n">
        <v>95</v>
      </c>
      <c r="C131" t="inlineStr">
        <is>
          <t xml:space="preserve">CONCLUIDO	</t>
        </is>
      </c>
      <c r="D131" t="n">
        <v>8.3085</v>
      </c>
      <c r="E131" t="n">
        <v>12.04</v>
      </c>
      <c r="F131" t="n">
        <v>9.08</v>
      </c>
      <c r="G131" t="n">
        <v>41.92</v>
      </c>
      <c r="H131" t="n">
        <v>0.64</v>
      </c>
      <c r="I131" t="n">
        <v>13</v>
      </c>
      <c r="J131" t="n">
        <v>194.86</v>
      </c>
      <c r="K131" t="n">
        <v>53.44</v>
      </c>
      <c r="L131" t="n">
        <v>7</v>
      </c>
      <c r="M131" t="n">
        <v>11</v>
      </c>
      <c r="N131" t="n">
        <v>39.43</v>
      </c>
      <c r="O131" t="n">
        <v>24267.28</v>
      </c>
      <c r="P131" t="n">
        <v>111.05</v>
      </c>
      <c r="Q131" t="n">
        <v>444.63</v>
      </c>
      <c r="R131" t="n">
        <v>72.34999999999999</v>
      </c>
      <c r="S131" t="n">
        <v>48.21</v>
      </c>
      <c r="T131" t="n">
        <v>6115.22</v>
      </c>
      <c r="U131" t="n">
        <v>0.67</v>
      </c>
      <c r="V131" t="n">
        <v>0.75</v>
      </c>
      <c r="W131" t="n">
        <v>0.19</v>
      </c>
      <c r="X131" t="n">
        <v>0.36</v>
      </c>
      <c r="Y131" t="n">
        <v>2</v>
      </c>
      <c r="Z131" t="n">
        <v>10</v>
      </c>
    </row>
    <row r="132">
      <c r="A132" t="n">
        <v>7</v>
      </c>
      <c r="B132" t="n">
        <v>95</v>
      </c>
      <c r="C132" t="inlineStr">
        <is>
          <t xml:space="preserve">CONCLUIDO	</t>
        </is>
      </c>
      <c r="D132" t="n">
        <v>8.3973</v>
      </c>
      <c r="E132" t="n">
        <v>11.91</v>
      </c>
      <c r="F132" t="n">
        <v>9.029999999999999</v>
      </c>
      <c r="G132" t="n">
        <v>49.26</v>
      </c>
      <c r="H132" t="n">
        <v>0.72</v>
      </c>
      <c r="I132" t="n">
        <v>11</v>
      </c>
      <c r="J132" t="n">
        <v>196.41</v>
      </c>
      <c r="K132" t="n">
        <v>53.44</v>
      </c>
      <c r="L132" t="n">
        <v>8</v>
      </c>
      <c r="M132" t="n">
        <v>9</v>
      </c>
      <c r="N132" t="n">
        <v>39.98</v>
      </c>
      <c r="O132" t="n">
        <v>24458.36</v>
      </c>
      <c r="P132" t="n">
        <v>108.19</v>
      </c>
      <c r="Q132" t="n">
        <v>444.64</v>
      </c>
      <c r="R132" t="n">
        <v>70.73</v>
      </c>
      <c r="S132" t="n">
        <v>48.21</v>
      </c>
      <c r="T132" t="n">
        <v>5313.25</v>
      </c>
      <c r="U132" t="n">
        <v>0.68</v>
      </c>
      <c r="V132" t="n">
        <v>0.76</v>
      </c>
      <c r="W132" t="n">
        <v>0.18</v>
      </c>
      <c r="X132" t="n">
        <v>0.31</v>
      </c>
      <c r="Y132" t="n">
        <v>2</v>
      </c>
      <c r="Z132" t="n">
        <v>10</v>
      </c>
    </row>
    <row r="133">
      <c r="A133" t="n">
        <v>8</v>
      </c>
      <c r="B133" t="n">
        <v>95</v>
      </c>
      <c r="C133" t="inlineStr">
        <is>
          <t xml:space="preserve">CONCLUIDO	</t>
        </is>
      </c>
      <c r="D133" t="n">
        <v>8.477</v>
      </c>
      <c r="E133" t="n">
        <v>11.8</v>
      </c>
      <c r="F133" t="n">
        <v>8.960000000000001</v>
      </c>
      <c r="G133" t="n">
        <v>53.73</v>
      </c>
      <c r="H133" t="n">
        <v>0.8100000000000001</v>
      </c>
      <c r="I133" t="n">
        <v>10</v>
      </c>
      <c r="J133" t="n">
        <v>197.97</v>
      </c>
      <c r="K133" t="n">
        <v>53.44</v>
      </c>
      <c r="L133" t="n">
        <v>9</v>
      </c>
      <c r="M133" t="n">
        <v>8</v>
      </c>
      <c r="N133" t="n">
        <v>40.53</v>
      </c>
      <c r="O133" t="n">
        <v>24650.18</v>
      </c>
      <c r="P133" t="n">
        <v>105.46</v>
      </c>
      <c r="Q133" t="n">
        <v>444.59</v>
      </c>
      <c r="R133" t="n">
        <v>68.38</v>
      </c>
      <c r="S133" t="n">
        <v>48.21</v>
      </c>
      <c r="T133" t="n">
        <v>4146.34</v>
      </c>
      <c r="U133" t="n">
        <v>0.7</v>
      </c>
      <c r="V133" t="n">
        <v>0.76</v>
      </c>
      <c r="W133" t="n">
        <v>0.17</v>
      </c>
      <c r="X133" t="n">
        <v>0.23</v>
      </c>
      <c r="Y133" t="n">
        <v>2</v>
      </c>
      <c r="Z133" t="n">
        <v>10</v>
      </c>
    </row>
    <row r="134">
      <c r="A134" t="n">
        <v>9</v>
      </c>
      <c r="B134" t="n">
        <v>95</v>
      </c>
      <c r="C134" t="inlineStr">
        <is>
          <t xml:space="preserve">CONCLUIDO	</t>
        </is>
      </c>
      <c r="D134" t="n">
        <v>8.533799999999999</v>
      </c>
      <c r="E134" t="n">
        <v>11.72</v>
      </c>
      <c r="F134" t="n">
        <v>8.91</v>
      </c>
      <c r="G134" t="n">
        <v>59.43</v>
      </c>
      <c r="H134" t="n">
        <v>0.89</v>
      </c>
      <c r="I134" t="n">
        <v>9</v>
      </c>
      <c r="J134" t="n">
        <v>199.53</v>
      </c>
      <c r="K134" t="n">
        <v>53.44</v>
      </c>
      <c r="L134" t="n">
        <v>10</v>
      </c>
      <c r="M134" t="n">
        <v>7</v>
      </c>
      <c r="N134" t="n">
        <v>41.1</v>
      </c>
      <c r="O134" t="n">
        <v>24842.77</v>
      </c>
      <c r="P134" t="n">
        <v>102.77</v>
      </c>
      <c r="Q134" t="n">
        <v>444.56</v>
      </c>
      <c r="R134" t="n">
        <v>66.84</v>
      </c>
      <c r="S134" t="n">
        <v>48.21</v>
      </c>
      <c r="T134" t="n">
        <v>3379.77</v>
      </c>
      <c r="U134" t="n">
        <v>0.72</v>
      </c>
      <c r="V134" t="n">
        <v>0.77</v>
      </c>
      <c r="W134" t="n">
        <v>0.18</v>
      </c>
      <c r="X134" t="n">
        <v>0.19</v>
      </c>
      <c r="Y134" t="n">
        <v>2</v>
      </c>
      <c r="Z134" t="n">
        <v>10</v>
      </c>
    </row>
    <row r="135">
      <c r="A135" t="n">
        <v>10</v>
      </c>
      <c r="B135" t="n">
        <v>95</v>
      </c>
      <c r="C135" t="inlineStr">
        <is>
          <t xml:space="preserve">CONCLUIDO	</t>
        </is>
      </c>
      <c r="D135" t="n">
        <v>8.5633</v>
      </c>
      <c r="E135" t="n">
        <v>11.68</v>
      </c>
      <c r="F135" t="n">
        <v>8.91</v>
      </c>
      <c r="G135" t="n">
        <v>66.84</v>
      </c>
      <c r="H135" t="n">
        <v>0.97</v>
      </c>
      <c r="I135" t="n">
        <v>8</v>
      </c>
      <c r="J135" t="n">
        <v>201.1</v>
      </c>
      <c r="K135" t="n">
        <v>53.44</v>
      </c>
      <c r="L135" t="n">
        <v>11</v>
      </c>
      <c r="M135" t="n">
        <v>6</v>
      </c>
      <c r="N135" t="n">
        <v>41.66</v>
      </c>
      <c r="O135" t="n">
        <v>25036.12</v>
      </c>
      <c r="P135" t="n">
        <v>100.57</v>
      </c>
      <c r="Q135" t="n">
        <v>444.65</v>
      </c>
      <c r="R135" t="n">
        <v>66.67</v>
      </c>
      <c r="S135" t="n">
        <v>48.21</v>
      </c>
      <c r="T135" t="n">
        <v>3297.73</v>
      </c>
      <c r="U135" t="n">
        <v>0.72</v>
      </c>
      <c r="V135" t="n">
        <v>0.77</v>
      </c>
      <c r="W135" t="n">
        <v>0.18</v>
      </c>
      <c r="X135" t="n">
        <v>0.19</v>
      </c>
      <c r="Y135" t="n">
        <v>2</v>
      </c>
      <c r="Z135" t="n">
        <v>10</v>
      </c>
    </row>
    <row r="136">
      <c r="A136" t="n">
        <v>11</v>
      </c>
      <c r="B136" t="n">
        <v>95</v>
      </c>
      <c r="C136" t="inlineStr">
        <is>
          <t xml:space="preserve">CONCLUIDO	</t>
        </is>
      </c>
      <c r="D136" t="n">
        <v>8.6098</v>
      </c>
      <c r="E136" t="n">
        <v>11.61</v>
      </c>
      <c r="F136" t="n">
        <v>8.890000000000001</v>
      </c>
      <c r="G136" t="n">
        <v>76.16</v>
      </c>
      <c r="H136" t="n">
        <v>1.05</v>
      </c>
      <c r="I136" t="n">
        <v>7</v>
      </c>
      <c r="J136" t="n">
        <v>202.67</v>
      </c>
      <c r="K136" t="n">
        <v>53.44</v>
      </c>
      <c r="L136" t="n">
        <v>12</v>
      </c>
      <c r="M136" t="n">
        <v>5</v>
      </c>
      <c r="N136" t="n">
        <v>42.24</v>
      </c>
      <c r="O136" t="n">
        <v>25230.25</v>
      </c>
      <c r="P136" t="n">
        <v>97.95999999999999</v>
      </c>
      <c r="Q136" t="n">
        <v>444.56</v>
      </c>
      <c r="R136" t="n">
        <v>65.93000000000001</v>
      </c>
      <c r="S136" t="n">
        <v>48.21</v>
      </c>
      <c r="T136" t="n">
        <v>2933.58</v>
      </c>
      <c r="U136" t="n">
        <v>0.73</v>
      </c>
      <c r="V136" t="n">
        <v>0.77</v>
      </c>
      <c r="W136" t="n">
        <v>0.18</v>
      </c>
      <c r="X136" t="n">
        <v>0.16</v>
      </c>
      <c r="Y136" t="n">
        <v>2</v>
      </c>
      <c r="Z136" t="n">
        <v>10</v>
      </c>
    </row>
    <row r="137">
      <c r="A137" t="n">
        <v>12</v>
      </c>
      <c r="B137" t="n">
        <v>95</v>
      </c>
      <c r="C137" t="inlineStr">
        <is>
          <t xml:space="preserve">CONCLUIDO	</t>
        </is>
      </c>
      <c r="D137" t="n">
        <v>8.612</v>
      </c>
      <c r="E137" t="n">
        <v>11.61</v>
      </c>
      <c r="F137" t="n">
        <v>8.880000000000001</v>
      </c>
      <c r="G137" t="n">
        <v>76.14</v>
      </c>
      <c r="H137" t="n">
        <v>1.13</v>
      </c>
      <c r="I137" t="n">
        <v>7</v>
      </c>
      <c r="J137" t="n">
        <v>204.25</v>
      </c>
      <c r="K137" t="n">
        <v>53.44</v>
      </c>
      <c r="L137" t="n">
        <v>13</v>
      </c>
      <c r="M137" t="n">
        <v>5</v>
      </c>
      <c r="N137" t="n">
        <v>42.82</v>
      </c>
      <c r="O137" t="n">
        <v>25425.3</v>
      </c>
      <c r="P137" t="n">
        <v>95.56999999999999</v>
      </c>
      <c r="Q137" t="n">
        <v>444.56</v>
      </c>
      <c r="R137" t="n">
        <v>65.87</v>
      </c>
      <c r="S137" t="n">
        <v>48.21</v>
      </c>
      <c r="T137" t="n">
        <v>2905.53</v>
      </c>
      <c r="U137" t="n">
        <v>0.73</v>
      </c>
      <c r="V137" t="n">
        <v>0.77</v>
      </c>
      <c r="W137" t="n">
        <v>0.17</v>
      </c>
      <c r="X137" t="n">
        <v>0.16</v>
      </c>
      <c r="Y137" t="n">
        <v>2</v>
      </c>
      <c r="Z137" t="n">
        <v>10</v>
      </c>
    </row>
    <row r="138">
      <c r="A138" t="n">
        <v>13</v>
      </c>
      <c r="B138" t="n">
        <v>95</v>
      </c>
      <c r="C138" t="inlineStr">
        <is>
          <t xml:space="preserve">CONCLUIDO	</t>
        </is>
      </c>
      <c r="D138" t="n">
        <v>8.652799999999999</v>
      </c>
      <c r="E138" t="n">
        <v>11.56</v>
      </c>
      <c r="F138" t="n">
        <v>8.869999999999999</v>
      </c>
      <c r="G138" t="n">
        <v>88.65000000000001</v>
      </c>
      <c r="H138" t="n">
        <v>1.21</v>
      </c>
      <c r="I138" t="n">
        <v>6</v>
      </c>
      <c r="J138" t="n">
        <v>205.84</v>
      </c>
      <c r="K138" t="n">
        <v>53.44</v>
      </c>
      <c r="L138" t="n">
        <v>14</v>
      </c>
      <c r="M138" t="n">
        <v>2</v>
      </c>
      <c r="N138" t="n">
        <v>43.4</v>
      </c>
      <c r="O138" t="n">
        <v>25621.03</v>
      </c>
      <c r="P138" t="n">
        <v>94.04000000000001</v>
      </c>
      <c r="Q138" t="n">
        <v>444.56</v>
      </c>
      <c r="R138" t="n">
        <v>65.23999999999999</v>
      </c>
      <c r="S138" t="n">
        <v>48.21</v>
      </c>
      <c r="T138" t="n">
        <v>2594.44</v>
      </c>
      <c r="U138" t="n">
        <v>0.74</v>
      </c>
      <c r="V138" t="n">
        <v>0.77</v>
      </c>
      <c r="W138" t="n">
        <v>0.18</v>
      </c>
      <c r="X138" t="n">
        <v>0.14</v>
      </c>
      <c r="Y138" t="n">
        <v>2</v>
      </c>
      <c r="Z138" t="n">
        <v>10</v>
      </c>
    </row>
    <row r="139">
      <c r="A139" t="n">
        <v>14</v>
      </c>
      <c r="B139" t="n">
        <v>95</v>
      </c>
      <c r="C139" t="inlineStr">
        <is>
          <t xml:space="preserve">CONCLUIDO	</t>
        </is>
      </c>
      <c r="D139" t="n">
        <v>8.655900000000001</v>
      </c>
      <c r="E139" t="n">
        <v>11.55</v>
      </c>
      <c r="F139" t="n">
        <v>8.859999999999999</v>
      </c>
      <c r="G139" t="n">
        <v>88.61</v>
      </c>
      <c r="H139" t="n">
        <v>1.28</v>
      </c>
      <c r="I139" t="n">
        <v>6</v>
      </c>
      <c r="J139" t="n">
        <v>207.43</v>
      </c>
      <c r="K139" t="n">
        <v>53.44</v>
      </c>
      <c r="L139" t="n">
        <v>15</v>
      </c>
      <c r="M139" t="n">
        <v>0</v>
      </c>
      <c r="N139" t="n">
        <v>44</v>
      </c>
      <c r="O139" t="n">
        <v>25817.56</v>
      </c>
      <c r="P139" t="n">
        <v>94.29000000000001</v>
      </c>
      <c r="Q139" t="n">
        <v>444.56</v>
      </c>
      <c r="R139" t="n">
        <v>65</v>
      </c>
      <c r="S139" t="n">
        <v>48.21</v>
      </c>
      <c r="T139" t="n">
        <v>2477.12</v>
      </c>
      <c r="U139" t="n">
        <v>0.74</v>
      </c>
      <c r="V139" t="n">
        <v>0.77</v>
      </c>
      <c r="W139" t="n">
        <v>0.18</v>
      </c>
      <c r="X139" t="n">
        <v>0.14</v>
      </c>
      <c r="Y139" t="n">
        <v>2</v>
      </c>
      <c r="Z139" t="n">
        <v>10</v>
      </c>
    </row>
    <row r="140">
      <c r="A140" t="n">
        <v>0</v>
      </c>
      <c r="B140" t="n">
        <v>55</v>
      </c>
      <c r="C140" t="inlineStr">
        <is>
          <t xml:space="preserve">CONCLUIDO	</t>
        </is>
      </c>
      <c r="D140" t="n">
        <v>6.7301</v>
      </c>
      <c r="E140" t="n">
        <v>14.86</v>
      </c>
      <c r="F140" t="n">
        <v>10.91</v>
      </c>
      <c r="G140" t="n">
        <v>8.390000000000001</v>
      </c>
      <c r="H140" t="n">
        <v>0.15</v>
      </c>
      <c r="I140" t="n">
        <v>78</v>
      </c>
      <c r="J140" t="n">
        <v>116.05</v>
      </c>
      <c r="K140" t="n">
        <v>43.4</v>
      </c>
      <c r="L140" t="n">
        <v>1</v>
      </c>
      <c r="M140" t="n">
        <v>76</v>
      </c>
      <c r="N140" t="n">
        <v>16.65</v>
      </c>
      <c r="O140" t="n">
        <v>14546.17</v>
      </c>
      <c r="P140" t="n">
        <v>106.12</v>
      </c>
      <c r="Q140" t="n">
        <v>444.77</v>
      </c>
      <c r="R140" t="n">
        <v>131.98</v>
      </c>
      <c r="S140" t="n">
        <v>48.21</v>
      </c>
      <c r="T140" t="n">
        <v>35606.39</v>
      </c>
      <c r="U140" t="n">
        <v>0.37</v>
      </c>
      <c r="V140" t="n">
        <v>0.63</v>
      </c>
      <c r="W140" t="n">
        <v>0.28</v>
      </c>
      <c r="X140" t="n">
        <v>2.19</v>
      </c>
      <c r="Y140" t="n">
        <v>2</v>
      </c>
      <c r="Z140" t="n">
        <v>10</v>
      </c>
    </row>
    <row r="141">
      <c r="A141" t="n">
        <v>1</v>
      </c>
      <c r="B141" t="n">
        <v>55</v>
      </c>
      <c r="C141" t="inlineStr">
        <is>
          <t xml:space="preserve">CONCLUIDO	</t>
        </is>
      </c>
      <c r="D141" t="n">
        <v>7.9583</v>
      </c>
      <c r="E141" t="n">
        <v>12.57</v>
      </c>
      <c r="F141" t="n">
        <v>9.67</v>
      </c>
      <c r="G141" t="n">
        <v>17.06</v>
      </c>
      <c r="H141" t="n">
        <v>0.3</v>
      </c>
      <c r="I141" t="n">
        <v>34</v>
      </c>
      <c r="J141" t="n">
        <v>117.34</v>
      </c>
      <c r="K141" t="n">
        <v>43.4</v>
      </c>
      <c r="L141" t="n">
        <v>2</v>
      </c>
      <c r="M141" t="n">
        <v>32</v>
      </c>
      <c r="N141" t="n">
        <v>16.94</v>
      </c>
      <c r="O141" t="n">
        <v>14705.49</v>
      </c>
      <c r="P141" t="n">
        <v>90.83</v>
      </c>
      <c r="Q141" t="n">
        <v>444.66</v>
      </c>
      <c r="R141" t="n">
        <v>91.40000000000001</v>
      </c>
      <c r="S141" t="n">
        <v>48.21</v>
      </c>
      <c r="T141" t="n">
        <v>15535.88</v>
      </c>
      <c r="U141" t="n">
        <v>0.53</v>
      </c>
      <c r="V141" t="n">
        <v>0.71</v>
      </c>
      <c r="W141" t="n">
        <v>0.22</v>
      </c>
      <c r="X141" t="n">
        <v>0.95</v>
      </c>
      <c r="Y141" t="n">
        <v>2</v>
      </c>
      <c r="Z141" t="n">
        <v>10</v>
      </c>
    </row>
    <row r="142">
      <c r="A142" t="n">
        <v>2</v>
      </c>
      <c r="B142" t="n">
        <v>55</v>
      </c>
      <c r="C142" t="inlineStr">
        <is>
          <t xml:space="preserve">CONCLUIDO	</t>
        </is>
      </c>
      <c r="D142" t="n">
        <v>8.413600000000001</v>
      </c>
      <c r="E142" t="n">
        <v>11.89</v>
      </c>
      <c r="F142" t="n">
        <v>9.300000000000001</v>
      </c>
      <c r="G142" t="n">
        <v>26.57</v>
      </c>
      <c r="H142" t="n">
        <v>0.45</v>
      </c>
      <c r="I142" t="n">
        <v>21</v>
      </c>
      <c r="J142" t="n">
        <v>118.63</v>
      </c>
      <c r="K142" t="n">
        <v>43.4</v>
      </c>
      <c r="L142" t="n">
        <v>3</v>
      </c>
      <c r="M142" t="n">
        <v>19</v>
      </c>
      <c r="N142" t="n">
        <v>17.23</v>
      </c>
      <c r="O142" t="n">
        <v>14865.24</v>
      </c>
      <c r="P142" t="n">
        <v>83.70999999999999</v>
      </c>
      <c r="Q142" t="n">
        <v>444.65</v>
      </c>
      <c r="R142" t="n">
        <v>79.44</v>
      </c>
      <c r="S142" t="n">
        <v>48.21</v>
      </c>
      <c r="T142" t="n">
        <v>9618.049999999999</v>
      </c>
      <c r="U142" t="n">
        <v>0.61</v>
      </c>
      <c r="V142" t="n">
        <v>0.74</v>
      </c>
      <c r="W142" t="n">
        <v>0.2</v>
      </c>
      <c r="X142" t="n">
        <v>0.58</v>
      </c>
      <c r="Y142" t="n">
        <v>2</v>
      </c>
      <c r="Z142" t="n">
        <v>10</v>
      </c>
    </row>
    <row r="143">
      <c r="A143" t="n">
        <v>3</v>
      </c>
      <c r="B143" t="n">
        <v>55</v>
      </c>
      <c r="C143" t="inlineStr">
        <is>
          <t xml:space="preserve">CONCLUIDO	</t>
        </is>
      </c>
      <c r="D143" t="n">
        <v>8.617000000000001</v>
      </c>
      <c r="E143" t="n">
        <v>11.6</v>
      </c>
      <c r="F143" t="n">
        <v>9.140000000000001</v>
      </c>
      <c r="G143" t="n">
        <v>34.27</v>
      </c>
      <c r="H143" t="n">
        <v>0.59</v>
      </c>
      <c r="I143" t="n">
        <v>16</v>
      </c>
      <c r="J143" t="n">
        <v>119.93</v>
      </c>
      <c r="K143" t="n">
        <v>43.4</v>
      </c>
      <c r="L143" t="n">
        <v>4</v>
      </c>
      <c r="M143" t="n">
        <v>14</v>
      </c>
      <c r="N143" t="n">
        <v>17.53</v>
      </c>
      <c r="O143" t="n">
        <v>15025.44</v>
      </c>
      <c r="P143" t="n">
        <v>78.95</v>
      </c>
      <c r="Q143" t="n">
        <v>444.58</v>
      </c>
      <c r="R143" t="n">
        <v>74.11</v>
      </c>
      <c r="S143" t="n">
        <v>48.21</v>
      </c>
      <c r="T143" t="n">
        <v>6978.87</v>
      </c>
      <c r="U143" t="n">
        <v>0.65</v>
      </c>
      <c r="V143" t="n">
        <v>0.75</v>
      </c>
      <c r="W143" t="n">
        <v>0.19</v>
      </c>
      <c r="X143" t="n">
        <v>0.42</v>
      </c>
      <c r="Y143" t="n">
        <v>2</v>
      </c>
      <c r="Z143" t="n">
        <v>10</v>
      </c>
    </row>
    <row r="144">
      <c r="A144" t="n">
        <v>4</v>
      </c>
      <c r="B144" t="n">
        <v>55</v>
      </c>
      <c r="C144" t="inlineStr">
        <is>
          <t xml:space="preserve">CONCLUIDO	</t>
        </is>
      </c>
      <c r="D144" t="n">
        <v>8.7813</v>
      </c>
      <c r="E144" t="n">
        <v>11.39</v>
      </c>
      <c r="F144" t="n">
        <v>9.02</v>
      </c>
      <c r="G144" t="n">
        <v>45.08</v>
      </c>
      <c r="H144" t="n">
        <v>0.73</v>
      </c>
      <c r="I144" t="n">
        <v>12</v>
      </c>
      <c r="J144" t="n">
        <v>121.23</v>
      </c>
      <c r="K144" t="n">
        <v>43.4</v>
      </c>
      <c r="L144" t="n">
        <v>5</v>
      </c>
      <c r="M144" t="n">
        <v>10</v>
      </c>
      <c r="N144" t="n">
        <v>17.83</v>
      </c>
      <c r="O144" t="n">
        <v>15186.08</v>
      </c>
      <c r="P144" t="n">
        <v>74.16</v>
      </c>
      <c r="Q144" t="n">
        <v>444.62</v>
      </c>
      <c r="R144" t="n">
        <v>70.12</v>
      </c>
      <c r="S144" t="n">
        <v>48.21</v>
      </c>
      <c r="T144" t="n">
        <v>5005.16</v>
      </c>
      <c r="U144" t="n">
        <v>0.6899999999999999</v>
      </c>
      <c r="V144" t="n">
        <v>0.76</v>
      </c>
      <c r="W144" t="n">
        <v>0.18</v>
      </c>
      <c r="X144" t="n">
        <v>0.29</v>
      </c>
      <c r="Y144" t="n">
        <v>2</v>
      </c>
      <c r="Z144" t="n">
        <v>10</v>
      </c>
    </row>
    <row r="145">
      <c r="A145" t="n">
        <v>5</v>
      </c>
      <c r="B145" t="n">
        <v>55</v>
      </c>
      <c r="C145" t="inlineStr">
        <is>
          <t xml:space="preserve">CONCLUIDO	</t>
        </is>
      </c>
      <c r="D145" t="n">
        <v>8.8666</v>
      </c>
      <c r="E145" t="n">
        <v>11.28</v>
      </c>
      <c r="F145" t="n">
        <v>8.960000000000001</v>
      </c>
      <c r="G145" t="n">
        <v>53.73</v>
      </c>
      <c r="H145" t="n">
        <v>0.86</v>
      </c>
      <c r="I145" t="n">
        <v>10</v>
      </c>
      <c r="J145" t="n">
        <v>122.54</v>
      </c>
      <c r="K145" t="n">
        <v>43.4</v>
      </c>
      <c r="L145" t="n">
        <v>6</v>
      </c>
      <c r="M145" t="n">
        <v>5</v>
      </c>
      <c r="N145" t="n">
        <v>18.14</v>
      </c>
      <c r="O145" t="n">
        <v>15347.16</v>
      </c>
      <c r="P145" t="n">
        <v>69.69</v>
      </c>
      <c r="Q145" t="n">
        <v>444.59</v>
      </c>
      <c r="R145" t="n">
        <v>68.15000000000001</v>
      </c>
      <c r="S145" t="n">
        <v>48.21</v>
      </c>
      <c r="T145" t="n">
        <v>4029.17</v>
      </c>
      <c r="U145" t="n">
        <v>0.71</v>
      </c>
      <c r="V145" t="n">
        <v>0.76</v>
      </c>
      <c r="W145" t="n">
        <v>0.18</v>
      </c>
      <c r="X145" t="n">
        <v>0.23</v>
      </c>
      <c r="Y145" t="n">
        <v>2</v>
      </c>
      <c r="Z145" t="n">
        <v>10</v>
      </c>
    </row>
    <row r="146">
      <c r="A146" t="n">
        <v>6</v>
      </c>
      <c r="B146" t="n">
        <v>55</v>
      </c>
      <c r="C146" t="inlineStr">
        <is>
          <t xml:space="preserve">CONCLUIDO	</t>
        </is>
      </c>
      <c r="D146" t="n">
        <v>8.8513</v>
      </c>
      <c r="E146" t="n">
        <v>11.3</v>
      </c>
      <c r="F146" t="n">
        <v>8.970000000000001</v>
      </c>
      <c r="G146" t="n">
        <v>53.85</v>
      </c>
      <c r="H146" t="n">
        <v>1</v>
      </c>
      <c r="I146" t="n">
        <v>10</v>
      </c>
      <c r="J146" t="n">
        <v>123.85</v>
      </c>
      <c r="K146" t="n">
        <v>43.4</v>
      </c>
      <c r="L146" t="n">
        <v>7</v>
      </c>
      <c r="M146" t="n">
        <v>0</v>
      </c>
      <c r="N146" t="n">
        <v>18.45</v>
      </c>
      <c r="O146" t="n">
        <v>15508.69</v>
      </c>
      <c r="P146" t="n">
        <v>69.43000000000001</v>
      </c>
      <c r="Q146" t="n">
        <v>444.59</v>
      </c>
      <c r="R146" t="n">
        <v>68.48</v>
      </c>
      <c r="S146" t="n">
        <v>48.21</v>
      </c>
      <c r="T146" t="n">
        <v>4194.57</v>
      </c>
      <c r="U146" t="n">
        <v>0.7</v>
      </c>
      <c r="V146" t="n">
        <v>0.76</v>
      </c>
      <c r="W146" t="n">
        <v>0.19</v>
      </c>
      <c r="X146" t="n">
        <v>0.25</v>
      </c>
      <c r="Y146" t="n">
        <v>2</v>
      </c>
      <c r="Z1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INDEX(resultados!$A$2:$ZZ$146, 1, MATCH($B$1, resultados!$A$1:$ZZ$1, 0))</f>
        <v/>
      </c>
      <c r="B7">
        <f>INDEX(resultados!$A$2:$ZZ$146, 1, MATCH($B$2, resultados!$A$1:$ZZ$1, 0))</f>
        <v/>
      </c>
      <c r="C7">
        <f>INDEX(resultados!$A$2:$ZZ$146, 1, MATCH($B$3, resultados!$A$1:$ZZ$1, 0))</f>
        <v/>
      </c>
    </row>
    <row r="8">
      <c r="A8">
        <f>INDEX(resultados!$A$2:$ZZ$146, 2, MATCH($B$1, resultados!$A$1:$ZZ$1, 0))</f>
        <v/>
      </c>
      <c r="B8">
        <f>INDEX(resultados!$A$2:$ZZ$146, 2, MATCH($B$2, resultados!$A$1:$ZZ$1, 0))</f>
        <v/>
      </c>
      <c r="C8">
        <f>INDEX(resultados!$A$2:$ZZ$146, 2, MATCH($B$3, resultados!$A$1:$ZZ$1, 0))</f>
        <v/>
      </c>
    </row>
    <row r="9">
      <c r="A9">
        <f>INDEX(resultados!$A$2:$ZZ$146, 3, MATCH($B$1, resultados!$A$1:$ZZ$1, 0))</f>
        <v/>
      </c>
      <c r="B9">
        <f>INDEX(resultados!$A$2:$ZZ$146, 3, MATCH($B$2, resultados!$A$1:$ZZ$1, 0))</f>
        <v/>
      </c>
      <c r="C9">
        <f>INDEX(resultados!$A$2:$ZZ$146, 3, MATCH($B$3, resultados!$A$1:$ZZ$1, 0))</f>
        <v/>
      </c>
    </row>
    <row r="10">
      <c r="A10">
        <f>INDEX(resultados!$A$2:$ZZ$146, 4, MATCH($B$1, resultados!$A$1:$ZZ$1, 0))</f>
        <v/>
      </c>
      <c r="B10">
        <f>INDEX(resultados!$A$2:$ZZ$146, 4, MATCH($B$2, resultados!$A$1:$ZZ$1, 0))</f>
        <v/>
      </c>
      <c r="C10">
        <f>INDEX(resultados!$A$2:$ZZ$146, 4, MATCH($B$3, resultados!$A$1:$ZZ$1, 0))</f>
        <v/>
      </c>
    </row>
    <row r="11">
      <c r="A11">
        <f>INDEX(resultados!$A$2:$ZZ$146, 5, MATCH($B$1, resultados!$A$1:$ZZ$1, 0))</f>
        <v/>
      </c>
      <c r="B11">
        <f>INDEX(resultados!$A$2:$ZZ$146, 5, MATCH($B$2, resultados!$A$1:$ZZ$1, 0))</f>
        <v/>
      </c>
      <c r="C11">
        <f>INDEX(resultados!$A$2:$ZZ$146, 5, MATCH($B$3, resultados!$A$1:$ZZ$1, 0))</f>
        <v/>
      </c>
    </row>
    <row r="12">
      <c r="A12">
        <f>INDEX(resultados!$A$2:$ZZ$146, 6, MATCH($B$1, resultados!$A$1:$ZZ$1, 0))</f>
        <v/>
      </c>
      <c r="B12">
        <f>INDEX(resultados!$A$2:$ZZ$146, 6, MATCH($B$2, resultados!$A$1:$ZZ$1, 0))</f>
        <v/>
      </c>
      <c r="C12">
        <f>INDEX(resultados!$A$2:$ZZ$146, 6, MATCH($B$3, resultados!$A$1:$ZZ$1, 0))</f>
        <v/>
      </c>
    </row>
    <row r="13">
      <c r="A13">
        <f>INDEX(resultados!$A$2:$ZZ$146, 7, MATCH($B$1, resultados!$A$1:$ZZ$1, 0))</f>
        <v/>
      </c>
      <c r="B13">
        <f>INDEX(resultados!$A$2:$ZZ$146, 7, MATCH($B$2, resultados!$A$1:$ZZ$1, 0))</f>
        <v/>
      </c>
      <c r="C13">
        <f>INDEX(resultados!$A$2:$ZZ$146, 7, MATCH($B$3, resultados!$A$1:$ZZ$1, 0))</f>
        <v/>
      </c>
    </row>
    <row r="14">
      <c r="A14">
        <f>INDEX(resultados!$A$2:$ZZ$146, 8, MATCH($B$1, resultados!$A$1:$ZZ$1, 0))</f>
        <v/>
      </c>
      <c r="B14">
        <f>INDEX(resultados!$A$2:$ZZ$146, 8, MATCH($B$2, resultados!$A$1:$ZZ$1, 0))</f>
        <v/>
      </c>
      <c r="C14">
        <f>INDEX(resultados!$A$2:$ZZ$146, 8, MATCH($B$3, resultados!$A$1:$ZZ$1, 0))</f>
        <v/>
      </c>
    </row>
    <row r="15">
      <c r="A15">
        <f>INDEX(resultados!$A$2:$ZZ$146, 9, MATCH($B$1, resultados!$A$1:$ZZ$1, 0))</f>
        <v/>
      </c>
      <c r="B15">
        <f>INDEX(resultados!$A$2:$ZZ$146, 9, MATCH($B$2, resultados!$A$1:$ZZ$1, 0))</f>
        <v/>
      </c>
      <c r="C15">
        <f>INDEX(resultados!$A$2:$ZZ$146, 9, MATCH($B$3, resultados!$A$1:$ZZ$1, 0))</f>
        <v/>
      </c>
    </row>
    <row r="16">
      <c r="A16">
        <f>INDEX(resultados!$A$2:$ZZ$146, 10, MATCH($B$1, resultados!$A$1:$ZZ$1, 0))</f>
        <v/>
      </c>
      <c r="B16">
        <f>INDEX(resultados!$A$2:$ZZ$146, 10, MATCH($B$2, resultados!$A$1:$ZZ$1, 0))</f>
        <v/>
      </c>
      <c r="C16">
        <f>INDEX(resultados!$A$2:$ZZ$146, 10, MATCH($B$3, resultados!$A$1:$ZZ$1, 0))</f>
        <v/>
      </c>
    </row>
    <row r="17">
      <c r="A17">
        <f>INDEX(resultados!$A$2:$ZZ$146, 11, MATCH($B$1, resultados!$A$1:$ZZ$1, 0))</f>
        <v/>
      </c>
      <c r="B17">
        <f>INDEX(resultados!$A$2:$ZZ$146, 11, MATCH($B$2, resultados!$A$1:$ZZ$1, 0))</f>
        <v/>
      </c>
      <c r="C17">
        <f>INDEX(resultados!$A$2:$ZZ$146, 11, MATCH($B$3, resultados!$A$1:$ZZ$1, 0))</f>
        <v/>
      </c>
    </row>
    <row r="18">
      <c r="A18">
        <f>INDEX(resultados!$A$2:$ZZ$146, 12, MATCH($B$1, resultados!$A$1:$ZZ$1, 0))</f>
        <v/>
      </c>
      <c r="B18">
        <f>INDEX(resultados!$A$2:$ZZ$146, 12, MATCH($B$2, resultados!$A$1:$ZZ$1, 0))</f>
        <v/>
      </c>
      <c r="C18">
        <f>INDEX(resultados!$A$2:$ZZ$146, 12, MATCH($B$3, resultados!$A$1:$ZZ$1, 0))</f>
        <v/>
      </c>
    </row>
    <row r="19">
      <c r="A19">
        <f>INDEX(resultados!$A$2:$ZZ$146, 13, MATCH($B$1, resultados!$A$1:$ZZ$1, 0))</f>
        <v/>
      </c>
      <c r="B19">
        <f>INDEX(resultados!$A$2:$ZZ$146, 13, MATCH($B$2, resultados!$A$1:$ZZ$1, 0))</f>
        <v/>
      </c>
      <c r="C19">
        <f>INDEX(resultados!$A$2:$ZZ$146, 13, MATCH($B$3, resultados!$A$1:$ZZ$1, 0))</f>
        <v/>
      </c>
    </row>
    <row r="20">
      <c r="A20">
        <f>INDEX(resultados!$A$2:$ZZ$146, 14, MATCH($B$1, resultados!$A$1:$ZZ$1, 0))</f>
        <v/>
      </c>
      <c r="B20">
        <f>INDEX(resultados!$A$2:$ZZ$146, 14, MATCH($B$2, resultados!$A$1:$ZZ$1, 0))</f>
        <v/>
      </c>
      <c r="C20">
        <f>INDEX(resultados!$A$2:$ZZ$146, 14, MATCH($B$3, resultados!$A$1:$ZZ$1, 0))</f>
        <v/>
      </c>
    </row>
    <row r="21">
      <c r="A21">
        <f>INDEX(resultados!$A$2:$ZZ$146, 15, MATCH($B$1, resultados!$A$1:$ZZ$1, 0))</f>
        <v/>
      </c>
      <c r="B21">
        <f>INDEX(resultados!$A$2:$ZZ$146, 15, MATCH($B$2, resultados!$A$1:$ZZ$1, 0))</f>
        <v/>
      </c>
      <c r="C21">
        <f>INDEX(resultados!$A$2:$ZZ$146, 15, MATCH($B$3, resultados!$A$1:$ZZ$1, 0))</f>
        <v/>
      </c>
    </row>
    <row r="22">
      <c r="A22">
        <f>INDEX(resultados!$A$2:$ZZ$146, 16, MATCH($B$1, resultados!$A$1:$ZZ$1, 0))</f>
        <v/>
      </c>
      <c r="B22">
        <f>INDEX(resultados!$A$2:$ZZ$146, 16, MATCH($B$2, resultados!$A$1:$ZZ$1, 0))</f>
        <v/>
      </c>
      <c r="C22">
        <f>INDEX(resultados!$A$2:$ZZ$146, 16, MATCH($B$3, resultados!$A$1:$ZZ$1, 0))</f>
        <v/>
      </c>
    </row>
    <row r="23">
      <c r="A23">
        <f>INDEX(resultados!$A$2:$ZZ$146, 17, MATCH($B$1, resultados!$A$1:$ZZ$1, 0))</f>
        <v/>
      </c>
      <c r="B23">
        <f>INDEX(resultados!$A$2:$ZZ$146, 17, MATCH($B$2, resultados!$A$1:$ZZ$1, 0))</f>
        <v/>
      </c>
      <c r="C23">
        <f>INDEX(resultados!$A$2:$ZZ$146, 17, MATCH($B$3, resultados!$A$1:$ZZ$1, 0))</f>
        <v/>
      </c>
    </row>
    <row r="24">
      <c r="A24">
        <f>INDEX(resultados!$A$2:$ZZ$146, 18, MATCH($B$1, resultados!$A$1:$ZZ$1, 0))</f>
        <v/>
      </c>
      <c r="B24">
        <f>INDEX(resultados!$A$2:$ZZ$146, 18, MATCH($B$2, resultados!$A$1:$ZZ$1, 0))</f>
        <v/>
      </c>
      <c r="C24">
        <f>INDEX(resultados!$A$2:$ZZ$146, 18, MATCH($B$3, resultados!$A$1:$ZZ$1, 0))</f>
        <v/>
      </c>
    </row>
    <row r="25">
      <c r="A25">
        <f>INDEX(resultados!$A$2:$ZZ$146, 19, MATCH($B$1, resultados!$A$1:$ZZ$1, 0))</f>
        <v/>
      </c>
      <c r="B25">
        <f>INDEX(resultados!$A$2:$ZZ$146, 19, MATCH($B$2, resultados!$A$1:$ZZ$1, 0))</f>
        <v/>
      </c>
      <c r="C25">
        <f>INDEX(resultados!$A$2:$ZZ$146, 19, MATCH($B$3, resultados!$A$1:$ZZ$1, 0))</f>
        <v/>
      </c>
    </row>
    <row r="26">
      <c r="A26">
        <f>INDEX(resultados!$A$2:$ZZ$146, 20, MATCH($B$1, resultados!$A$1:$ZZ$1, 0))</f>
        <v/>
      </c>
      <c r="B26">
        <f>INDEX(resultados!$A$2:$ZZ$146, 20, MATCH($B$2, resultados!$A$1:$ZZ$1, 0))</f>
        <v/>
      </c>
      <c r="C26">
        <f>INDEX(resultados!$A$2:$ZZ$146, 20, MATCH($B$3, resultados!$A$1:$ZZ$1, 0))</f>
        <v/>
      </c>
    </row>
    <row r="27">
      <c r="A27">
        <f>INDEX(resultados!$A$2:$ZZ$146, 21, MATCH($B$1, resultados!$A$1:$ZZ$1, 0))</f>
        <v/>
      </c>
      <c r="B27">
        <f>INDEX(resultados!$A$2:$ZZ$146, 21, MATCH($B$2, resultados!$A$1:$ZZ$1, 0))</f>
        <v/>
      </c>
      <c r="C27">
        <f>INDEX(resultados!$A$2:$ZZ$146, 21, MATCH($B$3, resultados!$A$1:$ZZ$1, 0))</f>
        <v/>
      </c>
    </row>
    <row r="28">
      <c r="A28">
        <f>INDEX(resultados!$A$2:$ZZ$146, 22, MATCH($B$1, resultados!$A$1:$ZZ$1, 0))</f>
        <v/>
      </c>
      <c r="B28">
        <f>INDEX(resultados!$A$2:$ZZ$146, 22, MATCH($B$2, resultados!$A$1:$ZZ$1, 0))</f>
        <v/>
      </c>
      <c r="C28">
        <f>INDEX(resultados!$A$2:$ZZ$146, 22, MATCH($B$3, resultados!$A$1:$ZZ$1, 0))</f>
        <v/>
      </c>
    </row>
    <row r="29">
      <c r="A29">
        <f>INDEX(resultados!$A$2:$ZZ$146, 23, MATCH($B$1, resultados!$A$1:$ZZ$1, 0))</f>
        <v/>
      </c>
      <c r="B29">
        <f>INDEX(resultados!$A$2:$ZZ$146, 23, MATCH($B$2, resultados!$A$1:$ZZ$1, 0))</f>
        <v/>
      </c>
      <c r="C29">
        <f>INDEX(resultados!$A$2:$ZZ$146, 23, MATCH($B$3, resultados!$A$1:$ZZ$1, 0))</f>
        <v/>
      </c>
    </row>
    <row r="30">
      <c r="A30">
        <f>INDEX(resultados!$A$2:$ZZ$146, 24, MATCH($B$1, resultados!$A$1:$ZZ$1, 0))</f>
        <v/>
      </c>
      <c r="B30">
        <f>INDEX(resultados!$A$2:$ZZ$146, 24, MATCH($B$2, resultados!$A$1:$ZZ$1, 0))</f>
        <v/>
      </c>
      <c r="C30">
        <f>INDEX(resultados!$A$2:$ZZ$146, 24, MATCH($B$3, resultados!$A$1:$ZZ$1, 0))</f>
        <v/>
      </c>
    </row>
    <row r="31">
      <c r="A31">
        <f>INDEX(resultados!$A$2:$ZZ$146, 25, MATCH($B$1, resultados!$A$1:$ZZ$1, 0))</f>
        <v/>
      </c>
      <c r="B31">
        <f>INDEX(resultados!$A$2:$ZZ$146, 25, MATCH($B$2, resultados!$A$1:$ZZ$1, 0))</f>
        <v/>
      </c>
      <c r="C31">
        <f>INDEX(resultados!$A$2:$ZZ$146, 25, MATCH($B$3, resultados!$A$1:$ZZ$1, 0))</f>
        <v/>
      </c>
    </row>
    <row r="32">
      <c r="A32">
        <f>INDEX(resultados!$A$2:$ZZ$146, 26, MATCH($B$1, resultados!$A$1:$ZZ$1, 0))</f>
        <v/>
      </c>
      <c r="B32">
        <f>INDEX(resultados!$A$2:$ZZ$146, 26, MATCH($B$2, resultados!$A$1:$ZZ$1, 0))</f>
        <v/>
      </c>
      <c r="C32">
        <f>INDEX(resultados!$A$2:$ZZ$146, 26, MATCH($B$3, resultados!$A$1:$ZZ$1, 0))</f>
        <v/>
      </c>
    </row>
    <row r="33">
      <c r="A33">
        <f>INDEX(resultados!$A$2:$ZZ$146, 27, MATCH($B$1, resultados!$A$1:$ZZ$1, 0))</f>
        <v/>
      </c>
      <c r="B33">
        <f>INDEX(resultados!$A$2:$ZZ$146, 27, MATCH($B$2, resultados!$A$1:$ZZ$1, 0))</f>
        <v/>
      </c>
      <c r="C33">
        <f>INDEX(resultados!$A$2:$ZZ$146, 27, MATCH($B$3, resultados!$A$1:$ZZ$1, 0))</f>
        <v/>
      </c>
    </row>
    <row r="34">
      <c r="A34">
        <f>INDEX(resultados!$A$2:$ZZ$146, 28, MATCH($B$1, resultados!$A$1:$ZZ$1, 0))</f>
        <v/>
      </c>
      <c r="B34">
        <f>INDEX(resultados!$A$2:$ZZ$146, 28, MATCH($B$2, resultados!$A$1:$ZZ$1, 0))</f>
        <v/>
      </c>
      <c r="C34">
        <f>INDEX(resultados!$A$2:$ZZ$146, 28, MATCH($B$3, resultados!$A$1:$ZZ$1, 0))</f>
        <v/>
      </c>
    </row>
    <row r="35">
      <c r="A35">
        <f>INDEX(resultados!$A$2:$ZZ$146, 29, MATCH($B$1, resultados!$A$1:$ZZ$1, 0))</f>
        <v/>
      </c>
      <c r="B35">
        <f>INDEX(resultados!$A$2:$ZZ$146, 29, MATCH($B$2, resultados!$A$1:$ZZ$1, 0))</f>
        <v/>
      </c>
      <c r="C35">
        <f>INDEX(resultados!$A$2:$ZZ$146, 29, MATCH($B$3, resultados!$A$1:$ZZ$1, 0))</f>
        <v/>
      </c>
    </row>
    <row r="36">
      <c r="A36">
        <f>INDEX(resultados!$A$2:$ZZ$146, 30, MATCH($B$1, resultados!$A$1:$ZZ$1, 0))</f>
        <v/>
      </c>
      <c r="B36">
        <f>INDEX(resultados!$A$2:$ZZ$146, 30, MATCH($B$2, resultados!$A$1:$ZZ$1, 0))</f>
        <v/>
      </c>
      <c r="C36">
        <f>INDEX(resultados!$A$2:$ZZ$146, 30, MATCH($B$3, resultados!$A$1:$ZZ$1, 0))</f>
        <v/>
      </c>
    </row>
    <row r="37">
      <c r="A37">
        <f>INDEX(resultados!$A$2:$ZZ$146, 31, MATCH($B$1, resultados!$A$1:$ZZ$1, 0))</f>
        <v/>
      </c>
      <c r="B37">
        <f>INDEX(resultados!$A$2:$ZZ$146, 31, MATCH($B$2, resultados!$A$1:$ZZ$1, 0))</f>
        <v/>
      </c>
      <c r="C37">
        <f>INDEX(resultados!$A$2:$ZZ$146, 31, MATCH($B$3, resultados!$A$1:$ZZ$1, 0))</f>
        <v/>
      </c>
    </row>
    <row r="38">
      <c r="A38">
        <f>INDEX(resultados!$A$2:$ZZ$146, 32, MATCH($B$1, resultados!$A$1:$ZZ$1, 0))</f>
        <v/>
      </c>
      <c r="B38">
        <f>INDEX(resultados!$A$2:$ZZ$146, 32, MATCH($B$2, resultados!$A$1:$ZZ$1, 0))</f>
        <v/>
      </c>
      <c r="C38">
        <f>INDEX(resultados!$A$2:$ZZ$146, 32, MATCH($B$3, resultados!$A$1:$ZZ$1, 0))</f>
        <v/>
      </c>
    </row>
    <row r="39">
      <c r="A39">
        <f>INDEX(resultados!$A$2:$ZZ$146, 33, MATCH($B$1, resultados!$A$1:$ZZ$1, 0))</f>
        <v/>
      </c>
      <c r="B39">
        <f>INDEX(resultados!$A$2:$ZZ$146, 33, MATCH($B$2, resultados!$A$1:$ZZ$1, 0))</f>
        <v/>
      </c>
      <c r="C39">
        <f>INDEX(resultados!$A$2:$ZZ$146, 33, MATCH($B$3, resultados!$A$1:$ZZ$1, 0))</f>
        <v/>
      </c>
    </row>
    <row r="40">
      <c r="A40">
        <f>INDEX(resultados!$A$2:$ZZ$146, 34, MATCH($B$1, resultados!$A$1:$ZZ$1, 0))</f>
        <v/>
      </c>
      <c r="B40">
        <f>INDEX(resultados!$A$2:$ZZ$146, 34, MATCH($B$2, resultados!$A$1:$ZZ$1, 0))</f>
        <v/>
      </c>
      <c r="C40">
        <f>INDEX(resultados!$A$2:$ZZ$146, 34, MATCH($B$3, resultados!$A$1:$ZZ$1, 0))</f>
        <v/>
      </c>
    </row>
    <row r="41">
      <c r="A41">
        <f>INDEX(resultados!$A$2:$ZZ$146, 35, MATCH($B$1, resultados!$A$1:$ZZ$1, 0))</f>
        <v/>
      </c>
      <c r="B41">
        <f>INDEX(resultados!$A$2:$ZZ$146, 35, MATCH($B$2, resultados!$A$1:$ZZ$1, 0))</f>
        <v/>
      </c>
      <c r="C41">
        <f>INDEX(resultados!$A$2:$ZZ$146, 35, MATCH($B$3, resultados!$A$1:$ZZ$1, 0))</f>
        <v/>
      </c>
    </row>
    <row r="42">
      <c r="A42">
        <f>INDEX(resultados!$A$2:$ZZ$146, 36, MATCH($B$1, resultados!$A$1:$ZZ$1, 0))</f>
        <v/>
      </c>
      <c r="B42">
        <f>INDEX(resultados!$A$2:$ZZ$146, 36, MATCH($B$2, resultados!$A$1:$ZZ$1, 0))</f>
        <v/>
      </c>
      <c r="C42">
        <f>INDEX(resultados!$A$2:$ZZ$146, 36, MATCH($B$3, resultados!$A$1:$ZZ$1, 0))</f>
        <v/>
      </c>
    </row>
    <row r="43">
      <c r="A43">
        <f>INDEX(resultados!$A$2:$ZZ$146, 37, MATCH($B$1, resultados!$A$1:$ZZ$1, 0))</f>
        <v/>
      </c>
      <c r="B43">
        <f>INDEX(resultados!$A$2:$ZZ$146, 37, MATCH($B$2, resultados!$A$1:$ZZ$1, 0))</f>
        <v/>
      </c>
      <c r="C43">
        <f>INDEX(resultados!$A$2:$ZZ$146, 37, MATCH($B$3, resultados!$A$1:$ZZ$1, 0))</f>
        <v/>
      </c>
    </row>
    <row r="44">
      <c r="A44">
        <f>INDEX(resultados!$A$2:$ZZ$146, 38, MATCH($B$1, resultados!$A$1:$ZZ$1, 0))</f>
        <v/>
      </c>
      <c r="B44">
        <f>INDEX(resultados!$A$2:$ZZ$146, 38, MATCH($B$2, resultados!$A$1:$ZZ$1, 0))</f>
        <v/>
      </c>
      <c r="C44">
        <f>INDEX(resultados!$A$2:$ZZ$146, 38, MATCH($B$3, resultados!$A$1:$ZZ$1, 0))</f>
        <v/>
      </c>
    </row>
    <row r="45">
      <c r="A45">
        <f>INDEX(resultados!$A$2:$ZZ$146, 39, MATCH($B$1, resultados!$A$1:$ZZ$1, 0))</f>
        <v/>
      </c>
      <c r="B45">
        <f>INDEX(resultados!$A$2:$ZZ$146, 39, MATCH($B$2, resultados!$A$1:$ZZ$1, 0))</f>
        <v/>
      </c>
      <c r="C45">
        <f>INDEX(resultados!$A$2:$ZZ$146, 39, MATCH($B$3, resultados!$A$1:$ZZ$1, 0))</f>
        <v/>
      </c>
    </row>
    <row r="46">
      <c r="A46">
        <f>INDEX(resultados!$A$2:$ZZ$146, 40, MATCH($B$1, resultados!$A$1:$ZZ$1, 0))</f>
        <v/>
      </c>
      <c r="B46">
        <f>INDEX(resultados!$A$2:$ZZ$146, 40, MATCH($B$2, resultados!$A$1:$ZZ$1, 0))</f>
        <v/>
      </c>
      <c r="C46">
        <f>INDEX(resultados!$A$2:$ZZ$146, 40, MATCH($B$3, resultados!$A$1:$ZZ$1, 0))</f>
        <v/>
      </c>
    </row>
    <row r="47">
      <c r="A47">
        <f>INDEX(resultados!$A$2:$ZZ$146, 41, MATCH($B$1, resultados!$A$1:$ZZ$1, 0))</f>
        <v/>
      </c>
      <c r="B47">
        <f>INDEX(resultados!$A$2:$ZZ$146, 41, MATCH($B$2, resultados!$A$1:$ZZ$1, 0))</f>
        <v/>
      </c>
      <c r="C47">
        <f>INDEX(resultados!$A$2:$ZZ$146, 41, MATCH($B$3, resultados!$A$1:$ZZ$1, 0))</f>
        <v/>
      </c>
    </row>
    <row r="48">
      <c r="A48">
        <f>INDEX(resultados!$A$2:$ZZ$146, 42, MATCH($B$1, resultados!$A$1:$ZZ$1, 0))</f>
        <v/>
      </c>
      <c r="B48">
        <f>INDEX(resultados!$A$2:$ZZ$146, 42, MATCH($B$2, resultados!$A$1:$ZZ$1, 0))</f>
        <v/>
      </c>
      <c r="C48">
        <f>INDEX(resultados!$A$2:$ZZ$146, 42, MATCH($B$3, resultados!$A$1:$ZZ$1, 0))</f>
        <v/>
      </c>
    </row>
    <row r="49">
      <c r="A49">
        <f>INDEX(resultados!$A$2:$ZZ$146, 43, MATCH($B$1, resultados!$A$1:$ZZ$1, 0))</f>
        <v/>
      </c>
      <c r="B49">
        <f>INDEX(resultados!$A$2:$ZZ$146, 43, MATCH($B$2, resultados!$A$1:$ZZ$1, 0))</f>
        <v/>
      </c>
      <c r="C49">
        <f>INDEX(resultados!$A$2:$ZZ$146, 43, MATCH($B$3, resultados!$A$1:$ZZ$1, 0))</f>
        <v/>
      </c>
    </row>
    <row r="50">
      <c r="A50">
        <f>INDEX(resultados!$A$2:$ZZ$146, 44, MATCH($B$1, resultados!$A$1:$ZZ$1, 0))</f>
        <v/>
      </c>
      <c r="B50">
        <f>INDEX(resultados!$A$2:$ZZ$146, 44, MATCH($B$2, resultados!$A$1:$ZZ$1, 0))</f>
        <v/>
      </c>
      <c r="C50">
        <f>INDEX(resultados!$A$2:$ZZ$146, 44, MATCH($B$3, resultados!$A$1:$ZZ$1, 0))</f>
        <v/>
      </c>
    </row>
    <row r="51">
      <c r="A51">
        <f>INDEX(resultados!$A$2:$ZZ$146, 45, MATCH($B$1, resultados!$A$1:$ZZ$1, 0))</f>
        <v/>
      </c>
      <c r="B51">
        <f>INDEX(resultados!$A$2:$ZZ$146, 45, MATCH($B$2, resultados!$A$1:$ZZ$1, 0))</f>
        <v/>
      </c>
      <c r="C51">
        <f>INDEX(resultados!$A$2:$ZZ$146, 45, MATCH($B$3, resultados!$A$1:$ZZ$1, 0))</f>
        <v/>
      </c>
    </row>
    <row r="52">
      <c r="A52">
        <f>INDEX(resultados!$A$2:$ZZ$146, 46, MATCH($B$1, resultados!$A$1:$ZZ$1, 0))</f>
        <v/>
      </c>
      <c r="B52">
        <f>INDEX(resultados!$A$2:$ZZ$146, 46, MATCH($B$2, resultados!$A$1:$ZZ$1, 0))</f>
        <v/>
      </c>
      <c r="C52">
        <f>INDEX(resultados!$A$2:$ZZ$146, 46, MATCH($B$3, resultados!$A$1:$ZZ$1, 0))</f>
        <v/>
      </c>
    </row>
    <row r="53">
      <c r="A53">
        <f>INDEX(resultados!$A$2:$ZZ$146, 47, MATCH($B$1, resultados!$A$1:$ZZ$1, 0))</f>
        <v/>
      </c>
      <c r="B53">
        <f>INDEX(resultados!$A$2:$ZZ$146, 47, MATCH($B$2, resultados!$A$1:$ZZ$1, 0))</f>
        <v/>
      </c>
      <c r="C53">
        <f>INDEX(resultados!$A$2:$ZZ$146, 47, MATCH($B$3, resultados!$A$1:$ZZ$1, 0))</f>
        <v/>
      </c>
    </row>
    <row r="54">
      <c r="A54">
        <f>INDEX(resultados!$A$2:$ZZ$146, 48, MATCH($B$1, resultados!$A$1:$ZZ$1, 0))</f>
        <v/>
      </c>
      <c r="B54">
        <f>INDEX(resultados!$A$2:$ZZ$146, 48, MATCH($B$2, resultados!$A$1:$ZZ$1, 0))</f>
        <v/>
      </c>
      <c r="C54">
        <f>INDEX(resultados!$A$2:$ZZ$146, 48, MATCH($B$3, resultados!$A$1:$ZZ$1, 0))</f>
        <v/>
      </c>
    </row>
    <row r="55">
      <c r="A55">
        <f>INDEX(resultados!$A$2:$ZZ$146, 49, MATCH($B$1, resultados!$A$1:$ZZ$1, 0))</f>
        <v/>
      </c>
      <c r="B55">
        <f>INDEX(resultados!$A$2:$ZZ$146, 49, MATCH($B$2, resultados!$A$1:$ZZ$1, 0))</f>
        <v/>
      </c>
      <c r="C55">
        <f>INDEX(resultados!$A$2:$ZZ$146, 49, MATCH($B$3, resultados!$A$1:$ZZ$1, 0))</f>
        <v/>
      </c>
    </row>
    <row r="56">
      <c r="A56">
        <f>INDEX(resultados!$A$2:$ZZ$146, 50, MATCH($B$1, resultados!$A$1:$ZZ$1, 0))</f>
        <v/>
      </c>
      <c r="B56">
        <f>INDEX(resultados!$A$2:$ZZ$146, 50, MATCH($B$2, resultados!$A$1:$ZZ$1, 0))</f>
        <v/>
      </c>
      <c r="C56">
        <f>INDEX(resultados!$A$2:$ZZ$146, 50, MATCH($B$3, resultados!$A$1:$ZZ$1, 0))</f>
        <v/>
      </c>
    </row>
    <row r="57">
      <c r="A57">
        <f>INDEX(resultados!$A$2:$ZZ$146, 51, MATCH($B$1, resultados!$A$1:$ZZ$1, 0))</f>
        <v/>
      </c>
      <c r="B57">
        <f>INDEX(resultados!$A$2:$ZZ$146, 51, MATCH($B$2, resultados!$A$1:$ZZ$1, 0))</f>
        <v/>
      </c>
      <c r="C57">
        <f>INDEX(resultados!$A$2:$ZZ$146, 51, MATCH($B$3, resultados!$A$1:$ZZ$1, 0))</f>
        <v/>
      </c>
    </row>
    <row r="58">
      <c r="A58">
        <f>INDEX(resultados!$A$2:$ZZ$146, 52, MATCH($B$1, resultados!$A$1:$ZZ$1, 0))</f>
        <v/>
      </c>
      <c r="B58">
        <f>INDEX(resultados!$A$2:$ZZ$146, 52, MATCH($B$2, resultados!$A$1:$ZZ$1, 0))</f>
        <v/>
      </c>
      <c r="C58">
        <f>INDEX(resultados!$A$2:$ZZ$146, 52, MATCH($B$3, resultados!$A$1:$ZZ$1, 0))</f>
        <v/>
      </c>
    </row>
    <row r="59">
      <c r="A59">
        <f>INDEX(resultados!$A$2:$ZZ$146, 53, MATCH($B$1, resultados!$A$1:$ZZ$1, 0))</f>
        <v/>
      </c>
      <c r="B59">
        <f>INDEX(resultados!$A$2:$ZZ$146, 53, MATCH($B$2, resultados!$A$1:$ZZ$1, 0))</f>
        <v/>
      </c>
      <c r="C59">
        <f>INDEX(resultados!$A$2:$ZZ$146, 53, MATCH($B$3, resultados!$A$1:$ZZ$1, 0))</f>
        <v/>
      </c>
    </row>
    <row r="60">
      <c r="A60">
        <f>INDEX(resultados!$A$2:$ZZ$146, 54, MATCH($B$1, resultados!$A$1:$ZZ$1, 0))</f>
        <v/>
      </c>
      <c r="B60">
        <f>INDEX(resultados!$A$2:$ZZ$146, 54, MATCH($B$2, resultados!$A$1:$ZZ$1, 0))</f>
        <v/>
      </c>
      <c r="C60">
        <f>INDEX(resultados!$A$2:$ZZ$146, 54, MATCH($B$3, resultados!$A$1:$ZZ$1, 0))</f>
        <v/>
      </c>
    </row>
    <row r="61">
      <c r="A61">
        <f>INDEX(resultados!$A$2:$ZZ$146, 55, MATCH($B$1, resultados!$A$1:$ZZ$1, 0))</f>
        <v/>
      </c>
      <c r="B61">
        <f>INDEX(resultados!$A$2:$ZZ$146, 55, MATCH($B$2, resultados!$A$1:$ZZ$1, 0))</f>
        <v/>
      </c>
      <c r="C61">
        <f>INDEX(resultados!$A$2:$ZZ$146, 55, MATCH($B$3, resultados!$A$1:$ZZ$1, 0))</f>
        <v/>
      </c>
    </row>
    <row r="62">
      <c r="A62">
        <f>INDEX(resultados!$A$2:$ZZ$146, 56, MATCH($B$1, resultados!$A$1:$ZZ$1, 0))</f>
        <v/>
      </c>
      <c r="B62">
        <f>INDEX(resultados!$A$2:$ZZ$146, 56, MATCH($B$2, resultados!$A$1:$ZZ$1, 0))</f>
        <v/>
      </c>
      <c r="C62">
        <f>INDEX(resultados!$A$2:$ZZ$146, 56, MATCH($B$3, resultados!$A$1:$ZZ$1, 0))</f>
        <v/>
      </c>
    </row>
    <row r="63">
      <c r="A63">
        <f>INDEX(resultados!$A$2:$ZZ$146, 57, MATCH($B$1, resultados!$A$1:$ZZ$1, 0))</f>
        <v/>
      </c>
      <c r="B63">
        <f>INDEX(resultados!$A$2:$ZZ$146, 57, MATCH($B$2, resultados!$A$1:$ZZ$1, 0))</f>
        <v/>
      </c>
      <c r="C63">
        <f>INDEX(resultados!$A$2:$ZZ$146, 57, MATCH($B$3, resultados!$A$1:$ZZ$1, 0))</f>
        <v/>
      </c>
    </row>
    <row r="64">
      <c r="A64">
        <f>INDEX(resultados!$A$2:$ZZ$146, 58, MATCH($B$1, resultados!$A$1:$ZZ$1, 0))</f>
        <v/>
      </c>
      <c r="B64">
        <f>INDEX(resultados!$A$2:$ZZ$146, 58, MATCH($B$2, resultados!$A$1:$ZZ$1, 0))</f>
        <v/>
      </c>
      <c r="C64">
        <f>INDEX(resultados!$A$2:$ZZ$146, 58, MATCH($B$3, resultados!$A$1:$ZZ$1, 0))</f>
        <v/>
      </c>
    </row>
    <row r="65">
      <c r="A65">
        <f>INDEX(resultados!$A$2:$ZZ$146, 59, MATCH($B$1, resultados!$A$1:$ZZ$1, 0))</f>
        <v/>
      </c>
      <c r="B65">
        <f>INDEX(resultados!$A$2:$ZZ$146, 59, MATCH($B$2, resultados!$A$1:$ZZ$1, 0))</f>
        <v/>
      </c>
      <c r="C65">
        <f>INDEX(resultados!$A$2:$ZZ$146, 59, MATCH($B$3, resultados!$A$1:$ZZ$1, 0))</f>
        <v/>
      </c>
    </row>
    <row r="66">
      <c r="A66">
        <f>INDEX(resultados!$A$2:$ZZ$146, 60, MATCH($B$1, resultados!$A$1:$ZZ$1, 0))</f>
        <v/>
      </c>
      <c r="B66">
        <f>INDEX(resultados!$A$2:$ZZ$146, 60, MATCH($B$2, resultados!$A$1:$ZZ$1, 0))</f>
        <v/>
      </c>
      <c r="C66">
        <f>INDEX(resultados!$A$2:$ZZ$146, 60, MATCH($B$3, resultados!$A$1:$ZZ$1, 0))</f>
        <v/>
      </c>
    </row>
    <row r="67">
      <c r="A67">
        <f>INDEX(resultados!$A$2:$ZZ$146, 61, MATCH($B$1, resultados!$A$1:$ZZ$1, 0))</f>
        <v/>
      </c>
      <c r="B67">
        <f>INDEX(resultados!$A$2:$ZZ$146, 61, MATCH($B$2, resultados!$A$1:$ZZ$1, 0))</f>
        <v/>
      </c>
      <c r="C67">
        <f>INDEX(resultados!$A$2:$ZZ$146, 61, MATCH($B$3, resultados!$A$1:$ZZ$1, 0))</f>
        <v/>
      </c>
    </row>
    <row r="68">
      <c r="A68">
        <f>INDEX(resultados!$A$2:$ZZ$146, 62, MATCH($B$1, resultados!$A$1:$ZZ$1, 0))</f>
        <v/>
      </c>
      <c r="B68">
        <f>INDEX(resultados!$A$2:$ZZ$146, 62, MATCH($B$2, resultados!$A$1:$ZZ$1, 0))</f>
        <v/>
      </c>
      <c r="C68">
        <f>INDEX(resultados!$A$2:$ZZ$146, 62, MATCH($B$3, resultados!$A$1:$ZZ$1, 0))</f>
        <v/>
      </c>
    </row>
    <row r="69">
      <c r="A69">
        <f>INDEX(resultados!$A$2:$ZZ$146, 63, MATCH($B$1, resultados!$A$1:$ZZ$1, 0))</f>
        <v/>
      </c>
      <c r="B69">
        <f>INDEX(resultados!$A$2:$ZZ$146, 63, MATCH($B$2, resultados!$A$1:$ZZ$1, 0))</f>
        <v/>
      </c>
      <c r="C69">
        <f>INDEX(resultados!$A$2:$ZZ$146, 63, MATCH($B$3, resultados!$A$1:$ZZ$1, 0))</f>
        <v/>
      </c>
    </row>
    <row r="70">
      <c r="A70">
        <f>INDEX(resultados!$A$2:$ZZ$146, 64, MATCH($B$1, resultados!$A$1:$ZZ$1, 0))</f>
        <v/>
      </c>
      <c r="B70">
        <f>INDEX(resultados!$A$2:$ZZ$146, 64, MATCH($B$2, resultados!$A$1:$ZZ$1, 0))</f>
        <v/>
      </c>
      <c r="C70">
        <f>INDEX(resultados!$A$2:$ZZ$146, 64, MATCH($B$3, resultados!$A$1:$ZZ$1, 0))</f>
        <v/>
      </c>
    </row>
    <row r="71">
      <c r="A71">
        <f>INDEX(resultados!$A$2:$ZZ$146, 65, MATCH($B$1, resultados!$A$1:$ZZ$1, 0))</f>
        <v/>
      </c>
      <c r="B71">
        <f>INDEX(resultados!$A$2:$ZZ$146, 65, MATCH($B$2, resultados!$A$1:$ZZ$1, 0))</f>
        <v/>
      </c>
      <c r="C71">
        <f>INDEX(resultados!$A$2:$ZZ$146, 65, MATCH($B$3, resultados!$A$1:$ZZ$1, 0))</f>
        <v/>
      </c>
    </row>
    <row r="72">
      <c r="A72">
        <f>INDEX(resultados!$A$2:$ZZ$146, 66, MATCH($B$1, resultados!$A$1:$ZZ$1, 0))</f>
        <v/>
      </c>
      <c r="B72">
        <f>INDEX(resultados!$A$2:$ZZ$146, 66, MATCH($B$2, resultados!$A$1:$ZZ$1, 0))</f>
        <v/>
      </c>
      <c r="C72">
        <f>INDEX(resultados!$A$2:$ZZ$146, 66, MATCH($B$3, resultados!$A$1:$ZZ$1, 0))</f>
        <v/>
      </c>
    </row>
    <row r="73">
      <c r="A73">
        <f>INDEX(resultados!$A$2:$ZZ$146, 67, MATCH($B$1, resultados!$A$1:$ZZ$1, 0))</f>
        <v/>
      </c>
      <c r="B73">
        <f>INDEX(resultados!$A$2:$ZZ$146, 67, MATCH($B$2, resultados!$A$1:$ZZ$1, 0))</f>
        <v/>
      </c>
      <c r="C73">
        <f>INDEX(resultados!$A$2:$ZZ$146, 67, MATCH($B$3, resultados!$A$1:$ZZ$1, 0))</f>
        <v/>
      </c>
    </row>
    <row r="74">
      <c r="A74">
        <f>INDEX(resultados!$A$2:$ZZ$146, 68, MATCH($B$1, resultados!$A$1:$ZZ$1, 0))</f>
        <v/>
      </c>
      <c r="B74">
        <f>INDEX(resultados!$A$2:$ZZ$146, 68, MATCH($B$2, resultados!$A$1:$ZZ$1, 0))</f>
        <v/>
      </c>
      <c r="C74">
        <f>INDEX(resultados!$A$2:$ZZ$146, 68, MATCH($B$3, resultados!$A$1:$ZZ$1, 0))</f>
        <v/>
      </c>
    </row>
    <row r="75">
      <c r="A75">
        <f>INDEX(resultados!$A$2:$ZZ$146, 69, MATCH($B$1, resultados!$A$1:$ZZ$1, 0))</f>
        <v/>
      </c>
      <c r="B75">
        <f>INDEX(resultados!$A$2:$ZZ$146, 69, MATCH($B$2, resultados!$A$1:$ZZ$1, 0))</f>
        <v/>
      </c>
      <c r="C75">
        <f>INDEX(resultados!$A$2:$ZZ$146, 69, MATCH($B$3, resultados!$A$1:$ZZ$1, 0))</f>
        <v/>
      </c>
    </row>
    <row r="76">
      <c r="A76">
        <f>INDEX(resultados!$A$2:$ZZ$146, 70, MATCH($B$1, resultados!$A$1:$ZZ$1, 0))</f>
        <v/>
      </c>
      <c r="B76">
        <f>INDEX(resultados!$A$2:$ZZ$146, 70, MATCH($B$2, resultados!$A$1:$ZZ$1, 0))</f>
        <v/>
      </c>
      <c r="C76">
        <f>INDEX(resultados!$A$2:$ZZ$146, 70, MATCH($B$3, resultados!$A$1:$ZZ$1, 0))</f>
        <v/>
      </c>
    </row>
    <row r="77">
      <c r="A77">
        <f>INDEX(resultados!$A$2:$ZZ$146, 71, MATCH($B$1, resultados!$A$1:$ZZ$1, 0))</f>
        <v/>
      </c>
      <c r="B77">
        <f>INDEX(resultados!$A$2:$ZZ$146, 71, MATCH($B$2, resultados!$A$1:$ZZ$1, 0))</f>
        <v/>
      </c>
      <c r="C77">
        <f>INDEX(resultados!$A$2:$ZZ$146, 71, MATCH($B$3, resultados!$A$1:$ZZ$1, 0))</f>
        <v/>
      </c>
    </row>
    <row r="78">
      <c r="A78">
        <f>INDEX(resultados!$A$2:$ZZ$146, 72, MATCH($B$1, resultados!$A$1:$ZZ$1, 0))</f>
        <v/>
      </c>
      <c r="B78">
        <f>INDEX(resultados!$A$2:$ZZ$146, 72, MATCH($B$2, resultados!$A$1:$ZZ$1, 0))</f>
        <v/>
      </c>
      <c r="C78">
        <f>INDEX(resultados!$A$2:$ZZ$146, 72, MATCH($B$3, resultados!$A$1:$ZZ$1, 0))</f>
        <v/>
      </c>
    </row>
    <row r="79">
      <c r="A79">
        <f>INDEX(resultados!$A$2:$ZZ$146, 73, MATCH($B$1, resultados!$A$1:$ZZ$1, 0))</f>
        <v/>
      </c>
      <c r="B79">
        <f>INDEX(resultados!$A$2:$ZZ$146, 73, MATCH($B$2, resultados!$A$1:$ZZ$1, 0))</f>
        <v/>
      </c>
      <c r="C79">
        <f>INDEX(resultados!$A$2:$ZZ$146, 73, MATCH($B$3, resultados!$A$1:$ZZ$1, 0))</f>
        <v/>
      </c>
    </row>
    <row r="80">
      <c r="A80">
        <f>INDEX(resultados!$A$2:$ZZ$146, 74, MATCH($B$1, resultados!$A$1:$ZZ$1, 0))</f>
        <v/>
      </c>
      <c r="B80">
        <f>INDEX(resultados!$A$2:$ZZ$146, 74, MATCH($B$2, resultados!$A$1:$ZZ$1, 0))</f>
        <v/>
      </c>
      <c r="C80">
        <f>INDEX(resultados!$A$2:$ZZ$146, 74, MATCH($B$3, resultados!$A$1:$ZZ$1, 0))</f>
        <v/>
      </c>
    </row>
    <row r="81">
      <c r="A81">
        <f>INDEX(resultados!$A$2:$ZZ$146, 75, MATCH($B$1, resultados!$A$1:$ZZ$1, 0))</f>
        <v/>
      </c>
      <c r="B81">
        <f>INDEX(resultados!$A$2:$ZZ$146, 75, MATCH($B$2, resultados!$A$1:$ZZ$1, 0))</f>
        <v/>
      </c>
      <c r="C81">
        <f>INDEX(resultados!$A$2:$ZZ$146, 75, MATCH($B$3, resultados!$A$1:$ZZ$1, 0))</f>
        <v/>
      </c>
    </row>
    <row r="82">
      <c r="A82">
        <f>INDEX(resultados!$A$2:$ZZ$146, 76, MATCH($B$1, resultados!$A$1:$ZZ$1, 0))</f>
        <v/>
      </c>
      <c r="B82">
        <f>INDEX(resultados!$A$2:$ZZ$146, 76, MATCH($B$2, resultados!$A$1:$ZZ$1, 0))</f>
        <v/>
      </c>
      <c r="C82">
        <f>INDEX(resultados!$A$2:$ZZ$146, 76, MATCH($B$3, resultados!$A$1:$ZZ$1, 0))</f>
        <v/>
      </c>
    </row>
    <row r="83">
      <c r="A83">
        <f>INDEX(resultados!$A$2:$ZZ$146, 77, MATCH($B$1, resultados!$A$1:$ZZ$1, 0))</f>
        <v/>
      </c>
      <c r="B83">
        <f>INDEX(resultados!$A$2:$ZZ$146, 77, MATCH($B$2, resultados!$A$1:$ZZ$1, 0))</f>
        <v/>
      </c>
      <c r="C83">
        <f>INDEX(resultados!$A$2:$ZZ$146, 77, MATCH($B$3, resultados!$A$1:$ZZ$1, 0))</f>
        <v/>
      </c>
    </row>
    <row r="84">
      <c r="A84">
        <f>INDEX(resultados!$A$2:$ZZ$146, 78, MATCH($B$1, resultados!$A$1:$ZZ$1, 0))</f>
        <v/>
      </c>
      <c r="B84">
        <f>INDEX(resultados!$A$2:$ZZ$146, 78, MATCH($B$2, resultados!$A$1:$ZZ$1, 0))</f>
        <v/>
      </c>
      <c r="C84">
        <f>INDEX(resultados!$A$2:$ZZ$146, 78, MATCH($B$3, resultados!$A$1:$ZZ$1, 0))</f>
        <v/>
      </c>
    </row>
    <row r="85">
      <c r="A85">
        <f>INDEX(resultados!$A$2:$ZZ$146, 79, MATCH($B$1, resultados!$A$1:$ZZ$1, 0))</f>
        <v/>
      </c>
      <c r="B85">
        <f>INDEX(resultados!$A$2:$ZZ$146, 79, MATCH($B$2, resultados!$A$1:$ZZ$1, 0))</f>
        <v/>
      </c>
      <c r="C85">
        <f>INDEX(resultados!$A$2:$ZZ$146, 79, MATCH($B$3, resultados!$A$1:$ZZ$1, 0))</f>
        <v/>
      </c>
    </row>
    <row r="86">
      <c r="A86">
        <f>INDEX(resultados!$A$2:$ZZ$146, 80, MATCH($B$1, resultados!$A$1:$ZZ$1, 0))</f>
        <v/>
      </c>
      <c r="B86">
        <f>INDEX(resultados!$A$2:$ZZ$146, 80, MATCH($B$2, resultados!$A$1:$ZZ$1, 0))</f>
        <v/>
      </c>
      <c r="C86">
        <f>INDEX(resultados!$A$2:$ZZ$146, 80, MATCH($B$3, resultados!$A$1:$ZZ$1, 0))</f>
        <v/>
      </c>
    </row>
    <row r="87">
      <c r="A87">
        <f>INDEX(resultados!$A$2:$ZZ$146, 81, MATCH($B$1, resultados!$A$1:$ZZ$1, 0))</f>
        <v/>
      </c>
      <c r="B87">
        <f>INDEX(resultados!$A$2:$ZZ$146, 81, MATCH($B$2, resultados!$A$1:$ZZ$1, 0))</f>
        <v/>
      </c>
      <c r="C87">
        <f>INDEX(resultados!$A$2:$ZZ$146, 81, MATCH($B$3, resultados!$A$1:$ZZ$1, 0))</f>
        <v/>
      </c>
    </row>
    <row r="88">
      <c r="A88">
        <f>INDEX(resultados!$A$2:$ZZ$146, 82, MATCH($B$1, resultados!$A$1:$ZZ$1, 0))</f>
        <v/>
      </c>
      <c r="B88">
        <f>INDEX(resultados!$A$2:$ZZ$146, 82, MATCH($B$2, resultados!$A$1:$ZZ$1, 0))</f>
        <v/>
      </c>
      <c r="C88">
        <f>INDEX(resultados!$A$2:$ZZ$146, 82, MATCH($B$3, resultados!$A$1:$ZZ$1, 0))</f>
        <v/>
      </c>
    </row>
    <row r="89">
      <c r="A89">
        <f>INDEX(resultados!$A$2:$ZZ$146, 83, MATCH($B$1, resultados!$A$1:$ZZ$1, 0))</f>
        <v/>
      </c>
      <c r="B89">
        <f>INDEX(resultados!$A$2:$ZZ$146, 83, MATCH($B$2, resultados!$A$1:$ZZ$1, 0))</f>
        <v/>
      </c>
      <c r="C89">
        <f>INDEX(resultados!$A$2:$ZZ$146, 83, MATCH($B$3, resultados!$A$1:$ZZ$1, 0))</f>
        <v/>
      </c>
    </row>
    <row r="90">
      <c r="A90">
        <f>INDEX(resultados!$A$2:$ZZ$146, 84, MATCH($B$1, resultados!$A$1:$ZZ$1, 0))</f>
        <v/>
      </c>
      <c r="B90">
        <f>INDEX(resultados!$A$2:$ZZ$146, 84, MATCH($B$2, resultados!$A$1:$ZZ$1, 0))</f>
        <v/>
      </c>
      <c r="C90">
        <f>INDEX(resultados!$A$2:$ZZ$146, 84, MATCH($B$3, resultados!$A$1:$ZZ$1, 0))</f>
        <v/>
      </c>
    </row>
    <row r="91">
      <c r="A91">
        <f>INDEX(resultados!$A$2:$ZZ$146, 85, MATCH($B$1, resultados!$A$1:$ZZ$1, 0))</f>
        <v/>
      </c>
      <c r="B91">
        <f>INDEX(resultados!$A$2:$ZZ$146, 85, MATCH($B$2, resultados!$A$1:$ZZ$1, 0))</f>
        <v/>
      </c>
      <c r="C91">
        <f>INDEX(resultados!$A$2:$ZZ$146, 85, MATCH($B$3, resultados!$A$1:$ZZ$1, 0))</f>
        <v/>
      </c>
    </row>
    <row r="92">
      <c r="A92">
        <f>INDEX(resultados!$A$2:$ZZ$146, 86, MATCH($B$1, resultados!$A$1:$ZZ$1, 0))</f>
        <v/>
      </c>
      <c r="B92">
        <f>INDEX(resultados!$A$2:$ZZ$146, 86, MATCH($B$2, resultados!$A$1:$ZZ$1, 0))</f>
        <v/>
      </c>
      <c r="C92">
        <f>INDEX(resultados!$A$2:$ZZ$146, 86, MATCH($B$3, resultados!$A$1:$ZZ$1, 0))</f>
        <v/>
      </c>
    </row>
    <row r="93">
      <c r="A93">
        <f>INDEX(resultados!$A$2:$ZZ$146, 87, MATCH($B$1, resultados!$A$1:$ZZ$1, 0))</f>
        <v/>
      </c>
      <c r="B93">
        <f>INDEX(resultados!$A$2:$ZZ$146, 87, MATCH($B$2, resultados!$A$1:$ZZ$1, 0))</f>
        <v/>
      </c>
      <c r="C93">
        <f>INDEX(resultados!$A$2:$ZZ$146, 87, MATCH($B$3, resultados!$A$1:$ZZ$1, 0))</f>
        <v/>
      </c>
    </row>
    <row r="94">
      <c r="A94">
        <f>INDEX(resultados!$A$2:$ZZ$146, 88, MATCH($B$1, resultados!$A$1:$ZZ$1, 0))</f>
        <v/>
      </c>
      <c r="B94">
        <f>INDEX(resultados!$A$2:$ZZ$146, 88, MATCH($B$2, resultados!$A$1:$ZZ$1, 0))</f>
        <v/>
      </c>
      <c r="C94">
        <f>INDEX(resultados!$A$2:$ZZ$146, 88, MATCH($B$3, resultados!$A$1:$ZZ$1, 0))</f>
        <v/>
      </c>
    </row>
    <row r="95">
      <c r="A95">
        <f>INDEX(resultados!$A$2:$ZZ$146, 89, MATCH($B$1, resultados!$A$1:$ZZ$1, 0))</f>
        <v/>
      </c>
      <c r="B95">
        <f>INDEX(resultados!$A$2:$ZZ$146, 89, MATCH($B$2, resultados!$A$1:$ZZ$1, 0))</f>
        <v/>
      </c>
      <c r="C95">
        <f>INDEX(resultados!$A$2:$ZZ$146, 89, MATCH($B$3, resultados!$A$1:$ZZ$1, 0))</f>
        <v/>
      </c>
    </row>
    <row r="96">
      <c r="A96">
        <f>INDEX(resultados!$A$2:$ZZ$146, 90, MATCH($B$1, resultados!$A$1:$ZZ$1, 0))</f>
        <v/>
      </c>
      <c r="B96">
        <f>INDEX(resultados!$A$2:$ZZ$146, 90, MATCH($B$2, resultados!$A$1:$ZZ$1, 0))</f>
        <v/>
      </c>
      <c r="C96">
        <f>INDEX(resultados!$A$2:$ZZ$146, 90, MATCH($B$3, resultados!$A$1:$ZZ$1, 0))</f>
        <v/>
      </c>
    </row>
    <row r="97">
      <c r="A97">
        <f>INDEX(resultados!$A$2:$ZZ$146, 91, MATCH($B$1, resultados!$A$1:$ZZ$1, 0))</f>
        <v/>
      </c>
      <c r="B97">
        <f>INDEX(resultados!$A$2:$ZZ$146, 91, MATCH($B$2, resultados!$A$1:$ZZ$1, 0))</f>
        <v/>
      </c>
      <c r="C97">
        <f>INDEX(resultados!$A$2:$ZZ$146, 91, MATCH($B$3, resultados!$A$1:$ZZ$1, 0))</f>
        <v/>
      </c>
    </row>
    <row r="98">
      <c r="A98">
        <f>INDEX(resultados!$A$2:$ZZ$146, 92, MATCH($B$1, resultados!$A$1:$ZZ$1, 0))</f>
        <v/>
      </c>
      <c r="B98">
        <f>INDEX(resultados!$A$2:$ZZ$146, 92, MATCH($B$2, resultados!$A$1:$ZZ$1, 0))</f>
        <v/>
      </c>
      <c r="C98">
        <f>INDEX(resultados!$A$2:$ZZ$146, 92, MATCH($B$3, resultados!$A$1:$ZZ$1, 0))</f>
        <v/>
      </c>
    </row>
    <row r="99">
      <c r="A99">
        <f>INDEX(resultados!$A$2:$ZZ$146, 93, MATCH($B$1, resultados!$A$1:$ZZ$1, 0))</f>
        <v/>
      </c>
      <c r="B99">
        <f>INDEX(resultados!$A$2:$ZZ$146, 93, MATCH($B$2, resultados!$A$1:$ZZ$1, 0))</f>
        <v/>
      </c>
      <c r="C99">
        <f>INDEX(resultados!$A$2:$ZZ$146, 93, MATCH($B$3, resultados!$A$1:$ZZ$1, 0))</f>
        <v/>
      </c>
    </row>
    <row r="100">
      <c r="A100">
        <f>INDEX(resultados!$A$2:$ZZ$146, 94, MATCH($B$1, resultados!$A$1:$ZZ$1, 0))</f>
        <v/>
      </c>
      <c r="B100">
        <f>INDEX(resultados!$A$2:$ZZ$146, 94, MATCH($B$2, resultados!$A$1:$ZZ$1, 0))</f>
        <v/>
      </c>
      <c r="C100">
        <f>INDEX(resultados!$A$2:$ZZ$146, 94, MATCH($B$3, resultados!$A$1:$ZZ$1, 0))</f>
        <v/>
      </c>
    </row>
    <row r="101">
      <c r="A101">
        <f>INDEX(resultados!$A$2:$ZZ$146, 95, MATCH($B$1, resultados!$A$1:$ZZ$1, 0))</f>
        <v/>
      </c>
      <c r="B101">
        <f>INDEX(resultados!$A$2:$ZZ$146, 95, MATCH($B$2, resultados!$A$1:$ZZ$1, 0))</f>
        <v/>
      </c>
      <c r="C101">
        <f>INDEX(resultados!$A$2:$ZZ$146, 95, MATCH($B$3, resultados!$A$1:$ZZ$1, 0))</f>
        <v/>
      </c>
    </row>
    <row r="102">
      <c r="A102">
        <f>INDEX(resultados!$A$2:$ZZ$146, 96, MATCH($B$1, resultados!$A$1:$ZZ$1, 0))</f>
        <v/>
      </c>
      <c r="B102">
        <f>INDEX(resultados!$A$2:$ZZ$146, 96, MATCH($B$2, resultados!$A$1:$ZZ$1, 0))</f>
        <v/>
      </c>
      <c r="C102">
        <f>INDEX(resultados!$A$2:$ZZ$146, 96, MATCH($B$3, resultados!$A$1:$ZZ$1, 0))</f>
        <v/>
      </c>
    </row>
    <row r="103">
      <c r="A103">
        <f>INDEX(resultados!$A$2:$ZZ$146, 97, MATCH($B$1, resultados!$A$1:$ZZ$1, 0))</f>
        <v/>
      </c>
      <c r="B103">
        <f>INDEX(resultados!$A$2:$ZZ$146, 97, MATCH($B$2, resultados!$A$1:$ZZ$1, 0))</f>
        <v/>
      </c>
      <c r="C103">
        <f>INDEX(resultados!$A$2:$ZZ$146, 97, MATCH($B$3, resultados!$A$1:$ZZ$1, 0))</f>
        <v/>
      </c>
    </row>
    <row r="104">
      <c r="A104">
        <f>INDEX(resultados!$A$2:$ZZ$146, 98, MATCH($B$1, resultados!$A$1:$ZZ$1, 0))</f>
        <v/>
      </c>
      <c r="B104">
        <f>INDEX(resultados!$A$2:$ZZ$146, 98, MATCH($B$2, resultados!$A$1:$ZZ$1, 0))</f>
        <v/>
      </c>
      <c r="C104">
        <f>INDEX(resultados!$A$2:$ZZ$146, 98, MATCH($B$3, resultados!$A$1:$ZZ$1, 0))</f>
        <v/>
      </c>
    </row>
    <row r="105">
      <c r="A105">
        <f>INDEX(resultados!$A$2:$ZZ$146, 99, MATCH($B$1, resultados!$A$1:$ZZ$1, 0))</f>
        <v/>
      </c>
      <c r="B105">
        <f>INDEX(resultados!$A$2:$ZZ$146, 99, MATCH($B$2, resultados!$A$1:$ZZ$1, 0))</f>
        <v/>
      </c>
      <c r="C105">
        <f>INDEX(resultados!$A$2:$ZZ$146, 99, MATCH($B$3, resultados!$A$1:$ZZ$1, 0))</f>
        <v/>
      </c>
    </row>
    <row r="106">
      <c r="A106">
        <f>INDEX(resultados!$A$2:$ZZ$146, 100, MATCH($B$1, resultados!$A$1:$ZZ$1, 0))</f>
        <v/>
      </c>
      <c r="B106">
        <f>INDEX(resultados!$A$2:$ZZ$146, 100, MATCH($B$2, resultados!$A$1:$ZZ$1, 0))</f>
        <v/>
      </c>
      <c r="C106">
        <f>INDEX(resultados!$A$2:$ZZ$146, 100, MATCH($B$3, resultados!$A$1:$ZZ$1, 0))</f>
        <v/>
      </c>
    </row>
    <row r="107">
      <c r="A107">
        <f>INDEX(resultados!$A$2:$ZZ$146, 101, MATCH($B$1, resultados!$A$1:$ZZ$1, 0))</f>
        <v/>
      </c>
      <c r="B107">
        <f>INDEX(resultados!$A$2:$ZZ$146, 101, MATCH($B$2, resultados!$A$1:$ZZ$1, 0))</f>
        <v/>
      </c>
      <c r="C107">
        <f>INDEX(resultados!$A$2:$ZZ$146, 101, MATCH($B$3, resultados!$A$1:$ZZ$1, 0))</f>
        <v/>
      </c>
    </row>
    <row r="108">
      <c r="A108">
        <f>INDEX(resultados!$A$2:$ZZ$146, 102, MATCH($B$1, resultados!$A$1:$ZZ$1, 0))</f>
        <v/>
      </c>
      <c r="B108">
        <f>INDEX(resultados!$A$2:$ZZ$146, 102, MATCH($B$2, resultados!$A$1:$ZZ$1, 0))</f>
        <v/>
      </c>
      <c r="C108">
        <f>INDEX(resultados!$A$2:$ZZ$146, 102, MATCH($B$3, resultados!$A$1:$ZZ$1, 0))</f>
        <v/>
      </c>
    </row>
    <row r="109">
      <c r="A109">
        <f>INDEX(resultados!$A$2:$ZZ$146, 103, MATCH($B$1, resultados!$A$1:$ZZ$1, 0))</f>
        <v/>
      </c>
      <c r="B109">
        <f>INDEX(resultados!$A$2:$ZZ$146, 103, MATCH($B$2, resultados!$A$1:$ZZ$1, 0))</f>
        <v/>
      </c>
      <c r="C109">
        <f>INDEX(resultados!$A$2:$ZZ$146, 103, MATCH($B$3, resultados!$A$1:$ZZ$1, 0))</f>
        <v/>
      </c>
    </row>
    <row r="110">
      <c r="A110">
        <f>INDEX(resultados!$A$2:$ZZ$146, 104, MATCH($B$1, resultados!$A$1:$ZZ$1, 0))</f>
        <v/>
      </c>
      <c r="B110">
        <f>INDEX(resultados!$A$2:$ZZ$146, 104, MATCH($B$2, resultados!$A$1:$ZZ$1, 0))</f>
        <v/>
      </c>
      <c r="C110">
        <f>INDEX(resultados!$A$2:$ZZ$146, 104, MATCH($B$3, resultados!$A$1:$ZZ$1, 0))</f>
        <v/>
      </c>
    </row>
    <row r="111">
      <c r="A111">
        <f>INDEX(resultados!$A$2:$ZZ$146, 105, MATCH($B$1, resultados!$A$1:$ZZ$1, 0))</f>
        <v/>
      </c>
      <c r="B111">
        <f>INDEX(resultados!$A$2:$ZZ$146, 105, MATCH($B$2, resultados!$A$1:$ZZ$1, 0))</f>
        <v/>
      </c>
      <c r="C111">
        <f>INDEX(resultados!$A$2:$ZZ$146, 105, MATCH($B$3, resultados!$A$1:$ZZ$1, 0))</f>
        <v/>
      </c>
    </row>
    <row r="112">
      <c r="A112">
        <f>INDEX(resultados!$A$2:$ZZ$146, 106, MATCH($B$1, resultados!$A$1:$ZZ$1, 0))</f>
        <v/>
      </c>
      <c r="B112">
        <f>INDEX(resultados!$A$2:$ZZ$146, 106, MATCH($B$2, resultados!$A$1:$ZZ$1, 0))</f>
        <v/>
      </c>
      <c r="C112">
        <f>INDEX(resultados!$A$2:$ZZ$146, 106, MATCH($B$3, resultados!$A$1:$ZZ$1, 0))</f>
        <v/>
      </c>
    </row>
    <row r="113">
      <c r="A113">
        <f>INDEX(resultados!$A$2:$ZZ$146, 107, MATCH($B$1, resultados!$A$1:$ZZ$1, 0))</f>
        <v/>
      </c>
      <c r="B113">
        <f>INDEX(resultados!$A$2:$ZZ$146, 107, MATCH($B$2, resultados!$A$1:$ZZ$1, 0))</f>
        <v/>
      </c>
      <c r="C113">
        <f>INDEX(resultados!$A$2:$ZZ$146, 107, MATCH($B$3, resultados!$A$1:$ZZ$1, 0))</f>
        <v/>
      </c>
    </row>
    <row r="114">
      <c r="A114">
        <f>INDEX(resultados!$A$2:$ZZ$146, 108, MATCH($B$1, resultados!$A$1:$ZZ$1, 0))</f>
        <v/>
      </c>
      <c r="B114">
        <f>INDEX(resultados!$A$2:$ZZ$146, 108, MATCH($B$2, resultados!$A$1:$ZZ$1, 0))</f>
        <v/>
      </c>
      <c r="C114">
        <f>INDEX(resultados!$A$2:$ZZ$146, 108, MATCH($B$3, resultados!$A$1:$ZZ$1, 0))</f>
        <v/>
      </c>
    </row>
    <row r="115">
      <c r="A115">
        <f>INDEX(resultados!$A$2:$ZZ$146, 109, MATCH($B$1, resultados!$A$1:$ZZ$1, 0))</f>
        <v/>
      </c>
      <c r="B115">
        <f>INDEX(resultados!$A$2:$ZZ$146, 109, MATCH($B$2, resultados!$A$1:$ZZ$1, 0))</f>
        <v/>
      </c>
      <c r="C115">
        <f>INDEX(resultados!$A$2:$ZZ$146, 109, MATCH($B$3, resultados!$A$1:$ZZ$1, 0))</f>
        <v/>
      </c>
    </row>
    <row r="116">
      <c r="A116">
        <f>INDEX(resultados!$A$2:$ZZ$146, 110, MATCH($B$1, resultados!$A$1:$ZZ$1, 0))</f>
        <v/>
      </c>
      <c r="B116">
        <f>INDEX(resultados!$A$2:$ZZ$146, 110, MATCH($B$2, resultados!$A$1:$ZZ$1, 0))</f>
        <v/>
      </c>
      <c r="C116">
        <f>INDEX(resultados!$A$2:$ZZ$146, 110, MATCH($B$3, resultados!$A$1:$ZZ$1, 0))</f>
        <v/>
      </c>
    </row>
    <row r="117">
      <c r="A117">
        <f>INDEX(resultados!$A$2:$ZZ$146, 111, MATCH($B$1, resultados!$A$1:$ZZ$1, 0))</f>
        <v/>
      </c>
      <c r="B117">
        <f>INDEX(resultados!$A$2:$ZZ$146, 111, MATCH($B$2, resultados!$A$1:$ZZ$1, 0))</f>
        <v/>
      </c>
      <c r="C117">
        <f>INDEX(resultados!$A$2:$ZZ$146, 111, MATCH($B$3, resultados!$A$1:$ZZ$1, 0))</f>
        <v/>
      </c>
    </row>
    <row r="118">
      <c r="A118">
        <f>INDEX(resultados!$A$2:$ZZ$146, 112, MATCH($B$1, resultados!$A$1:$ZZ$1, 0))</f>
        <v/>
      </c>
      <c r="B118">
        <f>INDEX(resultados!$A$2:$ZZ$146, 112, MATCH($B$2, resultados!$A$1:$ZZ$1, 0))</f>
        <v/>
      </c>
      <c r="C118">
        <f>INDEX(resultados!$A$2:$ZZ$146, 112, MATCH($B$3, resultados!$A$1:$ZZ$1, 0))</f>
        <v/>
      </c>
    </row>
    <row r="119">
      <c r="A119">
        <f>INDEX(resultados!$A$2:$ZZ$146, 113, MATCH($B$1, resultados!$A$1:$ZZ$1, 0))</f>
        <v/>
      </c>
      <c r="B119">
        <f>INDEX(resultados!$A$2:$ZZ$146, 113, MATCH($B$2, resultados!$A$1:$ZZ$1, 0))</f>
        <v/>
      </c>
      <c r="C119">
        <f>INDEX(resultados!$A$2:$ZZ$146, 113, MATCH($B$3, resultados!$A$1:$ZZ$1, 0))</f>
        <v/>
      </c>
    </row>
    <row r="120">
      <c r="A120">
        <f>INDEX(resultados!$A$2:$ZZ$146, 114, MATCH($B$1, resultados!$A$1:$ZZ$1, 0))</f>
        <v/>
      </c>
      <c r="B120">
        <f>INDEX(resultados!$A$2:$ZZ$146, 114, MATCH($B$2, resultados!$A$1:$ZZ$1, 0))</f>
        <v/>
      </c>
      <c r="C120">
        <f>INDEX(resultados!$A$2:$ZZ$146, 114, MATCH($B$3, resultados!$A$1:$ZZ$1, 0))</f>
        <v/>
      </c>
    </row>
    <row r="121">
      <c r="A121">
        <f>INDEX(resultados!$A$2:$ZZ$146, 115, MATCH($B$1, resultados!$A$1:$ZZ$1, 0))</f>
        <v/>
      </c>
      <c r="B121">
        <f>INDEX(resultados!$A$2:$ZZ$146, 115, MATCH($B$2, resultados!$A$1:$ZZ$1, 0))</f>
        <v/>
      </c>
      <c r="C121">
        <f>INDEX(resultados!$A$2:$ZZ$146, 115, MATCH($B$3, resultados!$A$1:$ZZ$1, 0))</f>
        <v/>
      </c>
    </row>
    <row r="122">
      <c r="A122">
        <f>INDEX(resultados!$A$2:$ZZ$146, 116, MATCH($B$1, resultados!$A$1:$ZZ$1, 0))</f>
        <v/>
      </c>
      <c r="B122">
        <f>INDEX(resultados!$A$2:$ZZ$146, 116, MATCH($B$2, resultados!$A$1:$ZZ$1, 0))</f>
        <v/>
      </c>
      <c r="C122">
        <f>INDEX(resultados!$A$2:$ZZ$146, 116, MATCH($B$3, resultados!$A$1:$ZZ$1, 0))</f>
        <v/>
      </c>
    </row>
    <row r="123">
      <c r="A123">
        <f>INDEX(resultados!$A$2:$ZZ$146, 117, MATCH($B$1, resultados!$A$1:$ZZ$1, 0))</f>
        <v/>
      </c>
      <c r="B123">
        <f>INDEX(resultados!$A$2:$ZZ$146, 117, MATCH($B$2, resultados!$A$1:$ZZ$1, 0))</f>
        <v/>
      </c>
      <c r="C123">
        <f>INDEX(resultados!$A$2:$ZZ$146, 117, MATCH($B$3, resultados!$A$1:$ZZ$1, 0))</f>
        <v/>
      </c>
    </row>
    <row r="124">
      <c r="A124">
        <f>INDEX(resultados!$A$2:$ZZ$146, 118, MATCH($B$1, resultados!$A$1:$ZZ$1, 0))</f>
        <v/>
      </c>
      <c r="B124">
        <f>INDEX(resultados!$A$2:$ZZ$146, 118, MATCH($B$2, resultados!$A$1:$ZZ$1, 0))</f>
        <v/>
      </c>
      <c r="C124">
        <f>INDEX(resultados!$A$2:$ZZ$146, 118, MATCH($B$3, resultados!$A$1:$ZZ$1, 0))</f>
        <v/>
      </c>
    </row>
    <row r="125">
      <c r="A125">
        <f>INDEX(resultados!$A$2:$ZZ$146, 119, MATCH($B$1, resultados!$A$1:$ZZ$1, 0))</f>
        <v/>
      </c>
      <c r="B125">
        <f>INDEX(resultados!$A$2:$ZZ$146, 119, MATCH($B$2, resultados!$A$1:$ZZ$1, 0))</f>
        <v/>
      </c>
      <c r="C125">
        <f>INDEX(resultados!$A$2:$ZZ$146, 119, MATCH($B$3, resultados!$A$1:$ZZ$1, 0))</f>
        <v/>
      </c>
    </row>
    <row r="126">
      <c r="A126">
        <f>INDEX(resultados!$A$2:$ZZ$146, 120, MATCH($B$1, resultados!$A$1:$ZZ$1, 0))</f>
        <v/>
      </c>
      <c r="B126">
        <f>INDEX(resultados!$A$2:$ZZ$146, 120, MATCH($B$2, resultados!$A$1:$ZZ$1, 0))</f>
        <v/>
      </c>
      <c r="C126">
        <f>INDEX(resultados!$A$2:$ZZ$146, 120, MATCH($B$3, resultados!$A$1:$ZZ$1, 0))</f>
        <v/>
      </c>
    </row>
    <row r="127">
      <c r="A127">
        <f>INDEX(resultados!$A$2:$ZZ$146, 121, MATCH($B$1, resultados!$A$1:$ZZ$1, 0))</f>
        <v/>
      </c>
      <c r="B127">
        <f>INDEX(resultados!$A$2:$ZZ$146, 121, MATCH($B$2, resultados!$A$1:$ZZ$1, 0))</f>
        <v/>
      </c>
      <c r="C127">
        <f>INDEX(resultados!$A$2:$ZZ$146, 121, MATCH($B$3, resultados!$A$1:$ZZ$1, 0))</f>
        <v/>
      </c>
    </row>
    <row r="128">
      <c r="A128">
        <f>INDEX(resultados!$A$2:$ZZ$146, 122, MATCH($B$1, resultados!$A$1:$ZZ$1, 0))</f>
        <v/>
      </c>
      <c r="B128">
        <f>INDEX(resultados!$A$2:$ZZ$146, 122, MATCH($B$2, resultados!$A$1:$ZZ$1, 0))</f>
        <v/>
      </c>
      <c r="C128">
        <f>INDEX(resultados!$A$2:$ZZ$146, 122, MATCH($B$3, resultados!$A$1:$ZZ$1, 0))</f>
        <v/>
      </c>
    </row>
    <row r="129">
      <c r="A129">
        <f>INDEX(resultados!$A$2:$ZZ$146, 123, MATCH($B$1, resultados!$A$1:$ZZ$1, 0))</f>
        <v/>
      </c>
      <c r="B129">
        <f>INDEX(resultados!$A$2:$ZZ$146, 123, MATCH($B$2, resultados!$A$1:$ZZ$1, 0))</f>
        <v/>
      </c>
      <c r="C129">
        <f>INDEX(resultados!$A$2:$ZZ$146, 123, MATCH($B$3, resultados!$A$1:$ZZ$1, 0))</f>
        <v/>
      </c>
    </row>
    <row r="130">
      <c r="A130">
        <f>INDEX(resultados!$A$2:$ZZ$146, 124, MATCH($B$1, resultados!$A$1:$ZZ$1, 0))</f>
        <v/>
      </c>
      <c r="B130">
        <f>INDEX(resultados!$A$2:$ZZ$146, 124, MATCH($B$2, resultados!$A$1:$ZZ$1, 0))</f>
        <v/>
      </c>
      <c r="C130">
        <f>INDEX(resultados!$A$2:$ZZ$146, 124, MATCH($B$3, resultados!$A$1:$ZZ$1, 0))</f>
        <v/>
      </c>
    </row>
    <row r="131">
      <c r="A131">
        <f>INDEX(resultados!$A$2:$ZZ$146, 125, MATCH($B$1, resultados!$A$1:$ZZ$1, 0))</f>
        <v/>
      </c>
      <c r="B131">
        <f>INDEX(resultados!$A$2:$ZZ$146, 125, MATCH($B$2, resultados!$A$1:$ZZ$1, 0))</f>
        <v/>
      </c>
      <c r="C131">
        <f>INDEX(resultados!$A$2:$ZZ$146, 125, MATCH($B$3, resultados!$A$1:$ZZ$1, 0))</f>
        <v/>
      </c>
    </row>
    <row r="132">
      <c r="A132">
        <f>INDEX(resultados!$A$2:$ZZ$146, 126, MATCH($B$1, resultados!$A$1:$ZZ$1, 0))</f>
        <v/>
      </c>
      <c r="B132">
        <f>INDEX(resultados!$A$2:$ZZ$146, 126, MATCH($B$2, resultados!$A$1:$ZZ$1, 0))</f>
        <v/>
      </c>
      <c r="C132">
        <f>INDEX(resultados!$A$2:$ZZ$146, 126, MATCH($B$3, resultados!$A$1:$ZZ$1, 0))</f>
        <v/>
      </c>
    </row>
    <row r="133">
      <c r="A133">
        <f>INDEX(resultados!$A$2:$ZZ$146, 127, MATCH($B$1, resultados!$A$1:$ZZ$1, 0))</f>
        <v/>
      </c>
      <c r="B133">
        <f>INDEX(resultados!$A$2:$ZZ$146, 127, MATCH($B$2, resultados!$A$1:$ZZ$1, 0))</f>
        <v/>
      </c>
      <c r="C133">
        <f>INDEX(resultados!$A$2:$ZZ$146, 127, MATCH($B$3, resultados!$A$1:$ZZ$1, 0))</f>
        <v/>
      </c>
    </row>
    <row r="134">
      <c r="A134">
        <f>INDEX(resultados!$A$2:$ZZ$146, 128, MATCH($B$1, resultados!$A$1:$ZZ$1, 0))</f>
        <v/>
      </c>
      <c r="B134">
        <f>INDEX(resultados!$A$2:$ZZ$146, 128, MATCH($B$2, resultados!$A$1:$ZZ$1, 0))</f>
        <v/>
      </c>
      <c r="C134">
        <f>INDEX(resultados!$A$2:$ZZ$146, 128, MATCH($B$3, resultados!$A$1:$ZZ$1, 0))</f>
        <v/>
      </c>
    </row>
    <row r="135">
      <c r="A135">
        <f>INDEX(resultados!$A$2:$ZZ$146, 129, MATCH($B$1, resultados!$A$1:$ZZ$1, 0))</f>
        <v/>
      </c>
      <c r="B135">
        <f>INDEX(resultados!$A$2:$ZZ$146, 129, MATCH($B$2, resultados!$A$1:$ZZ$1, 0))</f>
        <v/>
      </c>
      <c r="C135">
        <f>INDEX(resultados!$A$2:$ZZ$146, 129, MATCH($B$3, resultados!$A$1:$ZZ$1, 0))</f>
        <v/>
      </c>
    </row>
    <row r="136">
      <c r="A136">
        <f>INDEX(resultados!$A$2:$ZZ$146, 130, MATCH($B$1, resultados!$A$1:$ZZ$1, 0))</f>
        <v/>
      </c>
      <c r="B136">
        <f>INDEX(resultados!$A$2:$ZZ$146, 130, MATCH($B$2, resultados!$A$1:$ZZ$1, 0))</f>
        <v/>
      </c>
      <c r="C136">
        <f>INDEX(resultados!$A$2:$ZZ$146, 130, MATCH($B$3, resultados!$A$1:$ZZ$1, 0))</f>
        <v/>
      </c>
    </row>
    <row r="137">
      <c r="A137">
        <f>INDEX(resultados!$A$2:$ZZ$146, 131, MATCH($B$1, resultados!$A$1:$ZZ$1, 0))</f>
        <v/>
      </c>
      <c r="B137">
        <f>INDEX(resultados!$A$2:$ZZ$146, 131, MATCH($B$2, resultados!$A$1:$ZZ$1, 0))</f>
        <v/>
      </c>
      <c r="C137">
        <f>INDEX(resultados!$A$2:$ZZ$146, 131, MATCH($B$3, resultados!$A$1:$ZZ$1, 0))</f>
        <v/>
      </c>
    </row>
    <row r="138">
      <c r="A138">
        <f>INDEX(resultados!$A$2:$ZZ$146, 132, MATCH($B$1, resultados!$A$1:$ZZ$1, 0))</f>
        <v/>
      </c>
      <c r="B138">
        <f>INDEX(resultados!$A$2:$ZZ$146, 132, MATCH($B$2, resultados!$A$1:$ZZ$1, 0))</f>
        <v/>
      </c>
      <c r="C138">
        <f>INDEX(resultados!$A$2:$ZZ$146, 132, MATCH($B$3, resultados!$A$1:$ZZ$1, 0))</f>
        <v/>
      </c>
    </row>
    <row r="139">
      <c r="A139">
        <f>INDEX(resultados!$A$2:$ZZ$146, 133, MATCH($B$1, resultados!$A$1:$ZZ$1, 0))</f>
        <v/>
      </c>
      <c r="B139">
        <f>INDEX(resultados!$A$2:$ZZ$146, 133, MATCH($B$2, resultados!$A$1:$ZZ$1, 0))</f>
        <v/>
      </c>
      <c r="C139">
        <f>INDEX(resultados!$A$2:$ZZ$146, 133, MATCH($B$3, resultados!$A$1:$ZZ$1, 0))</f>
        <v/>
      </c>
    </row>
    <row r="140">
      <c r="A140">
        <f>INDEX(resultados!$A$2:$ZZ$146, 134, MATCH($B$1, resultados!$A$1:$ZZ$1, 0))</f>
        <v/>
      </c>
      <c r="B140">
        <f>INDEX(resultados!$A$2:$ZZ$146, 134, MATCH($B$2, resultados!$A$1:$ZZ$1, 0))</f>
        <v/>
      </c>
      <c r="C140">
        <f>INDEX(resultados!$A$2:$ZZ$146, 134, MATCH($B$3, resultados!$A$1:$ZZ$1, 0))</f>
        <v/>
      </c>
    </row>
    <row r="141">
      <c r="A141">
        <f>INDEX(resultados!$A$2:$ZZ$146, 135, MATCH($B$1, resultados!$A$1:$ZZ$1, 0))</f>
        <v/>
      </c>
      <c r="B141">
        <f>INDEX(resultados!$A$2:$ZZ$146, 135, MATCH($B$2, resultados!$A$1:$ZZ$1, 0))</f>
        <v/>
      </c>
      <c r="C141">
        <f>INDEX(resultados!$A$2:$ZZ$146, 135, MATCH($B$3, resultados!$A$1:$ZZ$1, 0))</f>
        <v/>
      </c>
    </row>
    <row r="142">
      <c r="A142">
        <f>INDEX(resultados!$A$2:$ZZ$146, 136, MATCH($B$1, resultados!$A$1:$ZZ$1, 0))</f>
        <v/>
      </c>
      <c r="B142">
        <f>INDEX(resultados!$A$2:$ZZ$146, 136, MATCH($B$2, resultados!$A$1:$ZZ$1, 0))</f>
        <v/>
      </c>
      <c r="C142">
        <f>INDEX(resultados!$A$2:$ZZ$146, 136, MATCH($B$3, resultados!$A$1:$ZZ$1, 0))</f>
        <v/>
      </c>
    </row>
    <row r="143">
      <c r="A143">
        <f>INDEX(resultados!$A$2:$ZZ$146, 137, MATCH($B$1, resultados!$A$1:$ZZ$1, 0))</f>
        <v/>
      </c>
      <c r="B143">
        <f>INDEX(resultados!$A$2:$ZZ$146, 137, MATCH($B$2, resultados!$A$1:$ZZ$1, 0))</f>
        <v/>
      </c>
      <c r="C143">
        <f>INDEX(resultados!$A$2:$ZZ$146, 137, MATCH($B$3, resultados!$A$1:$ZZ$1, 0))</f>
        <v/>
      </c>
    </row>
    <row r="144">
      <c r="A144">
        <f>INDEX(resultados!$A$2:$ZZ$146, 138, MATCH($B$1, resultados!$A$1:$ZZ$1, 0))</f>
        <v/>
      </c>
      <c r="B144">
        <f>INDEX(resultados!$A$2:$ZZ$146, 138, MATCH($B$2, resultados!$A$1:$ZZ$1, 0))</f>
        <v/>
      </c>
      <c r="C144">
        <f>INDEX(resultados!$A$2:$ZZ$146, 138, MATCH($B$3, resultados!$A$1:$ZZ$1, 0))</f>
        <v/>
      </c>
    </row>
    <row r="145">
      <c r="A145">
        <f>INDEX(resultados!$A$2:$ZZ$146, 139, MATCH($B$1, resultados!$A$1:$ZZ$1, 0))</f>
        <v/>
      </c>
      <c r="B145">
        <f>INDEX(resultados!$A$2:$ZZ$146, 139, MATCH($B$2, resultados!$A$1:$ZZ$1, 0))</f>
        <v/>
      </c>
      <c r="C145">
        <f>INDEX(resultados!$A$2:$ZZ$146, 139, MATCH($B$3, resultados!$A$1:$ZZ$1, 0))</f>
        <v/>
      </c>
    </row>
    <row r="146">
      <c r="A146">
        <f>INDEX(resultados!$A$2:$ZZ$146, 140, MATCH($B$1, resultados!$A$1:$ZZ$1, 0))</f>
        <v/>
      </c>
      <c r="B146">
        <f>INDEX(resultados!$A$2:$ZZ$146, 140, MATCH($B$2, resultados!$A$1:$ZZ$1, 0))</f>
        <v/>
      </c>
      <c r="C146">
        <f>INDEX(resultados!$A$2:$ZZ$146, 140, MATCH($B$3, resultados!$A$1:$ZZ$1, 0))</f>
        <v/>
      </c>
    </row>
    <row r="147">
      <c r="A147">
        <f>INDEX(resultados!$A$2:$ZZ$146, 141, MATCH($B$1, resultados!$A$1:$ZZ$1, 0))</f>
        <v/>
      </c>
      <c r="B147">
        <f>INDEX(resultados!$A$2:$ZZ$146, 141, MATCH($B$2, resultados!$A$1:$ZZ$1, 0))</f>
        <v/>
      </c>
      <c r="C147">
        <f>INDEX(resultados!$A$2:$ZZ$146, 141, MATCH($B$3, resultados!$A$1:$ZZ$1, 0))</f>
        <v/>
      </c>
    </row>
    <row r="148">
      <c r="A148">
        <f>INDEX(resultados!$A$2:$ZZ$146, 142, MATCH($B$1, resultados!$A$1:$ZZ$1, 0))</f>
        <v/>
      </c>
      <c r="B148">
        <f>INDEX(resultados!$A$2:$ZZ$146, 142, MATCH($B$2, resultados!$A$1:$ZZ$1, 0))</f>
        <v/>
      </c>
      <c r="C148">
        <f>INDEX(resultados!$A$2:$ZZ$146, 142, MATCH($B$3, resultados!$A$1:$ZZ$1, 0))</f>
        <v/>
      </c>
    </row>
    <row r="149">
      <c r="A149">
        <f>INDEX(resultados!$A$2:$ZZ$146, 143, MATCH($B$1, resultados!$A$1:$ZZ$1, 0))</f>
        <v/>
      </c>
      <c r="B149">
        <f>INDEX(resultados!$A$2:$ZZ$146, 143, MATCH($B$2, resultados!$A$1:$ZZ$1, 0))</f>
        <v/>
      </c>
      <c r="C149">
        <f>INDEX(resultados!$A$2:$ZZ$146, 143, MATCH($B$3, resultados!$A$1:$ZZ$1, 0))</f>
        <v/>
      </c>
    </row>
    <row r="150">
      <c r="A150">
        <f>INDEX(resultados!$A$2:$ZZ$146, 144, MATCH($B$1, resultados!$A$1:$ZZ$1, 0))</f>
        <v/>
      </c>
      <c r="B150">
        <f>INDEX(resultados!$A$2:$ZZ$146, 144, MATCH($B$2, resultados!$A$1:$ZZ$1, 0))</f>
        <v/>
      </c>
      <c r="C150">
        <f>INDEX(resultados!$A$2:$ZZ$146, 144, MATCH($B$3, resultados!$A$1:$ZZ$1, 0))</f>
        <v/>
      </c>
    </row>
    <row r="151">
      <c r="A151">
        <f>INDEX(resultados!$A$2:$ZZ$146, 145, MATCH($B$1, resultados!$A$1:$ZZ$1, 0))</f>
        <v/>
      </c>
      <c r="B151">
        <f>INDEX(resultados!$A$2:$ZZ$146, 145, MATCH($B$2, resultados!$A$1:$ZZ$1, 0))</f>
        <v/>
      </c>
      <c r="C151">
        <f>INDEX(resultados!$A$2:$ZZ$146, 145,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7.7391</v>
      </c>
      <c r="E2" t="n">
        <v>12.92</v>
      </c>
      <c r="F2" t="n">
        <v>10.28</v>
      </c>
      <c r="G2" t="n">
        <v>12.1</v>
      </c>
      <c r="H2" t="n">
        <v>0.24</v>
      </c>
      <c r="I2" t="n">
        <v>51</v>
      </c>
      <c r="J2" t="n">
        <v>71.52</v>
      </c>
      <c r="K2" t="n">
        <v>32.27</v>
      </c>
      <c r="L2" t="n">
        <v>1</v>
      </c>
      <c r="M2" t="n">
        <v>49</v>
      </c>
      <c r="N2" t="n">
        <v>8.25</v>
      </c>
      <c r="O2" t="n">
        <v>9054.6</v>
      </c>
      <c r="P2" t="n">
        <v>69.37</v>
      </c>
      <c r="Q2" t="n">
        <v>444.69</v>
      </c>
      <c r="R2" t="n">
        <v>113.11</v>
      </c>
      <c r="S2" t="n">
        <v>48.21</v>
      </c>
      <c r="T2" t="n">
        <v>26305.7</v>
      </c>
      <c r="U2" t="n">
        <v>0.43</v>
      </c>
      <c r="V2" t="n">
        <v>0.66</v>
      </c>
      <c r="W2" t="n">
        <v>0.21</v>
      </c>
      <c r="X2" t="n">
        <v>1.56</v>
      </c>
      <c r="Y2" t="n">
        <v>2</v>
      </c>
      <c r="Z2" t="n">
        <v>10</v>
      </c>
      <c r="AA2" t="n">
        <v>96.02443218395391</v>
      </c>
      <c r="AB2" t="n">
        <v>131.3848644129961</v>
      </c>
      <c r="AC2" t="n">
        <v>118.84567735327</v>
      </c>
      <c r="AD2" t="n">
        <v>96024.4321839539</v>
      </c>
      <c r="AE2" t="n">
        <v>131384.864412996</v>
      </c>
      <c r="AF2" t="n">
        <v>4.776023093274637e-06</v>
      </c>
      <c r="AG2" t="n">
        <v>8</v>
      </c>
      <c r="AH2" t="n">
        <v>118845.67735327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8.678000000000001</v>
      </c>
      <c r="E3" t="n">
        <v>11.52</v>
      </c>
      <c r="F3" t="n">
        <v>9.34</v>
      </c>
      <c r="G3" t="n">
        <v>25.47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56.58</v>
      </c>
      <c r="Q3" t="n">
        <v>444.57</v>
      </c>
      <c r="R3" t="n">
        <v>80.58</v>
      </c>
      <c r="S3" t="n">
        <v>48.21</v>
      </c>
      <c r="T3" t="n">
        <v>10182.85</v>
      </c>
      <c r="U3" t="n">
        <v>0.6</v>
      </c>
      <c r="V3" t="n">
        <v>0.73</v>
      </c>
      <c r="W3" t="n">
        <v>0.2</v>
      </c>
      <c r="X3" t="n">
        <v>0.61</v>
      </c>
      <c r="Y3" t="n">
        <v>2</v>
      </c>
      <c r="Z3" t="n">
        <v>10</v>
      </c>
      <c r="AA3" t="n">
        <v>80.30106291779586</v>
      </c>
      <c r="AB3" t="n">
        <v>109.8714569169538</v>
      </c>
      <c r="AC3" t="n">
        <v>99.38547927438613</v>
      </c>
      <c r="AD3" t="n">
        <v>80301.06291779586</v>
      </c>
      <c r="AE3" t="n">
        <v>109871.4569169538</v>
      </c>
      <c r="AF3" t="n">
        <v>5.355445517364721e-06</v>
      </c>
      <c r="AG3" t="n">
        <v>7</v>
      </c>
      <c r="AH3" t="n">
        <v>99385.47927438613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8.8775</v>
      </c>
      <c r="E4" t="n">
        <v>11.26</v>
      </c>
      <c r="F4" t="n">
        <v>9.17</v>
      </c>
      <c r="G4" t="n">
        <v>34.39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52.61</v>
      </c>
      <c r="Q4" t="n">
        <v>444.65</v>
      </c>
      <c r="R4" t="n">
        <v>74.7</v>
      </c>
      <c r="S4" t="n">
        <v>48.21</v>
      </c>
      <c r="T4" t="n">
        <v>7276.53</v>
      </c>
      <c r="U4" t="n">
        <v>0.65</v>
      </c>
      <c r="V4" t="n">
        <v>0.75</v>
      </c>
      <c r="W4" t="n">
        <v>0.21</v>
      </c>
      <c r="X4" t="n">
        <v>0.45</v>
      </c>
      <c r="Y4" t="n">
        <v>2</v>
      </c>
      <c r="Z4" t="n">
        <v>10</v>
      </c>
      <c r="AA4" t="n">
        <v>78.51092169195213</v>
      </c>
      <c r="AB4" t="n">
        <v>107.4221067162986</v>
      </c>
      <c r="AC4" t="n">
        <v>97.16989161919605</v>
      </c>
      <c r="AD4" t="n">
        <v>78510.92169195213</v>
      </c>
      <c r="AE4" t="n">
        <v>107422.1067162986</v>
      </c>
      <c r="AF4" t="n">
        <v>5.478562754137509e-06</v>
      </c>
      <c r="AG4" t="n">
        <v>7</v>
      </c>
      <c r="AH4" t="n">
        <v>97169.89161919605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8.587199999999999</v>
      </c>
      <c r="E2" t="n">
        <v>11.65</v>
      </c>
      <c r="F2" t="n">
        <v>9.6</v>
      </c>
      <c r="G2" t="n">
        <v>18.58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37.41</v>
      </c>
      <c r="Q2" t="n">
        <v>444.89</v>
      </c>
      <c r="R2" t="n">
        <v>88.08</v>
      </c>
      <c r="S2" t="n">
        <v>48.21</v>
      </c>
      <c r="T2" t="n">
        <v>13889.09</v>
      </c>
      <c r="U2" t="n">
        <v>0.55</v>
      </c>
      <c r="V2" t="n">
        <v>0.71</v>
      </c>
      <c r="W2" t="n">
        <v>0.25</v>
      </c>
      <c r="X2" t="n">
        <v>0.88</v>
      </c>
      <c r="Y2" t="n">
        <v>2</v>
      </c>
      <c r="Z2" t="n">
        <v>10</v>
      </c>
      <c r="AA2" t="n">
        <v>70.54501454287991</v>
      </c>
      <c r="AB2" t="n">
        <v>96.5228011239228</v>
      </c>
      <c r="AC2" t="n">
        <v>87.31080045528165</v>
      </c>
      <c r="AD2" t="n">
        <v>70545.01454287992</v>
      </c>
      <c r="AE2" t="n">
        <v>96522.80112392281</v>
      </c>
      <c r="AF2" t="n">
        <v>5.687883742552675e-06</v>
      </c>
      <c r="AG2" t="n">
        <v>7</v>
      </c>
      <c r="AH2" t="n">
        <v>87310.80045528166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8.5509</v>
      </c>
      <c r="E3" t="n">
        <v>11.69</v>
      </c>
      <c r="F3" t="n">
        <v>9.65</v>
      </c>
      <c r="G3" t="n">
        <v>18.68</v>
      </c>
      <c r="H3" t="n">
        <v>0.84</v>
      </c>
      <c r="I3" t="n">
        <v>31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38.44</v>
      </c>
      <c r="Q3" t="n">
        <v>444.92</v>
      </c>
      <c r="R3" t="n">
        <v>89.75</v>
      </c>
      <c r="S3" t="n">
        <v>48.21</v>
      </c>
      <c r="T3" t="n">
        <v>14724.43</v>
      </c>
      <c r="U3" t="n">
        <v>0.54</v>
      </c>
      <c r="V3" t="n">
        <v>0.71</v>
      </c>
      <c r="W3" t="n">
        <v>0.25</v>
      </c>
      <c r="X3" t="n">
        <v>0.93</v>
      </c>
      <c r="Y3" t="n">
        <v>2</v>
      </c>
      <c r="Z3" t="n">
        <v>10</v>
      </c>
      <c r="AA3" t="n">
        <v>70.94653710301726</v>
      </c>
      <c r="AB3" t="n">
        <v>97.07218200462763</v>
      </c>
      <c r="AC3" t="n">
        <v>87.80774919579311</v>
      </c>
      <c r="AD3" t="n">
        <v>70946.53710301727</v>
      </c>
      <c r="AE3" t="n">
        <v>97072.18200462764</v>
      </c>
      <c r="AF3" t="n">
        <v>5.663839795765055e-06</v>
      </c>
      <c r="AG3" t="n">
        <v>7</v>
      </c>
      <c r="AH3" t="n">
        <v>87807.74919579311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6.1348</v>
      </c>
      <c r="E2" t="n">
        <v>16.3</v>
      </c>
      <c r="F2" t="n">
        <v>11.39</v>
      </c>
      <c r="G2" t="n">
        <v>7.35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127.34</v>
      </c>
      <c r="Q2" t="n">
        <v>444.85</v>
      </c>
      <c r="R2" t="n">
        <v>147.43</v>
      </c>
      <c r="S2" t="n">
        <v>48.21</v>
      </c>
      <c r="T2" t="n">
        <v>43257.42</v>
      </c>
      <c r="U2" t="n">
        <v>0.33</v>
      </c>
      <c r="V2" t="n">
        <v>0.6</v>
      </c>
      <c r="W2" t="n">
        <v>0.31</v>
      </c>
      <c r="X2" t="n">
        <v>2.66</v>
      </c>
      <c r="Y2" t="n">
        <v>2</v>
      </c>
      <c r="Z2" t="n">
        <v>10</v>
      </c>
      <c r="AA2" t="n">
        <v>156.8439271576838</v>
      </c>
      <c r="AB2" t="n">
        <v>214.6007806027614</v>
      </c>
      <c r="AC2" t="n">
        <v>194.1195832961825</v>
      </c>
      <c r="AD2" t="n">
        <v>156843.9271576838</v>
      </c>
      <c r="AE2" t="n">
        <v>214600.7806027614</v>
      </c>
      <c r="AF2" t="n">
        <v>3.398256178356152e-06</v>
      </c>
      <c r="AG2" t="n">
        <v>10</v>
      </c>
      <c r="AH2" t="n">
        <v>194119.5832961825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7.5483</v>
      </c>
      <c r="E3" t="n">
        <v>13.25</v>
      </c>
      <c r="F3" t="n">
        <v>9.859999999999999</v>
      </c>
      <c r="G3" t="n">
        <v>14.8</v>
      </c>
      <c r="H3" t="n">
        <v>0.25</v>
      </c>
      <c r="I3" t="n">
        <v>40</v>
      </c>
      <c r="J3" t="n">
        <v>143.17</v>
      </c>
      <c r="K3" t="n">
        <v>47.83</v>
      </c>
      <c r="L3" t="n">
        <v>2</v>
      </c>
      <c r="M3" t="n">
        <v>38</v>
      </c>
      <c r="N3" t="n">
        <v>23.34</v>
      </c>
      <c r="O3" t="n">
        <v>17891.86</v>
      </c>
      <c r="P3" t="n">
        <v>107.85</v>
      </c>
      <c r="Q3" t="n">
        <v>444.66</v>
      </c>
      <c r="R3" t="n">
        <v>97.98999999999999</v>
      </c>
      <c r="S3" t="n">
        <v>48.21</v>
      </c>
      <c r="T3" t="n">
        <v>18801.44</v>
      </c>
      <c r="U3" t="n">
        <v>0.49</v>
      </c>
      <c r="V3" t="n">
        <v>0.6899999999999999</v>
      </c>
      <c r="W3" t="n">
        <v>0.22</v>
      </c>
      <c r="X3" t="n">
        <v>1.14</v>
      </c>
      <c r="Y3" t="n">
        <v>2</v>
      </c>
      <c r="Z3" t="n">
        <v>10</v>
      </c>
      <c r="AA3" t="n">
        <v>118.1028133945015</v>
      </c>
      <c r="AB3" t="n">
        <v>161.5934796146875</v>
      </c>
      <c r="AC3" t="n">
        <v>146.1712247181793</v>
      </c>
      <c r="AD3" t="n">
        <v>118102.8133945015</v>
      </c>
      <c r="AE3" t="n">
        <v>161593.4796146875</v>
      </c>
      <c r="AF3" t="n">
        <v>4.181237711267807e-06</v>
      </c>
      <c r="AG3" t="n">
        <v>8</v>
      </c>
      <c r="AH3" t="n">
        <v>146171.2247181793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7.9732</v>
      </c>
      <c r="E4" t="n">
        <v>12.54</v>
      </c>
      <c r="F4" t="n">
        <v>9.56</v>
      </c>
      <c r="G4" t="n">
        <v>22.07</v>
      </c>
      <c r="H4" t="n">
        <v>0.37</v>
      </c>
      <c r="I4" t="n">
        <v>26</v>
      </c>
      <c r="J4" t="n">
        <v>144.54</v>
      </c>
      <c r="K4" t="n">
        <v>47.83</v>
      </c>
      <c r="L4" t="n">
        <v>3</v>
      </c>
      <c r="M4" t="n">
        <v>24</v>
      </c>
      <c r="N4" t="n">
        <v>23.71</v>
      </c>
      <c r="O4" t="n">
        <v>18060.85</v>
      </c>
      <c r="P4" t="n">
        <v>101.93</v>
      </c>
      <c r="Q4" t="n">
        <v>444.59</v>
      </c>
      <c r="R4" t="n">
        <v>88.69</v>
      </c>
      <c r="S4" t="n">
        <v>48.21</v>
      </c>
      <c r="T4" t="n">
        <v>14217.65</v>
      </c>
      <c r="U4" t="n">
        <v>0.54</v>
      </c>
      <c r="V4" t="n">
        <v>0.72</v>
      </c>
      <c r="W4" t="n">
        <v>0.2</v>
      </c>
      <c r="X4" t="n">
        <v>0.84</v>
      </c>
      <c r="Y4" t="n">
        <v>2</v>
      </c>
      <c r="Z4" t="n">
        <v>10</v>
      </c>
      <c r="AA4" t="n">
        <v>113.2319733769055</v>
      </c>
      <c r="AB4" t="n">
        <v>154.9289814163203</v>
      </c>
      <c r="AC4" t="n">
        <v>140.1427768741802</v>
      </c>
      <c r="AD4" t="n">
        <v>113231.9733769055</v>
      </c>
      <c r="AE4" t="n">
        <v>154928.9814163203</v>
      </c>
      <c r="AF4" t="n">
        <v>4.416603012530036e-06</v>
      </c>
      <c r="AG4" t="n">
        <v>8</v>
      </c>
      <c r="AH4" t="n">
        <v>140142.7768741802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8.422599999999999</v>
      </c>
      <c r="E5" t="n">
        <v>11.87</v>
      </c>
      <c r="F5" t="n">
        <v>9.119999999999999</v>
      </c>
      <c r="G5" t="n">
        <v>30.41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94.3</v>
      </c>
      <c r="Q5" t="n">
        <v>444.57</v>
      </c>
      <c r="R5" t="n">
        <v>73.66</v>
      </c>
      <c r="S5" t="n">
        <v>48.21</v>
      </c>
      <c r="T5" t="n">
        <v>6743.27</v>
      </c>
      <c r="U5" t="n">
        <v>0.65</v>
      </c>
      <c r="V5" t="n">
        <v>0.75</v>
      </c>
      <c r="W5" t="n">
        <v>0.19</v>
      </c>
      <c r="X5" t="n">
        <v>0.4</v>
      </c>
      <c r="Y5" t="n">
        <v>2</v>
      </c>
      <c r="Z5" t="n">
        <v>10</v>
      </c>
      <c r="AA5" t="n">
        <v>99.6721050658703</v>
      </c>
      <c r="AB5" t="n">
        <v>136.3757713740016</v>
      </c>
      <c r="AC5" t="n">
        <v>123.3602591587007</v>
      </c>
      <c r="AD5" t="n">
        <v>99672.1050658703</v>
      </c>
      <c r="AE5" t="n">
        <v>136375.7713740016</v>
      </c>
      <c r="AF5" t="n">
        <v>4.665539624408705e-06</v>
      </c>
      <c r="AG5" t="n">
        <v>7</v>
      </c>
      <c r="AH5" t="n">
        <v>123360.2591587007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8.515499999999999</v>
      </c>
      <c r="E6" t="n">
        <v>11.74</v>
      </c>
      <c r="F6" t="n">
        <v>9.08</v>
      </c>
      <c r="G6" t="n">
        <v>36.33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91.28</v>
      </c>
      <c r="Q6" t="n">
        <v>444.61</v>
      </c>
      <c r="R6" t="n">
        <v>72.06999999999999</v>
      </c>
      <c r="S6" t="n">
        <v>48.21</v>
      </c>
      <c r="T6" t="n">
        <v>5962.75</v>
      </c>
      <c r="U6" t="n">
        <v>0.67</v>
      </c>
      <c r="V6" t="n">
        <v>0.75</v>
      </c>
      <c r="W6" t="n">
        <v>0.19</v>
      </c>
      <c r="X6" t="n">
        <v>0.36</v>
      </c>
      <c r="Y6" t="n">
        <v>2</v>
      </c>
      <c r="Z6" t="n">
        <v>10</v>
      </c>
      <c r="AA6" t="n">
        <v>98.32902052573912</v>
      </c>
      <c r="AB6" t="n">
        <v>134.538103853487</v>
      </c>
      <c r="AC6" t="n">
        <v>121.6979760471609</v>
      </c>
      <c r="AD6" t="n">
        <v>98329.02052573912</v>
      </c>
      <c r="AE6" t="n">
        <v>134538.103853487</v>
      </c>
      <c r="AF6" t="n">
        <v>4.716999818542057e-06</v>
      </c>
      <c r="AG6" t="n">
        <v>7</v>
      </c>
      <c r="AH6" t="n">
        <v>121697.9760471609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8.6381</v>
      </c>
      <c r="E7" t="n">
        <v>11.58</v>
      </c>
      <c r="F7" t="n">
        <v>9</v>
      </c>
      <c r="G7" t="n">
        <v>45.01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88.09999999999999</v>
      </c>
      <c r="Q7" t="n">
        <v>444.56</v>
      </c>
      <c r="R7" t="n">
        <v>69.64</v>
      </c>
      <c r="S7" t="n">
        <v>48.21</v>
      </c>
      <c r="T7" t="n">
        <v>4766.88</v>
      </c>
      <c r="U7" t="n">
        <v>0.6899999999999999</v>
      </c>
      <c r="V7" t="n">
        <v>0.76</v>
      </c>
      <c r="W7" t="n">
        <v>0.18</v>
      </c>
      <c r="X7" t="n">
        <v>0.28</v>
      </c>
      <c r="Y7" t="n">
        <v>2</v>
      </c>
      <c r="Z7" t="n">
        <v>10</v>
      </c>
      <c r="AA7" t="n">
        <v>96.79007483429032</v>
      </c>
      <c r="AB7" t="n">
        <v>132.4324504649556</v>
      </c>
      <c r="AC7" t="n">
        <v>119.7932832627271</v>
      </c>
      <c r="AD7" t="n">
        <v>96790.07483429032</v>
      </c>
      <c r="AE7" t="n">
        <v>132432.4504649556</v>
      </c>
      <c r="AF7" t="n">
        <v>4.784911764728805e-06</v>
      </c>
      <c r="AG7" t="n">
        <v>7</v>
      </c>
      <c r="AH7" t="n">
        <v>119793.2832627271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8.733599999999999</v>
      </c>
      <c r="E8" t="n">
        <v>11.45</v>
      </c>
      <c r="F8" t="n">
        <v>8.93</v>
      </c>
      <c r="G8" t="n">
        <v>53.6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83.79000000000001</v>
      </c>
      <c r="Q8" t="n">
        <v>444.57</v>
      </c>
      <c r="R8" t="n">
        <v>67.41</v>
      </c>
      <c r="S8" t="n">
        <v>48.21</v>
      </c>
      <c r="T8" t="n">
        <v>3657.93</v>
      </c>
      <c r="U8" t="n">
        <v>0.72</v>
      </c>
      <c r="V8" t="n">
        <v>0.77</v>
      </c>
      <c r="W8" t="n">
        <v>0.18</v>
      </c>
      <c r="X8" t="n">
        <v>0.21</v>
      </c>
      <c r="Y8" t="n">
        <v>2</v>
      </c>
      <c r="Z8" t="n">
        <v>10</v>
      </c>
      <c r="AA8" t="n">
        <v>95.1035199145622</v>
      </c>
      <c r="AB8" t="n">
        <v>130.124831618233</v>
      </c>
      <c r="AC8" t="n">
        <v>117.7059003199716</v>
      </c>
      <c r="AD8" t="n">
        <v>95103.5199145622</v>
      </c>
      <c r="AE8" t="n">
        <v>130124.831618233</v>
      </c>
      <c r="AF8" t="n">
        <v>4.837812179580636e-06</v>
      </c>
      <c r="AG8" t="n">
        <v>7</v>
      </c>
      <c r="AH8" t="n">
        <v>117705.9003199716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8.7525</v>
      </c>
      <c r="E9" t="n">
        <v>11.43</v>
      </c>
      <c r="F9" t="n">
        <v>8.94</v>
      </c>
      <c r="G9" t="n">
        <v>59.58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80.70999999999999</v>
      </c>
      <c r="Q9" t="n">
        <v>444.57</v>
      </c>
      <c r="R9" t="n">
        <v>67.73</v>
      </c>
      <c r="S9" t="n">
        <v>48.21</v>
      </c>
      <c r="T9" t="n">
        <v>3822.64</v>
      </c>
      <c r="U9" t="n">
        <v>0.71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94.19003754015404</v>
      </c>
      <c r="AB9" t="n">
        <v>128.8749647335702</v>
      </c>
      <c r="AC9" t="n">
        <v>116.5753189765814</v>
      </c>
      <c r="AD9" t="n">
        <v>94190.03754015404</v>
      </c>
      <c r="AE9" t="n">
        <v>128874.9647335702</v>
      </c>
      <c r="AF9" t="n">
        <v>4.848281476341888e-06</v>
      </c>
      <c r="AG9" t="n">
        <v>7</v>
      </c>
      <c r="AH9" t="n">
        <v>116575.3189765814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8.7781</v>
      </c>
      <c r="E10" t="n">
        <v>11.39</v>
      </c>
      <c r="F10" t="n">
        <v>8.93</v>
      </c>
      <c r="G10" t="n">
        <v>66.98999999999999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78.53</v>
      </c>
      <c r="Q10" t="n">
        <v>444.64</v>
      </c>
      <c r="R10" t="n">
        <v>67.31999999999999</v>
      </c>
      <c r="S10" t="n">
        <v>48.21</v>
      </c>
      <c r="T10" t="n">
        <v>3623.88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93.4769693685143</v>
      </c>
      <c r="AB10" t="n">
        <v>127.8993134027857</v>
      </c>
      <c r="AC10" t="n">
        <v>115.6927824394715</v>
      </c>
      <c r="AD10" t="n">
        <v>93476.9693685143</v>
      </c>
      <c r="AE10" t="n">
        <v>127899.3134027857</v>
      </c>
      <c r="AF10" t="n">
        <v>4.862462111108452e-06</v>
      </c>
      <c r="AG10" t="n">
        <v>7</v>
      </c>
      <c r="AH10" t="n">
        <v>115692.7824394715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8.773400000000001</v>
      </c>
      <c r="E11" t="n">
        <v>11.4</v>
      </c>
      <c r="F11" t="n">
        <v>8.94</v>
      </c>
      <c r="G11" t="n">
        <v>67.04000000000001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79.03</v>
      </c>
      <c r="Q11" t="n">
        <v>444.56</v>
      </c>
      <c r="R11" t="n">
        <v>67.5</v>
      </c>
      <c r="S11" t="n">
        <v>48.21</v>
      </c>
      <c r="T11" t="n">
        <v>3713.39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93.64577857842221</v>
      </c>
      <c r="AB11" t="n">
        <v>128.1302856111183</v>
      </c>
      <c r="AC11" t="n">
        <v>115.9017109844124</v>
      </c>
      <c r="AD11" t="n">
        <v>93645.77857842221</v>
      </c>
      <c r="AE11" t="n">
        <v>128130.2856111183</v>
      </c>
      <c r="AF11" t="n">
        <v>4.85985863519428e-06</v>
      </c>
      <c r="AG11" t="n">
        <v>7</v>
      </c>
      <c r="AH11" t="n">
        <v>115901.7109844124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5.4005</v>
      </c>
      <c r="E2" t="n">
        <v>18.52</v>
      </c>
      <c r="F2" t="n">
        <v>12.04</v>
      </c>
      <c r="G2" t="n">
        <v>6.34</v>
      </c>
      <c r="H2" t="n">
        <v>0.1</v>
      </c>
      <c r="I2" t="n">
        <v>114</v>
      </c>
      <c r="J2" t="n">
        <v>176.73</v>
      </c>
      <c r="K2" t="n">
        <v>52.44</v>
      </c>
      <c r="L2" t="n">
        <v>1</v>
      </c>
      <c r="M2" t="n">
        <v>112</v>
      </c>
      <c r="N2" t="n">
        <v>33.29</v>
      </c>
      <c r="O2" t="n">
        <v>22031.19</v>
      </c>
      <c r="P2" t="n">
        <v>156.24</v>
      </c>
      <c r="Q2" t="n">
        <v>444.94</v>
      </c>
      <c r="R2" t="n">
        <v>168.95</v>
      </c>
      <c r="S2" t="n">
        <v>48.21</v>
      </c>
      <c r="T2" t="n">
        <v>53911.23</v>
      </c>
      <c r="U2" t="n">
        <v>0.29</v>
      </c>
      <c r="V2" t="n">
        <v>0.57</v>
      </c>
      <c r="W2" t="n">
        <v>0.34</v>
      </c>
      <c r="X2" t="n">
        <v>3.31</v>
      </c>
      <c r="Y2" t="n">
        <v>2</v>
      </c>
      <c r="Z2" t="n">
        <v>10</v>
      </c>
      <c r="AA2" t="n">
        <v>194.5687248975406</v>
      </c>
      <c r="AB2" t="n">
        <v>266.2175131710234</v>
      </c>
      <c r="AC2" t="n">
        <v>240.8100873526852</v>
      </c>
      <c r="AD2" t="n">
        <v>194568.7248975406</v>
      </c>
      <c r="AE2" t="n">
        <v>266217.5131710234</v>
      </c>
      <c r="AF2" t="n">
        <v>2.882709038437152e-06</v>
      </c>
      <c r="AG2" t="n">
        <v>11</v>
      </c>
      <c r="AH2" t="n">
        <v>240810.0873526852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6.8831</v>
      </c>
      <c r="E3" t="n">
        <v>14.53</v>
      </c>
      <c r="F3" t="n">
        <v>10.37</v>
      </c>
      <c r="G3" t="n">
        <v>12.69</v>
      </c>
      <c r="H3" t="n">
        <v>0.2</v>
      </c>
      <c r="I3" t="n">
        <v>49</v>
      </c>
      <c r="J3" t="n">
        <v>178.21</v>
      </c>
      <c r="K3" t="n">
        <v>52.44</v>
      </c>
      <c r="L3" t="n">
        <v>2</v>
      </c>
      <c r="M3" t="n">
        <v>47</v>
      </c>
      <c r="N3" t="n">
        <v>33.77</v>
      </c>
      <c r="O3" t="n">
        <v>22213.89</v>
      </c>
      <c r="P3" t="n">
        <v>132.39</v>
      </c>
      <c r="Q3" t="n">
        <v>444.69</v>
      </c>
      <c r="R3" t="n">
        <v>115.72</v>
      </c>
      <c r="S3" t="n">
        <v>48.21</v>
      </c>
      <c r="T3" t="n">
        <v>27619.79</v>
      </c>
      <c r="U3" t="n">
        <v>0.42</v>
      </c>
      <c r="V3" t="n">
        <v>0.66</v>
      </c>
      <c r="W3" t="n">
        <v>0.22</v>
      </c>
      <c r="X3" t="n">
        <v>1.64</v>
      </c>
      <c r="Y3" t="n">
        <v>2</v>
      </c>
      <c r="Z3" t="n">
        <v>10</v>
      </c>
      <c r="AA3" t="n">
        <v>144.6869960488673</v>
      </c>
      <c r="AB3" t="n">
        <v>197.9671311337384</v>
      </c>
      <c r="AC3" t="n">
        <v>179.0734259870041</v>
      </c>
      <c r="AD3" t="n">
        <v>144686.9960488673</v>
      </c>
      <c r="AE3" t="n">
        <v>197967.1311337384</v>
      </c>
      <c r="AF3" t="n">
        <v>3.674099543091706e-06</v>
      </c>
      <c r="AG3" t="n">
        <v>9</v>
      </c>
      <c r="AH3" t="n">
        <v>179073.4259870041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7.6874</v>
      </c>
      <c r="E4" t="n">
        <v>13.01</v>
      </c>
      <c r="F4" t="n">
        <v>9.52</v>
      </c>
      <c r="G4" t="n">
        <v>19.04</v>
      </c>
      <c r="H4" t="n">
        <v>0.3</v>
      </c>
      <c r="I4" t="n">
        <v>30</v>
      </c>
      <c r="J4" t="n">
        <v>179.7</v>
      </c>
      <c r="K4" t="n">
        <v>52.44</v>
      </c>
      <c r="L4" t="n">
        <v>3</v>
      </c>
      <c r="M4" t="n">
        <v>28</v>
      </c>
      <c r="N4" t="n">
        <v>34.26</v>
      </c>
      <c r="O4" t="n">
        <v>22397.24</v>
      </c>
      <c r="P4" t="n">
        <v>119.56</v>
      </c>
      <c r="Q4" t="n">
        <v>444.59</v>
      </c>
      <c r="R4" t="n">
        <v>86.56999999999999</v>
      </c>
      <c r="S4" t="n">
        <v>48.21</v>
      </c>
      <c r="T4" t="n">
        <v>13138.7</v>
      </c>
      <c r="U4" t="n">
        <v>0.5600000000000001</v>
      </c>
      <c r="V4" t="n">
        <v>0.72</v>
      </c>
      <c r="W4" t="n">
        <v>0.21</v>
      </c>
      <c r="X4" t="n">
        <v>0.8</v>
      </c>
      <c r="Y4" t="n">
        <v>2</v>
      </c>
      <c r="Z4" t="n">
        <v>10</v>
      </c>
      <c r="AA4" t="n">
        <v>123.7551367613942</v>
      </c>
      <c r="AB4" t="n">
        <v>169.327237808174</v>
      </c>
      <c r="AC4" t="n">
        <v>153.1668838840798</v>
      </c>
      <c r="AD4" t="n">
        <v>123755.1367613942</v>
      </c>
      <c r="AE4" t="n">
        <v>169327.237808174</v>
      </c>
      <c r="AF4" t="n">
        <v>4.103423287118186e-06</v>
      </c>
      <c r="AG4" t="n">
        <v>8</v>
      </c>
      <c r="AH4" t="n">
        <v>153166.8838840798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7.9771</v>
      </c>
      <c r="E5" t="n">
        <v>12.54</v>
      </c>
      <c r="F5" t="n">
        <v>9.33</v>
      </c>
      <c r="G5" t="n">
        <v>25.45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115.28</v>
      </c>
      <c r="Q5" t="n">
        <v>444.67</v>
      </c>
      <c r="R5" t="n">
        <v>80.56999999999999</v>
      </c>
      <c r="S5" t="n">
        <v>48.21</v>
      </c>
      <c r="T5" t="n">
        <v>10180.54</v>
      </c>
      <c r="U5" t="n">
        <v>0.6</v>
      </c>
      <c r="V5" t="n">
        <v>0.73</v>
      </c>
      <c r="W5" t="n">
        <v>0.2</v>
      </c>
      <c r="X5" t="n">
        <v>0.61</v>
      </c>
      <c r="Y5" t="n">
        <v>2</v>
      </c>
      <c r="Z5" t="n">
        <v>10</v>
      </c>
      <c r="AA5" t="n">
        <v>120.2157052225002</v>
      </c>
      <c r="AB5" t="n">
        <v>164.4844314279627</v>
      </c>
      <c r="AC5" t="n">
        <v>148.7862681478728</v>
      </c>
      <c r="AD5" t="n">
        <v>120215.7052225002</v>
      </c>
      <c r="AE5" t="n">
        <v>164484.4314279627</v>
      </c>
      <c r="AF5" t="n">
        <v>4.258060970376263e-06</v>
      </c>
      <c r="AG5" t="n">
        <v>8</v>
      </c>
      <c r="AH5" t="n">
        <v>148786.2681478728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8.1204</v>
      </c>
      <c r="E6" t="n">
        <v>12.31</v>
      </c>
      <c r="F6" t="n">
        <v>9.25</v>
      </c>
      <c r="G6" t="n">
        <v>30.85</v>
      </c>
      <c r="H6" t="n">
        <v>0.49</v>
      </c>
      <c r="I6" t="n">
        <v>18</v>
      </c>
      <c r="J6" t="n">
        <v>182.69</v>
      </c>
      <c r="K6" t="n">
        <v>52.44</v>
      </c>
      <c r="L6" t="n">
        <v>5</v>
      </c>
      <c r="M6" t="n">
        <v>16</v>
      </c>
      <c r="N6" t="n">
        <v>35.25</v>
      </c>
      <c r="O6" t="n">
        <v>22766.06</v>
      </c>
      <c r="P6" t="n">
        <v>112.19</v>
      </c>
      <c r="Q6" t="n">
        <v>444.58</v>
      </c>
      <c r="R6" t="n">
        <v>77.98999999999999</v>
      </c>
      <c r="S6" t="n">
        <v>48.21</v>
      </c>
      <c r="T6" t="n">
        <v>8910.639999999999</v>
      </c>
      <c r="U6" t="n">
        <v>0.62</v>
      </c>
      <c r="V6" t="n">
        <v>0.74</v>
      </c>
      <c r="W6" t="n">
        <v>0.19</v>
      </c>
      <c r="X6" t="n">
        <v>0.53</v>
      </c>
      <c r="Y6" t="n">
        <v>2</v>
      </c>
      <c r="Z6" t="n">
        <v>10</v>
      </c>
      <c r="AA6" t="n">
        <v>118.2904251087759</v>
      </c>
      <c r="AB6" t="n">
        <v>161.8501782390024</v>
      </c>
      <c r="AC6" t="n">
        <v>146.4034243860684</v>
      </c>
      <c r="AD6" t="n">
        <v>118290.4251087759</v>
      </c>
      <c r="AE6" t="n">
        <v>161850.1782390024</v>
      </c>
      <c r="AF6" t="n">
        <v>4.334552444352383e-06</v>
      </c>
      <c r="AG6" t="n">
        <v>8</v>
      </c>
      <c r="AH6" t="n">
        <v>146403.4243860684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8.376200000000001</v>
      </c>
      <c r="E7" t="n">
        <v>11.94</v>
      </c>
      <c r="F7" t="n">
        <v>9.02</v>
      </c>
      <c r="G7" t="n">
        <v>38.66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107.57</v>
      </c>
      <c r="Q7" t="n">
        <v>444.68</v>
      </c>
      <c r="R7" t="n">
        <v>70.17</v>
      </c>
      <c r="S7" t="n">
        <v>48.21</v>
      </c>
      <c r="T7" t="n">
        <v>5019.68</v>
      </c>
      <c r="U7" t="n">
        <v>0.6899999999999999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106.5294544457818</v>
      </c>
      <c r="AB7" t="n">
        <v>145.7582993204953</v>
      </c>
      <c r="AC7" t="n">
        <v>131.8473318064447</v>
      </c>
      <c r="AD7" t="n">
        <v>106529.4544457818</v>
      </c>
      <c r="AE7" t="n">
        <v>145758.2993204953</v>
      </c>
      <c r="AF7" t="n">
        <v>4.471094796362795e-06</v>
      </c>
      <c r="AG7" t="n">
        <v>7</v>
      </c>
      <c r="AH7" t="n">
        <v>131847.3318064447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8.421099999999999</v>
      </c>
      <c r="E8" t="n">
        <v>11.88</v>
      </c>
      <c r="F8" t="n">
        <v>9.029999999999999</v>
      </c>
      <c r="G8" t="n">
        <v>45.14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105.41</v>
      </c>
      <c r="Q8" t="n">
        <v>444.56</v>
      </c>
      <c r="R8" t="n">
        <v>70.59999999999999</v>
      </c>
      <c r="S8" t="n">
        <v>48.21</v>
      </c>
      <c r="T8" t="n">
        <v>5245.28</v>
      </c>
      <c r="U8" t="n">
        <v>0.68</v>
      </c>
      <c r="V8" t="n">
        <v>0.76</v>
      </c>
      <c r="W8" t="n">
        <v>0.18</v>
      </c>
      <c r="X8" t="n">
        <v>0.31</v>
      </c>
      <c r="Y8" t="n">
        <v>2</v>
      </c>
      <c r="Z8" t="n">
        <v>10</v>
      </c>
      <c r="AA8" t="n">
        <v>105.6854927745549</v>
      </c>
      <c r="AB8" t="n">
        <v>144.6035537289621</v>
      </c>
      <c r="AC8" t="n">
        <v>130.8027935134714</v>
      </c>
      <c r="AD8" t="n">
        <v>105685.4927745549</v>
      </c>
      <c r="AE8" t="n">
        <v>144603.5537289621</v>
      </c>
      <c r="AF8" t="n">
        <v>4.495061769018257e-06</v>
      </c>
      <c r="AG8" t="n">
        <v>7</v>
      </c>
      <c r="AH8" t="n">
        <v>130802.7935134714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8.464</v>
      </c>
      <c r="E9" t="n">
        <v>11.81</v>
      </c>
      <c r="F9" t="n">
        <v>9</v>
      </c>
      <c r="G9" t="n">
        <v>49.11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103.16</v>
      </c>
      <c r="Q9" t="n">
        <v>444.58</v>
      </c>
      <c r="R9" t="n">
        <v>69.79000000000001</v>
      </c>
      <c r="S9" t="n">
        <v>48.21</v>
      </c>
      <c r="T9" t="n">
        <v>4845.7</v>
      </c>
      <c r="U9" t="n">
        <v>0.6899999999999999</v>
      </c>
      <c r="V9" t="n">
        <v>0.76</v>
      </c>
      <c r="W9" t="n">
        <v>0.18</v>
      </c>
      <c r="X9" t="n">
        <v>0.28</v>
      </c>
      <c r="Y9" t="n">
        <v>2</v>
      </c>
      <c r="Z9" t="n">
        <v>10</v>
      </c>
      <c r="AA9" t="n">
        <v>104.7747918327865</v>
      </c>
      <c r="AB9" t="n">
        <v>143.3574925231452</v>
      </c>
      <c r="AC9" t="n">
        <v>129.6756546402794</v>
      </c>
      <c r="AD9" t="n">
        <v>104774.7918327865</v>
      </c>
      <c r="AE9" t="n">
        <v>143357.4925231452</v>
      </c>
      <c r="AF9" t="n">
        <v>4.517961170508666e-06</v>
      </c>
      <c r="AG9" t="n">
        <v>7</v>
      </c>
      <c r="AH9" t="n">
        <v>129675.6546402794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8.553699999999999</v>
      </c>
      <c r="E10" t="n">
        <v>11.69</v>
      </c>
      <c r="F10" t="n">
        <v>8.949999999999999</v>
      </c>
      <c r="G10" t="n">
        <v>59.67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99.75</v>
      </c>
      <c r="Q10" t="n">
        <v>444.56</v>
      </c>
      <c r="R10" t="n">
        <v>68.14</v>
      </c>
      <c r="S10" t="n">
        <v>48.21</v>
      </c>
      <c r="T10" t="n">
        <v>4028.3</v>
      </c>
      <c r="U10" t="n">
        <v>0.71</v>
      </c>
      <c r="V10" t="n">
        <v>0.76</v>
      </c>
      <c r="W10" t="n">
        <v>0.18</v>
      </c>
      <c r="X10" t="n">
        <v>0.23</v>
      </c>
      <c r="Y10" t="n">
        <v>2</v>
      </c>
      <c r="Z10" t="n">
        <v>10</v>
      </c>
      <c r="AA10" t="n">
        <v>103.285103640355</v>
      </c>
      <c r="AB10" t="n">
        <v>141.3192354178568</v>
      </c>
      <c r="AC10" t="n">
        <v>127.8319259324073</v>
      </c>
      <c r="AD10" t="n">
        <v>103285.103640355</v>
      </c>
      <c r="AE10" t="n">
        <v>141319.2354178568</v>
      </c>
      <c r="AF10" t="n">
        <v>4.565841737261339e-06</v>
      </c>
      <c r="AG10" t="n">
        <v>7</v>
      </c>
      <c r="AH10" t="n">
        <v>127831.9259324073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8.6159</v>
      </c>
      <c r="E11" t="n">
        <v>11.61</v>
      </c>
      <c r="F11" t="n">
        <v>8.9</v>
      </c>
      <c r="G11" t="n">
        <v>66.76000000000001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97.36</v>
      </c>
      <c r="Q11" t="n">
        <v>444.57</v>
      </c>
      <c r="R11" t="n">
        <v>66.45</v>
      </c>
      <c r="S11" t="n">
        <v>48.21</v>
      </c>
      <c r="T11" t="n">
        <v>3190.52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102.2405472779473</v>
      </c>
      <c r="AB11" t="n">
        <v>139.8900273202369</v>
      </c>
      <c r="AC11" t="n">
        <v>126.5391194497176</v>
      </c>
      <c r="AD11" t="n">
        <v>102240.5472779473</v>
      </c>
      <c r="AE11" t="n">
        <v>139890.0273202369</v>
      </c>
      <c r="AF11" t="n">
        <v>4.59904320049452e-06</v>
      </c>
      <c r="AG11" t="n">
        <v>7</v>
      </c>
      <c r="AH11" t="n">
        <v>126539.1194497176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8.597</v>
      </c>
      <c r="E12" t="n">
        <v>11.63</v>
      </c>
      <c r="F12" t="n">
        <v>8.93</v>
      </c>
      <c r="G12" t="n">
        <v>66.95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94.48</v>
      </c>
      <c r="Q12" t="n">
        <v>444.56</v>
      </c>
      <c r="R12" t="n">
        <v>67.27</v>
      </c>
      <c r="S12" t="n">
        <v>48.21</v>
      </c>
      <c r="T12" t="n">
        <v>3599.43</v>
      </c>
      <c r="U12" t="n">
        <v>0.72</v>
      </c>
      <c r="V12" t="n">
        <v>0.77</v>
      </c>
      <c r="W12" t="n">
        <v>0.18</v>
      </c>
      <c r="X12" t="n">
        <v>0.21</v>
      </c>
      <c r="Y12" t="n">
        <v>2</v>
      </c>
      <c r="Z12" t="n">
        <v>10</v>
      </c>
      <c r="AA12" t="n">
        <v>101.5637083225692</v>
      </c>
      <c r="AB12" t="n">
        <v>138.9639464014617</v>
      </c>
      <c r="AC12" t="n">
        <v>125.7014223940673</v>
      </c>
      <c r="AD12" t="n">
        <v>101563.7083225692</v>
      </c>
      <c r="AE12" t="n">
        <v>138963.9464014617</v>
      </c>
      <c r="AF12" t="n">
        <v>4.58895465298476e-06</v>
      </c>
      <c r="AG12" t="n">
        <v>7</v>
      </c>
      <c r="AH12" t="n">
        <v>125701.4223940673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8.657</v>
      </c>
      <c r="E13" t="n">
        <v>11.55</v>
      </c>
      <c r="F13" t="n">
        <v>8.880000000000001</v>
      </c>
      <c r="G13" t="n">
        <v>76.13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91.56</v>
      </c>
      <c r="Q13" t="n">
        <v>444.62</v>
      </c>
      <c r="R13" t="n">
        <v>65.8</v>
      </c>
      <c r="S13" t="n">
        <v>48.21</v>
      </c>
      <c r="T13" t="n">
        <v>2870.1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100.3985194004387</v>
      </c>
      <c r="AB13" t="n">
        <v>137.3696835136963</v>
      </c>
      <c r="AC13" t="n">
        <v>124.2593137187476</v>
      </c>
      <c r="AD13" t="n">
        <v>100398.5194004387</v>
      </c>
      <c r="AE13" t="n">
        <v>137369.6835136962</v>
      </c>
      <c r="AF13" t="n">
        <v>4.620981787936381e-06</v>
      </c>
      <c r="AG13" t="n">
        <v>7</v>
      </c>
      <c r="AH13" t="n">
        <v>124259.3137187476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8.651400000000001</v>
      </c>
      <c r="E14" t="n">
        <v>11.56</v>
      </c>
      <c r="F14" t="n">
        <v>8.890000000000001</v>
      </c>
      <c r="G14" t="n">
        <v>76.2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89.95999999999999</v>
      </c>
      <c r="Q14" t="n">
        <v>444.56</v>
      </c>
      <c r="R14" t="n">
        <v>65.86</v>
      </c>
      <c r="S14" t="n">
        <v>48.21</v>
      </c>
      <c r="T14" t="n">
        <v>2900.51</v>
      </c>
      <c r="U14" t="n">
        <v>0.73</v>
      </c>
      <c r="V14" t="n">
        <v>0.77</v>
      </c>
      <c r="W14" t="n">
        <v>0.18</v>
      </c>
      <c r="X14" t="n">
        <v>0.17</v>
      </c>
      <c r="Y14" t="n">
        <v>2</v>
      </c>
      <c r="Z14" t="n">
        <v>10</v>
      </c>
      <c r="AA14" t="n">
        <v>99.99093443251684</v>
      </c>
      <c r="AB14" t="n">
        <v>136.8120077792061</v>
      </c>
      <c r="AC14" t="n">
        <v>123.7548617736543</v>
      </c>
      <c r="AD14" t="n">
        <v>99990.93443251683</v>
      </c>
      <c r="AE14" t="n">
        <v>136812.0077792061</v>
      </c>
      <c r="AF14" t="n">
        <v>4.61799258867423e-06</v>
      </c>
      <c r="AG14" t="n">
        <v>7</v>
      </c>
      <c r="AH14" t="n">
        <v>123754.8617736543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8.702400000000001</v>
      </c>
      <c r="E15" t="n">
        <v>11.49</v>
      </c>
      <c r="F15" t="n">
        <v>8.859999999999999</v>
      </c>
      <c r="G15" t="n">
        <v>88.56999999999999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89.79000000000001</v>
      </c>
      <c r="Q15" t="n">
        <v>444.59</v>
      </c>
      <c r="R15" t="n">
        <v>64.8</v>
      </c>
      <c r="S15" t="n">
        <v>48.21</v>
      </c>
      <c r="T15" t="n">
        <v>2375.87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99.67576293419458</v>
      </c>
      <c r="AB15" t="n">
        <v>136.3807762308167</v>
      </c>
      <c r="AC15" t="n">
        <v>123.3647863590057</v>
      </c>
      <c r="AD15" t="n">
        <v>99675.76293419459</v>
      </c>
      <c r="AE15" t="n">
        <v>136380.7762308167</v>
      </c>
      <c r="AF15" t="n">
        <v>4.645215653383107e-06</v>
      </c>
      <c r="AG15" t="n">
        <v>7</v>
      </c>
      <c r="AH15" t="n">
        <v>123364.7863590057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8.194100000000001</v>
      </c>
      <c r="E2" t="n">
        <v>12.2</v>
      </c>
      <c r="F2" t="n">
        <v>10.05</v>
      </c>
      <c r="G2" t="n">
        <v>13.1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28.99</v>
      </c>
      <c r="Q2" t="n">
        <v>444.97</v>
      </c>
      <c r="R2" t="n">
        <v>101.56</v>
      </c>
      <c r="S2" t="n">
        <v>48.21</v>
      </c>
      <c r="T2" t="n">
        <v>20555.6</v>
      </c>
      <c r="U2" t="n">
        <v>0.47</v>
      </c>
      <c r="V2" t="n">
        <v>0.68</v>
      </c>
      <c r="W2" t="n">
        <v>0.3</v>
      </c>
      <c r="X2" t="n">
        <v>1.32</v>
      </c>
      <c r="Y2" t="n">
        <v>2</v>
      </c>
      <c r="Z2" t="n">
        <v>10</v>
      </c>
      <c r="AA2" t="n">
        <v>74.0606719775958</v>
      </c>
      <c r="AB2" t="n">
        <v>101.3330787259583</v>
      </c>
      <c r="AC2" t="n">
        <v>91.66199191424744</v>
      </c>
      <c r="AD2" t="n">
        <v>74060.6719775958</v>
      </c>
      <c r="AE2" t="n">
        <v>101333.0787259583</v>
      </c>
      <c r="AF2" t="n">
        <v>5.620195557592379e-06</v>
      </c>
      <c r="AG2" t="n">
        <v>8</v>
      </c>
      <c r="AH2" t="n">
        <v>91661.99191424744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7.1777</v>
      </c>
      <c r="E2" t="n">
        <v>13.93</v>
      </c>
      <c r="F2" t="n">
        <v>10.57</v>
      </c>
      <c r="G2" t="n">
        <v>9.460000000000001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65</v>
      </c>
      <c r="N2" t="n">
        <v>12.99</v>
      </c>
      <c r="O2" t="n">
        <v>12407.75</v>
      </c>
      <c r="P2" t="n">
        <v>91.44</v>
      </c>
      <c r="Q2" t="n">
        <v>444.71</v>
      </c>
      <c r="R2" t="n">
        <v>120.5</v>
      </c>
      <c r="S2" t="n">
        <v>48.21</v>
      </c>
      <c r="T2" t="n">
        <v>29918.63</v>
      </c>
      <c r="U2" t="n">
        <v>0.4</v>
      </c>
      <c r="V2" t="n">
        <v>0.65</v>
      </c>
      <c r="W2" t="n">
        <v>0.27</v>
      </c>
      <c r="X2" t="n">
        <v>1.84</v>
      </c>
      <c r="Y2" t="n">
        <v>2</v>
      </c>
      <c r="Z2" t="n">
        <v>10</v>
      </c>
      <c r="AA2" t="n">
        <v>118.6964441650157</v>
      </c>
      <c r="AB2" t="n">
        <v>162.4057114240459</v>
      </c>
      <c r="AC2" t="n">
        <v>146.9059382636273</v>
      </c>
      <c r="AD2" t="n">
        <v>118696.4441650157</v>
      </c>
      <c r="AE2" t="n">
        <v>162405.7114240459</v>
      </c>
      <c r="AF2" t="n">
        <v>4.219619678105366e-06</v>
      </c>
      <c r="AG2" t="n">
        <v>9</v>
      </c>
      <c r="AH2" t="n">
        <v>146905.9382636274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8.284599999999999</v>
      </c>
      <c r="E3" t="n">
        <v>12.07</v>
      </c>
      <c r="F3" t="n">
        <v>9.49</v>
      </c>
      <c r="G3" t="n">
        <v>19.63</v>
      </c>
      <c r="H3" t="n">
        <v>0.35</v>
      </c>
      <c r="I3" t="n">
        <v>29</v>
      </c>
      <c r="J3" t="n">
        <v>99.95</v>
      </c>
      <c r="K3" t="n">
        <v>39.72</v>
      </c>
      <c r="L3" t="n">
        <v>2</v>
      </c>
      <c r="M3" t="n">
        <v>27</v>
      </c>
      <c r="N3" t="n">
        <v>13.24</v>
      </c>
      <c r="O3" t="n">
        <v>12561.45</v>
      </c>
      <c r="P3" t="n">
        <v>78.13</v>
      </c>
      <c r="Q3" t="n">
        <v>444.58</v>
      </c>
      <c r="R3" t="n">
        <v>85.38</v>
      </c>
      <c r="S3" t="n">
        <v>48.21</v>
      </c>
      <c r="T3" t="n">
        <v>12549.61</v>
      </c>
      <c r="U3" t="n">
        <v>0.5600000000000001</v>
      </c>
      <c r="V3" t="n">
        <v>0.72</v>
      </c>
      <c r="W3" t="n">
        <v>0.21</v>
      </c>
      <c r="X3" t="n">
        <v>0.76</v>
      </c>
      <c r="Y3" t="n">
        <v>2</v>
      </c>
      <c r="Z3" t="n">
        <v>10</v>
      </c>
      <c r="AA3" t="n">
        <v>91.49022368083801</v>
      </c>
      <c r="AB3" t="n">
        <v>125.1809603038746</v>
      </c>
      <c r="AC3" t="n">
        <v>113.233865145087</v>
      </c>
      <c r="AD3" t="n">
        <v>91490.22368083801</v>
      </c>
      <c r="AE3" t="n">
        <v>125180.9603038746</v>
      </c>
      <c r="AF3" t="n">
        <v>4.870343032619323e-06</v>
      </c>
      <c r="AG3" t="n">
        <v>7</v>
      </c>
      <c r="AH3" t="n">
        <v>113233.865145087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8.701499999999999</v>
      </c>
      <c r="E4" t="n">
        <v>11.49</v>
      </c>
      <c r="F4" t="n">
        <v>9.130000000000001</v>
      </c>
      <c r="G4" t="n">
        <v>30.45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70.87</v>
      </c>
      <c r="Q4" t="n">
        <v>444.66</v>
      </c>
      <c r="R4" t="n">
        <v>73.98999999999999</v>
      </c>
      <c r="S4" t="n">
        <v>48.21</v>
      </c>
      <c r="T4" t="n">
        <v>6909.22</v>
      </c>
      <c r="U4" t="n">
        <v>0.65</v>
      </c>
      <c r="V4" t="n">
        <v>0.75</v>
      </c>
      <c r="W4" t="n">
        <v>0.19</v>
      </c>
      <c r="X4" t="n">
        <v>0.41</v>
      </c>
      <c r="Y4" t="n">
        <v>2</v>
      </c>
      <c r="Z4" t="n">
        <v>10</v>
      </c>
      <c r="AA4" t="n">
        <v>87.45304633828043</v>
      </c>
      <c r="AB4" t="n">
        <v>119.6571161560959</v>
      </c>
      <c r="AC4" t="n">
        <v>108.2372089300066</v>
      </c>
      <c r="AD4" t="n">
        <v>87453.04633828043</v>
      </c>
      <c r="AE4" t="n">
        <v>119657.1161560959</v>
      </c>
      <c r="AF4" t="n">
        <v>5.115429821395968e-06</v>
      </c>
      <c r="AG4" t="n">
        <v>7</v>
      </c>
      <c r="AH4" t="n">
        <v>108237.2089300066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8.8302</v>
      </c>
      <c r="E5" t="n">
        <v>11.32</v>
      </c>
      <c r="F5" t="n">
        <v>9.07</v>
      </c>
      <c r="G5" t="n">
        <v>41.86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65.72</v>
      </c>
      <c r="Q5" t="n">
        <v>444.64</v>
      </c>
      <c r="R5" t="n">
        <v>71.95</v>
      </c>
      <c r="S5" t="n">
        <v>48.21</v>
      </c>
      <c r="T5" t="n">
        <v>5913.92</v>
      </c>
      <c r="U5" t="n">
        <v>0.67</v>
      </c>
      <c r="V5" t="n">
        <v>0.75</v>
      </c>
      <c r="W5" t="n">
        <v>0.19</v>
      </c>
      <c r="X5" t="n">
        <v>0.35</v>
      </c>
      <c r="Y5" t="n">
        <v>2</v>
      </c>
      <c r="Z5" t="n">
        <v>10</v>
      </c>
      <c r="AA5" t="n">
        <v>85.54274446847907</v>
      </c>
      <c r="AB5" t="n">
        <v>117.0433568612645</v>
      </c>
      <c r="AC5" t="n">
        <v>105.8729031538388</v>
      </c>
      <c r="AD5" t="n">
        <v>85542.74446847907</v>
      </c>
      <c r="AE5" t="n">
        <v>117043.3568612645</v>
      </c>
      <c r="AF5" t="n">
        <v>5.191089859092188e-06</v>
      </c>
      <c r="AG5" t="n">
        <v>7</v>
      </c>
      <c r="AH5" t="n">
        <v>105872.9031538389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8.920400000000001</v>
      </c>
      <c r="E6" t="n">
        <v>11.21</v>
      </c>
      <c r="F6" t="n">
        <v>9</v>
      </c>
      <c r="G6" t="n">
        <v>49.07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62.89</v>
      </c>
      <c r="Q6" t="n">
        <v>444.64</v>
      </c>
      <c r="R6" t="n">
        <v>69.13</v>
      </c>
      <c r="S6" t="n">
        <v>48.21</v>
      </c>
      <c r="T6" t="n">
        <v>4515.79</v>
      </c>
      <c r="U6" t="n">
        <v>0.7</v>
      </c>
      <c r="V6" t="n">
        <v>0.76</v>
      </c>
      <c r="W6" t="n">
        <v>0.19</v>
      </c>
      <c r="X6" t="n">
        <v>0.27</v>
      </c>
      <c r="Y6" t="n">
        <v>2</v>
      </c>
      <c r="Z6" t="n">
        <v>10</v>
      </c>
      <c r="AA6" t="n">
        <v>84.41792555661702</v>
      </c>
      <c r="AB6" t="n">
        <v>115.5043300025474</v>
      </c>
      <c r="AC6" t="n">
        <v>104.4807588584795</v>
      </c>
      <c r="AD6" t="n">
        <v>84417.92555661702</v>
      </c>
      <c r="AE6" t="n">
        <v>115504.3300025474</v>
      </c>
      <c r="AF6" t="n">
        <v>5.244116552178429e-06</v>
      </c>
      <c r="AG6" t="n">
        <v>7</v>
      </c>
      <c r="AH6" t="n">
        <v>104480.7588584795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8.9078</v>
      </c>
      <c r="E7" t="n">
        <v>11.23</v>
      </c>
      <c r="F7" t="n">
        <v>9.01</v>
      </c>
      <c r="G7" t="n">
        <v>49.16</v>
      </c>
      <c r="H7" t="n">
        <v>1.01</v>
      </c>
      <c r="I7" t="n">
        <v>11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63.72</v>
      </c>
      <c r="Q7" t="n">
        <v>444.56</v>
      </c>
      <c r="R7" t="n">
        <v>69.67</v>
      </c>
      <c r="S7" t="n">
        <v>48.21</v>
      </c>
      <c r="T7" t="n">
        <v>4785.29</v>
      </c>
      <c r="U7" t="n">
        <v>0.6899999999999999</v>
      </c>
      <c r="V7" t="n">
        <v>0.76</v>
      </c>
      <c r="W7" t="n">
        <v>0.19</v>
      </c>
      <c r="X7" t="n">
        <v>0.29</v>
      </c>
      <c r="Y7" t="n">
        <v>2</v>
      </c>
      <c r="Z7" t="n">
        <v>10</v>
      </c>
      <c r="AA7" t="n">
        <v>84.69194582412617</v>
      </c>
      <c r="AB7" t="n">
        <v>115.8792566214743</v>
      </c>
      <c r="AC7" t="n">
        <v>104.8199030071089</v>
      </c>
      <c r="AD7" t="n">
        <v>84691.94582412616</v>
      </c>
      <c r="AE7" t="n">
        <v>115879.2566214743</v>
      </c>
      <c r="AF7" t="n">
        <v>5.236709275760617e-06</v>
      </c>
      <c r="AG7" t="n">
        <v>7</v>
      </c>
      <c r="AH7" t="n">
        <v>104819.9030071089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6.5248</v>
      </c>
      <c r="E2" t="n">
        <v>15.33</v>
      </c>
      <c r="F2" t="n">
        <v>11.07</v>
      </c>
      <c r="G2" t="n">
        <v>8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113.34</v>
      </c>
      <c r="Q2" t="n">
        <v>444.89</v>
      </c>
      <c r="R2" t="n">
        <v>137.23</v>
      </c>
      <c r="S2" t="n">
        <v>48.21</v>
      </c>
      <c r="T2" t="n">
        <v>38206.2</v>
      </c>
      <c r="U2" t="n">
        <v>0.35</v>
      </c>
      <c r="V2" t="n">
        <v>0.62</v>
      </c>
      <c r="W2" t="n">
        <v>0.29</v>
      </c>
      <c r="X2" t="n">
        <v>2.35</v>
      </c>
      <c r="Y2" t="n">
        <v>2</v>
      </c>
      <c r="Z2" t="n">
        <v>10</v>
      </c>
      <c r="AA2" t="n">
        <v>136.0755456934202</v>
      </c>
      <c r="AB2" t="n">
        <v>186.1845648470446</v>
      </c>
      <c r="AC2" t="n">
        <v>168.415371289773</v>
      </c>
      <c r="AD2" t="n">
        <v>136075.5456934202</v>
      </c>
      <c r="AE2" t="n">
        <v>186184.5648470446</v>
      </c>
      <c r="AF2" t="n">
        <v>3.693046888754414e-06</v>
      </c>
      <c r="AG2" t="n">
        <v>9</v>
      </c>
      <c r="AH2" t="n">
        <v>168415.371289773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7.8223</v>
      </c>
      <c r="E3" t="n">
        <v>12.78</v>
      </c>
      <c r="F3" t="n">
        <v>9.73</v>
      </c>
      <c r="G3" t="n">
        <v>16.22</v>
      </c>
      <c r="H3" t="n">
        <v>0.28</v>
      </c>
      <c r="I3" t="n">
        <v>36</v>
      </c>
      <c r="J3" t="n">
        <v>125.95</v>
      </c>
      <c r="K3" t="n">
        <v>45</v>
      </c>
      <c r="L3" t="n">
        <v>2</v>
      </c>
      <c r="M3" t="n">
        <v>34</v>
      </c>
      <c r="N3" t="n">
        <v>18.95</v>
      </c>
      <c r="O3" t="n">
        <v>15767.7</v>
      </c>
      <c r="P3" t="n">
        <v>96.58</v>
      </c>
      <c r="Q3" t="n">
        <v>444.67</v>
      </c>
      <c r="R3" t="n">
        <v>93.56999999999999</v>
      </c>
      <c r="S3" t="n">
        <v>48.21</v>
      </c>
      <c r="T3" t="n">
        <v>16611.33</v>
      </c>
      <c r="U3" t="n">
        <v>0.52</v>
      </c>
      <c r="V3" t="n">
        <v>0.7</v>
      </c>
      <c r="W3" t="n">
        <v>0.22</v>
      </c>
      <c r="X3" t="n">
        <v>1.01</v>
      </c>
      <c r="Y3" t="n">
        <v>2</v>
      </c>
      <c r="Z3" t="n">
        <v>10</v>
      </c>
      <c r="AA3" t="n">
        <v>110.7799523008499</v>
      </c>
      <c r="AB3" t="n">
        <v>151.5740180045275</v>
      </c>
      <c r="AC3" t="n">
        <v>137.1080064616872</v>
      </c>
      <c r="AD3" t="n">
        <v>110779.9523008499</v>
      </c>
      <c r="AE3" t="n">
        <v>151574.0180045275</v>
      </c>
      <c r="AF3" t="n">
        <v>4.427433894970521e-06</v>
      </c>
      <c r="AG3" t="n">
        <v>8</v>
      </c>
      <c r="AH3" t="n">
        <v>137108.0064616872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8.277200000000001</v>
      </c>
      <c r="E4" t="n">
        <v>12.08</v>
      </c>
      <c r="F4" t="n">
        <v>9.359999999999999</v>
      </c>
      <c r="G4" t="n">
        <v>24.42</v>
      </c>
      <c r="H4" t="n">
        <v>0.42</v>
      </c>
      <c r="I4" t="n">
        <v>23</v>
      </c>
      <c r="J4" t="n">
        <v>127.27</v>
      </c>
      <c r="K4" t="n">
        <v>45</v>
      </c>
      <c r="L4" t="n">
        <v>3</v>
      </c>
      <c r="M4" t="n">
        <v>21</v>
      </c>
      <c r="N4" t="n">
        <v>19.27</v>
      </c>
      <c r="O4" t="n">
        <v>15930.42</v>
      </c>
      <c r="P4" t="n">
        <v>89.84999999999999</v>
      </c>
      <c r="Q4" t="n">
        <v>444.6</v>
      </c>
      <c r="R4" t="n">
        <v>81.61</v>
      </c>
      <c r="S4" t="n">
        <v>48.21</v>
      </c>
      <c r="T4" t="n">
        <v>10696.38</v>
      </c>
      <c r="U4" t="n">
        <v>0.59</v>
      </c>
      <c r="V4" t="n">
        <v>0.73</v>
      </c>
      <c r="W4" t="n">
        <v>0.2</v>
      </c>
      <c r="X4" t="n">
        <v>0.64</v>
      </c>
      <c r="Y4" t="n">
        <v>2</v>
      </c>
      <c r="Z4" t="n">
        <v>10</v>
      </c>
      <c r="AA4" t="n">
        <v>97.69882302658382</v>
      </c>
      <c r="AB4" t="n">
        <v>133.6758398327918</v>
      </c>
      <c r="AC4" t="n">
        <v>120.9180052944053</v>
      </c>
      <c r="AD4" t="n">
        <v>97698.82302658382</v>
      </c>
      <c r="AE4" t="n">
        <v>133675.8398327917</v>
      </c>
      <c r="AF4" t="n">
        <v>4.684907998344476e-06</v>
      </c>
      <c r="AG4" t="n">
        <v>7</v>
      </c>
      <c r="AH4" t="n">
        <v>120918.0052944053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8.4886</v>
      </c>
      <c r="E5" t="n">
        <v>11.78</v>
      </c>
      <c r="F5" t="n">
        <v>9.210000000000001</v>
      </c>
      <c r="G5" t="n">
        <v>32.52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85.12</v>
      </c>
      <c r="Q5" t="n">
        <v>444.6</v>
      </c>
      <c r="R5" t="n">
        <v>76.67</v>
      </c>
      <c r="S5" t="n">
        <v>48.21</v>
      </c>
      <c r="T5" t="n">
        <v>8254.030000000001</v>
      </c>
      <c r="U5" t="n">
        <v>0.63</v>
      </c>
      <c r="V5" t="n">
        <v>0.74</v>
      </c>
      <c r="W5" t="n">
        <v>0.19</v>
      </c>
      <c r="X5" t="n">
        <v>0.49</v>
      </c>
      <c r="Y5" t="n">
        <v>2</v>
      </c>
      <c r="Z5" t="n">
        <v>10</v>
      </c>
      <c r="AA5" t="n">
        <v>95.20188924596617</v>
      </c>
      <c r="AB5" t="n">
        <v>130.2594248772085</v>
      </c>
      <c r="AC5" t="n">
        <v>117.8276481872133</v>
      </c>
      <c r="AD5" t="n">
        <v>95201.88924596617</v>
      </c>
      <c r="AE5" t="n">
        <v>130259.4248772085</v>
      </c>
      <c r="AF5" t="n">
        <v>4.804560725214676e-06</v>
      </c>
      <c r="AG5" t="n">
        <v>7</v>
      </c>
      <c r="AH5" t="n">
        <v>117827.6481872133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8.671799999999999</v>
      </c>
      <c r="E6" t="n">
        <v>11.53</v>
      </c>
      <c r="F6" t="n">
        <v>9.07</v>
      </c>
      <c r="G6" t="n">
        <v>41.85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80.53</v>
      </c>
      <c r="Q6" t="n">
        <v>444.56</v>
      </c>
      <c r="R6" t="n">
        <v>71.95999999999999</v>
      </c>
      <c r="S6" t="n">
        <v>48.21</v>
      </c>
      <c r="T6" t="n">
        <v>5918.39</v>
      </c>
      <c r="U6" t="n">
        <v>0.67</v>
      </c>
      <c r="V6" t="n">
        <v>0.75</v>
      </c>
      <c r="W6" t="n">
        <v>0.18</v>
      </c>
      <c r="X6" t="n">
        <v>0.35</v>
      </c>
      <c r="Y6" t="n">
        <v>2</v>
      </c>
      <c r="Z6" t="n">
        <v>10</v>
      </c>
      <c r="AA6" t="n">
        <v>92.98709060223945</v>
      </c>
      <c r="AB6" t="n">
        <v>127.2290396628429</v>
      </c>
      <c r="AC6" t="n">
        <v>115.0864786845335</v>
      </c>
      <c r="AD6" t="n">
        <v>92987.09060223945</v>
      </c>
      <c r="AE6" t="n">
        <v>127229.0396628429</v>
      </c>
      <c r="AF6" t="n">
        <v>4.908252208481567e-06</v>
      </c>
      <c r="AG6" t="n">
        <v>7</v>
      </c>
      <c r="AH6" t="n">
        <v>115086.4786845335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8.744</v>
      </c>
      <c r="E7" t="n">
        <v>11.44</v>
      </c>
      <c r="F7" t="n">
        <v>9.02</v>
      </c>
      <c r="G7" t="n">
        <v>49.22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76.38</v>
      </c>
      <c r="Q7" t="n">
        <v>444.56</v>
      </c>
      <c r="R7" t="n">
        <v>70.43000000000001</v>
      </c>
      <c r="S7" t="n">
        <v>48.21</v>
      </c>
      <c r="T7" t="n">
        <v>5166.52</v>
      </c>
      <c r="U7" t="n">
        <v>0.68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91.49856683915861</v>
      </c>
      <c r="AB7" t="n">
        <v>125.192375781163</v>
      </c>
      <c r="AC7" t="n">
        <v>113.2441911452447</v>
      </c>
      <c r="AD7" t="n">
        <v>91498.56683915861</v>
      </c>
      <c r="AE7" t="n">
        <v>125192.375781163</v>
      </c>
      <c r="AF7" t="n">
        <v>4.949117520118409e-06</v>
      </c>
      <c r="AG7" t="n">
        <v>7</v>
      </c>
      <c r="AH7" t="n">
        <v>113244.1911452447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8.846299999999999</v>
      </c>
      <c r="E8" t="n">
        <v>11.3</v>
      </c>
      <c r="F8" t="n">
        <v>8.94</v>
      </c>
      <c r="G8" t="n">
        <v>59.61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2</v>
      </c>
      <c r="N8" t="n">
        <v>20.59</v>
      </c>
      <c r="O8" t="n">
        <v>16585.95</v>
      </c>
      <c r="P8" t="n">
        <v>72.59999999999999</v>
      </c>
      <c r="Q8" t="n">
        <v>444.63</v>
      </c>
      <c r="R8" t="n">
        <v>67.54000000000001</v>
      </c>
      <c r="S8" t="n">
        <v>48.21</v>
      </c>
      <c r="T8" t="n">
        <v>3729.79</v>
      </c>
      <c r="U8" t="n">
        <v>0.71</v>
      </c>
      <c r="V8" t="n">
        <v>0.76</v>
      </c>
      <c r="W8" t="n">
        <v>0.18</v>
      </c>
      <c r="X8" t="n">
        <v>0.22</v>
      </c>
      <c r="Y8" t="n">
        <v>2</v>
      </c>
      <c r="Z8" t="n">
        <v>10</v>
      </c>
      <c r="AA8" t="n">
        <v>89.99408959433157</v>
      </c>
      <c r="AB8" t="n">
        <v>123.13388364194</v>
      </c>
      <c r="AC8" t="n">
        <v>111.3821586066766</v>
      </c>
      <c r="AD8" t="n">
        <v>89994.08959433157</v>
      </c>
      <c r="AE8" t="n">
        <v>123133.88364194</v>
      </c>
      <c r="AF8" t="n">
        <v>5.007019478296373e-06</v>
      </c>
      <c r="AG8" t="n">
        <v>7</v>
      </c>
      <c r="AH8" t="n">
        <v>111382.1586066766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8.8378</v>
      </c>
      <c r="E9" t="n">
        <v>11.32</v>
      </c>
      <c r="F9" t="n">
        <v>8.949999999999999</v>
      </c>
      <c r="G9" t="n">
        <v>59.69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73.13</v>
      </c>
      <c r="Q9" t="n">
        <v>444.63</v>
      </c>
      <c r="R9" t="n">
        <v>67.79000000000001</v>
      </c>
      <c r="S9" t="n">
        <v>48.21</v>
      </c>
      <c r="T9" t="n">
        <v>3856.2</v>
      </c>
      <c r="U9" t="n">
        <v>0.71</v>
      </c>
      <c r="V9" t="n">
        <v>0.76</v>
      </c>
      <c r="W9" t="n">
        <v>0.19</v>
      </c>
      <c r="X9" t="n">
        <v>0.23</v>
      </c>
      <c r="Y9" t="n">
        <v>2</v>
      </c>
      <c r="Z9" t="n">
        <v>10</v>
      </c>
      <c r="AA9" t="n">
        <v>90.18096077712856</v>
      </c>
      <c r="AB9" t="n">
        <v>123.3895690384175</v>
      </c>
      <c r="AC9" t="n">
        <v>111.6134417477711</v>
      </c>
      <c r="AD9" t="n">
        <v>90180.96077712857</v>
      </c>
      <c r="AE9" t="n">
        <v>123389.5690384175</v>
      </c>
      <c r="AF9" t="n">
        <v>5.00220846515353e-06</v>
      </c>
      <c r="AG9" t="n">
        <v>7</v>
      </c>
      <c r="AH9" t="n">
        <v>111613.4417477711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2024-09-25T23:03:33Z</dcterms:created>
  <dcterms:modified xmlns:dcterms="http://purl.org/dc/terms/" xmlns:xsi="http://www.w3.org/2001/XMLSchema-instance" xsi:type="dcterms:W3CDTF">2024-09-25T23:03:33Z</dcterms:modified>
</cp:coreProperties>
</file>