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xVal>
          <yVal>
            <numRef>
              <f>gráficos!$B$7:$B$233</f>
              <numCache>
                <formatCode>General</formatCode>
                <ptCount val="2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  <c r="AA2" t="n">
        <v>10914.33879144875</v>
      </c>
      <c r="AB2" t="n">
        <v>14933.47984110548</v>
      </c>
      <c r="AC2" t="n">
        <v>13508.2494843404</v>
      </c>
      <c r="AD2" t="n">
        <v>10914338.79144875</v>
      </c>
      <c r="AE2" t="n">
        <v>14933479.84110548</v>
      </c>
      <c r="AF2" t="n">
        <v>4.976117822208981e-07</v>
      </c>
      <c r="AG2" t="n">
        <v>62</v>
      </c>
      <c r="AH2" t="n">
        <v>13508249.4843404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  <c r="AA3" t="n">
        <v>3642.835365840215</v>
      </c>
      <c r="AB3" t="n">
        <v>4984.288058096826</v>
      </c>
      <c r="AC3" t="n">
        <v>4508.594601324102</v>
      </c>
      <c r="AD3" t="n">
        <v>3642835.365840215</v>
      </c>
      <c r="AE3" t="n">
        <v>4984288.058096826</v>
      </c>
      <c r="AF3" t="n">
        <v>9.440181303874029e-07</v>
      </c>
      <c r="AG3" t="n">
        <v>33</v>
      </c>
      <c r="AH3" t="n">
        <v>4508594.601324102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  <c r="AA4" t="n">
        <v>2801.463373703715</v>
      </c>
      <c r="AB4" t="n">
        <v>3833.085779743015</v>
      </c>
      <c r="AC4" t="n">
        <v>3467.261452693877</v>
      </c>
      <c r="AD4" t="n">
        <v>2801463.373703715</v>
      </c>
      <c r="AE4" t="n">
        <v>3833085.779743015</v>
      </c>
      <c r="AF4" t="n">
        <v>1.109888724461036e-06</v>
      </c>
      <c r="AG4" t="n">
        <v>28</v>
      </c>
      <c r="AH4" t="n">
        <v>3467261.452693877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  <c r="AA5" t="n">
        <v>2474.751381504946</v>
      </c>
      <c r="AB5" t="n">
        <v>3386.064018500792</v>
      </c>
      <c r="AC5" t="n">
        <v>3062.902820945647</v>
      </c>
      <c r="AD5" t="n">
        <v>2474751.381504946</v>
      </c>
      <c r="AE5" t="n">
        <v>3386064.018500792</v>
      </c>
      <c r="AF5" t="n">
        <v>1.198586456384315e-06</v>
      </c>
      <c r="AG5" t="n">
        <v>26</v>
      </c>
      <c r="AH5" t="n">
        <v>3062902.820945647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  <c r="AA6" t="n">
        <v>2299.882352484572</v>
      </c>
      <c r="AB6" t="n">
        <v>3146.800498318019</v>
      </c>
      <c r="AC6" t="n">
        <v>2846.474275320667</v>
      </c>
      <c r="AD6" t="n">
        <v>2299882.352484573</v>
      </c>
      <c r="AE6" t="n">
        <v>3146800.498318019</v>
      </c>
      <c r="AF6" t="n">
        <v>1.253584885553848e-06</v>
      </c>
      <c r="AG6" t="n">
        <v>25</v>
      </c>
      <c r="AH6" t="n">
        <v>2846474.275320667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  <c r="AA7" t="n">
        <v>2184.734509300519</v>
      </c>
      <c r="AB7" t="n">
        <v>2989.250139309102</v>
      </c>
      <c r="AC7" t="n">
        <v>2703.960301452361</v>
      </c>
      <c r="AD7" t="n">
        <v>2184734.509300519</v>
      </c>
      <c r="AE7" t="n">
        <v>2989250.139309102</v>
      </c>
      <c r="AF7" t="n">
        <v>1.291514836705251e-06</v>
      </c>
      <c r="AG7" t="n">
        <v>24</v>
      </c>
      <c r="AH7" t="n">
        <v>2703960.301452362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  <c r="AA8" t="n">
        <v>2111.406689585134</v>
      </c>
      <c r="AB8" t="n">
        <v>2888.919781379419</v>
      </c>
      <c r="AC8" t="n">
        <v>2613.205332068947</v>
      </c>
      <c r="AD8" t="n">
        <v>2111406.689585134</v>
      </c>
      <c r="AE8" t="n">
        <v>2888919.781379419</v>
      </c>
      <c r="AF8" t="n">
        <v>1.318649340221254e-06</v>
      </c>
      <c r="AG8" t="n">
        <v>24</v>
      </c>
      <c r="AH8" t="n">
        <v>2613205.332068947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  <c r="AA9" t="n">
        <v>2047.62428883379</v>
      </c>
      <c r="AB9" t="n">
        <v>2801.649886790504</v>
      </c>
      <c r="AC9" t="n">
        <v>2534.26435373553</v>
      </c>
      <c r="AD9" t="n">
        <v>2047624.28883379</v>
      </c>
      <c r="AE9" t="n">
        <v>2801649.886790504</v>
      </c>
      <c r="AF9" t="n">
        <v>1.339073160072009e-06</v>
      </c>
      <c r="AG9" t="n">
        <v>23</v>
      </c>
      <c r="AH9" t="n">
        <v>2534264.35373553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  <c r="AA10" t="n">
        <v>2000.76665281948</v>
      </c>
      <c r="AB10" t="n">
        <v>2737.53720198272</v>
      </c>
      <c r="AC10" t="n">
        <v>2476.270493583082</v>
      </c>
      <c r="AD10" t="n">
        <v>2000766.65281948</v>
      </c>
      <c r="AE10" t="n">
        <v>2737537.201982719</v>
      </c>
      <c r="AF10" t="n">
        <v>1.356433406945151e-06</v>
      </c>
      <c r="AG10" t="n">
        <v>23</v>
      </c>
      <c r="AH10" t="n">
        <v>2476270.493583082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  <c r="AA11" t="n">
        <v>1966.55661259827</v>
      </c>
      <c r="AB11" t="n">
        <v>2690.729515711603</v>
      </c>
      <c r="AC11" t="n">
        <v>2433.930067194681</v>
      </c>
      <c r="AD11" t="n">
        <v>1966556.61259827</v>
      </c>
      <c r="AE11" t="n">
        <v>2690729.515711603</v>
      </c>
      <c r="AF11" t="n">
        <v>1.36883358328311e-06</v>
      </c>
      <c r="AG11" t="n">
        <v>23</v>
      </c>
      <c r="AH11" t="n">
        <v>2433930.067194681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  <c r="AA12" t="n">
        <v>1934.011452475837</v>
      </c>
      <c r="AB12" t="n">
        <v>2646.199791840958</v>
      </c>
      <c r="AC12" t="n">
        <v>2393.65019767239</v>
      </c>
      <c r="AD12" t="n">
        <v>1934011.452475837</v>
      </c>
      <c r="AE12" t="n">
        <v>2646199.791840958</v>
      </c>
      <c r="AF12" t="n">
        <v>1.38021256862853e-06</v>
      </c>
      <c r="AG12" t="n">
        <v>23</v>
      </c>
      <c r="AH12" t="n">
        <v>2393650.19767239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  <c r="AA13" t="n">
        <v>1899.011525240294</v>
      </c>
      <c r="AB13" t="n">
        <v>2598.311347309475</v>
      </c>
      <c r="AC13" t="n">
        <v>2350.332159075138</v>
      </c>
      <c r="AD13" t="n">
        <v>1899011.525240294</v>
      </c>
      <c r="AE13" t="n">
        <v>2598311.347309475</v>
      </c>
      <c r="AF13" t="n">
        <v>1.389111518706359e-06</v>
      </c>
      <c r="AG13" t="n">
        <v>22</v>
      </c>
      <c r="AH13" t="n">
        <v>2350332.159075138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  <c r="AA14" t="n">
        <v>1873.966854089657</v>
      </c>
      <c r="AB14" t="n">
        <v>2564.044123348262</v>
      </c>
      <c r="AC14" t="n">
        <v>2319.335350874432</v>
      </c>
      <c r="AD14" t="n">
        <v>1873966.854089657</v>
      </c>
      <c r="AE14" t="n">
        <v>2564044.123348262</v>
      </c>
      <c r="AF14" t="n">
        <v>1.397135162219156e-06</v>
      </c>
      <c r="AG14" t="n">
        <v>22</v>
      </c>
      <c r="AH14" t="n">
        <v>2319335.350874432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  <c r="AA15" t="n">
        <v>1854.715962572108</v>
      </c>
      <c r="AB15" t="n">
        <v>2537.704204284557</v>
      </c>
      <c r="AC15" t="n">
        <v>2295.509276717859</v>
      </c>
      <c r="AD15" t="n">
        <v>1854715.962572108</v>
      </c>
      <c r="AE15" t="n">
        <v>2537704.204284557</v>
      </c>
      <c r="AF15" t="n">
        <v>1.402678770464361e-06</v>
      </c>
      <c r="AG15" t="n">
        <v>22</v>
      </c>
      <c r="AH15" t="n">
        <v>2295509.276717859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  <c r="AA16" t="n">
        <v>1831.128880865056</v>
      </c>
      <c r="AB16" t="n">
        <v>2505.431318504365</v>
      </c>
      <c r="AC16" t="n">
        <v>2266.316469861249</v>
      </c>
      <c r="AD16" t="n">
        <v>1831128.880865056</v>
      </c>
      <c r="AE16" t="n">
        <v>2505431.318504365</v>
      </c>
      <c r="AF16" t="n">
        <v>1.40968122298462e-06</v>
      </c>
      <c r="AG16" t="n">
        <v>22</v>
      </c>
      <c r="AH16" t="n">
        <v>2266316.469861249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  <c r="AA17" t="n">
        <v>1813.168746464983</v>
      </c>
      <c r="AB17" t="n">
        <v>2480.857470272977</v>
      </c>
      <c r="AC17" t="n">
        <v>2244.087915215452</v>
      </c>
      <c r="AD17" t="n">
        <v>1813168.746464983</v>
      </c>
      <c r="AE17" t="n">
        <v>2480857.470272977</v>
      </c>
      <c r="AF17" t="n">
        <v>1.414349524664792e-06</v>
      </c>
      <c r="AG17" t="n">
        <v>22</v>
      </c>
      <c r="AH17" t="n">
        <v>2244087.915215452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  <c r="AA18" t="n">
        <v>1794.415874686674</v>
      </c>
      <c r="AB18" t="n">
        <v>2455.198963787579</v>
      </c>
      <c r="AC18" t="n">
        <v>2220.878220577081</v>
      </c>
      <c r="AD18" t="n">
        <v>1794415.874686674</v>
      </c>
      <c r="AE18" t="n">
        <v>2455198.963787579</v>
      </c>
      <c r="AF18" t="n">
        <v>1.419309595199976e-06</v>
      </c>
      <c r="AG18" t="n">
        <v>22</v>
      </c>
      <c r="AH18" t="n">
        <v>2220878.220577081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  <c r="AA19" t="n">
        <v>1778.853102401592</v>
      </c>
      <c r="AB19" t="n">
        <v>2433.905292166074</v>
      </c>
      <c r="AC19" t="n">
        <v>2201.616787089276</v>
      </c>
      <c r="AD19" t="n">
        <v>1778853.102401592</v>
      </c>
      <c r="AE19" t="n">
        <v>2433905.292166074</v>
      </c>
      <c r="AF19" t="n">
        <v>1.422810821460105e-06</v>
      </c>
      <c r="AG19" t="n">
        <v>22</v>
      </c>
      <c r="AH19" t="n">
        <v>2201616.787089276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  <c r="AA20" t="n">
        <v>1763.251476749254</v>
      </c>
      <c r="AB20" t="n">
        <v>2412.5584596534</v>
      </c>
      <c r="AC20" t="n">
        <v>2182.307266311143</v>
      </c>
      <c r="AD20" t="n">
        <v>1763251.476749254</v>
      </c>
      <c r="AE20" t="n">
        <v>2412558.4596534</v>
      </c>
      <c r="AF20" t="n">
        <v>1.425874394437719e-06</v>
      </c>
      <c r="AG20" t="n">
        <v>22</v>
      </c>
      <c r="AH20" t="n">
        <v>2182307.266311144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  <c r="AA21" t="n">
        <v>1748.136832268386</v>
      </c>
      <c r="AB21" t="n">
        <v>2391.877936263622</v>
      </c>
      <c r="AC21" t="n">
        <v>2163.600463048389</v>
      </c>
      <c r="AD21" t="n">
        <v>1748136.832268386</v>
      </c>
      <c r="AE21" t="n">
        <v>2391877.936263622</v>
      </c>
      <c r="AF21" t="n">
        <v>1.429667389552859e-06</v>
      </c>
      <c r="AG21" t="n">
        <v>22</v>
      </c>
      <c r="AH21" t="n">
        <v>2163600.46304839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  <c r="AA22" t="n">
        <v>1731.264901577742</v>
      </c>
      <c r="AB22" t="n">
        <v>2368.793016355634</v>
      </c>
      <c r="AC22" t="n">
        <v>2142.718735496531</v>
      </c>
      <c r="AD22" t="n">
        <v>1731264.901577742</v>
      </c>
      <c r="AE22" t="n">
        <v>2368793.016355634</v>
      </c>
      <c r="AF22" t="n">
        <v>1.433314500240494e-06</v>
      </c>
      <c r="AG22" t="n">
        <v>22</v>
      </c>
      <c r="AH22" t="n">
        <v>2142718.735496531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  <c r="AA23" t="n">
        <v>1718.815891278601</v>
      </c>
      <c r="AB23" t="n">
        <v>2351.759731252776</v>
      </c>
      <c r="AC23" t="n">
        <v>2127.311083217524</v>
      </c>
      <c r="AD23" t="n">
        <v>1718815.891278601</v>
      </c>
      <c r="AE23" t="n">
        <v>2351759.731252776</v>
      </c>
      <c r="AF23" t="n">
        <v>1.435356882225569e-06</v>
      </c>
      <c r="AG23" t="n">
        <v>22</v>
      </c>
      <c r="AH23" t="n">
        <v>2127311.083217524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  <c r="AA24" t="n">
        <v>1703.636075999742</v>
      </c>
      <c r="AB24" t="n">
        <v>2330.990038302055</v>
      </c>
      <c r="AC24" t="n">
        <v>2108.523620611573</v>
      </c>
      <c r="AD24" t="n">
        <v>1703636.075999742</v>
      </c>
      <c r="AE24" t="n">
        <v>2330990.038302055</v>
      </c>
      <c r="AF24" t="n">
        <v>1.437836917493161e-06</v>
      </c>
      <c r="AG24" t="n">
        <v>22</v>
      </c>
      <c r="AH24" t="n">
        <v>2108523.620611573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  <c r="AA25" t="n">
        <v>1690.368307684066</v>
      </c>
      <c r="AB25" t="n">
        <v>2312.836492359921</v>
      </c>
      <c r="AC25" t="n">
        <v>2092.102623615493</v>
      </c>
      <c r="AD25" t="n">
        <v>1690368.307684066</v>
      </c>
      <c r="AE25" t="n">
        <v>2312836.49235992</v>
      </c>
      <c r="AF25" t="n">
        <v>1.440025183905742e-06</v>
      </c>
      <c r="AG25" t="n">
        <v>22</v>
      </c>
      <c r="AH25" t="n">
        <v>2092102.623615493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  <c r="AA26" t="n">
        <v>1686.613569487291</v>
      </c>
      <c r="AB26" t="n">
        <v>2307.699093911734</v>
      </c>
      <c r="AC26" t="n">
        <v>2087.455531264817</v>
      </c>
      <c r="AD26" t="n">
        <v>1686613.56948729</v>
      </c>
      <c r="AE26" t="n">
        <v>2307699.093911733</v>
      </c>
      <c r="AF26" t="n">
        <v>1.441192259325785e-06</v>
      </c>
      <c r="AG26" t="n">
        <v>22</v>
      </c>
      <c r="AH26" t="n">
        <v>2087455.531264817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  <c r="AA27" t="n">
        <v>1692.577947760056</v>
      </c>
      <c r="AB27" t="n">
        <v>2315.85981939433</v>
      </c>
      <c r="AC27" t="n">
        <v>2094.837408561005</v>
      </c>
      <c r="AD27" t="n">
        <v>1692577.947760056</v>
      </c>
      <c r="AE27" t="n">
        <v>2315859.81939433</v>
      </c>
      <c r="AF27" t="n">
        <v>1.441046374898279e-06</v>
      </c>
      <c r="AG27" t="n">
        <v>22</v>
      </c>
      <c r="AH27" t="n">
        <v>2094837.408561005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0.4338</v>
      </c>
      <c r="E2" t="n">
        <v>230.53</v>
      </c>
      <c r="F2" t="n">
        <v>176.27</v>
      </c>
      <c r="G2" t="n">
        <v>6.56</v>
      </c>
      <c r="H2" t="n">
        <v>0.11</v>
      </c>
      <c r="I2" t="n">
        <v>1612</v>
      </c>
      <c r="J2" t="n">
        <v>159.12</v>
      </c>
      <c r="K2" t="n">
        <v>50.28</v>
      </c>
      <c r="L2" t="n">
        <v>1</v>
      </c>
      <c r="M2" t="n">
        <v>1610</v>
      </c>
      <c r="N2" t="n">
        <v>27.84</v>
      </c>
      <c r="O2" t="n">
        <v>19859.16</v>
      </c>
      <c r="P2" t="n">
        <v>2197.86</v>
      </c>
      <c r="Q2" t="n">
        <v>3385.81</v>
      </c>
      <c r="R2" t="n">
        <v>2993.63</v>
      </c>
      <c r="S2" t="n">
        <v>262.42</v>
      </c>
      <c r="T2" t="n">
        <v>1354750.66</v>
      </c>
      <c r="U2" t="n">
        <v>0.09</v>
      </c>
      <c r="V2" t="n">
        <v>0.48</v>
      </c>
      <c r="W2" t="n">
        <v>59.47</v>
      </c>
      <c r="X2" t="n">
        <v>80.11</v>
      </c>
      <c r="Y2" t="n">
        <v>4</v>
      </c>
      <c r="Z2" t="n">
        <v>10</v>
      </c>
      <c r="AA2" t="n">
        <v>6605.18170087284</v>
      </c>
      <c r="AB2" t="n">
        <v>9037.501003185394</v>
      </c>
      <c r="AC2" t="n">
        <v>8174.974591653363</v>
      </c>
      <c r="AD2" t="n">
        <v>6605181.70087284</v>
      </c>
      <c r="AE2" t="n">
        <v>9037501.003185395</v>
      </c>
      <c r="AF2" t="n">
        <v>6.546710017763942e-07</v>
      </c>
      <c r="AG2" t="n">
        <v>49</v>
      </c>
      <c r="AH2" t="n">
        <v>8174974.591653363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0.7066</v>
      </c>
      <c r="E3" t="n">
        <v>141.52</v>
      </c>
      <c r="F3" t="n">
        <v>121.54</v>
      </c>
      <c r="G3" t="n">
        <v>13.31</v>
      </c>
      <c r="H3" t="n">
        <v>0.22</v>
      </c>
      <c r="I3" t="n">
        <v>548</v>
      </c>
      <c r="J3" t="n">
        <v>160.54</v>
      </c>
      <c r="K3" t="n">
        <v>50.28</v>
      </c>
      <c r="L3" t="n">
        <v>2</v>
      </c>
      <c r="M3" t="n">
        <v>546</v>
      </c>
      <c r="N3" t="n">
        <v>28.26</v>
      </c>
      <c r="O3" t="n">
        <v>20034.4</v>
      </c>
      <c r="P3" t="n">
        <v>1511.65</v>
      </c>
      <c r="Q3" t="n">
        <v>3366.57</v>
      </c>
      <c r="R3" t="n">
        <v>1138.39</v>
      </c>
      <c r="S3" t="n">
        <v>262.42</v>
      </c>
      <c r="T3" t="n">
        <v>432450.12</v>
      </c>
      <c r="U3" t="n">
        <v>0.23</v>
      </c>
      <c r="V3" t="n">
        <v>0.6899999999999999</v>
      </c>
      <c r="W3" t="n">
        <v>57.71</v>
      </c>
      <c r="X3" t="n">
        <v>25.64</v>
      </c>
      <c r="Y3" t="n">
        <v>4</v>
      </c>
      <c r="Z3" t="n">
        <v>10</v>
      </c>
      <c r="AA3" t="n">
        <v>2870.907947877983</v>
      </c>
      <c r="AB3" t="n">
        <v>3928.102909806642</v>
      </c>
      <c r="AC3" t="n">
        <v>3553.210281221608</v>
      </c>
      <c r="AD3" t="n">
        <v>2870907.947877983</v>
      </c>
      <c r="AE3" t="n">
        <v>3928102.909806642</v>
      </c>
      <c r="AF3" t="n">
        <v>1.066368210823421e-06</v>
      </c>
      <c r="AG3" t="n">
        <v>30</v>
      </c>
      <c r="AH3" t="n">
        <v>3553210.281221608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0.8061</v>
      </c>
      <c r="E4" t="n">
        <v>124.05</v>
      </c>
      <c r="F4" t="n">
        <v>111.09</v>
      </c>
      <c r="G4" t="n">
        <v>20.2</v>
      </c>
      <c r="H4" t="n">
        <v>0.33</v>
      </c>
      <c r="I4" t="n">
        <v>330</v>
      </c>
      <c r="J4" t="n">
        <v>161.97</v>
      </c>
      <c r="K4" t="n">
        <v>50.28</v>
      </c>
      <c r="L4" t="n">
        <v>3</v>
      </c>
      <c r="M4" t="n">
        <v>328</v>
      </c>
      <c r="N4" t="n">
        <v>28.69</v>
      </c>
      <c r="O4" t="n">
        <v>20210.21</v>
      </c>
      <c r="P4" t="n">
        <v>1370.77</v>
      </c>
      <c r="Q4" t="n">
        <v>3362.78</v>
      </c>
      <c r="R4" t="n">
        <v>784.67</v>
      </c>
      <c r="S4" t="n">
        <v>262.42</v>
      </c>
      <c r="T4" t="n">
        <v>256677.41</v>
      </c>
      <c r="U4" t="n">
        <v>0.33</v>
      </c>
      <c r="V4" t="n">
        <v>0.75</v>
      </c>
      <c r="W4" t="n">
        <v>57.38</v>
      </c>
      <c r="X4" t="n">
        <v>15.24</v>
      </c>
      <c r="Y4" t="n">
        <v>4</v>
      </c>
      <c r="Z4" t="n">
        <v>10</v>
      </c>
      <c r="AA4" t="n">
        <v>2305.376012680852</v>
      </c>
      <c r="AB4" t="n">
        <v>3154.317166561752</v>
      </c>
      <c r="AC4" t="n">
        <v>2853.273563296927</v>
      </c>
      <c r="AD4" t="n">
        <v>2305376.012680852</v>
      </c>
      <c r="AE4" t="n">
        <v>3154317.166561752</v>
      </c>
      <c r="AF4" t="n">
        <v>1.216529033038154e-06</v>
      </c>
      <c r="AG4" t="n">
        <v>26</v>
      </c>
      <c r="AH4" t="n">
        <v>2853273.563296928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0.8578</v>
      </c>
      <c r="E5" t="n">
        <v>116.58</v>
      </c>
      <c r="F5" t="n">
        <v>106.65</v>
      </c>
      <c r="G5" t="n">
        <v>27.11</v>
      </c>
      <c r="H5" t="n">
        <v>0.43</v>
      </c>
      <c r="I5" t="n">
        <v>236</v>
      </c>
      <c r="J5" t="n">
        <v>163.4</v>
      </c>
      <c r="K5" t="n">
        <v>50.28</v>
      </c>
      <c r="L5" t="n">
        <v>4</v>
      </c>
      <c r="M5" t="n">
        <v>234</v>
      </c>
      <c r="N5" t="n">
        <v>29.12</v>
      </c>
      <c r="O5" t="n">
        <v>20386.62</v>
      </c>
      <c r="P5" t="n">
        <v>1303.65</v>
      </c>
      <c r="Q5" t="n">
        <v>3360.41</v>
      </c>
      <c r="R5" t="n">
        <v>634.9400000000001</v>
      </c>
      <c r="S5" t="n">
        <v>262.42</v>
      </c>
      <c r="T5" t="n">
        <v>182282.18</v>
      </c>
      <c r="U5" t="n">
        <v>0.41</v>
      </c>
      <c r="V5" t="n">
        <v>0.78</v>
      </c>
      <c r="W5" t="n">
        <v>57.22</v>
      </c>
      <c r="X5" t="n">
        <v>10.82</v>
      </c>
      <c r="Y5" t="n">
        <v>4</v>
      </c>
      <c r="Z5" t="n">
        <v>10</v>
      </c>
      <c r="AA5" t="n">
        <v>2080.590945995978</v>
      </c>
      <c r="AB5" t="n">
        <v>2846.756321506078</v>
      </c>
      <c r="AC5" t="n">
        <v>2575.065893629129</v>
      </c>
      <c r="AD5" t="n">
        <v>2080590.945995979</v>
      </c>
      <c r="AE5" t="n">
        <v>2846756.321506078</v>
      </c>
      <c r="AF5" t="n">
        <v>1.294552294430131e-06</v>
      </c>
      <c r="AG5" t="n">
        <v>25</v>
      </c>
      <c r="AH5" t="n">
        <v>2575065.893629129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0.8903</v>
      </c>
      <c r="E6" t="n">
        <v>112.32</v>
      </c>
      <c r="F6" t="n">
        <v>104.13</v>
      </c>
      <c r="G6" t="n">
        <v>34.33</v>
      </c>
      <c r="H6" t="n">
        <v>0.54</v>
      </c>
      <c r="I6" t="n">
        <v>182</v>
      </c>
      <c r="J6" t="n">
        <v>164.83</v>
      </c>
      <c r="K6" t="n">
        <v>50.28</v>
      </c>
      <c r="L6" t="n">
        <v>5</v>
      </c>
      <c r="M6" t="n">
        <v>180</v>
      </c>
      <c r="N6" t="n">
        <v>29.55</v>
      </c>
      <c r="O6" t="n">
        <v>20563.61</v>
      </c>
      <c r="P6" t="n">
        <v>1259.54</v>
      </c>
      <c r="Q6" t="n">
        <v>3359.73</v>
      </c>
      <c r="R6" t="n">
        <v>550.4299999999999</v>
      </c>
      <c r="S6" t="n">
        <v>262.42</v>
      </c>
      <c r="T6" t="n">
        <v>140298.86</v>
      </c>
      <c r="U6" t="n">
        <v>0.48</v>
      </c>
      <c r="V6" t="n">
        <v>0.8</v>
      </c>
      <c r="W6" t="n">
        <v>57.12</v>
      </c>
      <c r="X6" t="n">
        <v>8.32</v>
      </c>
      <c r="Y6" t="n">
        <v>4</v>
      </c>
      <c r="Z6" t="n">
        <v>10</v>
      </c>
      <c r="AA6" t="n">
        <v>1948.44211265789</v>
      </c>
      <c r="AB6" t="n">
        <v>2665.944457737839</v>
      </c>
      <c r="AC6" t="n">
        <v>2411.510460367887</v>
      </c>
      <c r="AD6" t="n">
        <v>1948442.11265789</v>
      </c>
      <c r="AE6" t="n">
        <v>2665944.457737839</v>
      </c>
      <c r="AF6" t="n">
        <v>1.343599799173637e-06</v>
      </c>
      <c r="AG6" t="n">
        <v>24</v>
      </c>
      <c r="AH6" t="n">
        <v>2411510.460367887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0.9123</v>
      </c>
      <c r="E7" t="n">
        <v>109.62</v>
      </c>
      <c r="F7" t="n">
        <v>102.52</v>
      </c>
      <c r="G7" t="n">
        <v>41.56</v>
      </c>
      <c r="H7" t="n">
        <v>0.64</v>
      </c>
      <c r="I7" t="n">
        <v>148</v>
      </c>
      <c r="J7" t="n">
        <v>166.27</v>
      </c>
      <c r="K7" t="n">
        <v>50.28</v>
      </c>
      <c r="L7" t="n">
        <v>6</v>
      </c>
      <c r="M7" t="n">
        <v>146</v>
      </c>
      <c r="N7" t="n">
        <v>29.99</v>
      </c>
      <c r="O7" t="n">
        <v>20741.2</v>
      </c>
      <c r="P7" t="n">
        <v>1226.75</v>
      </c>
      <c r="Q7" t="n">
        <v>3359.29</v>
      </c>
      <c r="R7" t="n">
        <v>496.48</v>
      </c>
      <c r="S7" t="n">
        <v>262.42</v>
      </c>
      <c r="T7" t="n">
        <v>113492.78</v>
      </c>
      <c r="U7" t="n">
        <v>0.53</v>
      </c>
      <c r="V7" t="n">
        <v>0.82</v>
      </c>
      <c r="W7" t="n">
        <v>57.06</v>
      </c>
      <c r="X7" t="n">
        <v>6.72</v>
      </c>
      <c r="Y7" t="n">
        <v>4</v>
      </c>
      <c r="Z7" t="n">
        <v>10</v>
      </c>
      <c r="AA7" t="n">
        <v>1858.902399382654</v>
      </c>
      <c r="AB7" t="n">
        <v>2543.432271821304</v>
      </c>
      <c r="AC7" t="n">
        <v>2300.690665528292</v>
      </c>
      <c r="AD7" t="n">
        <v>1858902.399382654</v>
      </c>
      <c r="AE7" t="n">
        <v>2543432.271821304</v>
      </c>
      <c r="AF7" t="n">
        <v>1.37680118700001e-06</v>
      </c>
      <c r="AG7" t="n">
        <v>23</v>
      </c>
      <c r="AH7" t="n">
        <v>2300690.665528292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0.928</v>
      </c>
      <c r="E8" t="n">
        <v>107.76</v>
      </c>
      <c r="F8" t="n">
        <v>101.44</v>
      </c>
      <c r="G8" t="n">
        <v>49.08</v>
      </c>
      <c r="H8" t="n">
        <v>0.74</v>
      </c>
      <c r="I8" t="n">
        <v>124</v>
      </c>
      <c r="J8" t="n">
        <v>167.72</v>
      </c>
      <c r="K8" t="n">
        <v>50.28</v>
      </c>
      <c r="L8" t="n">
        <v>7</v>
      </c>
      <c r="M8" t="n">
        <v>122</v>
      </c>
      <c r="N8" t="n">
        <v>30.44</v>
      </c>
      <c r="O8" t="n">
        <v>20919.39</v>
      </c>
      <c r="P8" t="n">
        <v>1200.3</v>
      </c>
      <c r="Q8" t="n">
        <v>3358.94</v>
      </c>
      <c r="R8" t="n">
        <v>459.64</v>
      </c>
      <c r="S8" t="n">
        <v>262.42</v>
      </c>
      <c r="T8" t="n">
        <v>95194.53</v>
      </c>
      <c r="U8" t="n">
        <v>0.57</v>
      </c>
      <c r="V8" t="n">
        <v>0.83</v>
      </c>
      <c r="W8" t="n">
        <v>57.03</v>
      </c>
      <c r="X8" t="n">
        <v>5.64</v>
      </c>
      <c r="Y8" t="n">
        <v>4</v>
      </c>
      <c r="Z8" t="n">
        <v>10</v>
      </c>
      <c r="AA8" t="n">
        <v>1800.883844022389</v>
      </c>
      <c r="AB8" t="n">
        <v>2464.048724779375</v>
      </c>
      <c r="AC8" t="n">
        <v>2228.883372800536</v>
      </c>
      <c r="AD8" t="n">
        <v>1800883.844022389</v>
      </c>
      <c r="AE8" t="n">
        <v>2464048.724779375</v>
      </c>
      <c r="AF8" t="n">
        <v>1.400494904676104e-06</v>
      </c>
      <c r="AG8" t="n">
        <v>23</v>
      </c>
      <c r="AH8" t="n">
        <v>2228883.372800536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0.9396</v>
      </c>
      <c r="E9" t="n">
        <v>106.43</v>
      </c>
      <c r="F9" t="n">
        <v>100.66</v>
      </c>
      <c r="G9" t="n">
        <v>56.44</v>
      </c>
      <c r="H9" t="n">
        <v>0.84</v>
      </c>
      <c r="I9" t="n">
        <v>107</v>
      </c>
      <c r="J9" t="n">
        <v>169.17</v>
      </c>
      <c r="K9" t="n">
        <v>50.28</v>
      </c>
      <c r="L9" t="n">
        <v>8</v>
      </c>
      <c r="M9" t="n">
        <v>105</v>
      </c>
      <c r="N9" t="n">
        <v>30.89</v>
      </c>
      <c r="O9" t="n">
        <v>21098.19</v>
      </c>
      <c r="P9" t="n">
        <v>1177.73</v>
      </c>
      <c r="Q9" t="n">
        <v>3358.3</v>
      </c>
      <c r="R9" t="n">
        <v>433.25</v>
      </c>
      <c r="S9" t="n">
        <v>262.42</v>
      </c>
      <c r="T9" t="n">
        <v>82084.7</v>
      </c>
      <c r="U9" t="n">
        <v>0.61</v>
      </c>
      <c r="V9" t="n">
        <v>0.83</v>
      </c>
      <c r="W9" t="n">
        <v>57.01</v>
      </c>
      <c r="X9" t="n">
        <v>4.86</v>
      </c>
      <c r="Y9" t="n">
        <v>4</v>
      </c>
      <c r="Z9" t="n">
        <v>10</v>
      </c>
      <c r="AA9" t="n">
        <v>1756.540291308424</v>
      </c>
      <c r="AB9" t="n">
        <v>2403.37591965665</v>
      </c>
      <c r="AC9" t="n">
        <v>2174.001095043908</v>
      </c>
      <c r="AD9" t="n">
        <v>1756540.291308424</v>
      </c>
      <c r="AE9" t="n">
        <v>2403375.91965665</v>
      </c>
      <c r="AF9" t="n">
        <v>1.418001090984555e-06</v>
      </c>
      <c r="AG9" t="n">
        <v>23</v>
      </c>
      <c r="AH9" t="n">
        <v>2174001.095043908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0.9495</v>
      </c>
      <c r="E10" t="n">
        <v>105.32</v>
      </c>
      <c r="F10" t="n">
        <v>100</v>
      </c>
      <c r="G10" t="n">
        <v>64.52</v>
      </c>
      <c r="H10" t="n">
        <v>0.9399999999999999</v>
      </c>
      <c r="I10" t="n">
        <v>93</v>
      </c>
      <c r="J10" t="n">
        <v>170.62</v>
      </c>
      <c r="K10" t="n">
        <v>50.28</v>
      </c>
      <c r="L10" t="n">
        <v>9</v>
      </c>
      <c r="M10" t="n">
        <v>91</v>
      </c>
      <c r="N10" t="n">
        <v>31.34</v>
      </c>
      <c r="O10" t="n">
        <v>21277.6</v>
      </c>
      <c r="P10" t="n">
        <v>1154.92</v>
      </c>
      <c r="Q10" t="n">
        <v>3358.49</v>
      </c>
      <c r="R10" t="n">
        <v>411.82</v>
      </c>
      <c r="S10" t="n">
        <v>262.42</v>
      </c>
      <c r="T10" t="n">
        <v>71438.37</v>
      </c>
      <c r="U10" t="n">
        <v>0.64</v>
      </c>
      <c r="V10" t="n">
        <v>0.84</v>
      </c>
      <c r="W10" t="n">
        <v>56.96</v>
      </c>
      <c r="X10" t="n">
        <v>4.21</v>
      </c>
      <c r="Y10" t="n">
        <v>4</v>
      </c>
      <c r="Z10" t="n">
        <v>10</v>
      </c>
      <c r="AA10" t="n">
        <v>1707.822606159477</v>
      </c>
      <c r="AB10" t="n">
        <v>2336.718233563281</v>
      </c>
      <c r="AC10" t="n">
        <v>2113.705124956639</v>
      </c>
      <c r="AD10" t="n">
        <v>1707822.606159477</v>
      </c>
      <c r="AE10" t="n">
        <v>2336718.233563281</v>
      </c>
      <c r="AF10" t="n">
        <v>1.432941715506423e-06</v>
      </c>
      <c r="AG10" t="n">
        <v>22</v>
      </c>
      <c r="AH10" t="n">
        <v>2113705.124956639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0.9568</v>
      </c>
      <c r="E11" t="n">
        <v>104.52</v>
      </c>
      <c r="F11" t="n">
        <v>99.52</v>
      </c>
      <c r="G11" t="n">
        <v>71.94</v>
      </c>
      <c r="H11" t="n">
        <v>1.03</v>
      </c>
      <c r="I11" t="n">
        <v>83</v>
      </c>
      <c r="J11" t="n">
        <v>172.08</v>
      </c>
      <c r="K11" t="n">
        <v>50.28</v>
      </c>
      <c r="L11" t="n">
        <v>10</v>
      </c>
      <c r="M11" t="n">
        <v>81</v>
      </c>
      <c r="N11" t="n">
        <v>31.8</v>
      </c>
      <c r="O11" t="n">
        <v>21457.64</v>
      </c>
      <c r="P11" t="n">
        <v>1135.76</v>
      </c>
      <c r="Q11" t="n">
        <v>3358.18</v>
      </c>
      <c r="R11" t="n">
        <v>395.13</v>
      </c>
      <c r="S11" t="n">
        <v>262.42</v>
      </c>
      <c r="T11" t="n">
        <v>63142.94</v>
      </c>
      <c r="U11" t="n">
        <v>0.66</v>
      </c>
      <c r="V11" t="n">
        <v>0.84</v>
      </c>
      <c r="W11" t="n">
        <v>56.96</v>
      </c>
      <c r="X11" t="n">
        <v>3.73</v>
      </c>
      <c r="Y11" t="n">
        <v>4</v>
      </c>
      <c r="Z11" t="n">
        <v>10</v>
      </c>
      <c r="AA11" t="n">
        <v>1676.602642850647</v>
      </c>
      <c r="AB11" t="n">
        <v>2294.001702436565</v>
      </c>
      <c r="AC11" t="n">
        <v>2075.06539960763</v>
      </c>
      <c r="AD11" t="n">
        <v>1676602.642850647</v>
      </c>
      <c r="AE11" t="n">
        <v>2294001.702436565</v>
      </c>
      <c r="AF11" t="n">
        <v>1.44395853964881e-06</v>
      </c>
      <c r="AG11" t="n">
        <v>22</v>
      </c>
      <c r="AH11" t="n">
        <v>2075065.39960763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0.9631999999999999</v>
      </c>
      <c r="E12" t="n">
        <v>103.82</v>
      </c>
      <c r="F12" t="n">
        <v>99.11</v>
      </c>
      <c r="G12" t="n">
        <v>80.36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72</v>
      </c>
      <c r="N12" t="n">
        <v>32.27</v>
      </c>
      <c r="O12" t="n">
        <v>21638.31</v>
      </c>
      <c r="P12" t="n">
        <v>1116.23</v>
      </c>
      <c r="Q12" t="n">
        <v>3358.05</v>
      </c>
      <c r="R12" t="n">
        <v>381.68</v>
      </c>
      <c r="S12" t="n">
        <v>262.42</v>
      </c>
      <c r="T12" t="n">
        <v>56465.42</v>
      </c>
      <c r="U12" t="n">
        <v>0.6899999999999999</v>
      </c>
      <c r="V12" t="n">
        <v>0.84</v>
      </c>
      <c r="W12" t="n">
        <v>56.94</v>
      </c>
      <c r="X12" t="n">
        <v>3.33</v>
      </c>
      <c r="Y12" t="n">
        <v>4</v>
      </c>
      <c r="Z12" t="n">
        <v>10</v>
      </c>
      <c r="AA12" t="n">
        <v>1647.200273829344</v>
      </c>
      <c r="AB12" t="n">
        <v>2253.772084000644</v>
      </c>
      <c r="AC12" t="n">
        <v>2038.675239492609</v>
      </c>
      <c r="AD12" t="n">
        <v>1647200.273829344</v>
      </c>
      <c r="AE12" t="n">
        <v>2253772.084000644</v>
      </c>
      <c r="AF12" t="n">
        <v>1.453617125198301e-06</v>
      </c>
      <c r="AG12" t="n">
        <v>22</v>
      </c>
      <c r="AH12" t="n">
        <v>2038675.239492609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0.9681999999999999</v>
      </c>
      <c r="E13" t="n">
        <v>103.29</v>
      </c>
      <c r="F13" t="n">
        <v>98.8</v>
      </c>
      <c r="G13" t="n">
        <v>88.48</v>
      </c>
      <c r="H13" t="n">
        <v>1.22</v>
      </c>
      <c r="I13" t="n">
        <v>67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1098.59</v>
      </c>
      <c r="Q13" t="n">
        <v>3357.56</v>
      </c>
      <c r="R13" t="n">
        <v>370.89</v>
      </c>
      <c r="S13" t="n">
        <v>262.42</v>
      </c>
      <c r="T13" t="n">
        <v>51100.94</v>
      </c>
      <c r="U13" t="n">
        <v>0.71</v>
      </c>
      <c r="V13" t="n">
        <v>0.85</v>
      </c>
      <c r="W13" t="n">
        <v>56.94</v>
      </c>
      <c r="X13" t="n">
        <v>3.02</v>
      </c>
      <c r="Y13" t="n">
        <v>4</v>
      </c>
      <c r="Z13" t="n">
        <v>10</v>
      </c>
      <c r="AA13" t="n">
        <v>1622.404353186194</v>
      </c>
      <c r="AB13" t="n">
        <v>2219.845211457873</v>
      </c>
      <c r="AC13" t="n">
        <v>2007.986300048655</v>
      </c>
      <c r="AD13" t="n">
        <v>1622404.353186194</v>
      </c>
      <c r="AE13" t="n">
        <v>2219845.211457873</v>
      </c>
      <c r="AF13" t="n">
        <v>1.46116289515884e-06</v>
      </c>
      <c r="AG13" t="n">
        <v>22</v>
      </c>
      <c r="AH13" t="n">
        <v>2007986.300048655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0.9729</v>
      </c>
      <c r="E14" t="n">
        <v>102.78</v>
      </c>
      <c r="F14" t="n">
        <v>98.48999999999999</v>
      </c>
      <c r="G14" t="n">
        <v>96.88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1079.59</v>
      </c>
      <c r="Q14" t="n">
        <v>3357.6</v>
      </c>
      <c r="R14" t="n">
        <v>360.97</v>
      </c>
      <c r="S14" t="n">
        <v>262.42</v>
      </c>
      <c r="T14" t="n">
        <v>46175.09</v>
      </c>
      <c r="U14" t="n">
        <v>0.73</v>
      </c>
      <c r="V14" t="n">
        <v>0.85</v>
      </c>
      <c r="W14" t="n">
        <v>56.91</v>
      </c>
      <c r="X14" t="n">
        <v>2.71</v>
      </c>
      <c r="Y14" t="n">
        <v>4</v>
      </c>
      <c r="Z14" t="n">
        <v>10</v>
      </c>
      <c r="AA14" t="n">
        <v>1597.080645332411</v>
      </c>
      <c r="AB14" t="n">
        <v>2185.196197169184</v>
      </c>
      <c r="AC14" t="n">
        <v>1976.644139053482</v>
      </c>
      <c r="AD14" t="n">
        <v>1597080.645332411</v>
      </c>
      <c r="AE14" t="n">
        <v>2185196.197169184</v>
      </c>
      <c r="AF14" t="n">
        <v>1.468255918921747e-06</v>
      </c>
      <c r="AG14" t="n">
        <v>22</v>
      </c>
      <c r="AH14" t="n">
        <v>1976644.139053482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0.9766</v>
      </c>
      <c r="E15" t="n">
        <v>102.4</v>
      </c>
      <c r="F15" t="n">
        <v>98.27</v>
      </c>
      <c r="G15" t="n">
        <v>105.29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1060.78</v>
      </c>
      <c r="Q15" t="n">
        <v>3357.56</v>
      </c>
      <c r="R15" t="n">
        <v>353.09</v>
      </c>
      <c r="S15" t="n">
        <v>262.42</v>
      </c>
      <c r="T15" t="n">
        <v>42259.07</v>
      </c>
      <c r="U15" t="n">
        <v>0.74</v>
      </c>
      <c r="V15" t="n">
        <v>0.85</v>
      </c>
      <c r="W15" t="n">
        <v>56.92</v>
      </c>
      <c r="X15" t="n">
        <v>2.49</v>
      </c>
      <c r="Y15" t="n">
        <v>4</v>
      </c>
      <c r="Z15" t="n">
        <v>10</v>
      </c>
      <c r="AA15" t="n">
        <v>1573.989164787738</v>
      </c>
      <c r="AB15" t="n">
        <v>2153.60141476374</v>
      </c>
      <c r="AC15" t="n">
        <v>1948.064718337257</v>
      </c>
      <c r="AD15" t="n">
        <v>1573989.164787738</v>
      </c>
      <c r="AE15" t="n">
        <v>2153601.41476374</v>
      </c>
      <c r="AF15" t="n">
        <v>1.473839788692546e-06</v>
      </c>
      <c r="AG15" t="n">
        <v>22</v>
      </c>
      <c r="AH15" t="n">
        <v>1948064.718337257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0.98</v>
      </c>
      <c r="E16" t="n">
        <v>102.04</v>
      </c>
      <c r="F16" t="n">
        <v>98.08</v>
      </c>
      <c r="G16" t="n">
        <v>115.38</v>
      </c>
      <c r="H16" t="n">
        <v>1.48</v>
      </c>
      <c r="I16" t="n">
        <v>51</v>
      </c>
      <c r="J16" t="n">
        <v>179.46</v>
      </c>
      <c r="K16" t="n">
        <v>50.28</v>
      </c>
      <c r="L16" t="n">
        <v>15</v>
      </c>
      <c r="M16" t="n">
        <v>49</v>
      </c>
      <c r="N16" t="n">
        <v>34.18</v>
      </c>
      <c r="O16" t="n">
        <v>22367.38</v>
      </c>
      <c r="P16" t="n">
        <v>1042.7</v>
      </c>
      <c r="Q16" t="n">
        <v>3357.31</v>
      </c>
      <c r="R16" t="n">
        <v>346.73</v>
      </c>
      <c r="S16" t="n">
        <v>262.42</v>
      </c>
      <c r="T16" t="n">
        <v>39101.15</v>
      </c>
      <c r="U16" t="n">
        <v>0.76</v>
      </c>
      <c r="V16" t="n">
        <v>0.85</v>
      </c>
      <c r="W16" t="n">
        <v>56.91</v>
      </c>
      <c r="X16" t="n">
        <v>2.3</v>
      </c>
      <c r="Y16" t="n">
        <v>4</v>
      </c>
      <c r="Z16" t="n">
        <v>10</v>
      </c>
      <c r="AA16" t="n">
        <v>1552.271463438256</v>
      </c>
      <c r="AB16" t="n">
        <v>2123.886297660015</v>
      </c>
      <c r="AC16" t="n">
        <v>1921.185570304483</v>
      </c>
      <c r="AD16" t="n">
        <v>1552271.463438256</v>
      </c>
      <c r="AE16" t="n">
        <v>2123886.297660015</v>
      </c>
      <c r="AF16" t="n">
        <v>1.478970912265713e-06</v>
      </c>
      <c r="AG16" t="n">
        <v>22</v>
      </c>
      <c r="AH16" t="n">
        <v>1921185.570304483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0.983</v>
      </c>
      <c r="E17" t="n">
        <v>101.73</v>
      </c>
      <c r="F17" t="n">
        <v>97.89</v>
      </c>
      <c r="G17" t="n">
        <v>124.97</v>
      </c>
      <c r="H17" t="n">
        <v>1.57</v>
      </c>
      <c r="I17" t="n">
        <v>47</v>
      </c>
      <c r="J17" t="n">
        <v>180.95</v>
      </c>
      <c r="K17" t="n">
        <v>50.28</v>
      </c>
      <c r="L17" t="n">
        <v>16</v>
      </c>
      <c r="M17" t="n">
        <v>45</v>
      </c>
      <c r="N17" t="n">
        <v>34.67</v>
      </c>
      <c r="O17" t="n">
        <v>22551.28</v>
      </c>
      <c r="P17" t="n">
        <v>1025.66</v>
      </c>
      <c r="Q17" t="n">
        <v>3357.53</v>
      </c>
      <c r="R17" t="n">
        <v>340.39</v>
      </c>
      <c r="S17" t="n">
        <v>262.42</v>
      </c>
      <c r="T17" t="n">
        <v>35952.15</v>
      </c>
      <c r="U17" t="n">
        <v>0.77</v>
      </c>
      <c r="V17" t="n">
        <v>0.85</v>
      </c>
      <c r="W17" t="n">
        <v>56.9</v>
      </c>
      <c r="X17" t="n">
        <v>2.12</v>
      </c>
      <c r="Y17" t="n">
        <v>4</v>
      </c>
      <c r="Z17" t="n">
        <v>10</v>
      </c>
      <c r="AA17" t="n">
        <v>1532.171296311108</v>
      </c>
      <c r="AB17" t="n">
        <v>2096.384362239863</v>
      </c>
      <c r="AC17" t="n">
        <v>1896.308381001621</v>
      </c>
      <c r="AD17" t="n">
        <v>1532171.296311108</v>
      </c>
      <c r="AE17" t="n">
        <v>2096384.362239863</v>
      </c>
      <c r="AF17" t="n">
        <v>1.483498374242037e-06</v>
      </c>
      <c r="AG17" t="n">
        <v>22</v>
      </c>
      <c r="AH17" t="n">
        <v>1896308.381001621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0.9855</v>
      </c>
      <c r="E18" t="n">
        <v>101.47</v>
      </c>
      <c r="F18" t="n">
        <v>97.73</v>
      </c>
      <c r="G18" t="n">
        <v>133.27</v>
      </c>
      <c r="H18" t="n">
        <v>1.65</v>
      </c>
      <c r="I18" t="n">
        <v>44</v>
      </c>
      <c r="J18" t="n">
        <v>182.45</v>
      </c>
      <c r="K18" t="n">
        <v>50.28</v>
      </c>
      <c r="L18" t="n">
        <v>17</v>
      </c>
      <c r="M18" t="n">
        <v>24</v>
      </c>
      <c r="N18" t="n">
        <v>35.17</v>
      </c>
      <c r="O18" t="n">
        <v>22735.98</v>
      </c>
      <c r="P18" t="n">
        <v>1009.6</v>
      </c>
      <c r="Q18" t="n">
        <v>3357.65</v>
      </c>
      <c r="R18" t="n">
        <v>334.06</v>
      </c>
      <c r="S18" t="n">
        <v>262.42</v>
      </c>
      <c r="T18" t="n">
        <v>32802.02</v>
      </c>
      <c r="U18" t="n">
        <v>0.79</v>
      </c>
      <c r="V18" t="n">
        <v>0.86</v>
      </c>
      <c r="W18" t="n">
        <v>56.92</v>
      </c>
      <c r="X18" t="n">
        <v>1.95</v>
      </c>
      <c r="Y18" t="n">
        <v>4</v>
      </c>
      <c r="Z18" t="n">
        <v>10</v>
      </c>
      <c r="AA18" t="n">
        <v>1513.863892695394</v>
      </c>
      <c r="AB18" t="n">
        <v>2071.335364947196</v>
      </c>
      <c r="AC18" t="n">
        <v>1873.650024854079</v>
      </c>
      <c r="AD18" t="n">
        <v>1513863.892695394</v>
      </c>
      <c r="AE18" t="n">
        <v>2071335.364947196</v>
      </c>
      <c r="AF18" t="n">
        <v>1.487271259222306e-06</v>
      </c>
      <c r="AG18" t="n">
        <v>22</v>
      </c>
      <c r="AH18" t="n">
        <v>1873650.024854079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0.9858</v>
      </c>
      <c r="E19" t="n">
        <v>101.44</v>
      </c>
      <c r="F19" t="n">
        <v>97.73</v>
      </c>
      <c r="G19" t="n">
        <v>136.36</v>
      </c>
      <c r="H19" t="n">
        <v>1.74</v>
      </c>
      <c r="I19" t="n">
        <v>43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1011.1</v>
      </c>
      <c r="Q19" t="n">
        <v>3357.97</v>
      </c>
      <c r="R19" t="n">
        <v>333.08</v>
      </c>
      <c r="S19" t="n">
        <v>262.42</v>
      </c>
      <c r="T19" t="n">
        <v>32319.17</v>
      </c>
      <c r="U19" t="n">
        <v>0.79</v>
      </c>
      <c r="V19" t="n">
        <v>0.86</v>
      </c>
      <c r="W19" t="n">
        <v>56.95</v>
      </c>
      <c r="X19" t="n">
        <v>1.95</v>
      </c>
      <c r="Y19" t="n">
        <v>4</v>
      </c>
      <c r="Z19" t="n">
        <v>10</v>
      </c>
      <c r="AA19" t="n">
        <v>1514.785445360752</v>
      </c>
      <c r="AB19" t="n">
        <v>2072.596273959974</v>
      </c>
      <c r="AC19" t="n">
        <v>1874.790594480374</v>
      </c>
      <c r="AD19" t="n">
        <v>1514785.445360753</v>
      </c>
      <c r="AE19" t="n">
        <v>2072596.273959974</v>
      </c>
      <c r="AF19" t="n">
        <v>1.487724005419939e-06</v>
      </c>
      <c r="AG19" t="n">
        <v>22</v>
      </c>
      <c r="AH19" t="n">
        <v>1874790.594480374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0.9859</v>
      </c>
      <c r="E20" t="n">
        <v>101.43</v>
      </c>
      <c r="F20" t="n">
        <v>97.72</v>
      </c>
      <c r="G20" t="n">
        <v>136.36</v>
      </c>
      <c r="H20" t="n">
        <v>1.82</v>
      </c>
      <c r="I20" t="n">
        <v>43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1018.33</v>
      </c>
      <c r="Q20" t="n">
        <v>3357.92</v>
      </c>
      <c r="R20" t="n">
        <v>332.89</v>
      </c>
      <c r="S20" t="n">
        <v>262.42</v>
      </c>
      <c r="T20" t="n">
        <v>32225.47</v>
      </c>
      <c r="U20" t="n">
        <v>0.79</v>
      </c>
      <c r="V20" t="n">
        <v>0.86</v>
      </c>
      <c r="W20" t="n">
        <v>56.95</v>
      </c>
      <c r="X20" t="n">
        <v>1.95</v>
      </c>
      <c r="Y20" t="n">
        <v>4</v>
      </c>
      <c r="Z20" t="n">
        <v>10</v>
      </c>
      <c r="AA20" t="n">
        <v>1520.991889823613</v>
      </c>
      <c r="AB20" t="n">
        <v>2081.088205083065</v>
      </c>
      <c r="AC20" t="n">
        <v>1882.472067615577</v>
      </c>
      <c r="AD20" t="n">
        <v>1520991.889823613</v>
      </c>
      <c r="AE20" t="n">
        <v>2081088.205083065</v>
      </c>
      <c r="AF20" t="n">
        <v>1.487874920819149e-06</v>
      </c>
      <c r="AG20" t="n">
        <v>22</v>
      </c>
      <c r="AH20" t="n">
        <v>1882472.067615577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0.6815</v>
      </c>
      <c r="E2" t="n">
        <v>146.73</v>
      </c>
      <c r="F2" t="n">
        <v>131.82</v>
      </c>
      <c r="G2" t="n">
        <v>10.46</v>
      </c>
      <c r="H2" t="n">
        <v>0.22</v>
      </c>
      <c r="I2" t="n">
        <v>756</v>
      </c>
      <c r="J2" t="n">
        <v>80.84</v>
      </c>
      <c r="K2" t="n">
        <v>35.1</v>
      </c>
      <c r="L2" t="n">
        <v>1</v>
      </c>
      <c r="M2" t="n">
        <v>754</v>
      </c>
      <c r="N2" t="n">
        <v>9.74</v>
      </c>
      <c r="O2" t="n">
        <v>10204.21</v>
      </c>
      <c r="P2" t="n">
        <v>1040.58</v>
      </c>
      <c r="Q2" t="n">
        <v>3370.55</v>
      </c>
      <c r="R2" t="n">
        <v>1485.59</v>
      </c>
      <c r="S2" t="n">
        <v>262.42</v>
      </c>
      <c r="T2" t="n">
        <v>605007.64</v>
      </c>
      <c r="U2" t="n">
        <v>0.18</v>
      </c>
      <c r="V2" t="n">
        <v>0.64</v>
      </c>
      <c r="W2" t="n">
        <v>58.07</v>
      </c>
      <c r="X2" t="n">
        <v>35.87</v>
      </c>
      <c r="Y2" t="n">
        <v>4</v>
      </c>
      <c r="Z2" t="n">
        <v>10</v>
      </c>
      <c r="AA2" t="n">
        <v>2179.932257136079</v>
      </c>
      <c r="AB2" t="n">
        <v>2982.679486037301</v>
      </c>
      <c r="AC2" t="n">
        <v>2698.016742106851</v>
      </c>
      <c r="AD2" t="n">
        <v>2179932.257136079</v>
      </c>
      <c r="AE2" t="n">
        <v>2982679.486037301</v>
      </c>
      <c r="AF2" t="n">
        <v>1.147643277529564e-06</v>
      </c>
      <c r="AG2" t="n">
        <v>31</v>
      </c>
      <c r="AH2" t="n">
        <v>2698016.742106851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0.8554</v>
      </c>
      <c r="E3" t="n">
        <v>116.91</v>
      </c>
      <c r="F3" t="n">
        <v>109.8</v>
      </c>
      <c r="G3" t="n">
        <v>21.74</v>
      </c>
      <c r="H3" t="n">
        <v>0.43</v>
      </c>
      <c r="I3" t="n">
        <v>303</v>
      </c>
      <c r="J3" t="n">
        <v>82.04000000000001</v>
      </c>
      <c r="K3" t="n">
        <v>35.1</v>
      </c>
      <c r="L3" t="n">
        <v>2</v>
      </c>
      <c r="M3" t="n">
        <v>301</v>
      </c>
      <c r="N3" t="n">
        <v>9.94</v>
      </c>
      <c r="O3" t="n">
        <v>10352.53</v>
      </c>
      <c r="P3" t="n">
        <v>839.21</v>
      </c>
      <c r="Q3" t="n">
        <v>3361.85</v>
      </c>
      <c r="R3" t="n">
        <v>741.88</v>
      </c>
      <c r="S3" t="n">
        <v>262.42</v>
      </c>
      <c r="T3" t="n">
        <v>235416.31</v>
      </c>
      <c r="U3" t="n">
        <v>0.35</v>
      </c>
      <c r="V3" t="n">
        <v>0.76</v>
      </c>
      <c r="W3" t="n">
        <v>57.31</v>
      </c>
      <c r="X3" t="n">
        <v>13.96</v>
      </c>
      <c r="Y3" t="n">
        <v>4</v>
      </c>
      <c r="Z3" t="n">
        <v>10</v>
      </c>
      <c r="AA3" t="n">
        <v>1453.863631692309</v>
      </c>
      <c r="AB3" t="n">
        <v>1989.240360818078</v>
      </c>
      <c r="AC3" t="n">
        <v>1799.390052697981</v>
      </c>
      <c r="AD3" t="n">
        <v>1453863.631692309</v>
      </c>
      <c r="AE3" t="n">
        <v>1989240.360818078</v>
      </c>
      <c r="AF3" t="n">
        <v>1.440490182830212e-06</v>
      </c>
      <c r="AG3" t="n">
        <v>25</v>
      </c>
      <c r="AH3" t="n">
        <v>1799390.052697981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0.9145</v>
      </c>
      <c r="E4" t="n">
        <v>109.35</v>
      </c>
      <c r="F4" t="n">
        <v>104.27</v>
      </c>
      <c r="G4" t="n">
        <v>33.82</v>
      </c>
      <c r="H4" t="n">
        <v>0.63</v>
      </c>
      <c r="I4" t="n">
        <v>185</v>
      </c>
      <c r="J4" t="n">
        <v>83.25</v>
      </c>
      <c r="K4" t="n">
        <v>35.1</v>
      </c>
      <c r="L4" t="n">
        <v>3</v>
      </c>
      <c r="M4" t="n">
        <v>183</v>
      </c>
      <c r="N4" t="n">
        <v>10.15</v>
      </c>
      <c r="O4" t="n">
        <v>10501.19</v>
      </c>
      <c r="P4" t="n">
        <v>766.14</v>
      </c>
      <c r="Q4" t="n">
        <v>3360.11</v>
      </c>
      <c r="R4" t="n">
        <v>555.22</v>
      </c>
      <c r="S4" t="n">
        <v>262.42</v>
      </c>
      <c r="T4" t="n">
        <v>142677.46</v>
      </c>
      <c r="U4" t="n">
        <v>0.47</v>
      </c>
      <c r="V4" t="n">
        <v>0.8</v>
      </c>
      <c r="W4" t="n">
        <v>57.13</v>
      </c>
      <c r="X4" t="n">
        <v>8.460000000000001</v>
      </c>
      <c r="Y4" t="n">
        <v>4</v>
      </c>
      <c r="Z4" t="n">
        <v>10</v>
      </c>
      <c r="AA4" t="n">
        <v>1268.480668166476</v>
      </c>
      <c r="AB4" t="n">
        <v>1735.591211602894</v>
      </c>
      <c r="AC4" t="n">
        <v>1569.948822285077</v>
      </c>
      <c r="AD4" t="n">
        <v>1268480.668166476</v>
      </c>
      <c r="AE4" t="n">
        <v>1735591.211602893</v>
      </c>
      <c r="AF4" t="n">
        <v>1.540014346736297e-06</v>
      </c>
      <c r="AG4" t="n">
        <v>23</v>
      </c>
      <c r="AH4" t="n">
        <v>1569948.822285077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0.945</v>
      </c>
      <c r="E5" t="n">
        <v>105.82</v>
      </c>
      <c r="F5" t="n">
        <v>101.71</v>
      </c>
      <c r="G5" t="n">
        <v>47.31</v>
      </c>
      <c r="H5" t="n">
        <v>0.83</v>
      </c>
      <c r="I5" t="n">
        <v>129</v>
      </c>
      <c r="J5" t="n">
        <v>84.45999999999999</v>
      </c>
      <c r="K5" t="n">
        <v>35.1</v>
      </c>
      <c r="L5" t="n">
        <v>4</v>
      </c>
      <c r="M5" t="n">
        <v>127</v>
      </c>
      <c r="N5" t="n">
        <v>10.36</v>
      </c>
      <c r="O5" t="n">
        <v>10650.22</v>
      </c>
      <c r="P5" t="n">
        <v>713.3</v>
      </c>
      <c r="Q5" t="n">
        <v>3358.91</v>
      </c>
      <c r="R5" t="n">
        <v>468.24</v>
      </c>
      <c r="S5" t="n">
        <v>262.42</v>
      </c>
      <c r="T5" t="n">
        <v>99468.14</v>
      </c>
      <c r="U5" t="n">
        <v>0.5600000000000001</v>
      </c>
      <c r="V5" t="n">
        <v>0.82</v>
      </c>
      <c r="W5" t="n">
        <v>57.05</v>
      </c>
      <c r="X5" t="n">
        <v>5.91</v>
      </c>
      <c r="Y5" t="n">
        <v>4</v>
      </c>
      <c r="Z5" t="n">
        <v>10</v>
      </c>
      <c r="AA5" t="n">
        <v>1176.249354049162</v>
      </c>
      <c r="AB5" t="n">
        <v>1609.396258669179</v>
      </c>
      <c r="AC5" t="n">
        <v>1455.797738543628</v>
      </c>
      <c r="AD5" t="n">
        <v>1176249.354049162</v>
      </c>
      <c r="AE5" t="n">
        <v>1609396.258669179</v>
      </c>
      <c r="AF5" t="n">
        <v>1.59137622489426e-06</v>
      </c>
      <c r="AG5" t="n">
        <v>23</v>
      </c>
      <c r="AH5" t="n">
        <v>1455797.738543628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0.9621</v>
      </c>
      <c r="E6" t="n">
        <v>103.94</v>
      </c>
      <c r="F6" t="n">
        <v>100.34</v>
      </c>
      <c r="G6" t="n">
        <v>60.81</v>
      </c>
      <c r="H6" t="n">
        <v>1.02</v>
      </c>
      <c r="I6" t="n">
        <v>99</v>
      </c>
      <c r="J6" t="n">
        <v>85.67</v>
      </c>
      <c r="K6" t="n">
        <v>35.1</v>
      </c>
      <c r="L6" t="n">
        <v>5</v>
      </c>
      <c r="M6" t="n">
        <v>46</v>
      </c>
      <c r="N6" t="n">
        <v>10.57</v>
      </c>
      <c r="O6" t="n">
        <v>10799.59</v>
      </c>
      <c r="P6" t="n">
        <v>672.0599999999999</v>
      </c>
      <c r="Q6" t="n">
        <v>3359.14</v>
      </c>
      <c r="R6" t="n">
        <v>420.43</v>
      </c>
      <c r="S6" t="n">
        <v>262.42</v>
      </c>
      <c r="T6" t="n">
        <v>75710.77</v>
      </c>
      <c r="U6" t="n">
        <v>0.62</v>
      </c>
      <c r="V6" t="n">
        <v>0.83</v>
      </c>
      <c r="W6" t="n">
        <v>57.06</v>
      </c>
      <c r="X6" t="n">
        <v>4.55</v>
      </c>
      <c r="Y6" t="n">
        <v>4</v>
      </c>
      <c r="Z6" t="n">
        <v>10</v>
      </c>
      <c r="AA6" t="n">
        <v>1108.945977651493</v>
      </c>
      <c r="AB6" t="n">
        <v>1517.308809866478</v>
      </c>
      <c r="AC6" t="n">
        <v>1372.49898660911</v>
      </c>
      <c r="AD6" t="n">
        <v>1108945.977651493</v>
      </c>
      <c r="AE6" t="n">
        <v>1517308.809866478</v>
      </c>
      <c r="AF6" t="n">
        <v>1.620172556582823e-06</v>
      </c>
      <c r="AG6" t="n">
        <v>22</v>
      </c>
      <c r="AH6" t="n">
        <v>1372498.98660911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0.9629</v>
      </c>
      <c r="E7" t="n">
        <v>103.85</v>
      </c>
      <c r="F7" t="n">
        <v>100.29</v>
      </c>
      <c r="G7" t="n">
        <v>62.04</v>
      </c>
      <c r="H7" t="n">
        <v>1.21</v>
      </c>
      <c r="I7" t="n">
        <v>97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676.92</v>
      </c>
      <c r="Q7" t="n">
        <v>3359.56</v>
      </c>
      <c r="R7" t="n">
        <v>416.78</v>
      </c>
      <c r="S7" t="n">
        <v>262.42</v>
      </c>
      <c r="T7" t="n">
        <v>73896.19</v>
      </c>
      <c r="U7" t="n">
        <v>0.63</v>
      </c>
      <c r="V7" t="n">
        <v>0.83</v>
      </c>
      <c r="W7" t="n">
        <v>57.11</v>
      </c>
      <c r="X7" t="n">
        <v>4.5</v>
      </c>
      <c r="Y7" t="n">
        <v>4</v>
      </c>
      <c r="Z7" t="n">
        <v>10</v>
      </c>
      <c r="AA7" t="n">
        <v>1112.401527906904</v>
      </c>
      <c r="AB7" t="n">
        <v>1522.03684617405</v>
      </c>
      <c r="AC7" t="n">
        <v>1376.775785767328</v>
      </c>
      <c r="AD7" t="n">
        <v>1112401.527906904</v>
      </c>
      <c r="AE7" t="n">
        <v>1522036.846174049</v>
      </c>
      <c r="AF7" t="n">
        <v>1.621519753386966e-06</v>
      </c>
      <c r="AG7" t="n">
        <v>22</v>
      </c>
      <c r="AH7" t="n">
        <v>1376775.785767328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0.5895</v>
      </c>
      <c r="E2" t="n">
        <v>169.65</v>
      </c>
      <c r="F2" t="n">
        <v>144.99</v>
      </c>
      <c r="G2" t="n">
        <v>8.550000000000001</v>
      </c>
      <c r="H2" t="n">
        <v>0.16</v>
      </c>
      <c r="I2" t="n">
        <v>1018</v>
      </c>
      <c r="J2" t="n">
        <v>107.41</v>
      </c>
      <c r="K2" t="n">
        <v>41.65</v>
      </c>
      <c r="L2" t="n">
        <v>1</v>
      </c>
      <c r="M2" t="n">
        <v>1016</v>
      </c>
      <c r="N2" t="n">
        <v>14.77</v>
      </c>
      <c r="O2" t="n">
        <v>13481.73</v>
      </c>
      <c r="P2" t="n">
        <v>1396.83</v>
      </c>
      <c r="Q2" t="n">
        <v>3376.02</v>
      </c>
      <c r="R2" t="n">
        <v>1930.41</v>
      </c>
      <c r="S2" t="n">
        <v>262.42</v>
      </c>
      <c r="T2" t="n">
        <v>826108.01</v>
      </c>
      <c r="U2" t="n">
        <v>0.14</v>
      </c>
      <c r="V2" t="n">
        <v>0.58</v>
      </c>
      <c r="W2" t="n">
        <v>58.53</v>
      </c>
      <c r="X2" t="n">
        <v>48.98</v>
      </c>
      <c r="Y2" t="n">
        <v>4</v>
      </c>
      <c r="Z2" t="n">
        <v>10</v>
      </c>
      <c r="AA2" t="n">
        <v>3245.619976327835</v>
      </c>
      <c r="AB2" t="n">
        <v>4440.800438259746</v>
      </c>
      <c r="AC2" t="n">
        <v>4016.976677134629</v>
      </c>
      <c r="AD2" t="n">
        <v>3245619.976327835</v>
      </c>
      <c r="AE2" t="n">
        <v>4440800.438259747</v>
      </c>
      <c r="AF2" t="n">
        <v>9.496995563920913e-07</v>
      </c>
      <c r="AG2" t="n">
        <v>36</v>
      </c>
      <c r="AH2" t="n">
        <v>4016976.677134629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0.8016</v>
      </c>
      <c r="E3" t="n">
        <v>124.75</v>
      </c>
      <c r="F3" t="n">
        <v>114.03</v>
      </c>
      <c r="G3" t="n">
        <v>17.5</v>
      </c>
      <c r="H3" t="n">
        <v>0.32</v>
      </c>
      <c r="I3" t="n">
        <v>391</v>
      </c>
      <c r="J3" t="n">
        <v>108.68</v>
      </c>
      <c r="K3" t="n">
        <v>41.65</v>
      </c>
      <c r="L3" t="n">
        <v>2</v>
      </c>
      <c r="M3" t="n">
        <v>389</v>
      </c>
      <c r="N3" t="n">
        <v>15.03</v>
      </c>
      <c r="O3" t="n">
        <v>13638.32</v>
      </c>
      <c r="P3" t="n">
        <v>1082.12</v>
      </c>
      <c r="Q3" t="n">
        <v>3363.23</v>
      </c>
      <c r="R3" t="n">
        <v>884.4299999999999</v>
      </c>
      <c r="S3" t="n">
        <v>262.42</v>
      </c>
      <c r="T3" t="n">
        <v>306251.38</v>
      </c>
      <c r="U3" t="n">
        <v>0.3</v>
      </c>
      <c r="V3" t="n">
        <v>0.73</v>
      </c>
      <c r="W3" t="n">
        <v>57.47</v>
      </c>
      <c r="X3" t="n">
        <v>18.17</v>
      </c>
      <c r="Y3" t="n">
        <v>4</v>
      </c>
      <c r="Z3" t="n">
        <v>10</v>
      </c>
      <c r="AA3" t="n">
        <v>1901.91317145378</v>
      </c>
      <c r="AB3" t="n">
        <v>2602.281507670363</v>
      </c>
      <c r="AC3" t="n">
        <v>2353.923412903337</v>
      </c>
      <c r="AD3" t="n">
        <v>1901913.17145378</v>
      </c>
      <c r="AE3" t="n">
        <v>2602281.507670363</v>
      </c>
      <c r="AF3" t="n">
        <v>1.29139807362833e-06</v>
      </c>
      <c r="AG3" t="n">
        <v>26</v>
      </c>
      <c r="AH3" t="n">
        <v>2353923.412903337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0.8763</v>
      </c>
      <c r="E4" t="n">
        <v>114.12</v>
      </c>
      <c r="F4" t="n">
        <v>106.77</v>
      </c>
      <c r="G4" t="n">
        <v>26.8</v>
      </c>
      <c r="H4" t="n">
        <v>0.48</v>
      </c>
      <c r="I4" t="n">
        <v>239</v>
      </c>
      <c r="J4" t="n">
        <v>109.96</v>
      </c>
      <c r="K4" t="n">
        <v>41.65</v>
      </c>
      <c r="L4" t="n">
        <v>3</v>
      </c>
      <c r="M4" t="n">
        <v>237</v>
      </c>
      <c r="N4" t="n">
        <v>15.31</v>
      </c>
      <c r="O4" t="n">
        <v>13795.21</v>
      </c>
      <c r="P4" t="n">
        <v>992.6799999999999</v>
      </c>
      <c r="Q4" t="n">
        <v>3360.82</v>
      </c>
      <c r="R4" t="n">
        <v>639.72</v>
      </c>
      <c r="S4" t="n">
        <v>262.42</v>
      </c>
      <c r="T4" t="n">
        <v>184656.81</v>
      </c>
      <c r="U4" t="n">
        <v>0.41</v>
      </c>
      <c r="V4" t="n">
        <v>0.78</v>
      </c>
      <c r="W4" t="n">
        <v>57.21</v>
      </c>
      <c r="X4" t="n">
        <v>10.95</v>
      </c>
      <c r="Y4" t="n">
        <v>4</v>
      </c>
      <c r="Z4" t="n">
        <v>10</v>
      </c>
      <c r="AA4" t="n">
        <v>1622.843318894207</v>
      </c>
      <c r="AB4" t="n">
        <v>2220.445823705376</v>
      </c>
      <c r="AC4" t="n">
        <v>2008.529590706222</v>
      </c>
      <c r="AD4" t="n">
        <v>1622843.318894207</v>
      </c>
      <c r="AE4" t="n">
        <v>2220445.823705377</v>
      </c>
      <c r="AF4" t="n">
        <v>1.411741681537556e-06</v>
      </c>
      <c r="AG4" t="n">
        <v>24</v>
      </c>
      <c r="AH4" t="n">
        <v>2008529.590706222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0.9143</v>
      </c>
      <c r="E5" t="n">
        <v>109.37</v>
      </c>
      <c r="F5" t="n">
        <v>103.56</v>
      </c>
      <c r="G5" t="n">
        <v>36.55</v>
      </c>
      <c r="H5" t="n">
        <v>0.63</v>
      </c>
      <c r="I5" t="n">
        <v>170</v>
      </c>
      <c r="J5" t="n">
        <v>111.23</v>
      </c>
      <c r="K5" t="n">
        <v>41.65</v>
      </c>
      <c r="L5" t="n">
        <v>4</v>
      </c>
      <c r="M5" t="n">
        <v>168</v>
      </c>
      <c r="N5" t="n">
        <v>15.58</v>
      </c>
      <c r="O5" t="n">
        <v>13952.52</v>
      </c>
      <c r="P5" t="n">
        <v>940.59</v>
      </c>
      <c r="Q5" t="n">
        <v>3359.81</v>
      </c>
      <c r="R5" t="n">
        <v>531.2</v>
      </c>
      <c r="S5" t="n">
        <v>262.42</v>
      </c>
      <c r="T5" t="n">
        <v>130742.75</v>
      </c>
      <c r="U5" t="n">
        <v>0.49</v>
      </c>
      <c r="V5" t="n">
        <v>0.8100000000000001</v>
      </c>
      <c r="W5" t="n">
        <v>57.1</v>
      </c>
      <c r="X5" t="n">
        <v>7.75</v>
      </c>
      <c r="Y5" t="n">
        <v>4</v>
      </c>
      <c r="Z5" t="n">
        <v>10</v>
      </c>
      <c r="AA5" t="n">
        <v>1493.136370445535</v>
      </c>
      <c r="AB5" t="n">
        <v>2042.975054571195</v>
      </c>
      <c r="AC5" t="n">
        <v>1847.996382696417</v>
      </c>
      <c r="AD5" t="n">
        <v>1493136.370445535</v>
      </c>
      <c r="AE5" t="n">
        <v>2042975.054571195</v>
      </c>
      <c r="AF5" t="n">
        <v>1.47296065209379e-06</v>
      </c>
      <c r="AG5" t="n">
        <v>23</v>
      </c>
      <c r="AH5" t="n">
        <v>1847996.382696417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0.9370000000000001</v>
      </c>
      <c r="E6" t="n">
        <v>106.73</v>
      </c>
      <c r="F6" t="n">
        <v>101.78</v>
      </c>
      <c r="G6" t="n">
        <v>46.62</v>
      </c>
      <c r="H6" t="n">
        <v>0.78</v>
      </c>
      <c r="I6" t="n">
        <v>131</v>
      </c>
      <c r="J6" t="n">
        <v>112.51</v>
      </c>
      <c r="K6" t="n">
        <v>41.65</v>
      </c>
      <c r="L6" t="n">
        <v>5</v>
      </c>
      <c r="M6" t="n">
        <v>129</v>
      </c>
      <c r="N6" t="n">
        <v>15.86</v>
      </c>
      <c r="O6" t="n">
        <v>14110.24</v>
      </c>
      <c r="P6" t="n">
        <v>901.11</v>
      </c>
      <c r="Q6" t="n">
        <v>3358.72</v>
      </c>
      <c r="R6" t="n">
        <v>471.65</v>
      </c>
      <c r="S6" t="n">
        <v>262.42</v>
      </c>
      <c r="T6" t="n">
        <v>101161.35</v>
      </c>
      <c r="U6" t="n">
        <v>0.5600000000000001</v>
      </c>
      <c r="V6" t="n">
        <v>0.82</v>
      </c>
      <c r="W6" t="n">
        <v>57.04</v>
      </c>
      <c r="X6" t="n">
        <v>5.98</v>
      </c>
      <c r="Y6" t="n">
        <v>4</v>
      </c>
      <c r="Z6" t="n">
        <v>10</v>
      </c>
      <c r="AA6" t="n">
        <v>1417.96115380158</v>
      </c>
      <c r="AB6" t="n">
        <v>1940.117006662444</v>
      </c>
      <c r="AC6" t="n">
        <v>1754.9549625179</v>
      </c>
      <c r="AD6" t="n">
        <v>1417961.15380158</v>
      </c>
      <c r="AE6" t="n">
        <v>1940117.006662444</v>
      </c>
      <c r="AF6" t="n">
        <v>1.509530931873435e-06</v>
      </c>
      <c r="AG6" t="n">
        <v>23</v>
      </c>
      <c r="AH6" t="n">
        <v>1754954.9625179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0.9529</v>
      </c>
      <c r="E7" t="n">
        <v>104.94</v>
      </c>
      <c r="F7" t="n">
        <v>100.57</v>
      </c>
      <c r="G7" t="n">
        <v>57.47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103</v>
      </c>
      <c r="N7" t="n">
        <v>16.14</v>
      </c>
      <c r="O7" t="n">
        <v>14268.39</v>
      </c>
      <c r="P7" t="n">
        <v>866.55</v>
      </c>
      <c r="Q7" t="n">
        <v>3358.27</v>
      </c>
      <c r="R7" t="n">
        <v>430.59</v>
      </c>
      <c r="S7" t="n">
        <v>262.42</v>
      </c>
      <c r="T7" t="n">
        <v>80762.92</v>
      </c>
      <c r="U7" t="n">
        <v>0.61</v>
      </c>
      <c r="V7" t="n">
        <v>0.83</v>
      </c>
      <c r="W7" t="n">
        <v>57</v>
      </c>
      <c r="X7" t="n">
        <v>4.78</v>
      </c>
      <c r="Y7" t="n">
        <v>4</v>
      </c>
      <c r="Z7" t="n">
        <v>10</v>
      </c>
      <c r="AA7" t="n">
        <v>1353.160364853935</v>
      </c>
      <c r="AB7" t="n">
        <v>1851.453708415233</v>
      </c>
      <c r="AC7" t="n">
        <v>1674.753565015683</v>
      </c>
      <c r="AD7" t="n">
        <v>1353160.364853935</v>
      </c>
      <c r="AE7" t="n">
        <v>1851453.708415233</v>
      </c>
      <c r="AF7" t="n">
        <v>1.535146237974595e-06</v>
      </c>
      <c r="AG7" t="n">
        <v>22</v>
      </c>
      <c r="AH7" t="n">
        <v>1674753.565015683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0.9645</v>
      </c>
      <c r="E8" t="n">
        <v>103.68</v>
      </c>
      <c r="F8" t="n">
        <v>99.70999999999999</v>
      </c>
      <c r="G8" t="n">
        <v>68.77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833.66</v>
      </c>
      <c r="Q8" t="n">
        <v>3358.4</v>
      </c>
      <c r="R8" t="n">
        <v>401.62</v>
      </c>
      <c r="S8" t="n">
        <v>262.42</v>
      </c>
      <c r="T8" t="n">
        <v>66370.28</v>
      </c>
      <c r="U8" t="n">
        <v>0.65</v>
      </c>
      <c r="V8" t="n">
        <v>0.84</v>
      </c>
      <c r="W8" t="n">
        <v>56.96</v>
      </c>
      <c r="X8" t="n">
        <v>3.92</v>
      </c>
      <c r="Y8" t="n">
        <v>4</v>
      </c>
      <c r="Z8" t="n">
        <v>10</v>
      </c>
      <c r="AA8" t="n">
        <v>1306.133265408896</v>
      </c>
      <c r="AB8" t="n">
        <v>1787.109156265327</v>
      </c>
      <c r="AC8" t="n">
        <v>1616.549966614818</v>
      </c>
      <c r="AD8" t="n">
        <v>1306133.265408896</v>
      </c>
      <c r="AE8" t="n">
        <v>1787109.156265327</v>
      </c>
      <c r="AF8" t="n">
        <v>1.553834134249656e-06</v>
      </c>
      <c r="AG8" t="n">
        <v>22</v>
      </c>
      <c r="AH8" t="n">
        <v>1616549.966614818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0.9733000000000001</v>
      </c>
      <c r="E9" t="n">
        <v>102.74</v>
      </c>
      <c r="F9" t="n">
        <v>99.08</v>
      </c>
      <c r="G9" t="n">
        <v>81.44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65</v>
      </c>
      <c r="N9" t="n">
        <v>16.72</v>
      </c>
      <c r="O9" t="n">
        <v>14585.96</v>
      </c>
      <c r="P9" t="n">
        <v>802.48</v>
      </c>
      <c r="Q9" t="n">
        <v>3357.97</v>
      </c>
      <c r="R9" t="n">
        <v>380.32</v>
      </c>
      <c r="S9" t="n">
        <v>262.42</v>
      </c>
      <c r="T9" t="n">
        <v>55790.09</v>
      </c>
      <c r="U9" t="n">
        <v>0.6899999999999999</v>
      </c>
      <c r="V9" t="n">
        <v>0.84</v>
      </c>
      <c r="W9" t="n">
        <v>56.95</v>
      </c>
      <c r="X9" t="n">
        <v>3.3</v>
      </c>
      <c r="Y9" t="n">
        <v>4</v>
      </c>
      <c r="Z9" t="n">
        <v>10</v>
      </c>
      <c r="AA9" t="n">
        <v>1265.716108189426</v>
      </c>
      <c r="AB9" t="n">
        <v>1731.808618678515</v>
      </c>
      <c r="AC9" t="n">
        <v>1566.527234720499</v>
      </c>
      <c r="AD9" t="n">
        <v>1265716.108189426</v>
      </c>
      <c r="AE9" t="n">
        <v>1731808.618678515</v>
      </c>
      <c r="AF9" t="n">
        <v>1.568011159010047e-06</v>
      </c>
      <c r="AG9" t="n">
        <v>22</v>
      </c>
      <c r="AH9" t="n">
        <v>1566527.234720499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0.9752</v>
      </c>
      <c r="E10" t="n">
        <v>102.55</v>
      </c>
      <c r="F10" t="n">
        <v>98.98</v>
      </c>
      <c r="G10" t="n">
        <v>86.06999999999999</v>
      </c>
      <c r="H10" t="n">
        <v>1.35</v>
      </c>
      <c r="I10" t="n">
        <v>69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794.89</v>
      </c>
      <c r="Q10" t="n">
        <v>3358.78</v>
      </c>
      <c r="R10" t="n">
        <v>373.63</v>
      </c>
      <c r="S10" t="n">
        <v>262.42</v>
      </c>
      <c r="T10" t="n">
        <v>52460.84</v>
      </c>
      <c r="U10" t="n">
        <v>0.7</v>
      </c>
      <c r="V10" t="n">
        <v>0.85</v>
      </c>
      <c r="W10" t="n">
        <v>57.03</v>
      </c>
      <c r="X10" t="n">
        <v>3.19</v>
      </c>
      <c r="Y10" t="n">
        <v>4</v>
      </c>
      <c r="Z10" t="n">
        <v>10</v>
      </c>
      <c r="AA10" t="n">
        <v>1256.452931384901</v>
      </c>
      <c r="AB10" t="n">
        <v>1719.134331512045</v>
      </c>
      <c r="AC10" t="n">
        <v>1555.062563732723</v>
      </c>
      <c r="AD10" t="n">
        <v>1256452.931384901</v>
      </c>
      <c r="AE10" t="n">
        <v>1719134.331512045</v>
      </c>
      <c r="AF10" t="n">
        <v>1.571072107537858e-06</v>
      </c>
      <c r="AG10" t="n">
        <v>22</v>
      </c>
      <c r="AH10" t="n">
        <v>1555062.563732723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0.9752</v>
      </c>
      <c r="E11" t="n">
        <v>102.54</v>
      </c>
      <c r="F11" t="n">
        <v>98.97</v>
      </c>
      <c r="G11" t="n">
        <v>86.06</v>
      </c>
      <c r="H11" t="n">
        <v>1.48</v>
      </c>
      <c r="I11" t="n">
        <v>69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802.49</v>
      </c>
      <c r="Q11" t="n">
        <v>3358.69</v>
      </c>
      <c r="R11" t="n">
        <v>373.75</v>
      </c>
      <c r="S11" t="n">
        <v>262.42</v>
      </c>
      <c r="T11" t="n">
        <v>52521.15</v>
      </c>
      <c r="U11" t="n">
        <v>0.7</v>
      </c>
      <c r="V11" t="n">
        <v>0.85</v>
      </c>
      <c r="W11" t="n">
        <v>57.03</v>
      </c>
      <c r="X11" t="n">
        <v>3.19</v>
      </c>
      <c r="Y11" t="n">
        <v>4</v>
      </c>
      <c r="Z11" t="n">
        <v>10</v>
      </c>
      <c r="AA11" t="n">
        <v>1263.201568177834</v>
      </c>
      <c r="AB11" t="n">
        <v>1728.36811410098</v>
      </c>
      <c r="AC11" t="n">
        <v>1563.415087071065</v>
      </c>
      <c r="AD11" t="n">
        <v>1263201.568177834</v>
      </c>
      <c r="AE11" t="n">
        <v>1728368.11410098</v>
      </c>
      <c r="AF11" t="n">
        <v>1.571072107537858e-06</v>
      </c>
      <c r="AG11" t="n">
        <v>22</v>
      </c>
      <c r="AH11" t="n">
        <v>1563415.087071065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0.7543</v>
      </c>
      <c r="E2" t="n">
        <v>132.57</v>
      </c>
      <c r="F2" t="n">
        <v>122.82</v>
      </c>
      <c r="G2" t="n">
        <v>12.86</v>
      </c>
      <c r="H2" t="n">
        <v>0.28</v>
      </c>
      <c r="I2" t="n">
        <v>573</v>
      </c>
      <c r="J2" t="n">
        <v>61.76</v>
      </c>
      <c r="K2" t="n">
        <v>28.92</v>
      </c>
      <c r="L2" t="n">
        <v>1</v>
      </c>
      <c r="M2" t="n">
        <v>571</v>
      </c>
      <c r="N2" t="n">
        <v>6.84</v>
      </c>
      <c r="O2" t="n">
        <v>7851.41</v>
      </c>
      <c r="P2" t="n">
        <v>790.1900000000001</v>
      </c>
      <c r="Q2" t="n">
        <v>3366.93</v>
      </c>
      <c r="R2" t="n">
        <v>1181</v>
      </c>
      <c r="S2" t="n">
        <v>262.42</v>
      </c>
      <c r="T2" t="n">
        <v>453628.31</v>
      </c>
      <c r="U2" t="n">
        <v>0.22</v>
      </c>
      <c r="V2" t="n">
        <v>0.68</v>
      </c>
      <c r="W2" t="n">
        <v>57.77</v>
      </c>
      <c r="X2" t="n">
        <v>26.91</v>
      </c>
      <c r="Y2" t="n">
        <v>4</v>
      </c>
      <c r="Z2" t="n">
        <v>10</v>
      </c>
      <c r="AA2" t="n">
        <v>1572.696954325312</v>
      </c>
      <c r="AB2" t="n">
        <v>2151.833355400746</v>
      </c>
      <c r="AC2" t="n">
        <v>1946.465400078381</v>
      </c>
      <c r="AD2" t="n">
        <v>1572696.954325312</v>
      </c>
      <c r="AE2" t="n">
        <v>2151833.355400746</v>
      </c>
      <c r="AF2" t="n">
        <v>1.319249237881258e-06</v>
      </c>
      <c r="AG2" t="n">
        <v>28</v>
      </c>
      <c r="AH2" t="n">
        <v>1946465.400078381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0.8964</v>
      </c>
      <c r="E3" t="n">
        <v>111.55</v>
      </c>
      <c r="F3" t="n">
        <v>106.52</v>
      </c>
      <c r="G3" t="n">
        <v>27.43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231</v>
      </c>
      <c r="N3" t="n">
        <v>7</v>
      </c>
      <c r="O3" t="n">
        <v>7994.37</v>
      </c>
      <c r="P3" t="n">
        <v>644.2</v>
      </c>
      <c r="Q3" t="n">
        <v>3360.88</v>
      </c>
      <c r="R3" t="n">
        <v>631.1799999999999</v>
      </c>
      <c r="S3" t="n">
        <v>262.42</v>
      </c>
      <c r="T3" t="n">
        <v>180419.44</v>
      </c>
      <c r="U3" t="n">
        <v>0.42</v>
      </c>
      <c r="V3" t="n">
        <v>0.79</v>
      </c>
      <c r="W3" t="n">
        <v>57.21</v>
      </c>
      <c r="X3" t="n">
        <v>10.7</v>
      </c>
      <c r="Y3" t="n">
        <v>4</v>
      </c>
      <c r="Z3" t="n">
        <v>10</v>
      </c>
      <c r="AA3" t="n">
        <v>1135.463761286875</v>
      </c>
      <c r="AB3" t="n">
        <v>1553.591611318455</v>
      </c>
      <c r="AC3" t="n">
        <v>1405.319008413742</v>
      </c>
      <c r="AD3" t="n">
        <v>1135463.761286875</v>
      </c>
      <c r="AE3" t="n">
        <v>1553591.611318455</v>
      </c>
      <c r="AF3" t="n">
        <v>1.567778094706031e-06</v>
      </c>
      <c r="AG3" t="n">
        <v>24</v>
      </c>
      <c r="AH3" t="n">
        <v>1405319.008413742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0.9438</v>
      </c>
      <c r="E4" t="n">
        <v>105.95</v>
      </c>
      <c r="F4" t="n">
        <v>102.21</v>
      </c>
      <c r="G4" t="n">
        <v>43.81</v>
      </c>
      <c r="H4" t="n">
        <v>0.8100000000000001</v>
      </c>
      <c r="I4" t="n">
        <v>140</v>
      </c>
      <c r="J4" t="n">
        <v>64.08</v>
      </c>
      <c r="K4" t="n">
        <v>28.92</v>
      </c>
      <c r="L4" t="n">
        <v>3</v>
      </c>
      <c r="M4" t="n">
        <v>86</v>
      </c>
      <c r="N4" t="n">
        <v>7.16</v>
      </c>
      <c r="O4" t="n">
        <v>8137.65</v>
      </c>
      <c r="P4" t="n">
        <v>573.24</v>
      </c>
      <c r="Q4" t="n">
        <v>3359.88</v>
      </c>
      <c r="R4" t="n">
        <v>483.32</v>
      </c>
      <c r="S4" t="n">
        <v>262.42</v>
      </c>
      <c r="T4" t="n">
        <v>106955.36</v>
      </c>
      <c r="U4" t="n">
        <v>0.54</v>
      </c>
      <c r="V4" t="n">
        <v>0.82</v>
      </c>
      <c r="W4" t="n">
        <v>57.13</v>
      </c>
      <c r="X4" t="n">
        <v>6.41</v>
      </c>
      <c r="Y4" t="n">
        <v>4</v>
      </c>
      <c r="Z4" t="n">
        <v>10</v>
      </c>
      <c r="AA4" t="n">
        <v>1002.133803529646</v>
      </c>
      <c r="AB4" t="n">
        <v>1371.163681012416</v>
      </c>
      <c r="AC4" t="n">
        <v>1240.301743736903</v>
      </c>
      <c r="AD4" t="n">
        <v>1002133.803529646</v>
      </c>
      <c r="AE4" t="n">
        <v>1371163.681012416</v>
      </c>
      <c r="AF4" t="n">
        <v>1.650679346032521e-06</v>
      </c>
      <c r="AG4" t="n">
        <v>23</v>
      </c>
      <c r="AH4" t="n">
        <v>1240301.743736903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102.11</v>
      </c>
      <c r="G5" t="n">
        <v>45.05</v>
      </c>
      <c r="H5" t="n">
        <v>1.07</v>
      </c>
      <c r="I5" t="n">
        <v>136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578.25</v>
      </c>
      <c r="Q5" t="n">
        <v>3360.84</v>
      </c>
      <c r="R5" t="n">
        <v>476.35</v>
      </c>
      <c r="S5" t="n">
        <v>262.42</v>
      </c>
      <c r="T5" t="n">
        <v>103490.14</v>
      </c>
      <c r="U5" t="n">
        <v>0.55</v>
      </c>
      <c r="V5" t="n">
        <v>0.82</v>
      </c>
      <c r="W5" t="n">
        <v>57.22</v>
      </c>
      <c r="X5" t="n">
        <v>6.31</v>
      </c>
      <c r="Y5" t="n">
        <v>4</v>
      </c>
      <c r="Z5" t="n">
        <v>10</v>
      </c>
      <c r="AA5" t="n">
        <v>1005.238051403782</v>
      </c>
      <c r="AB5" t="n">
        <v>1375.41104990356</v>
      </c>
      <c r="AC5" t="n">
        <v>1244.143749702296</v>
      </c>
      <c r="AD5" t="n">
        <v>1005238.051403782</v>
      </c>
      <c r="AE5" t="n">
        <v>1375411.04990356</v>
      </c>
      <c r="AF5" t="n">
        <v>1.653127906198283e-06</v>
      </c>
      <c r="AG5" t="n">
        <v>23</v>
      </c>
      <c r="AH5" t="n">
        <v>1244143.749702296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0.41</v>
      </c>
      <c r="E2" t="n">
        <v>243.91</v>
      </c>
      <c r="F2" t="n">
        <v>182.84</v>
      </c>
      <c r="G2" t="n">
        <v>6.33</v>
      </c>
      <c r="H2" t="n">
        <v>0.11</v>
      </c>
      <c r="I2" t="n">
        <v>1732</v>
      </c>
      <c r="J2" t="n">
        <v>167.88</v>
      </c>
      <c r="K2" t="n">
        <v>51.39</v>
      </c>
      <c r="L2" t="n">
        <v>1</v>
      </c>
      <c r="M2" t="n">
        <v>1730</v>
      </c>
      <c r="N2" t="n">
        <v>30.49</v>
      </c>
      <c r="O2" t="n">
        <v>20939.59</v>
      </c>
      <c r="P2" t="n">
        <v>2358.85</v>
      </c>
      <c r="Q2" t="n">
        <v>3389.1</v>
      </c>
      <c r="R2" t="n">
        <v>3216.52</v>
      </c>
      <c r="S2" t="n">
        <v>262.42</v>
      </c>
      <c r="T2" t="n">
        <v>1465594.69</v>
      </c>
      <c r="U2" t="n">
        <v>0.08</v>
      </c>
      <c r="V2" t="n">
        <v>0.46</v>
      </c>
      <c r="W2" t="n">
        <v>59.68</v>
      </c>
      <c r="X2" t="n">
        <v>86.65000000000001</v>
      </c>
      <c r="Y2" t="n">
        <v>4</v>
      </c>
      <c r="Z2" t="n">
        <v>10</v>
      </c>
      <c r="AA2" t="n">
        <v>7444.391129510902</v>
      </c>
      <c r="AB2" t="n">
        <v>10185.74436675507</v>
      </c>
      <c r="AC2" t="n">
        <v>9213.631220173589</v>
      </c>
      <c r="AD2" t="n">
        <v>7444391.129510902</v>
      </c>
      <c r="AE2" t="n">
        <v>10185744.36675507</v>
      </c>
      <c r="AF2" t="n">
        <v>6.131949217319512e-07</v>
      </c>
      <c r="AG2" t="n">
        <v>51</v>
      </c>
      <c r="AH2" t="n">
        <v>9213631.22017359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0.6917</v>
      </c>
      <c r="E3" t="n">
        <v>144.57</v>
      </c>
      <c r="F3" t="n">
        <v>122.78</v>
      </c>
      <c r="G3" t="n">
        <v>12.86</v>
      </c>
      <c r="H3" t="n">
        <v>0.21</v>
      </c>
      <c r="I3" t="n">
        <v>573</v>
      </c>
      <c r="J3" t="n">
        <v>169.33</v>
      </c>
      <c r="K3" t="n">
        <v>51.39</v>
      </c>
      <c r="L3" t="n">
        <v>2</v>
      </c>
      <c r="M3" t="n">
        <v>571</v>
      </c>
      <c r="N3" t="n">
        <v>30.94</v>
      </c>
      <c r="O3" t="n">
        <v>21118.46</v>
      </c>
      <c r="P3" t="n">
        <v>1581.9</v>
      </c>
      <c r="Q3" t="n">
        <v>3367.19</v>
      </c>
      <c r="R3" t="n">
        <v>1180.62</v>
      </c>
      <c r="S3" t="n">
        <v>262.42</v>
      </c>
      <c r="T3" t="n">
        <v>453438.54</v>
      </c>
      <c r="U3" t="n">
        <v>0.22</v>
      </c>
      <c r="V3" t="n">
        <v>0.68</v>
      </c>
      <c r="W3" t="n">
        <v>57.74</v>
      </c>
      <c r="X3" t="n">
        <v>26.87</v>
      </c>
      <c r="Y3" t="n">
        <v>4</v>
      </c>
      <c r="Z3" t="n">
        <v>10</v>
      </c>
      <c r="AA3" t="n">
        <v>3052.952521783717</v>
      </c>
      <c r="AB3" t="n">
        <v>4177.184327064268</v>
      </c>
      <c r="AC3" t="n">
        <v>3778.51971760412</v>
      </c>
      <c r="AD3" t="n">
        <v>3052952.521783717</v>
      </c>
      <c r="AE3" t="n">
        <v>4177184.327064267</v>
      </c>
      <c r="AF3" t="n">
        <v>1.034504700882904e-06</v>
      </c>
      <c r="AG3" t="n">
        <v>31</v>
      </c>
      <c r="AH3" t="n">
        <v>3778519.71760412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0.7944</v>
      </c>
      <c r="E4" t="n">
        <v>125.89</v>
      </c>
      <c r="F4" t="n">
        <v>111.82</v>
      </c>
      <c r="G4" t="n">
        <v>19.45</v>
      </c>
      <c r="H4" t="n">
        <v>0.31</v>
      </c>
      <c r="I4" t="n">
        <v>345</v>
      </c>
      <c r="J4" t="n">
        <v>170.79</v>
      </c>
      <c r="K4" t="n">
        <v>51.39</v>
      </c>
      <c r="L4" t="n">
        <v>3</v>
      </c>
      <c r="M4" t="n">
        <v>343</v>
      </c>
      <c r="N4" t="n">
        <v>31.4</v>
      </c>
      <c r="O4" t="n">
        <v>21297.94</v>
      </c>
      <c r="P4" t="n">
        <v>1430.91</v>
      </c>
      <c r="Q4" t="n">
        <v>3362.43</v>
      </c>
      <c r="R4" t="n">
        <v>809.4</v>
      </c>
      <c r="S4" t="n">
        <v>262.42</v>
      </c>
      <c r="T4" t="n">
        <v>268967.38</v>
      </c>
      <c r="U4" t="n">
        <v>0.32</v>
      </c>
      <c r="V4" t="n">
        <v>0.75</v>
      </c>
      <c r="W4" t="n">
        <v>57.41</v>
      </c>
      <c r="X4" t="n">
        <v>15.98</v>
      </c>
      <c r="Y4" t="n">
        <v>4</v>
      </c>
      <c r="Z4" t="n">
        <v>10</v>
      </c>
      <c r="AA4" t="n">
        <v>2431.247024391149</v>
      </c>
      <c r="AB4" t="n">
        <v>3326.539437820913</v>
      </c>
      <c r="AC4" t="n">
        <v>3009.059182702583</v>
      </c>
      <c r="AD4" t="n">
        <v>2431247.024391149</v>
      </c>
      <c r="AE4" t="n">
        <v>3326539.437820912</v>
      </c>
      <c r="AF4" t="n">
        <v>1.188102550789908e-06</v>
      </c>
      <c r="AG4" t="n">
        <v>27</v>
      </c>
      <c r="AH4" t="n">
        <v>3009059.182702583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0.8484</v>
      </c>
      <c r="E5" t="n">
        <v>117.86</v>
      </c>
      <c r="F5" t="n">
        <v>107.16</v>
      </c>
      <c r="G5" t="n">
        <v>26.14</v>
      </c>
      <c r="H5" t="n">
        <v>0.41</v>
      </c>
      <c r="I5" t="n">
        <v>246</v>
      </c>
      <c r="J5" t="n">
        <v>172.25</v>
      </c>
      <c r="K5" t="n">
        <v>51.39</v>
      </c>
      <c r="L5" t="n">
        <v>4</v>
      </c>
      <c r="M5" t="n">
        <v>244</v>
      </c>
      <c r="N5" t="n">
        <v>31.86</v>
      </c>
      <c r="O5" t="n">
        <v>21478.05</v>
      </c>
      <c r="P5" t="n">
        <v>1359.6</v>
      </c>
      <c r="Q5" t="n">
        <v>3360.81</v>
      </c>
      <c r="R5" t="n">
        <v>652.59</v>
      </c>
      <c r="S5" t="n">
        <v>262.42</v>
      </c>
      <c r="T5" t="n">
        <v>191056.49</v>
      </c>
      <c r="U5" t="n">
        <v>0.4</v>
      </c>
      <c r="V5" t="n">
        <v>0.78</v>
      </c>
      <c r="W5" t="n">
        <v>57.23</v>
      </c>
      <c r="X5" t="n">
        <v>11.33</v>
      </c>
      <c r="Y5" t="n">
        <v>4</v>
      </c>
      <c r="Z5" t="n">
        <v>10</v>
      </c>
      <c r="AA5" t="n">
        <v>2176.40258265813</v>
      </c>
      <c r="AB5" t="n">
        <v>2977.850029698322</v>
      </c>
      <c r="AC5" t="n">
        <v>2693.648202302681</v>
      </c>
      <c r="AD5" t="n">
        <v>2176402.58265813</v>
      </c>
      <c r="AE5" t="n">
        <v>2977850.029698323</v>
      </c>
      <c r="AF5" t="n">
        <v>1.268864808774116e-06</v>
      </c>
      <c r="AG5" t="n">
        <v>25</v>
      </c>
      <c r="AH5" t="n">
        <v>2693648.202302681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0.8823</v>
      </c>
      <c r="E6" t="n">
        <v>113.34</v>
      </c>
      <c r="F6" t="n">
        <v>104.53</v>
      </c>
      <c r="G6" t="n">
        <v>33.01</v>
      </c>
      <c r="H6" t="n">
        <v>0.51</v>
      </c>
      <c r="I6" t="n">
        <v>190</v>
      </c>
      <c r="J6" t="n">
        <v>173.71</v>
      </c>
      <c r="K6" t="n">
        <v>51.39</v>
      </c>
      <c r="L6" t="n">
        <v>5</v>
      </c>
      <c r="M6" t="n">
        <v>188</v>
      </c>
      <c r="N6" t="n">
        <v>32.32</v>
      </c>
      <c r="O6" t="n">
        <v>21658.78</v>
      </c>
      <c r="P6" t="n">
        <v>1314.42</v>
      </c>
      <c r="Q6" t="n">
        <v>3360.2</v>
      </c>
      <c r="R6" t="n">
        <v>564.12</v>
      </c>
      <c r="S6" t="n">
        <v>262.42</v>
      </c>
      <c r="T6" t="n">
        <v>147101.71</v>
      </c>
      <c r="U6" t="n">
        <v>0.47</v>
      </c>
      <c r="V6" t="n">
        <v>0.8</v>
      </c>
      <c r="W6" t="n">
        <v>57.14</v>
      </c>
      <c r="X6" t="n">
        <v>8.720000000000001</v>
      </c>
      <c r="Y6" t="n">
        <v>4</v>
      </c>
      <c r="Z6" t="n">
        <v>10</v>
      </c>
      <c r="AA6" t="n">
        <v>2034.564091437044</v>
      </c>
      <c r="AB6" t="n">
        <v>2783.78034853703</v>
      </c>
      <c r="AC6" t="n">
        <v>2518.100259132914</v>
      </c>
      <c r="AD6" t="n">
        <v>2034564.091437044</v>
      </c>
      <c r="AE6" t="n">
        <v>2783780.34853703</v>
      </c>
      <c r="AF6" t="n">
        <v>1.319565559619758e-06</v>
      </c>
      <c r="AG6" t="n">
        <v>24</v>
      </c>
      <c r="AH6" t="n">
        <v>2518100.259132914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0.9051</v>
      </c>
      <c r="E7" t="n">
        <v>110.49</v>
      </c>
      <c r="F7" t="n">
        <v>102.86</v>
      </c>
      <c r="G7" t="n">
        <v>39.82</v>
      </c>
      <c r="H7" t="n">
        <v>0.61</v>
      </c>
      <c r="I7" t="n">
        <v>155</v>
      </c>
      <c r="J7" t="n">
        <v>175.18</v>
      </c>
      <c r="K7" t="n">
        <v>51.39</v>
      </c>
      <c r="L7" t="n">
        <v>6</v>
      </c>
      <c r="M7" t="n">
        <v>153</v>
      </c>
      <c r="N7" t="n">
        <v>32.79</v>
      </c>
      <c r="O7" t="n">
        <v>21840.16</v>
      </c>
      <c r="P7" t="n">
        <v>1281.17</v>
      </c>
      <c r="Q7" t="n">
        <v>3359.22</v>
      </c>
      <c r="R7" t="n">
        <v>507.87</v>
      </c>
      <c r="S7" t="n">
        <v>262.42</v>
      </c>
      <c r="T7" t="n">
        <v>119150.86</v>
      </c>
      <c r="U7" t="n">
        <v>0.52</v>
      </c>
      <c r="V7" t="n">
        <v>0.8100000000000001</v>
      </c>
      <c r="W7" t="n">
        <v>57.08</v>
      </c>
      <c r="X7" t="n">
        <v>7.06</v>
      </c>
      <c r="Y7" t="n">
        <v>4</v>
      </c>
      <c r="Z7" t="n">
        <v>10</v>
      </c>
      <c r="AA7" t="n">
        <v>1948.274848437743</v>
      </c>
      <c r="AB7" t="n">
        <v>2665.715599452658</v>
      </c>
      <c r="AC7" t="n">
        <v>2411.303443996238</v>
      </c>
      <c r="AD7" t="n">
        <v>1948274.848437743</v>
      </c>
      <c r="AE7" t="n">
        <v>2665715.599452658</v>
      </c>
      <c r="AF7" t="n">
        <v>1.353665179657535e-06</v>
      </c>
      <c r="AG7" t="n">
        <v>24</v>
      </c>
      <c r="AH7" t="n">
        <v>2411303.443996238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0.9218</v>
      </c>
      <c r="E8" t="n">
        <v>108.49</v>
      </c>
      <c r="F8" t="n">
        <v>101.71</v>
      </c>
      <c r="G8" t="n">
        <v>46.94</v>
      </c>
      <c r="H8" t="n">
        <v>0.7</v>
      </c>
      <c r="I8" t="n">
        <v>130</v>
      </c>
      <c r="J8" t="n">
        <v>176.66</v>
      </c>
      <c r="K8" t="n">
        <v>51.39</v>
      </c>
      <c r="L8" t="n">
        <v>7</v>
      </c>
      <c r="M8" t="n">
        <v>128</v>
      </c>
      <c r="N8" t="n">
        <v>33.27</v>
      </c>
      <c r="O8" t="n">
        <v>22022.17</v>
      </c>
      <c r="P8" t="n">
        <v>1254.33</v>
      </c>
      <c r="Q8" t="n">
        <v>3358.81</v>
      </c>
      <c r="R8" t="n">
        <v>469.29</v>
      </c>
      <c r="S8" t="n">
        <v>262.42</v>
      </c>
      <c r="T8" t="n">
        <v>99990.13</v>
      </c>
      <c r="U8" t="n">
        <v>0.5600000000000001</v>
      </c>
      <c r="V8" t="n">
        <v>0.82</v>
      </c>
      <c r="W8" t="n">
        <v>57.03</v>
      </c>
      <c r="X8" t="n">
        <v>5.91</v>
      </c>
      <c r="Y8" t="n">
        <v>4</v>
      </c>
      <c r="Z8" t="n">
        <v>10</v>
      </c>
      <c r="AA8" t="n">
        <v>1877.228262181167</v>
      </c>
      <c r="AB8" t="n">
        <v>2568.506525782236</v>
      </c>
      <c r="AC8" t="n">
        <v>2323.371867883129</v>
      </c>
      <c r="AD8" t="n">
        <v>1877228.262181167</v>
      </c>
      <c r="AE8" t="n">
        <v>2568506.525782236</v>
      </c>
      <c r="AF8" t="n">
        <v>1.378641655737836e-06</v>
      </c>
      <c r="AG8" t="n">
        <v>23</v>
      </c>
      <c r="AH8" t="n">
        <v>2323371.867883129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0.9341</v>
      </c>
      <c r="E9" t="n">
        <v>107.05</v>
      </c>
      <c r="F9" t="n">
        <v>100.88</v>
      </c>
      <c r="G9" t="n">
        <v>54.05</v>
      </c>
      <c r="H9" t="n">
        <v>0.8</v>
      </c>
      <c r="I9" t="n">
        <v>112</v>
      </c>
      <c r="J9" t="n">
        <v>178.14</v>
      </c>
      <c r="K9" t="n">
        <v>51.39</v>
      </c>
      <c r="L9" t="n">
        <v>8</v>
      </c>
      <c r="M9" t="n">
        <v>110</v>
      </c>
      <c r="N9" t="n">
        <v>33.75</v>
      </c>
      <c r="O9" t="n">
        <v>22204.83</v>
      </c>
      <c r="P9" t="n">
        <v>1231.83</v>
      </c>
      <c r="Q9" t="n">
        <v>3358.59</v>
      </c>
      <c r="R9" t="n">
        <v>441.02</v>
      </c>
      <c r="S9" t="n">
        <v>262.42</v>
      </c>
      <c r="T9" t="n">
        <v>85942.42999999999</v>
      </c>
      <c r="U9" t="n">
        <v>0.6</v>
      </c>
      <c r="V9" t="n">
        <v>0.83</v>
      </c>
      <c r="W9" t="n">
        <v>57.01</v>
      </c>
      <c r="X9" t="n">
        <v>5.09</v>
      </c>
      <c r="Y9" t="n">
        <v>4</v>
      </c>
      <c r="Z9" t="n">
        <v>10</v>
      </c>
      <c r="AA9" t="n">
        <v>1830.168838716269</v>
      </c>
      <c r="AB9" t="n">
        <v>2504.117746482325</v>
      </c>
      <c r="AC9" t="n">
        <v>2265.128263309382</v>
      </c>
      <c r="AD9" t="n">
        <v>1830168.838716269</v>
      </c>
      <c r="AE9" t="n">
        <v>2504117.746482325</v>
      </c>
      <c r="AF9" t="n">
        <v>1.397037503389795e-06</v>
      </c>
      <c r="AG9" t="n">
        <v>23</v>
      </c>
      <c r="AH9" t="n">
        <v>2265128.263309381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0.9438</v>
      </c>
      <c r="E10" t="n">
        <v>105.95</v>
      </c>
      <c r="F10" t="n">
        <v>100.26</v>
      </c>
      <c r="G10" t="n">
        <v>61.38</v>
      </c>
      <c r="H10" t="n">
        <v>0.89</v>
      </c>
      <c r="I10" t="n">
        <v>98</v>
      </c>
      <c r="J10" t="n">
        <v>179.63</v>
      </c>
      <c r="K10" t="n">
        <v>51.39</v>
      </c>
      <c r="L10" t="n">
        <v>9</v>
      </c>
      <c r="M10" t="n">
        <v>96</v>
      </c>
      <c r="N10" t="n">
        <v>34.24</v>
      </c>
      <c r="O10" t="n">
        <v>22388.15</v>
      </c>
      <c r="P10" t="n">
        <v>1210.76</v>
      </c>
      <c r="Q10" t="n">
        <v>3358.39</v>
      </c>
      <c r="R10" t="n">
        <v>420.07</v>
      </c>
      <c r="S10" t="n">
        <v>262.42</v>
      </c>
      <c r="T10" t="n">
        <v>75540.5</v>
      </c>
      <c r="U10" t="n">
        <v>0.62</v>
      </c>
      <c r="V10" t="n">
        <v>0.83</v>
      </c>
      <c r="W10" t="n">
        <v>56.99</v>
      </c>
      <c r="X10" t="n">
        <v>4.46</v>
      </c>
      <c r="Y10" t="n">
        <v>4</v>
      </c>
      <c r="Z10" t="n">
        <v>10</v>
      </c>
      <c r="AA10" t="n">
        <v>1791.017424210267</v>
      </c>
      <c r="AB10" t="n">
        <v>2450.549053916707</v>
      </c>
      <c r="AC10" t="n">
        <v>2216.672091578094</v>
      </c>
      <c r="AD10" t="n">
        <v>1791017.424210267</v>
      </c>
      <c r="AE10" t="n">
        <v>2450549.053916707</v>
      </c>
      <c r="AF10" t="n">
        <v>1.41154479787955e-06</v>
      </c>
      <c r="AG10" t="n">
        <v>23</v>
      </c>
      <c r="AH10" t="n">
        <v>2216672.091578094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0.9520999999999999</v>
      </c>
      <c r="E11" t="n">
        <v>105.03</v>
      </c>
      <c r="F11" t="n">
        <v>99.70999999999999</v>
      </c>
      <c r="G11" t="n">
        <v>68.76000000000001</v>
      </c>
      <c r="H11" t="n">
        <v>0.98</v>
      </c>
      <c r="I11" t="n">
        <v>87</v>
      </c>
      <c r="J11" t="n">
        <v>181.12</v>
      </c>
      <c r="K11" t="n">
        <v>51.39</v>
      </c>
      <c r="L11" t="n">
        <v>10</v>
      </c>
      <c r="M11" t="n">
        <v>85</v>
      </c>
      <c r="N11" t="n">
        <v>34.73</v>
      </c>
      <c r="O11" t="n">
        <v>22572.13</v>
      </c>
      <c r="P11" t="n">
        <v>1192</v>
      </c>
      <c r="Q11" t="n">
        <v>3358.16</v>
      </c>
      <c r="R11" t="n">
        <v>401.53</v>
      </c>
      <c r="S11" t="n">
        <v>262.42</v>
      </c>
      <c r="T11" t="n">
        <v>66324.52</v>
      </c>
      <c r="U11" t="n">
        <v>0.65</v>
      </c>
      <c r="V11" t="n">
        <v>0.84</v>
      </c>
      <c r="W11" t="n">
        <v>56.97</v>
      </c>
      <c r="X11" t="n">
        <v>3.92</v>
      </c>
      <c r="Y11" t="n">
        <v>4</v>
      </c>
      <c r="Z11" t="n">
        <v>10</v>
      </c>
      <c r="AA11" t="n">
        <v>1748.830553543676</v>
      </c>
      <c r="AB11" t="n">
        <v>2392.827116317297</v>
      </c>
      <c r="AC11" t="n">
        <v>2164.459054689924</v>
      </c>
      <c r="AD11" t="n">
        <v>1748830.553543676</v>
      </c>
      <c r="AE11" t="n">
        <v>2392827.116317297</v>
      </c>
      <c r="AF11" t="n">
        <v>1.423958256051197e-06</v>
      </c>
      <c r="AG11" t="n">
        <v>22</v>
      </c>
      <c r="AH11" t="n">
        <v>2164459.054689924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0.9586</v>
      </c>
      <c r="E12" t="n">
        <v>104.32</v>
      </c>
      <c r="F12" t="n">
        <v>99.3</v>
      </c>
      <c r="G12" t="n">
        <v>76.39</v>
      </c>
      <c r="H12" t="n">
        <v>1.07</v>
      </c>
      <c r="I12" t="n">
        <v>78</v>
      </c>
      <c r="J12" t="n">
        <v>182.62</v>
      </c>
      <c r="K12" t="n">
        <v>51.39</v>
      </c>
      <c r="L12" t="n">
        <v>11</v>
      </c>
      <c r="M12" t="n">
        <v>76</v>
      </c>
      <c r="N12" t="n">
        <v>35.22</v>
      </c>
      <c r="O12" t="n">
        <v>22756.91</v>
      </c>
      <c r="P12" t="n">
        <v>1173.27</v>
      </c>
      <c r="Q12" t="n">
        <v>3358.11</v>
      </c>
      <c r="R12" t="n">
        <v>388</v>
      </c>
      <c r="S12" t="n">
        <v>262.42</v>
      </c>
      <c r="T12" t="n">
        <v>59601.93</v>
      </c>
      <c r="U12" t="n">
        <v>0.68</v>
      </c>
      <c r="V12" t="n">
        <v>0.84</v>
      </c>
      <c r="W12" t="n">
        <v>56.95</v>
      </c>
      <c r="X12" t="n">
        <v>3.52</v>
      </c>
      <c r="Y12" t="n">
        <v>4</v>
      </c>
      <c r="Z12" t="n">
        <v>10</v>
      </c>
      <c r="AA12" t="n">
        <v>1719.330953948591</v>
      </c>
      <c r="AB12" t="n">
        <v>2352.464462720819</v>
      </c>
      <c r="AC12" t="n">
        <v>2127.948556103353</v>
      </c>
      <c r="AD12" t="n">
        <v>1719330.953948591</v>
      </c>
      <c r="AE12" t="n">
        <v>2352464.462720818</v>
      </c>
      <c r="AF12" t="n">
        <v>1.433679638956704e-06</v>
      </c>
      <c r="AG12" t="n">
        <v>22</v>
      </c>
      <c r="AH12" t="n">
        <v>2127948.556103353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0.9646</v>
      </c>
      <c r="E13" t="n">
        <v>103.67</v>
      </c>
      <c r="F13" t="n">
        <v>98.92</v>
      </c>
      <c r="G13" t="n">
        <v>84.79000000000001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1154.95</v>
      </c>
      <c r="Q13" t="n">
        <v>3357.81</v>
      </c>
      <c r="R13" t="n">
        <v>375.66</v>
      </c>
      <c r="S13" t="n">
        <v>262.42</v>
      </c>
      <c r="T13" t="n">
        <v>53472.78</v>
      </c>
      <c r="U13" t="n">
        <v>0.7</v>
      </c>
      <c r="V13" t="n">
        <v>0.85</v>
      </c>
      <c r="W13" t="n">
        <v>56.92</v>
      </c>
      <c r="X13" t="n">
        <v>3.14</v>
      </c>
      <c r="Y13" t="n">
        <v>4</v>
      </c>
      <c r="Z13" t="n">
        <v>10</v>
      </c>
      <c r="AA13" t="n">
        <v>1691.515841838109</v>
      </c>
      <c r="AB13" t="n">
        <v>2314.406599215115</v>
      </c>
      <c r="AC13" t="n">
        <v>2093.522881676087</v>
      </c>
      <c r="AD13" t="n">
        <v>1691515.841838109</v>
      </c>
      <c r="AE13" t="n">
        <v>2314406.599215115</v>
      </c>
      <c r="AF13" t="n">
        <v>1.442653223177171e-06</v>
      </c>
      <c r="AG13" t="n">
        <v>22</v>
      </c>
      <c r="AH13" t="n">
        <v>2093522.881676087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0.969</v>
      </c>
      <c r="E14" t="n">
        <v>103.2</v>
      </c>
      <c r="F14" t="n">
        <v>98.65000000000001</v>
      </c>
      <c r="G14" t="n">
        <v>92.48999999999999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1138.79</v>
      </c>
      <c r="Q14" t="n">
        <v>3357.65</v>
      </c>
      <c r="R14" t="n">
        <v>366.13</v>
      </c>
      <c r="S14" t="n">
        <v>262.42</v>
      </c>
      <c r="T14" t="n">
        <v>48736.06</v>
      </c>
      <c r="U14" t="n">
        <v>0.72</v>
      </c>
      <c r="V14" t="n">
        <v>0.85</v>
      </c>
      <c r="W14" t="n">
        <v>56.93</v>
      </c>
      <c r="X14" t="n">
        <v>2.87</v>
      </c>
      <c r="Y14" t="n">
        <v>4</v>
      </c>
      <c r="Z14" t="n">
        <v>10</v>
      </c>
      <c r="AA14" t="n">
        <v>1668.928166277472</v>
      </c>
      <c r="AB14" t="n">
        <v>2283.501145015136</v>
      </c>
      <c r="AC14" t="n">
        <v>2065.567000648876</v>
      </c>
      <c r="AD14" t="n">
        <v>1668928.166277472</v>
      </c>
      <c r="AE14" t="n">
        <v>2283501.145015135</v>
      </c>
      <c r="AF14" t="n">
        <v>1.449233851605514e-06</v>
      </c>
      <c r="AG14" t="n">
        <v>22</v>
      </c>
      <c r="AH14" t="n">
        <v>2065567.000648876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0.9728</v>
      </c>
      <c r="E15" t="n">
        <v>102.79</v>
      </c>
      <c r="F15" t="n">
        <v>98.42</v>
      </c>
      <c r="G15" t="n">
        <v>100.09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1121.82</v>
      </c>
      <c r="Q15" t="n">
        <v>3357.72</v>
      </c>
      <c r="R15" t="n">
        <v>358.21</v>
      </c>
      <c r="S15" t="n">
        <v>262.42</v>
      </c>
      <c r="T15" t="n">
        <v>44801.97</v>
      </c>
      <c r="U15" t="n">
        <v>0.73</v>
      </c>
      <c r="V15" t="n">
        <v>0.85</v>
      </c>
      <c r="W15" t="n">
        <v>56.92</v>
      </c>
      <c r="X15" t="n">
        <v>2.64</v>
      </c>
      <c r="Y15" t="n">
        <v>4</v>
      </c>
      <c r="Z15" t="n">
        <v>10</v>
      </c>
      <c r="AA15" t="n">
        <v>1646.902326750879</v>
      </c>
      <c r="AB15" t="n">
        <v>2253.364419663391</v>
      </c>
      <c r="AC15" t="n">
        <v>2038.306482067543</v>
      </c>
      <c r="AD15" t="n">
        <v>1646902.326750879</v>
      </c>
      <c r="AE15" t="n">
        <v>2253364.419663392</v>
      </c>
      <c r="AF15" t="n">
        <v>1.45491712161181e-06</v>
      </c>
      <c r="AG15" t="n">
        <v>22</v>
      </c>
      <c r="AH15" t="n">
        <v>2038306.482067543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0.9767</v>
      </c>
      <c r="E16" t="n">
        <v>102.39</v>
      </c>
      <c r="F16" t="n">
        <v>98.19</v>
      </c>
      <c r="G16" t="n">
        <v>109.1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1104.16</v>
      </c>
      <c r="Q16" t="n">
        <v>3357.56</v>
      </c>
      <c r="R16" t="n">
        <v>350.31</v>
      </c>
      <c r="S16" t="n">
        <v>262.42</v>
      </c>
      <c r="T16" t="n">
        <v>40880.03</v>
      </c>
      <c r="U16" t="n">
        <v>0.75</v>
      </c>
      <c r="V16" t="n">
        <v>0.85</v>
      </c>
      <c r="W16" t="n">
        <v>56.91</v>
      </c>
      <c r="X16" t="n">
        <v>2.41</v>
      </c>
      <c r="Y16" t="n">
        <v>4</v>
      </c>
      <c r="Z16" t="n">
        <v>10</v>
      </c>
      <c r="AA16" t="n">
        <v>1624.285817915032</v>
      </c>
      <c r="AB16" t="n">
        <v>2222.419514504235</v>
      </c>
      <c r="AC16" t="n">
        <v>2010.314915225329</v>
      </c>
      <c r="AD16" t="n">
        <v>1624285.817915032</v>
      </c>
      <c r="AE16" t="n">
        <v>2222419.514504235</v>
      </c>
      <c r="AF16" t="n">
        <v>1.460749951355114e-06</v>
      </c>
      <c r="AG16" t="n">
        <v>22</v>
      </c>
      <c r="AH16" t="n">
        <v>2010314.915225329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0.9795</v>
      </c>
      <c r="E17" t="n">
        <v>102.09</v>
      </c>
      <c r="F17" t="n">
        <v>98.03</v>
      </c>
      <c r="G17" t="n">
        <v>117.63</v>
      </c>
      <c r="H17" t="n">
        <v>1.49</v>
      </c>
      <c r="I17" t="n">
        <v>50</v>
      </c>
      <c r="J17" t="n">
        <v>190.19</v>
      </c>
      <c r="K17" t="n">
        <v>51.39</v>
      </c>
      <c r="L17" t="n">
        <v>16</v>
      </c>
      <c r="M17" t="n">
        <v>48</v>
      </c>
      <c r="N17" t="n">
        <v>37.79</v>
      </c>
      <c r="O17" t="n">
        <v>23690.52</v>
      </c>
      <c r="P17" t="n">
        <v>1089.42</v>
      </c>
      <c r="Q17" t="n">
        <v>3357.47</v>
      </c>
      <c r="R17" t="n">
        <v>345</v>
      </c>
      <c r="S17" t="n">
        <v>262.42</v>
      </c>
      <c r="T17" t="n">
        <v>38243.09</v>
      </c>
      <c r="U17" t="n">
        <v>0.76</v>
      </c>
      <c r="V17" t="n">
        <v>0.85</v>
      </c>
      <c r="W17" t="n">
        <v>56.91</v>
      </c>
      <c r="X17" t="n">
        <v>2.25</v>
      </c>
      <c r="Y17" t="n">
        <v>4</v>
      </c>
      <c r="Z17" t="n">
        <v>10</v>
      </c>
      <c r="AA17" t="n">
        <v>1606.350715725396</v>
      </c>
      <c r="AB17" t="n">
        <v>2197.879916447509</v>
      </c>
      <c r="AC17" t="n">
        <v>1988.117341965595</v>
      </c>
      <c r="AD17" t="n">
        <v>1606350.715725396</v>
      </c>
      <c r="AE17" t="n">
        <v>2197879.916447509</v>
      </c>
      <c r="AF17" t="n">
        <v>1.464937623991333e-06</v>
      </c>
      <c r="AG17" t="n">
        <v>22</v>
      </c>
      <c r="AH17" t="n">
        <v>1988117.341965595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0.9827</v>
      </c>
      <c r="E18" t="n">
        <v>101.76</v>
      </c>
      <c r="F18" t="n">
        <v>97.83</v>
      </c>
      <c r="G18" t="n">
        <v>127.6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44</v>
      </c>
      <c r="N18" t="n">
        <v>38.33</v>
      </c>
      <c r="O18" t="n">
        <v>23879.37</v>
      </c>
      <c r="P18" t="n">
        <v>1069.07</v>
      </c>
      <c r="Q18" t="n">
        <v>3357.25</v>
      </c>
      <c r="R18" t="n">
        <v>338.85</v>
      </c>
      <c r="S18" t="n">
        <v>262.42</v>
      </c>
      <c r="T18" t="n">
        <v>35189.39</v>
      </c>
      <c r="U18" t="n">
        <v>0.77</v>
      </c>
      <c r="V18" t="n">
        <v>0.86</v>
      </c>
      <c r="W18" t="n">
        <v>56.89</v>
      </c>
      <c r="X18" t="n">
        <v>2.05</v>
      </c>
      <c r="Y18" t="n">
        <v>4</v>
      </c>
      <c r="Z18" t="n">
        <v>10</v>
      </c>
      <c r="AA18" t="n">
        <v>1582.795545023279</v>
      </c>
      <c r="AB18" t="n">
        <v>2165.650692712083</v>
      </c>
      <c r="AC18" t="n">
        <v>1958.964030109479</v>
      </c>
      <c r="AD18" t="n">
        <v>1582795.545023279</v>
      </c>
      <c r="AE18" t="n">
        <v>2165650.692712083</v>
      </c>
      <c r="AF18" t="n">
        <v>1.469723535575582e-06</v>
      </c>
      <c r="AG18" t="n">
        <v>22</v>
      </c>
      <c r="AH18" t="n">
        <v>1958964.030109479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0.9851</v>
      </c>
      <c r="E19" t="n">
        <v>101.51</v>
      </c>
      <c r="F19" t="n">
        <v>97.68000000000001</v>
      </c>
      <c r="G19" t="n">
        <v>136.3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40</v>
      </c>
      <c r="N19" t="n">
        <v>38.86</v>
      </c>
      <c r="O19" t="n">
        <v>24068.93</v>
      </c>
      <c r="P19" t="n">
        <v>1054.23</v>
      </c>
      <c r="Q19" t="n">
        <v>3357.28</v>
      </c>
      <c r="R19" t="n">
        <v>333.19</v>
      </c>
      <c r="S19" t="n">
        <v>262.42</v>
      </c>
      <c r="T19" t="n">
        <v>32371.01</v>
      </c>
      <c r="U19" t="n">
        <v>0.79</v>
      </c>
      <c r="V19" t="n">
        <v>0.86</v>
      </c>
      <c r="W19" t="n">
        <v>56.9</v>
      </c>
      <c r="X19" t="n">
        <v>1.91</v>
      </c>
      <c r="Y19" t="n">
        <v>4</v>
      </c>
      <c r="Z19" t="n">
        <v>10</v>
      </c>
      <c r="AA19" t="n">
        <v>1565.603035757301</v>
      </c>
      <c r="AB19" t="n">
        <v>2142.127143054393</v>
      </c>
      <c r="AC19" t="n">
        <v>1937.68553501561</v>
      </c>
      <c r="AD19" t="n">
        <v>1565603.035757301</v>
      </c>
      <c r="AE19" t="n">
        <v>2142127.143054393</v>
      </c>
      <c r="AF19" t="n">
        <v>1.473312969263769e-06</v>
      </c>
      <c r="AG19" t="n">
        <v>22</v>
      </c>
      <c r="AH19" t="n">
        <v>1937685.53501561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0.9862</v>
      </c>
      <c r="E20" t="n">
        <v>101.4</v>
      </c>
      <c r="F20" t="n">
        <v>97.64</v>
      </c>
      <c r="G20" t="n">
        <v>142.88</v>
      </c>
      <c r="H20" t="n">
        <v>1.73</v>
      </c>
      <c r="I20" t="n">
        <v>41</v>
      </c>
      <c r="J20" t="n">
        <v>194.8</v>
      </c>
      <c r="K20" t="n">
        <v>51.39</v>
      </c>
      <c r="L20" t="n">
        <v>19</v>
      </c>
      <c r="M20" t="n">
        <v>17</v>
      </c>
      <c r="N20" t="n">
        <v>39.41</v>
      </c>
      <c r="O20" t="n">
        <v>24259.23</v>
      </c>
      <c r="P20" t="n">
        <v>1045.02</v>
      </c>
      <c r="Q20" t="n">
        <v>3357.85</v>
      </c>
      <c r="R20" t="n">
        <v>330.59</v>
      </c>
      <c r="S20" t="n">
        <v>262.42</v>
      </c>
      <c r="T20" t="n">
        <v>31082.92</v>
      </c>
      <c r="U20" t="n">
        <v>0.79</v>
      </c>
      <c r="V20" t="n">
        <v>0.86</v>
      </c>
      <c r="W20" t="n">
        <v>56.93</v>
      </c>
      <c r="X20" t="n">
        <v>1.86</v>
      </c>
      <c r="Y20" t="n">
        <v>4</v>
      </c>
      <c r="Z20" t="n">
        <v>10</v>
      </c>
      <c r="AA20" t="n">
        <v>1555.755331772698</v>
      </c>
      <c r="AB20" t="n">
        <v>2128.653080012623</v>
      </c>
      <c r="AC20" t="n">
        <v>1925.497417639579</v>
      </c>
      <c r="AD20" t="n">
        <v>1555755.331772698</v>
      </c>
      <c r="AE20" t="n">
        <v>2128653.080012623</v>
      </c>
      <c r="AF20" t="n">
        <v>1.474958126370855e-06</v>
      </c>
      <c r="AG20" t="n">
        <v>22</v>
      </c>
      <c r="AH20" t="n">
        <v>1925497.417639579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0.9859</v>
      </c>
      <c r="E21" t="n">
        <v>101.43</v>
      </c>
      <c r="F21" t="n">
        <v>97.67</v>
      </c>
      <c r="G21" t="n">
        <v>142.93</v>
      </c>
      <c r="H21" t="n">
        <v>1.81</v>
      </c>
      <c r="I21" t="n">
        <v>41</v>
      </c>
      <c r="J21" t="n">
        <v>196.35</v>
      </c>
      <c r="K21" t="n">
        <v>51.39</v>
      </c>
      <c r="L21" t="n">
        <v>20</v>
      </c>
      <c r="M21" t="n">
        <v>1</v>
      </c>
      <c r="N21" t="n">
        <v>39.96</v>
      </c>
      <c r="O21" t="n">
        <v>24450.27</v>
      </c>
      <c r="P21" t="n">
        <v>1051.43</v>
      </c>
      <c r="Q21" t="n">
        <v>3357.99</v>
      </c>
      <c r="R21" t="n">
        <v>331.18</v>
      </c>
      <c r="S21" t="n">
        <v>262.42</v>
      </c>
      <c r="T21" t="n">
        <v>31375.86</v>
      </c>
      <c r="U21" t="n">
        <v>0.79</v>
      </c>
      <c r="V21" t="n">
        <v>0.86</v>
      </c>
      <c r="W21" t="n">
        <v>56.94</v>
      </c>
      <c r="X21" t="n">
        <v>1.89</v>
      </c>
      <c r="Y21" t="n">
        <v>4</v>
      </c>
      <c r="Z21" t="n">
        <v>10</v>
      </c>
      <c r="AA21" t="n">
        <v>1561.968341752488</v>
      </c>
      <c r="AB21" t="n">
        <v>2137.153994365626</v>
      </c>
      <c r="AC21" t="n">
        <v>1933.187016657839</v>
      </c>
      <c r="AD21" t="n">
        <v>1561968.341752487</v>
      </c>
      <c r="AE21" t="n">
        <v>2137153.994365626</v>
      </c>
      <c r="AF21" t="n">
        <v>1.474509447159831e-06</v>
      </c>
      <c r="AG21" t="n">
        <v>22</v>
      </c>
      <c r="AH21" t="n">
        <v>1933187.01665784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0.9859</v>
      </c>
      <c r="E22" t="n">
        <v>101.44</v>
      </c>
      <c r="F22" t="n">
        <v>97.67</v>
      </c>
      <c r="G22" t="n">
        <v>142.94</v>
      </c>
      <c r="H22" t="n">
        <v>1.88</v>
      </c>
      <c r="I22" t="n">
        <v>41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1058.67</v>
      </c>
      <c r="Q22" t="n">
        <v>3358.1</v>
      </c>
      <c r="R22" t="n">
        <v>331.17</v>
      </c>
      <c r="S22" t="n">
        <v>262.42</v>
      </c>
      <c r="T22" t="n">
        <v>31373.21</v>
      </c>
      <c r="U22" t="n">
        <v>0.79</v>
      </c>
      <c r="V22" t="n">
        <v>0.86</v>
      </c>
      <c r="W22" t="n">
        <v>56.95</v>
      </c>
      <c r="X22" t="n">
        <v>1.89</v>
      </c>
      <c r="Y22" t="n">
        <v>4</v>
      </c>
      <c r="Z22" t="n">
        <v>10</v>
      </c>
      <c r="AA22" t="n">
        <v>1568.362463675568</v>
      </c>
      <c r="AB22" t="n">
        <v>2145.902714069534</v>
      </c>
      <c r="AC22" t="n">
        <v>1941.100770832113</v>
      </c>
      <c r="AD22" t="n">
        <v>1568362.463675568</v>
      </c>
      <c r="AE22" t="n">
        <v>2145902.714069534</v>
      </c>
      <c r="AF22" t="n">
        <v>1.474509447159831e-06</v>
      </c>
      <c r="AG22" t="n">
        <v>22</v>
      </c>
      <c r="AH22" t="n">
        <v>1941100.770832113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0.7976</v>
      </c>
      <c r="E2" t="n">
        <v>125.38</v>
      </c>
      <c r="F2" t="n">
        <v>117.88</v>
      </c>
      <c r="G2" t="n">
        <v>15.02</v>
      </c>
      <c r="H2" t="n">
        <v>0.34</v>
      </c>
      <c r="I2" t="n">
        <v>471</v>
      </c>
      <c r="J2" t="n">
        <v>51.33</v>
      </c>
      <c r="K2" t="n">
        <v>24.83</v>
      </c>
      <c r="L2" t="n">
        <v>1</v>
      </c>
      <c r="M2" t="n">
        <v>469</v>
      </c>
      <c r="N2" t="n">
        <v>5.51</v>
      </c>
      <c r="O2" t="n">
        <v>6564.78</v>
      </c>
      <c r="P2" t="n">
        <v>650.2</v>
      </c>
      <c r="Q2" t="n">
        <v>3364.61</v>
      </c>
      <c r="R2" t="n">
        <v>1014.1</v>
      </c>
      <c r="S2" t="n">
        <v>262.42</v>
      </c>
      <c r="T2" t="n">
        <v>370687.16</v>
      </c>
      <c r="U2" t="n">
        <v>0.26</v>
      </c>
      <c r="V2" t="n">
        <v>0.71</v>
      </c>
      <c r="W2" t="n">
        <v>57.61</v>
      </c>
      <c r="X2" t="n">
        <v>22</v>
      </c>
      <c r="Y2" t="n">
        <v>4</v>
      </c>
      <c r="Z2" t="n">
        <v>10</v>
      </c>
      <c r="AA2" t="n">
        <v>1283.515966749079</v>
      </c>
      <c r="AB2" t="n">
        <v>1756.16317043417</v>
      </c>
      <c r="AC2" t="n">
        <v>1588.557422238423</v>
      </c>
      <c r="AD2" t="n">
        <v>1283515.966749079</v>
      </c>
      <c r="AE2" t="n">
        <v>1756163.17043417</v>
      </c>
      <c r="AF2" t="n">
        <v>1.427596852621546e-06</v>
      </c>
      <c r="AG2" t="n">
        <v>27</v>
      </c>
      <c r="AH2" t="n">
        <v>1588557.422238423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0.9212</v>
      </c>
      <c r="E3" t="n">
        <v>108.55</v>
      </c>
      <c r="F3" t="n">
        <v>104.49</v>
      </c>
      <c r="G3" t="n">
        <v>33.17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175</v>
      </c>
      <c r="N3" t="n">
        <v>5.64</v>
      </c>
      <c r="O3" t="n">
        <v>6705.1</v>
      </c>
      <c r="P3" t="n">
        <v>522.05</v>
      </c>
      <c r="Q3" t="n">
        <v>3359.96</v>
      </c>
      <c r="R3" t="n">
        <v>562.59</v>
      </c>
      <c r="S3" t="n">
        <v>262.42</v>
      </c>
      <c r="T3" t="n">
        <v>146343.91</v>
      </c>
      <c r="U3" t="n">
        <v>0.47</v>
      </c>
      <c r="V3" t="n">
        <v>0.8</v>
      </c>
      <c r="W3" t="n">
        <v>57.14</v>
      </c>
      <c r="X3" t="n">
        <v>8.68</v>
      </c>
      <c r="Y3" t="n">
        <v>4</v>
      </c>
      <c r="Z3" t="n">
        <v>10</v>
      </c>
      <c r="AA3" t="n">
        <v>951.2243625792917</v>
      </c>
      <c r="AB3" t="n">
        <v>1301.50713793812</v>
      </c>
      <c r="AC3" t="n">
        <v>1177.293123370045</v>
      </c>
      <c r="AD3" t="n">
        <v>951224.3625792917</v>
      </c>
      <c r="AE3" t="n">
        <v>1301507.137938119</v>
      </c>
      <c r="AF3" t="n">
        <v>1.648824248539329e-06</v>
      </c>
      <c r="AG3" t="n">
        <v>23</v>
      </c>
      <c r="AH3" t="n">
        <v>1177293.123370045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0.9304</v>
      </c>
      <c r="E4" t="n">
        <v>107.48</v>
      </c>
      <c r="F4" t="n">
        <v>103.67</v>
      </c>
      <c r="G4" t="n">
        <v>36.81</v>
      </c>
      <c r="H4" t="n">
        <v>0.97</v>
      </c>
      <c r="I4" t="n">
        <v>169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515.99</v>
      </c>
      <c r="Q4" t="n">
        <v>3361.61</v>
      </c>
      <c r="R4" t="n">
        <v>527.0700000000001</v>
      </c>
      <c r="S4" t="n">
        <v>262.42</v>
      </c>
      <c r="T4" t="n">
        <v>128684.67</v>
      </c>
      <c r="U4" t="n">
        <v>0.5</v>
      </c>
      <c r="V4" t="n">
        <v>0.8100000000000001</v>
      </c>
      <c r="W4" t="n">
        <v>57.33</v>
      </c>
      <c r="X4" t="n">
        <v>7.86</v>
      </c>
      <c r="Y4" t="n">
        <v>4</v>
      </c>
      <c r="Z4" t="n">
        <v>10</v>
      </c>
      <c r="AA4" t="n">
        <v>935.6703990839886</v>
      </c>
      <c r="AB4" t="n">
        <v>1280.225518891405</v>
      </c>
      <c r="AC4" t="n">
        <v>1158.042592176209</v>
      </c>
      <c r="AD4" t="n">
        <v>935670.3990839886</v>
      </c>
      <c r="AE4" t="n">
        <v>1280225.518891405</v>
      </c>
      <c r="AF4" t="n">
        <v>1.665291012636769e-06</v>
      </c>
      <c r="AG4" t="n">
        <v>23</v>
      </c>
      <c r="AH4" t="n">
        <v>1158042.592176209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0.508</v>
      </c>
      <c r="E2" t="n">
        <v>196.83</v>
      </c>
      <c r="F2" t="n">
        <v>159.37</v>
      </c>
      <c r="G2" t="n">
        <v>7.38</v>
      </c>
      <c r="H2" t="n">
        <v>0.13</v>
      </c>
      <c r="I2" t="n">
        <v>1296</v>
      </c>
      <c r="J2" t="n">
        <v>133.21</v>
      </c>
      <c r="K2" t="n">
        <v>46.47</v>
      </c>
      <c r="L2" t="n">
        <v>1</v>
      </c>
      <c r="M2" t="n">
        <v>1294</v>
      </c>
      <c r="N2" t="n">
        <v>20.75</v>
      </c>
      <c r="O2" t="n">
        <v>16663.42</v>
      </c>
      <c r="P2" t="n">
        <v>1771.89</v>
      </c>
      <c r="Q2" t="n">
        <v>3380.41</v>
      </c>
      <c r="R2" t="n">
        <v>2419.45</v>
      </c>
      <c r="S2" t="n">
        <v>262.42</v>
      </c>
      <c r="T2" t="n">
        <v>1069238.32</v>
      </c>
      <c r="U2" t="n">
        <v>0.11</v>
      </c>
      <c r="V2" t="n">
        <v>0.53</v>
      </c>
      <c r="W2" t="n">
        <v>58.94</v>
      </c>
      <c r="X2" t="n">
        <v>63.29</v>
      </c>
      <c r="Y2" t="n">
        <v>4</v>
      </c>
      <c r="Z2" t="n">
        <v>10</v>
      </c>
      <c r="AA2" t="n">
        <v>4648.595148650756</v>
      </c>
      <c r="AB2" t="n">
        <v>6360.412963928356</v>
      </c>
      <c r="AC2" t="n">
        <v>5753.384077546455</v>
      </c>
      <c r="AD2" t="n">
        <v>4648595.148650755</v>
      </c>
      <c r="AE2" t="n">
        <v>6360412.963928356</v>
      </c>
      <c r="AF2" t="n">
        <v>7.898872984668539e-07</v>
      </c>
      <c r="AG2" t="n">
        <v>42</v>
      </c>
      <c r="AH2" t="n">
        <v>5753384.077546455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0.753</v>
      </c>
      <c r="E3" t="n">
        <v>132.79</v>
      </c>
      <c r="F3" t="n">
        <v>117.79</v>
      </c>
      <c r="G3" t="n">
        <v>15.01</v>
      </c>
      <c r="H3" t="n">
        <v>0.26</v>
      </c>
      <c r="I3" t="n">
        <v>471</v>
      </c>
      <c r="J3" t="n">
        <v>134.55</v>
      </c>
      <c r="K3" t="n">
        <v>46.47</v>
      </c>
      <c r="L3" t="n">
        <v>2</v>
      </c>
      <c r="M3" t="n">
        <v>469</v>
      </c>
      <c r="N3" t="n">
        <v>21.09</v>
      </c>
      <c r="O3" t="n">
        <v>16828.84</v>
      </c>
      <c r="P3" t="n">
        <v>1300.12</v>
      </c>
      <c r="Q3" t="n">
        <v>3364.76</v>
      </c>
      <c r="R3" t="n">
        <v>1012.98</v>
      </c>
      <c r="S3" t="n">
        <v>262.42</v>
      </c>
      <c r="T3" t="n">
        <v>370127.9</v>
      </c>
      <c r="U3" t="n">
        <v>0.26</v>
      </c>
      <c r="V3" t="n">
        <v>0.71</v>
      </c>
      <c r="W3" t="n">
        <v>57.55</v>
      </c>
      <c r="X3" t="n">
        <v>21.91</v>
      </c>
      <c r="Y3" t="n">
        <v>4</v>
      </c>
      <c r="Z3" t="n">
        <v>10</v>
      </c>
      <c r="AA3" t="n">
        <v>2366.369032234811</v>
      </c>
      <c r="AB3" t="n">
        <v>3237.770506737597</v>
      </c>
      <c r="AC3" t="n">
        <v>2928.762233813886</v>
      </c>
      <c r="AD3" t="n">
        <v>2366369.032234811</v>
      </c>
      <c r="AE3" t="n">
        <v>3237770.506737597</v>
      </c>
      <c r="AF3" t="n">
        <v>1.17083688138886e-06</v>
      </c>
      <c r="AG3" t="n">
        <v>28</v>
      </c>
      <c r="AH3" t="n">
        <v>2928762.233813886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0.8404</v>
      </c>
      <c r="E4" t="n">
        <v>118.99</v>
      </c>
      <c r="F4" t="n">
        <v>109.02</v>
      </c>
      <c r="G4" t="n">
        <v>22.87</v>
      </c>
      <c r="H4" t="n">
        <v>0.39</v>
      </c>
      <c r="I4" t="n">
        <v>286</v>
      </c>
      <c r="J4" t="n">
        <v>135.9</v>
      </c>
      <c r="K4" t="n">
        <v>46.47</v>
      </c>
      <c r="L4" t="n">
        <v>3</v>
      </c>
      <c r="M4" t="n">
        <v>284</v>
      </c>
      <c r="N4" t="n">
        <v>21.43</v>
      </c>
      <c r="O4" t="n">
        <v>16994.64</v>
      </c>
      <c r="P4" t="n">
        <v>1188.37</v>
      </c>
      <c r="Q4" t="n">
        <v>3362.07</v>
      </c>
      <c r="R4" t="n">
        <v>714.99</v>
      </c>
      <c r="S4" t="n">
        <v>262.42</v>
      </c>
      <c r="T4" t="n">
        <v>222058.45</v>
      </c>
      <c r="U4" t="n">
        <v>0.37</v>
      </c>
      <c r="V4" t="n">
        <v>0.77</v>
      </c>
      <c r="W4" t="n">
        <v>57.3</v>
      </c>
      <c r="X4" t="n">
        <v>13.19</v>
      </c>
      <c r="Y4" t="n">
        <v>4</v>
      </c>
      <c r="Z4" t="n">
        <v>10</v>
      </c>
      <c r="AA4" t="n">
        <v>1961.973135466264</v>
      </c>
      <c r="AB4" t="n">
        <v>2684.458200090854</v>
      </c>
      <c r="AC4" t="n">
        <v>2428.257277134929</v>
      </c>
      <c r="AD4" t="n">
        <v>1961973.135466265</v>
      </c>
      <c r="AE4" t="n">
        <v>2684458.200090854</v>
      </c>
      <c r="AF4" t="n">
        <v>1.306734814235323e-06</v>
      </c>
      <c r="AG4" t="n">
        <v>25</v>
      </c>
      <c r="AH4" t="n">
        <v>2428257.277134929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0.8857</v>
      </c>
      <c r="E5" t="n">
        <v>112.9</v>
      </c>
      <c r="F5" t="n">
        <v>105.17</v>
      </c>
      <c r="G5" t="n">
        <v>30.93</v>
      </c>
      <c r="H5" t="n">
        <v>0.52</v>
      </c>
      <c r="I5" t="n">
        <v>204</v>
      </c>
      <c r="J5" t="n">
        <v>137.25</v>
      </c>
      <c r="K5" t="n">
        <v>46.47</v>
      </c>
      <c r="L5" t="n">
        <v>4</v>
      </c>
      <c r="M5" t="n">
        <v>202</v>
      </c>
      <c r="N5" t="n">
        <v>21.78</v>
      </c>
      <c r="O5" t="n">
        <v>17160.92</v>
      </c>
      <c r="P5" t="n">
        <v>1130.01</v>
      </c>
      <c r="Q5" t="n">
        <v>3360.36</v>
      </c>
      <c r="R5" t="n">
        <v>585.77</v>
      </c>
      <c r="S5" t="n">
        <v>262.42</v>
      </c>
      <c r="T5" t="n">
        <v>157859.93</v>
      </c>
      <c r="U5" t="n">
        <v>0.45</v>
      </c>
      <c r="V5" t="n">
        <v>0.8</v>
      </c>
      <c r="W5" t="n">
        <v>57.15</v>
      </c>
      <c r="X5" t="n">
        <v>9.35</v>
      </c>
      <c r="Y5" t="n">
        <v>4</v>
      </c>
      <c r="Z5" t="n">
        <v>10</v>
      </c>
      <c r="AA5" t="n">
        <v>1789.177769399388</v>
      </c>
      <c r="AB5" t="n">
        <v>2448.03195704462</v>
      </c>
      <c r="AC5" t="n">
        <v>2214.395222898712</v>
      </c>
      <c r="AD5" t="n">
        <v>1789177.769399388</v>
      </c>
      <c r="AE5" t="n">
        <v>2448031.95704462</v>
      </c>
      <c r="AF5" t="n">
        <v>1.377171614669474e-06</v>
      </c>
      <c r="AG5" t="n">
        <v>24</v>
      </c>
      <c r="AH5" t="n">
        <v>2214395.222898712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0.9134</v>
      </c>
      <c r="E6" t="n">
        <v>109.48</v>
      </c>
      <c r="F6" t="n">
        <v>103</v>
      </c>
      <c r="G6" t="n">
        <v>39.11</v>
      </c>
      <c r="H6" t="n">
        <v>0.64</v>
      </c>
      <c r="I6" t="n">
        <v>158</v>
      </c>
      <c r="J6" t="n">
        <v>138.6</v>
      </c>
      <c r="K6" t="n">
        <v>46.47</v>
      </c>
      <c r="L6" t="n">
        <v>5</v>
      </c>
      <c r="M6" t="n">
        <v>156</v>
      </c>
      <c r="N6" t="n">
        <v>22.13</v>
      </c>
      <c r="O6" t="n">
        <v>17327.69</v>
      </c>
      <c r="P6" t="n">
        <v>1090.11</v>
      </c>
      <c r="Q6" t="n">
        <v>3359.35</v>
      </c>
      <c r="R6" t="n">
        <v>512.21</v>
      </c>
      <c r="S6" t="n">
        <v>262.42</v>
      </c>
      <c r="T6" t="n">
        <v>121307.73</v>
      </c>
      <c r="U6" t="n">
        <v>0.51</v>
      </c>
      <c r="V6" t="n">
        <v>0.8100000000000001</v>
      </c>
      <c r="W6" t="n">
        <v>57.09</v>
      </c>
      <c r="X6" t="n">
        <v>7.19</v>
      </c>
      <c r="Y6" t="n">
        <v>4</v>
      </c>
      <c r="Z6" t="n">
        <v>10</v>
      </c>
      <c r="AA6" t="n">
        <v>1685.116425442177</v>
      </c>
      <c r="AB6" t="n">
        <v>2305.650635379875</v>
      </c>
      <c r="AC6" t="n">
        <v>2085.60257474021</v>
      </c>
      <c r="AD6" t="n">
        <v>1685116.425442177</v>
      </c>
      <c r="AE6" t="n">
        <v>2305650.635379876</v>
      </c>
      <c r="AF6" t="n">
        <v>1.420242240983512e-06</v>
      </c>
      <c r="AG6" t="n">
        <v>23</v>
      </c>
      <c r="AH6" t="n">
        <v>2085602.57474021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0.9322</v>
      </c>
      <c r="E7" t="n">
        <v>107.28</v>
      </c>
      <c r="F7" t="n">
        <v>101.61</v>
      </c>
      <c r="G7" t="n">
        <v>47.63</v>
      </c>
      <c r="H7" t="n">
        <v>0.76</v>
      </c>
      <c r="I7" t="n">
        <v>128</v>
      </c>
      <c r="J7" t="n">
        <v>139.95</v>
      </c>
      <c r="K7" t="n">
        <v>46.47</v>
      </c>
      <c r="L7" t="n">
        <v>6</v>
      </c>
      <c r="M7" t="n">
        <v>126</v>
      </c>
      <c r="N7" t="n">
        <v>22.49</v>
      </c>
      <c r="O7" t="n">
        <v>17494.97</v>
      </c>
      <c r="P7" t="n">
        <v>1057.88</v>
      </c>
      <c r="Q7" t="n">
        <v>3358.65</v>
      </c>
      <c r="R7" t="n">
        <v>466.53</v>
      </c>
      <c r="S7" t="n">
        <v>262.42</v>
      </c>
      <c r="T7" t="n">
        <v>98615.78999999999</v>
      </c>
      <c r="U7" t="n">
        <v>0.5600000000000001</v>
      </c>
      <c r="V7" t="n">
        <v>0.82</v>
      </c>
      <c r="W7" t="n">
        <v>57.02</v>
      </c>
      <c r="X7" t="n">
        <v>5.82</v>
      </c>
      <c r="Y7" t="n">
        <v>4</v>
      </c>
      <c r="Z7" t="n">
        <v>10</v>
      </c>
      <c r="AA7" t="n">
        <v>1618.92369016661</v>
      </c>
      <c r="AB7" t="n">
        <v>2215.082814758463</v>
      </c>
      <c r="AC7" t="n">
        <v>2003.678419806171</v>
      </c>
      <c r="AD7" t="n">
        <v>1618923.69016661</v>
      </c>
      <c r="AE7" t="n">
        <v>2215082.814758463</v>
      </c>
      <c r="AF7" t="n">
        <v>1.449474290611814e-06</v>
      </c>
      <c r="AG7" t="n">
        <v>23</v>
      </c>
      <c r="AH7" t="n">
        <v>2003678.419806171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100.64</v>
      </c>
      <c r="G8" t="n">
        <v>56.44</v>
      </c>
      <c r="H8" t="n">
        <v>0.88</v>
      </c>
      <c r="I8" t="n">
        <v>107</v>
      </c>
      <c r="J8" t="n">
        <v>141.31</v>
      </c>
      <c r="K8" t="n">
        <v>46.47</v>
      </c>
      <c r="L8" t="n">
        <v>7</v>
      </c>
      <c r="M8" t="n">
        <v>105</v>
      </c>
      <c r="N8" t="n">
        <v>22.85</v>
      </c>
      <c r="O8" t="n">
        <v>17662.75</v>
      </c>
      <c r="P8" t="n">
        <v>1030.4</v>
      </c>
      <c r="Q8" t="n">
        <v>3358.75</v>
      </c>
      <c r="R8" t="n">
        <v>433.12</v>
      </c>
      <c r="S8" t="n">
        <v>262.42</v>
      </c>
      <c r="T8" t="n">
        <v>82018.94</v>
      </c>
      <c r="U8" t="n">
        <v>0.61</v>
      </c>
      <c r="V8" t="n">
        <v>0.83</v>
      </c>
      <c r="W8" t="n">
        <v>57</v>
      </c>
      <c r="X8" t="n">
        <v>4.85</v>
      </c>
      <c r="Y8" t="n">
        <v>4</v>
      </c>
      <c r="Z8" t="n">
        <v>10</v>
      </c>
      <c r="AA8" t="n">
        <v>1569.142383862815</v>
      </c>
      <c r="AB8" t="n">
        <v>2146.969835277376</v>
      </c>
      <c r="AC8" t="n">
        <v>1942.066047489592</v>
      </c>
      <c r="AD8" t="n">
        <v>1569142.383862815</v>
      </c>
      <c r="AE8" t="n">
        <v>2146969.835277376</v>
      </c>
      <c r="AF8" t="n">
        <v>1.470465390078944e-06</v>
      </c>
      <c r="AG8" t="n">
        <v>23</v>
      </c>
      <c r="AH8" t="n">
        <v>1942066.047489592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0.9562</v>
      </c>
      <c r="E9" t="n">
        <v>104.58</v>
      </c>
      <c r="F9" t="n">
        <v>99.92</v>
      </c>
      <c r="G9" t="n">
        <v>65.88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89</v>
      </c>
      <c r="N9" t="n">
        <v>23.21</v>
      </c>
      <c r="O9" t="n">
        <v>17831.04</v>
      </c>
      <c r="P9" t="n">
        <v>1004.14</v>
      </c>
      <c r="Q9" t="n">
        <v>3358.28</v>
      </c>
      <c r="R9" t="n">
        <v>408.53</v>
      </c>
      <c r="S9" t="n">
        <v>262.42</v>
      </c>
      <c r="T9" t="n">
        <v>69802.94</v>
      </c>
      <c r="U9" t="n">
        <v>0.64</v>
      </c>
      <c r="V9" t="n">
        <v>0.84</v>
      </c>
      <c r="W9" t="n">
        <v>56.98</v>
      </c>
      <c r="X9" t="n">
        <v>4.13</v>
      </c>
      <c r="Y9" t="n">
        <v>4</v>
      </c>
      <c r="Z9" t="n">
        <v>10</v>
      </c>
      <c r="AA9" t="n">
        <v>1518.772006534036</v>
      </c>
      <c r="AB9" t="n">
        <v>2078.050862831926</v>
      </c>
      <c r="AC9" t="n">
        <v>1879.724605045951</v>
      </c>
      <c r="AD9" t="n">
        <v>1518772.006534036</v>
      </c>
      <c r="AE9" t="n">
        <v>2078050.862831926</v>
      </c>
      <c r="AF9" t="n">
        <v>1.486791800775602e-06</v>
      </c>
      <c r="AG9" t="n">
        <v>22</v>
      </c>
      <c r="AH9" t="n">
        <v>1879724.605045951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0.9643</v>
      </c>
      <c r="E10" t="n">
        <v>103.71</v>
      </c>
      <c r="F10" t="n">
        <v>99.38</v>
      </c>
      <c r="G10" t="n">
        <v>75.48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979.28</v>
      </c>
      <c r="Q10" t="n">
        <v>3357.98</v>
      </c>
      <c r="R10" t="n">
        <v>390.2</v>
      </c>
      <c r="S10" t="n">
        <v>262.42</v>
      </c>
      <c r="T10" t="n">
        <v>60698.85</v>
      </c>
      <c r="U10" t="n">
        <v>0.67</v>
      </c>
      <c r="V10" t="n">
        <v>0.84</v>
      </c>
      <c r="W10" t="n">
        <v>56.96</v>
      </c>
      <c r="X10" t="n">
        <v>3.59</v>
      </c>
      <c r="Y10" t="n">
        <v>4</v>
      </c>
      <c r="Z10" t="n">
        <v>10</v>
      </c>
      <c r="AA10" t="n">
        <v>1482.866284766234</v>
      </c>
      <c r="AB10" t="n">
        <v>2028.923070260573</v>
      </c>
      <c r="AC10" t="n">
        <v>1835.285500046317</v>
      </c>
      <c r="AD10" t="n">
        <v>1482866.284766234</v>
      </c>
      <c r="AE10" t="n">
        <v>2028923.070260573</v>
      </c>
      <c r="AF10" t="n">
        <v>1.49938646045588e-06</v>
      </c>
      <c r="AG10" t="n">
        <v>22</v>
      </c>
      <c r="AH10" t="n">
        <v>1835285.500046317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0.9705</v>
      </c>
      <c r="E11" t="n">
        <v>103.04</v>
      </c>
      <c r="F11" t="n">
        <v>98.95</v>
      </c>
      <c r="G11" t="n">
        <v>84.81999999999999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955.63</v>
      </c>
      <c r="Q11" t="n">
        <v>3357.78</v>
      </c>
      <c r="R11" t="n">
        <v>376.17</v>
      </c>
      <c r="S11" t="n">
        <v>262.42</v>
      </c>
      <c r="T11" t="n">
        <v>53726.37</v>
      </c>
      <c r="U11" t="n">
        <v>0.7</v>
      </c>
      <c r="V11" t="n">
        <v>0.85</v>
      </c>
      <c r="W11" t="n">
        <v>56.94</v>
      </c>
      <c r="X11" t="n">
        <v>3.17</v>
      </c>
      <c r="Y11" t="n">
        <v>4</v>
      </c>
      <c r="Z11" t="n">
        <v>10</v>
      </c>
      <c r="AA11" t="n">
        <v>1451.572647108384</v>
      </c>
      <c r="AB11" t="n">
        <v>1986.105734639245</v>
      </c>
      <c r="AC11" t="n">
        <v>1796.55459084218</v>
      </c>
      <c r="AD11" t="n">
        <v>1451572.647108384</v>
      </c>
      <c r="AE11" t="n">
        <v>1986105.734639245</v>
      </c>
      <c r="AF11" t="n">
        <v>1.509026817248192e-06</v>
      </c>
      <c r="AG11" t="n">
        <v>22</v>
      </c>
      <c r="AH11" t="n">
        <v>1796554.59084218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0.9762</v>
      </c>
      <c r="E12" t="n">
        <v>102.44</v>
      </c>
      <c r="F12" t="n">
        <v>98.56999999999999</v>
      </c>
      <c r="G12" t="n">
        <v>95.39</v>
      </c>
      <c r="H12" t="n">
        <v>1.33</v>
      </c>
      <c r="I12" t="n">
        <v>62</v>
      </c>
      <c r="J12" t="n">
        <v>146.8</v>
      </c>
      <c r="K12" t="n">
        <v>46.47</v>
      </c>
      <c r="L12" t="n">
        <v>11</v>
      </c>
      <c r="M12" t="n">
        <v>60</v>
      </c>
      <c r="N12" t="n">
        <v>24.33</v>
      </c>
      <c r="O12" t="n">
        <v>18338.99</v>
      </c>
      <c r="P12" t="n">
        <v>932.25</v>
      </c>
      <c r="Q12" t="n">
        <v>3357.45</v>
      </c>
      <c r="R12" t="n">
        <v>363.53</v>
      </c>
      <c r="S12" t="n">
        <v>262.42</v>
      </c>
      <c r="T12" t="n">
        <v>47447.43</v>
      </c>
      <c r="U12" t="n">
        <v>0.72</v>
      </c>
      <c r="V12" t="n">
        <v>0.85</v>
      </c>
      <c r="W12" t="n">
        <v>56.92</v>
      </c>
      <c r="X12" t="n">
        <v>2.79</v>
      </c>
      <c r="Y12" t="n">
        <v>4</v>
      </c>
      <c r="Z12" t="n">
        <v>10</v>
      </c>
      <c r="AA12" t="n">
        <v>1421.756138273245</v>
      </c>
      <c r="AB12" t="n">
        <v>1945.309471839475</v>
      </c>
      <c r="AC12" t="n">
        <v>1759.651866106107</v>
      </c>
      <c r="AD12" t="n">
        <v>1421756.138273245</v>
      </c>
      <c r="AE12" t="n">
        <v>1945309.471839475</v>
      </c>
      <c r="AF12" t="n">
        <v>1.517889725912092e-06</v>
      </c>
      <c r="AG12" t="n">
        <v>22</v>
      </c>
      <c r="AH12" t="n">
        <v>1759651.866106107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98.28</v>
      </c>
      <c r="G13" t="n">
        <v>105.3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908.29</v>
      </c>
      <c r="Q13" t="n">
        <v>3357.48</v>
      </c>
      <c r="R13" t="n">
        <v>353.17</v>
      </c>
      <c r="S13" t="n">
        <v>262.42</v>
      </c>
      <c r="T13" t="n">
        <v>42300.07</v>
      </c>
      <c r="U13" t="n">
        <v>0.74</v>
      </c>
      <c r="V13" t="n">
        <v>0.85</v>
      </c>
      <c r="W13" t="n">
        <v>56.92</v>
      </c>
      <c r="X13" t="n">
        <v>2.5</v>
      </c>
      <c r="Y13" t="n">
        <v>4</v>
      </c>
      <c r="Z13" t="n">
        <v>10</v>
      </c>
      <c r="AA13" t="n">
        <v>1393.740862624268</v>
      </c>
      <c r="AB13" t="n">
        <v>1906.977735749812</v>
      </c>
      <c r="AC13" t="n">
        <v>1724.978457109911</v>
      </c>
      <c r="AD13" t="n">
        <v>1393740.862624268</v>
      </c>
      <c r="AE13" t="n">
        <v>1906977.735749812</v>
      </c>
      <c r="AF13" t="n">
        <v>1.52473126944212e-06</v>
      </c>
      <c r="AG13" t="n">
        <v>22</v>
      </c>
      <c r="AH13" t="n">
        <v>1724978.457109911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0.9819</v>
      </c>
      <c r="E14" t="n">
        <v>101.85</v>
      </c>
      <c r="F14" t="n">
        <v>98.23</v>
      </c>
      <c r="G14" t="n">
        <v>111.2</v>
      </c>
      <c r="H14" t="n">
        <v>1.54</v>
      </c>
      <c r="I14" t="n">
        <v>53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903</v>
      </c>
      <c r="Q14" t="n">
        <v>3358.25</v>
      </c>
      <c r="R14" t="n">
        <v>349.36</v>
      </c>
      <c r="S14" t="n">
        <v>262.42</v>
      </c>
      <c r="T14" t="n">
        <v>40408.83</v>
      </c>
      <c r="U14" t="n">
        <v>0.75</v>
      </c>
      <c r="V14" t="n">
        <v>0.85</v>
      </c>
      <c r="W14" t="n">
        <v>56.98</v>
      </c>
      <c r="X14" t="n">
        <v>2.45</v>
      </c>
      <c r="Y14" t="n">
        <v>4</v>
      </c>
      <c r="Z14" t="n">
        <v>10</v>
      </c>
      <c r="AA14" t="n">
        <v>1387.244209585928</v>
      </c>
      <c r="AB14" t="n">
        <v>1898.088728450652</v>
      </c>
      <c r="AC14" t="n">
        <v>1716.937804191583</v>
      </c>
      <c r="AD14" t="n">
        <v>1387244.209585928</v>
      </c>
      <c r="AE14" t="n">
        <v>1898088.728450652</v>
      </c>
      <c r="AF14" t="n">
        <v>1.526752634575992e-06</v>
      </c>
      <c r="AG14" t="n">
        <v>22</v>
      </c>
      <c r="AH14" t="n">
        <v>1716937.804191583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0.9819</v>
      </c>
      <c r="E15" t="n">
        <v>101.84</v>
      </c>
      <c r="F15" t="n">
        <v>98.22</v>
      </c>
      <c r="G15" t="n">
        <v>111.19</v>
      </c>
      <c r="H15" t="n">
        <v>1.64</v>
      </c>
      <c r="I15" t="n">
        <v>53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910.42</v>
      </c>
      <c r="Q15" t="n">
        <v>3358.14</v>
      </c>
      <c r="R15" t="n">
        <v>349.31</v>
      </c>
      <c r="S15" t="n">
        <v>262.42</v>
      </c>
      <c r="T15" t="n">
        <v>40380.91</v>
      </c>
      <c r="U15" t="n">
        <v>0.75</v>
      </c>
      <c r="V15" t="n">
        <v>0.85</v>
      </c>
      <c r="W15" t="n">
        <v>56.98</v>
      </c>
      <c r="X15" t="n">
        <v>2.44</v>
      </c>
      <c r="Y15" t="n">
        <v>4</v>
      </c>
      <c r="Z15" t="n">
        <v>10</v>
      </c>
      <c r="AA15" t="n">
        <v>1393.783069528453</v>
      </c>
      <c r="AB15" t="n">
        <v>1907.035485098155</v>
      </c>
      <c r="AC15" t="n">
        <v>1725.0306949415</v>
      </c>
      <c r="AD15" t="n">
        <v>1393783.069528453</v>
      </c>
      <c r="AE15" t="n">
        <v>1907035.485098155</v>
      </c>
      <c r="AF15" t="n">
        <v>1.526752634575992e-06</v>
      </c>
      <c r="AG15" t="n">
        <v>22</v>
      </c>
      <c r="AH15" t="n">
        <v>1725030.6949415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0.4581</v>
      </c>
      <c r="E2" t="n">
        <v>218.31</v>
      </c>
      <c r="F2" t="n">
        <v>170.2</v>
      </c>
      <c r="G2" t="n">
        <v>6.81</v>
      </c>
      <c r="H2" t="n">
        <v>0.12</v>
      </c>
      <c r="I2" t="n">
        <v>1500</v>
      </c>
      <c r="J2" t="n">
        <v>150.44</v>
      </c>
      <c r="K2" t="n">
        <v>49.1</v>
      </c>
      <c r="L2" t="n">
        <v>1</v>
      </c>
      <c r="M2" t="n">
        <v>1498</v>
      </c>
      <c r="N2" t="n">
        <v>25.34</v>
      </c>
      <c r="O2" t="n">
        <v>18787.76</v>
      </c>
      <c r="P2" t="n">
        <v>2047.4</v>
      </c>
      <c r="Q2" t="n">
        <v>3383.61</v>
      </c>
      <c r="R2" t="n">
        <v>2786.86</v>
      </c>
      <c r="S2" t="n">
        <v>262.42</v>
      </c>
      <c r="T2" t="n">
        <v>1251924.79</v>
      </c>
      <c r="U2" t="n">
        <v>0.09</v>
      </c>
      <c r="V2" t="n">
        <v>0.49</v>
      </c>
      <c r="W2" t="n">
        <v>59.29</v>
      </c>
      <c r="X2" t="n">
        <v>74.08</v>
      </c>
      <c r="Y2" t="n">
        <v>4</v>
      </c>
      <c r="Z2" t="n">
        <v>10</v>
      </c>
      <c r="AA2" t="n">
        <v>5863.168154829377</v>
      </c>
      <c r="AB2" t="n">
        <v>8022.245334161364</v>
      </c>
      <c r="AC2" t="n">
        <v>7256.613498760742</v>
      </c>
      <c r="AD2" t="n">
        <v>5863168.154829377</v>
      </c>
      <c r="AE2" t="n">
        <v>8022245.334161364</v>
      </c>
      <c r="AF2" t="n">
        <v>6.97910105135792e-07</v>
      </c>
      <c r="AG2" t="n">
        <v>46</v>
      </c>
      <c r="AH2" t="n">
        <v>7256613.498760742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0.7219</v>
      </c>
      <c r="E3" t="n">
        <v>138.53</v>
      </c>
      <c r="F3" t="n">
        <v>120.3</v>
      </c>
      <c r="G3" t="n">
        <v>13.83</v>
      </c>
      <c r="H3" t="n">
        <v>0.23</v>
      </c>
      <c r="I3" t="n">
        <v>522</v>
      </c>
      <c r="J3" t="n">
        <v>151.83</v>
      </c>
      <c r="K3" t="n">
        <v>49.1</v>
      </c>
      <c r="L3" t="n">
        <v>2</v>
      </c>
      <c r="M3" t="n">
        <v>520</v>
      </c>
      <c r="N3" t="n">
        <v>25.73</v>
      </c>
      <c r="O3" t="n">
        <v>18959.54</v>
      </c>
      <c r="P3" t="n">
        <v>1441.6</v>
      </c>
      <c r="Q3" t="n">
        <v>3365.52</v>
      </c>
      <c r="R3" t="n">
        <v>1096.24</v>
      </c>
      <c r="S3" t="n">
        <v>262.42</v>
      </c>
      <c r="T3" t="n">
        <v>411505.44</v>
      </c>
      <c r="U3" t="n">
        <v>0.24</v>
      </c>
      <c r="V3" t="n">
        <v>0.7</v>
      </c>
      <c r="W3" t="n">
        <v>57.67</v>
      </c>
      <c r="X3" t="n">
        <v>24.41</v>
      </c>
      <c r="Y3" t="n">
        <v>4</v>
      </c>
      <c r="Z3" t="n">
        <v>10</v>
      </c>
      <c r="AA3" t="n">
        <v>2694.579415334534</v>
      </c>
      <c r="AB3" t="n">
        <v>3686.842432514846</v>
      </c>
      <c r="AC3" t="n">
        <v>3334.975365271343</v>
      </c>
      <c r="AD3" t="n">
        <v>2694579.415334534</v>
      </c>
      <c r="AE3" t="n">
        <v>3686842.432514846</v>
      </c>
      <c r="AF3" t="n">
        <v>1.099806384845074e-06</v>
      </c>
      <c r="AG3" t="n">
        <v>29</v>
      </c>
      <c r="AH3" t="n">
        <v>3334975.365271342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0.8173</v>
      </c>
      <c r="E4" t="n">
        <v>122.35</v>
      </c>
      <c r="F4" t="n">
        <v>110.42</v>
      </c>
      <c r="G4" t="n">
        <v>20.97</v>
      </c>
      <c r="H4" t="n">
        <v>0.35</v>
      </c>
      <c r="I4" t="n">
        <v>316</v>
      </c>
      <c r="J4" t="n">
        <v>153.23</v>
      </c>
      <c r="K4" t="n">
        <v>49.1</v>
      </c>
      <c r="L4" t="n">
        <v>3</v>
      </c>
      <c r="M4" t="n">
        <v>314</v>
      </c>
      <c r="N4" t="n">
        <v>26.13</v>
      </c>
      <c r="O4" t="n">
        <v>19131.85</v>
      </c>
      <c r="P4" t="n">
        <v>1310.8</v>
      </c>
      <c r="Q4" t="n">
        <v>3362.04</v>
      </c>
      <c r="R4" t="n">
        <v>762.77</v>
      </c>
      <c r="S4" t="n">
        <v>262.42</v>
      </c>
      <c r="T4" t="n">
        <v>245798.22</v>
      </c>
      <c r="U4" t="n">
        <v>0.34</v>
      </c>
      <c r="V4" t="n">
        <v>0.76</v>
      </c>
      <c r="W4" t="n">
        <v>57.34</v>
      </c>
      <c r="X4" t="n">
        <v>14.58</v>
      </c>
      <c r="Y4" t="n">
        <v>4</v>
      </c>
      <c r="Z4" t="n">
        <v>10</v>
      </c>
      <c r="AA4" t="n">
        <v>2192.6595257524</v>
      </c>
      <c r="AB4" t="n">
        <v>3000.093496445787</v>
      </c>
      <c r="AC4" t="n">
        <v>2713.768783802556</v>
      </c>
      <c r="AD4" t="n">
        <v>2192659.5257524</v>
      </c>
      <c r="AE4" t="n">
        <v>3000093.496445788</v>
      </c>
      <c r="AF4" t="n">
        <v>1.245147192594374e-06</v>
      </c>
      <c r="AG4" t="n">
        <v>26</v>
      </c>
      <c r="AH4" t="n">
        <v>2713768.783802556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0.8675</v>
      </c>
      <c r="E5" t="n">
        <v>115.28</v>
      </c>
      <c r="F5" t="n">
        <v>106.12</v>
      </c>
      <c r="G5" t="n">
        <v>28.3</v>
      </c>
      <c r="H5" t="n">
        <v>0.46</v>
      </c>
      <c r="I5" t="n">
        <v>225</v>
      </c>
      <c r="J5" t="n">
        <v>154.63</v>
      </c>
      <c r="K5" t="n">
        <v>49.1</v>
      </c>
      <c r="L5" t="n">
        <v>4</v>
      </c>
      <c r="M5" t="n">
        <v>223</v>
      </c>
      <c r="N5" t="n">
        <v>26.53</v>
      </c>
      <c r="O5" t="n">
        <v>19304.72</v>
      </c>
      <c r="P5" t="n">
        <v>1246.24</v>
      </c>
      <c r="Q5" t="n">
        <v>3360.62</v>
      </c>
      <c r="R5" t="n">
        <v>617.98</v>
      </c>
      <c r="S5" t="n">
        <v>262.42</v>
      </c>
      <c r="T5" t="n">
        <v>173855.9</v>
      </c>
      <c r="U5" t="n">
        <v>0.42</v>
      </c>
      <c r="V5" t="n">
        <v>0.79</v>
      </c>
      <c r="W5" t="n">
        <v>57.19</v>
      </c>
      <c r="X5" t="n">
        <v>10.3</v>
      </c>
      <c r="Y5" t="n">
        <v>4</v>
      </c>
      <c r="Z5" t="n">
        <v>10</v>
      </c>
      <c r="AA5" t="n">
        <v>1984.21846009365</v>
      </c>
      <c r="AB5" t="n">
        <v>2714.895234640501</v>
      </c>
      <c r="AC5" t="n">
        <v>2455.789443825804</v>
      </c>
      <c r="AD5" t="n">
        <v>1984218.46009365</v>
      </c>
      <c r="AE5" t="n">
        <v>2714895.234640501</v>
      </c>
      <c r="AF5" t="n">
        <v>1.321626317846103e-06</v>
      </c>
      <c r="AG5" t="n">
        <v>25</v>
      </c>
      <c r="AH5" t="n">
        <v>2455789.443825805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0.8983</v>
      </c>
      <c r="E6" t="n">
        <v>111.32</v>
      </c>
      <c r="F6" t="n">
        <v>103.73</v>
      </c>
      <c r="G6" t="n">
        <v>35.77</v>
      </c>
      <c r="H6" t="n">
        <v>0.57</v>
      </c>
      <c r="I6" t="n">
        <v>174</v>
      </c>
      <c r="J6" t="n">
        <v>156.03</v>
      </c>
      <c r="K6" t="n">
        <v>49.1</v>
      </c>
      <c r="L6" t="n">
        <v>5</v>
      </c>
      <c r="M6" t="n">
        <v>172</v>
      </c>
      <c r="N6" t="n">
        <v>26.94</v>
      </c>
      <c r="O6" t="n">
        <v>19478.15</v>
      </c>
      <c r="P6" t="n">
        <v>1204.15</v>
      </c>
      <c r="Q6" t="n">
        <v>3359.84</v>
      </c>
      <c r="R6" t="n">
        <v>536.88</v>
      </c>
      <c r="S6" t="n">
        <v>262.42</v>
      </c>
      <c r="T6" t="n">
        <v>133565.6</v>
      </c>
      <c r="U6" t="n">
        <v>0.49</v>
      </c>
      <c r="V6" t="n">
        <v>0.8100000000000001</v>
      </c>
      <c r="W6" t="n">
        <v>57.11</v>
      </c>
      <c r="X6" t="n">
        <v>7.92</v>
      </c>
      <c r="Y6" t="n">
        <v>4</v>
      </c>
      <c r="Z6" t="n">
        <v>10</v>
      </c>
      <c r="AA6" t="n">
        <v>1862.90502490093</v>
      </c>
      <c r="AB6" t="n">
        <v>2548.908840638784</v>
      </c>
      <c r="AC6" t="n">
        <v>2305.644558304245</v>
      </c>
      <c r="AD6" t="n">
        <v>1862905.02490093</v>
      </c>
      <c r="AE6" t="n">
        <v>2548908.840638784</v>
      </c>
      <c r="AF6" t="n">
        <v>1.368549765211705e-06</v>
      </c>
      <c r="AG6" t="n">
        <v>24</v>
      </c>
      <c r="AH6" t="n">
        <v>2305644.558304245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0.9181</v>
      </c>
      <c r="E7" t="n">
        <v>108.92</v>
      </c>
      <c r="F7" t="n">
        <v>102.3</v>
      </c>
      <c r="G7" t="n">
        <v>43.23</v>
      </c>
      <c r="H7" t="n">
        <v>0.67</v>
      </c>
      <c r="I7" t="n">
        <v>142</v>
      </c>
      <c r="J7" t="n">
        <v>157.44</v>
      </c>
      <c r="K7" t="n">
        <v>49.1</v>
      </c>
      <c r="L7" t="n">
        <v>6</v>
      </c>
      <c r="M7" t="n">
        <v>140</v>
      </c>
      <c r="N7" t="n">
        <v>27.35</v>
      </c>
      <c r="O7" t="n">
        <v>19652.13</v>
      </c>
      <c r="P7" t="n">
        <v>1172.84</v>
      </c>
      <c r="Q7" t="n">
        <v>3359.16</v>
      </c>
      <c r="R7" t="n">
        <v>488.87</v>
      </c>
      <c r="S7" t="n">
        <v>262.42</v>
      </c>
      <c r="T7" t="n">
        <v>109719.53</v>
      </c>
      <c r="U7" t="n">
        <v>0.54</v>
      </c>
      <c r="V7" t="n">
        <v>0.82</v>
      </c>
      <c r="W7" t="n">
        <v>57.06</v>
      </c>
      <c r="X7" t="n">
        <v>6.5</v>
      </c>
      <c r="Y7" t="n">
        <v>4</v>
      </c>
      <c r="Z7" t="n">
        <v>10</v>
      </c>
      <c r="AA7" t="n">
        <v>1782.362094007657</v>
      </c>
      <c r="AB7" t="n">
        <v>2438.706449287277</v>
      </c>
      <c r="AC7" t="n">
        <v>2205.959728513297</v>
      </c>
      <c r="AD7" t="n">
        <v>1782362.094007657</v>
      </c>
      <c r="AE7" t="n">
        <v>2438706.449287277</v>
      </c>
      <c r="AF7" t="n">
        <v>1.398714838518163e-06</v>
      </c>
      <c r="AG7" t="n">
        <v>23</v>
      </c>
      <c r="AH7" t="n">
        <v>2205959.728513297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0.9332</v>
      </c>
      <c r="E8" t="n">
        <v>107.15</v>
      </c>
      <c r="F8" t="n">
        <v>101.24</v>
      </c>
      <c r="G8" t="n">
        <v>51.05</v>
      </c>
      <c r="H8" t="n">
        <v>0.78</v>
      </c>
      <c r="I8" t="n">
        <v>119</v>
      </c>
      <c r="J8" t="n">
        <v>158.86</v>
      </c>
      <c r="K8" t="n">
        <v>49.1</v>
      </c>
      <c r="L8" t="n">
        <v>7</v>
      </c>
      <c r="M8" t="n">
        <v>117</v>
      </c>
      <c r="N8" t="n">
        <v>27.77</v>
      </c>
      <c r="O8" t="n">
        <v>19826.68</v>
      </c>
      <c r="P8" t="n">
        <v>1145.7</v>
      </c>
      <c r="Q8" t="n">
        <v>3358.89</v>
      </c>
      <c r="R8" t="n">
        <v>452.93</v>
      </c>
      <c r="S8" t="n">
        <v>262.42</v>
      </c>
      <c r="T8" t="n">
        <v>91862.42999999999</v>
      </c>
      <c r="U8" t="n">
        <v>0.58</v>
      </c>
      <c r="V8" t="n">
        <v>0.83</v>
      </c>
      <c r="W8" t="n">
        <v>57.03</v>
      </c>
      <c r="X8" t="n">
        <v>5.44</v>
      </c>
      <c r="Y8" t="n">
        <v>4</v>
      </c>
      <c r="Z8" t="n">
        <v>10</v>
      </c>
      <c r="AA8" t="n">
        <v>1726.529297436574</v>
      </c>
      <c r="AB8" t="n">
        <v>2362.313553849579</v>
      </c>
      <c r="AC8" t="n">
        <v>2136.85766379807</v>
      </c>
      <c r="AD8" t="n">
        <v>1726529.297436574</v>
      </c>
      <c r="AE8" t="n">
        <v>2362313.553849578</v>
      </c>
      <c r="AF8" t="n">
        <v>1.421719515635715e-06</v>
      </c>
      <c r="AG8" t="n">
        <v>23</v>
      </c>
      <c r="AH8" t="n">
        <v>2136857.66379807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0.9451000000000001</v>
      </c>
      <c r="E9" t="n">
        <v>105.81</v>
      </c>
      <c r="F9" t="n">
        <v>100.42</v>
      </c>
      <c r="G9" t="n">
        <v>59.07</v>
      </c>
      <c r="H9" t="n">
        <v>0.88</v>
      </c>
      <c r="I9" t="n">
        <v>102</v>
      </c>
      <c r="J9" t="n">
        <v>160.28</v>
      </c>
      <c r="K9" t="n">
        <v>49.1</v>
      </c>
      <c r="L9" t="n">
        <v>8</v>
      </c>
      <c r="M9" t="n">
        <v>100</v>
      </c>
      <c r="N9" t="n">
        <v>28.19</v>
      </c>
      <c r="O9" t="n">
        <v>20001.93</v>
      </c>
      <c r="P9" t="n">
        <v>1121.57</v>
      </c>
      <c r="Q9" t="n">
        <v>3358.23</v>
      </c>
      <c r="R9" t="n">
        <v>425.67</v>
      </c>
      <c r="S9" t="n">
        <v>262.42</v>
      </c>
      <c r="T9" t="n">
        <v>78319.59</v>
      </c>
      <c r="U9" t="n">
        <v>0.62</v>
      </c>
      <c r="V9" t="n">
        <v>0.83</v>
      </c>
      <c r="W9" t="n">
        <v>56.98</v>
      </c>
      <c r="X9" t="n">
        <v>4.62</v>
      </c>
      <c r="Y9" t="n">
        <v>4</v>
      </c>
      <c r="Z9" t="n">
        <v>10</v>
      </c>
      <c r="AA9" t="n">
        <v>1681.329114050722</v>
      </c>
      <c r="AB9" t="n">
        <v>2300.4686688497</v>
      </c>
      <c r="AC9" t="n">
        <v>2080.915167822739</v>
      </c>
      <c r="AD9" t="n">
        <v>1681329.114050722</v>
      </c>
      <c r="AE9" t="n">
        <v>2300468.6688497</v>
      </c>
      <c r="AF9" t="n">
        <v>1.439849029390607e-06</v>
      </c>
      <c r="AG9" t="n">
        <v>23</v>
      </c>
      <c r="AH9" t="n">
        <v>2080915.167822739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0.9538</v>
      </c>
      <c r="E10" t="n">
        <v>104.84</v>
      </c>
      <c r="F10" t="n">
        <v>99.84999999999999</v>
      </c>
      <c r="G10" t="n">
        <v>67.31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87</v>
      </c>
      <c r="N10" t="n">
        <v>28.61</v>
      </c>
      <c r="O10" t="n">
        <v>20177.64</v>
      </c>
      <c r="P10" t="n">
        <v>1100.05</v>
      </c>
      <c r="Q10" t="n">
        <v>3358.41</v>
      </c>
      <c r="R10" t="n">
        <v>406.18</v>
      </c>
      <c r="S10" t="n">
        <v>262.42</v>
      </c>
      <c r="T10" t="n">
        <v>68640.42999999999</v>
      </c>
      <c r="U10" t="n">
        <v>0.65</v>
      </c>
      <c r="V10" t="n">
        <v>0.84</v>
      </c>
      <c r="W10" t="n">
        <v>56.97</v>
      </c>
      <c r="X10" t="n">
        <v>4.06</v>
      </c>
      <c r="Y10" t="n">
        <v>4</v>
      </c>
      <c r="Z10" t="n">
        <v>10</v>
      </c>
      <c r="AA10" t="n">
        <v>1637.144446612064</v>
      </c>
      <c r="AB10" t="n">
        <v>2240.013257570175</v>
      </c>
      <c r="AC10" t="n">
        <v>2026.229536146029</v>
      </c>
      <c r="AD10" t="n">
        <v>1637144.446612064</v>
      </c>
      <c r="AE10" t="n">
        <v>2240013.257570175</v>
      </c>
      <c r="AF10" t="n">
        <v>1.453103379782839e-06</v>
      </c>
      <c r="AG10" t="n">
        <v>22</v>
      </c>
      <c r="AH10" t="n">
        <v>2026229.536146029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0.9611</v>
      </c>
      <c r="E11" t="n">
        <v>104.04</v>
      </c>
      <c r="F11" t="n">
        <v>99.34999999999999</v>
      </c>
      <c r="G11" t="n">
        <v>75.45999999999999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77</v>
      </c>
      <c r="N11" t="n">
        <v>29.04</v>
      </c>
      <c r="O11" t="n">
        <v>20353.94</v>
      </c>
      <c r="P11" t="n">
        <v>1078.64</v>
      </c>
      <c r="Q11" t="n">
        <v>3357.86</v>
      </c>
      <c r="R11" t="n">
        <v>389.54</v>
      </c>
      <c r="S11" t="n">
        <v>262.42</v>
      </c>
      <c r="T11" t="n">
        <v>60369.33</v>
      </c>
      <c r="U11" t="n">
        <v>0.67</v>
      </c>
      <c r="V11" t="n">
        <v>0.84</v>
      </c>
      <c r="W11" t="n">
        <v>56.96</v>
      </c>
      <c r="X11" t="n">
        <v>3.57</v>
      </c>
      <c r="Y11" t="n">
        <v>4</v>
      </c>
      <c r="Z11" t="n">
        <v>10</v>
      </c>
      <c r="AA11" t="n">
        <v>1604.520236728861</v>
      </c>
      <c r="AB11" t="n">
        <v>2195.375374329416</v>
      </c>
      <c r="AC11" t="n">
        <v>1985.851829832106</v>
      </c>
      <c r="AD11" t="n">
        <v>1604520.236728861</v>
      </c>
      <c r="AE11" t="n">
        <v>2195375.374329416</v>
      </c>
      <c r="AF11" t="n">
        <v>1.464224846203907e-06</v>
      </c>
      <c r="AG11" t="n">
        <v>22</v>
      </c>
      <c r="AH11" t="n">
        <v>1985851.829832106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0.9675</v>
      </c>
      <c r="E12" t="n">
        <v>103.36</v>
      </c>
      <c r="F12" t="n">
        <v>98.94</v>
      </c>
      <c r="G12" t="n">
        <v>84.81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1057.94</v>
      </c>
      <c r="Q12" t="n">
        <v>3357.91</v>
      </c>
      <c r="R12" t="n">
        <v>375.89</v>
      </c>
      <c r="S12" t="n">
        <v>262.42</v>
      </c>
      <c r="T12" t="n">
        <v>53588.92</v>
      </c>
      <c r="U12" t="n">
        <v>0.7</v>
      </c>
      <c r="V12" t="n">
        <v>0.85</v>
      </c>
      <c r="W12" t="n">
        <v>56.94</v>
      </c>
      <c r="X12" t="n">
        <v>3.16</v>
      </c>
      <c r="Y12" t="n">
        <v>4</v>
      </c>
      <c r="Z12" t="n">
        <v>10</v>
      </c>
      <c r="AA12" t="n">
        <v>1574.711423991409</v>
      </c>
      <c r="AB12" t="n">
        <v>2154.589641670029</v>
      </c>
      <c r="AC12" t="n">
        <v>1948.958630254595</v>
      </c>
      <c r="AD12" t="n">
        <v>1574711.423991409</v>
      </c>
      <c r="AE12" t="n">
        <v>2154589.641670029</v>
      </c>
      <c r="AF12" t="n">
        <v>1.473975172929227e-06</v>
      </c>
      <c r="AG12" t="n">
        <v>22</v>
      </c>
      <c r="AH12" t="n">
        <v>1948958.630254595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0.9725</v>
      </c>
      <c r="E13" t="n">
        <v>102.82</v>
      </c>
      <c r="F13" t="n">
        <v>98.62</v>
      </c>
      <c r="G13" t="n">
        <v>93.93000000000001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1037.42</v>
      </c>
      <c r="Q13" t="n">
        <v>3357.77</v>
      </c>
      <c r="R13" t="n">
        <v>365.06</v>
      </c>
      <c r="S13" t="n">
        <v>262.42</v>
      </c>
      <c r="T13" t="n">
        <v>48206.82</v>
      </c>
      <c r="U13" t="n">
        <v>0.72</v>
      </c>
      <c r="V13" t="n">
        <v>0.85</v>
      </c>
      <c r="W13" t="n">
        <v>56.93</v>
      </c>
      <c r="X13" t="n">
        <v>2.84</v>
      </c>
      <c r="Y13" t="n">
        <v>4</v>
      </c>
      <c r="Z13" t="n">
        <v>10</v>
      </c>
      <c r="AA13" t="n">
        <v>1547.804620267214</v>
      </c>
      <c r="AB13" t="n">
        <v>2117.774565770183</v>
      </c>
      <c r="AC13" t="n">
        <v>1915.657133528348</v>
      </c>
      <c r="AD13" t="n">
        <v>1547804.620267214</v>
      </c>
      <c r="AE13" t="n">
        <v>2117774.565770184</v>
      </c>
      <c r="AF13" t="n">
        <v>1.481592615683383e-06</v>
      </c>
      <c r="AG13" t="n">
        <v>22</v>
      </c>
      <c r="AH13" t="n">
        <v>1915657.133528348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0.9761</v>
      </c>
      <c r="E14" t="n">
        <v>102.45</v>
      </c>
      <c r="F14" t="n">
        <v>98.40000000000001</v>
      </c>
      <c r="G14" t="n">
        <v>101.8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1018.44</v>
      </c>
      <c r="Q14" t="n">
        <v>3357.81</v>
      </c>
      <c r="R14" t="n">
        <v>357.56</v>
      </c>
      <c r="S14" t="n">
        <v>262.42</v>
      </c>
      <c r="T14" t="n">
        <v>44482.18</v>
      </c>
      <c r="U14" t="n">
        <v>0.73</v>
      </c>
      <c r="V14" t="n">
        <v>0.85</v>
      </c>
      <c r="W14" t="n">
        <v>56.92</v>
      </c>
      <c r="X14" t="n">
        <v>2.62</v>
      </c>
      <c r="Y14" t="n">
        <v>4</v>
      </c>
      <c r="Z14" t="n">
        <v>10</v>
      </c>
      <c r="AA14" t="n">
        <v>1524.8962357874</v>
      </c>
      <c r="AB14" t="n">
        <v>2086.430303478307</v>
      </c>
      <c r="AC14" t="n">
        <v>1887.304323637659</v>
      </c>
      <c r="AD14" t="n">
        <v>1524896.235787401</v>
      </c>
      <c r="AE14" t="n">
        <v>2086430.303478306</v>
      </c>
      <c r="AF14" t="n">
        <v>1.487077174466375e-06</v>
      </c>
      <c r="AG14" t="n">
        <v>22</v>
      </c>
      <c r="AH14" t="n">
        <v>1887304.323637659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0.9808</v>
      </c>
      <c r="E15" t="n">
        <v>101.96</v>
      </c>
      <c r="F15" t="n">
        <v>98.09</v>
      </c>
      <c r="G15" t="n">
        <v>113.19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50</v>
      </c>
      <c r="N15" t="n">
        <v>30.81</v>
      </c>
      <c r="O15" t="n">
        <v>21065.06</v>
      </c>
      <c r="P15" t="n">
        <v>997</v>
      </c>
      <c r="Q15" t="n">
        <v>3357.46</v>
      </c>
      <c r="R15" t="n">
        <v>347.39</v>
      </c>
      <c r="S15" t="n">
        <v>262.42</v>
      </c>
      <c r="T15" t="n">
        <v>39429.87</v>
      </c>
      <c r="U15" t="n">
        <v>0.76</v>
      </c>
      <c r="V15" t="n">
        <v>0.85</v>
      </c>
      <c r="W15" t="n">
        <v>56.91</v>
      </c>
      <c r="X15" t="n">
        <v>2.32</v>
      </c>
      <c r="Y15" t="n">
        <v>4</v>
      </c>
      <c r="Z15" t="n">
        <v>10</v>
      </c>
      <c r="AA15" t="n">
        <v>1498.106910306161</v>
      </c>
      <c r="AB15" t="n">
        <v>2049.775966493246</v>
      </c>
      <c r="AC15" t="n">
        <v>1854.148225129768</v>
      </c>
      <c r="AD15" t="n">
        <v>1498106.910306161</v>
      </c>
      <c r="AE15" t="n">
        <v>2049775.966493247</v>
      </c>
      <c r="AF15" t="n">
        <v>1.494237570655282e-06</v>
      </c>
      <c r="AG15" t="n">
        <v>22</v>
      </c>
      <c r="AH15" t="n">
        <v>1854148.225129768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97.93000000000001</v>
      </c>
      <c r="G16" t="n">
        <v>122.41</v>
      </c>
      <c r="H16" t="n">
        <v>1.56</v>
      </c>
      <c r="I16" t="n">
        <v>48</v>
      </c>
      <c r="J16" t="n">
        <v>170.35</v>
      </c>
      <c r="K16" t="n">
        <v>49.1</v>
      </c>
      <c r="L16" t="n">
        <v>15</v>
      </c>
      <c r="M16" t="n">
        <v>41</v>
      </c>
      <c r="N16" t="n">
        <v>31.26</v>
      </c>
      <c r="O16" t="n">
        <v>21244.37</v>
      </c>
      <c r="P16" t="n">
        <v>978.0700000000001</v>
      </c>
      <c r="Q16" t="n">
        <v>3357.35</v>
      </c>
      <c r="R16" t="n">
        <v>341.4</v>
      </c>
      <c r="S16" t="n">
        <v>262.42</v>
      </c>
      <c r="T16" t="n">
        <v>36452.21</v>
      </c>
      <c r="U16" t="n">
        <v>0.77</v>
      </c>
      <c r="V16" t="n">
        <v>0.85</v>
      </c>
      <c r="W16" t="n">
        <v>56.91</v>
      </c>
      <c r="X16" t="n">
        <v>2.15</v>
      </c>
      <c r="Y16" t="n">
        <v>4</v>
      </c>
      <c r="Z16" t="n">
        <v>10</v>
      </c>
      <c r="AA16" t="n">
        <v>1476.925259076328</v>
      </c>
      <c r="AB16" t="n">
        <v>2020.794296812088</v>
      </c>
      <c r="AC16" t="n">
        <v>1827.932525326951</v>
      </c>
      <c r="AD16" t="n">
        <v>1476925.259076328</v>
      </c>
      <c r="AE16" t="n">
        <v>2020794.296812088</v>
      </c>
      <c r="AF16" t="n">
        <v>1.49850333859761e-06</v>
      </c>
      <c r="AG16" t="n">
        <v>22</v>
      </c>
      <c r="AH16" t="n">
        <v>1827932.52532695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0.9845</v>
      </c>
      <c r="E17" t="n">
        <v>101.58</v>
      </c>
      <c r="F17" t="n">
        <v>97.89</v>
      </c>
      <c r="G17" t="n">
        <v>127.69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973.91</v>
      </c>
      <c r="Q17" t="n">
        <v>3357.98</v>
      </c>
      <c r="R17" t="n">
        <v>338.43</v>
      </c>
      <c r="S17" t="n">
        <v>262.42</v>
      </c>
      <c r="T17" t="n">
        <v>34976.51</v>
      </c>
      <c r="U17" t="n">
        <v>0.78</v>
      </c>
      <c r="V17" t="n">
        <v>0.85</v>
      </c>
      <c r="W17" t="n">
        <v>56.96</v>
      </c>
      <c r="X17" t="n">
        <v>2.11</v>
      </c>
      <c r="Y17" t="n">
        <v>4</v>
      </c>
      <c r="Z17" t="n">
        <v>10</v>
      </c>
      <c r="AA17" t="n">
        <v>1471.894077821026</v>
      </c>
      <c r="AB17" t="n">
        <v>2013.910412658532</v>
      </c>
      <c r="AC17" t="n">
        <v>1821.705629415418</v>
      </c>
      <c r="AD17" t="n">
        <v>1471894.077821027</v>
      </c>
      <c r="AE17" t="n">
        <v>2013910.412658532</v>
      </c>
      <c r="AF17" t="n">
        <v>1.499874478293358e-06</v>
      </c>
      <c r="AG17" t="n">
        <v>22</v>
      </c>
      <c r="AH17" t="n">
        <v>1821705.629415418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0.9844000000000001</v>
      </c>
      <c r="E18" t="n">
        <v>101.59</v>
      </c>
      <c r="F18" t="n">
        <v>97.91</v>
      </c>
      <c r="G18" t="n">
        <v>127.7</v>
      </c>
      <c r="H18" t="n">
        <v>1.74</v>
      </c>
      <c r="I18" t="n">
        <v>46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980.84</v>
      </c>
      <c r="Q18" t="n">
        <v>3358.1</v>
      </c>
      <c r="R18" t="n">
        <v>339.12</v>
      </c>
      <c r="S18" t="n">
        <v>262.42</v>
      </c>
      <c r="T18" t="n">
        <v>35324.38</v>
      </c>
      <c r="U18" t="n">
        <v>0.77</v>
      </c>
      <c r="V18" t="n">
        <v>0.85</v>
      </c>
      <c r="W18" t="n">
        <v>56.95</v>
      </c>
      <c r="X18" t="n">
        <v>2.13</v>
      </c>
      <c r="Y18" t="n">
        <v>4</v>
      </c>
      <c r="Z18" t="n">
        <v>10</v>
      </c>
      <c r="AA18" t="n">
        <v>1478.240745722252</v>
      </c>
      <c r="AB18" t="n">
        <v>2022.594203676216</v>
      </c>
      <c r="AC18" t="n">
        <v>1829.560651606151</v>
      </c>
      <c r="AD18" t="n">
        <v>1478240.745722252</v>
      </c>
      <c r="AE18" t="n">
        <v>2022594.203676216</v>
      </c>
      <c r="AF18" t="n">
        <v>1.499722129438275e-06</v>
      </c>
      <c r="AG18" t="n">
        <v>22</v>
      </c>
      <c r="AH18" t="n">
        <v>1829560.651606151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0.3637</v>
      </c>
      <c r="E2" t="n">
        <v>274.98</v>
      </c>
      <c r="F2" t="n">
        <v>197.96</v>
      </c>
      <c r="G2" t="n">
        <v>5.93</v>
      </c>
      <c r="H2" t="n">
        <v>0.1</v>
      </c>
      <c r="I2" t="n">
        <v>2003</v>
      </c>
      <c r="J2" t="n">
        <v>185.69</v>
      </c>
      <c r="K2" t="n">
        <v>53.44</v>
      </c>
      <c r="L2" t="n">
        <v>1</v>
      </c>
      <c r="M2" t="n">
        <v>2001</v>
      </c>
      <c r="N2" t="n">
        <v>36.26</v>
      </c>
      <c r="O2" t="n">
        <v>23136.14</v>
      </c>
      <c r="P2" t="n">
        <v>2721.44</v>
      </c>
      <c r="Q2" t="n">
        <v>3392.79</v>
      </c>
      <c r="R2" t="n">
        <v>3729.84</v>
      </c>
      <c r="S2" t="n">
        <v>262.42</v>
      </c>
      <c r="T2" t="n">
        <v>1720896.26</v>
      </c>
      <c r="U2" t="n">
        <v>0.07000000000000001</v>
      </c>
      <c r="V2" t="n">
        <v>0.42</v>
      </c>
      <c r="W2" t="n">
        <v>60.18</v>
      </c>
      <c r="X2" t="n">
        <v>101.72</v>
      </c>
      <c r="Y2" t="n">
        <v>4</v>
      </c>
      <c r="Z2" t="n">
        <v>10</v>
      </c>
      <c r="AA2" t="n">
        <v>9568.548596637325</v>
      </c>
      <c r="AB2" t="n">
        <v>13092.11032449126</v>
      </c>
      <c r="AC2" t="n">
        <v>11842.61769001356</v>
      </c>
      <c r="AD2" t="n">
        <v>9568548.596637325</v>
      </c>
      <c r="AE2" t="n">
        <v>13092110.32449125</v>
      </c>
      <c r="AF2" t="n">
        <v>5.348231516822267e-07</v>
      </c>
      <c r="AG2" t="n">
        <v>58</v>
      </c>
      <c r="AH2" t="n">
        <v>11842617.69001356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0.6616</v>
      </c>
      <c r="E3" t="n">
        <v>151.16</v>
      </c>
      <c r="F3" t="n">
        <v>125.39</v>
      </c>
      <c r="G3" t="n">
        <v>12.02</v>
      </c>
      <c r="H3" t="n">
        <v>0.19</v>
      </c>
      <c r="I3" t="n">
        <v>626</v>
      </c>
      <c r="J3" t="n">
        <v>187.21</v>
      </c>
      <c r="K3" t="n">
        <v>53.44</v>
      </c>
      <c r="L3" t="n">
        <v>2</v>
      </c>
      <c r="M3" t="n">
        <v>624</v>
      </c>
      <c r="N3" t="n">
        <v>36.77</v>
      </c>
      <c r="O3" t="n">
        <v>23322.88</v>
      </c>
      <c r="P3" t="n">
        <v>1725.12</v>
      </c>
      <c r="Q3" t="n">
        <v>3367.98</v>
      </c>
      <c r="R3" t="n">
        <v>1267.99</v>
      </c>
      <c r="S3" t="n">
        <v>262.42</v>
      </c>
      <c r="T3" t="n">
        <v>496860.05</v>
      </c>
      <c r="U3" t="n">
        <v>0.21</v>
      </c>
      <c r="V3" t="n">
        <v>0.67</v>
      </c>
      <c r="W3" t="n">
        <v>57.85</v>
      </c>
      <c r="X3" t="n">
        <v>29.47</v>
      </c>
      <c r="Y3" t="n">
        <v>4</v>
      </c>
      <c r="Z3" t="n">
        <v>10</v>
      </c>
      <c r="AA3" t="n">
        <v>3436.816037507651</v>
      </c>
      <c r="AB3" t="n">
        <v>4702.403324140895</v>
      </c>
      <c r="AC3" t="n">
        <v>4253.612550749227</v>
      </c>
      <c r="AD3" t="n">
        <v>3436816.037507651</v>
      </c>
      <c r="AE3" t="n">
        <v>4702403.324140895</v>
      </c>
      <c r="AF3" t="n">
        <v>9.728869869479273e-07</v>
      </c>
      <c r="AG3" t="n">
        <v>32</v>
      </c>
      <c r="AH3" t="n">
        <v>4253612.550749227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0.7723</v>
      </c>
      <c r="E4" t="n">
        <v>129.48</v>
      </c>
      <c r="F4" t="n">
        <v>113.12</v>
      </c>
      <c r="G4" t="n">
        <v>18.2</v>
      </c>
      <c r="H4" t="n">
        <v>0.28</v>
      </c>
      <c r="I4" t="n">
        <v>373</v>
      </c>
      <c r="J4" t="n">
        <v>188.73</v>
      </c>
      <c r="K4" t="n">
        <v>53.44</v>
      </c>
      <c r="L4" t="n">
        <v>3</v>
      </c>
      <c r="M4" t="n">
        <v>371</v>
      </c>
      <c r="N4" t="n">
        <v>37.29</v>
      </c>
      <c r="O4" t="n">
        <v>23510.33</v>
      </c>
      <c r="P4" t="n">
        <v>1548.27</v>
      </c>
      <c r="Q4" t="n">
        <v>3363.39</v>
      </c>
      <c r="R4" t="n">
        <v>854.45</v>
      </c>
      <c r="S4" t="n">
        <v>262.42</v>
      </c>
      <c r="T4" t="n">
        <v>291354.49</v>
      </c>
      <c r="U4" t="n">
        <v>0.31</v>
      </c>
      <c r="V4" t="n">
        <v>0.74</v>
      </c>
      <c r="W4" t="n">
        <v>57.42</v>
      </c>
      <c r="X4" t="n">
        <v>17.27</v>
      </c>
      <c r="Y4" t="n">
        <v>4</v>
      </c>
      <c r="Z4" t="n">
        <v>10</v>
      </c>
      <c r="AA4" t="n">
        <v>2667.024148404929</v>
      </c>
      <c r="AB4" t="n">
        <v>3649.140100649179</v>
      </c>
      <c r="AC4" t="n">
        <v>3300.871291043381</v>
      </c>
      <c r="AD4" t="n">
        <v>2667024.148404929</v>
      </c>
      <c r="AE4" t="n">
        <v>3649140.100649179</v>
      </c>
      <c r="AF4" t="n">
        <v>1.13567203751494e-06</v>
      </c>
      <c r="AG4" t="n">
        <v>27</v>
      </c>
      <c r="AH4" t="n">
        <v>3300871.291043381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0.8302</v>
      </c>
      <c r="E5" t="n">
        <v>120.45</v>
      </c>
      <c r="F5" t="n">
        <v>108.08</v>
      </c>
      <c r="G5" t="n">
        <v>24.38</v>
      </c>
      <c r="H5" t="n">
        <v>0.37</v>
      </c>
      <c r="I5" t="n">
        <v>266</v>
      </c>
      <c r="J5" t="n">
        <v>190.25</v>
      </c>
      <c r="K5" t="n">
        <v>53.44</v>
      </c>
      <c r="L5" t="n">
        <v>4</v>
      </c>
      <c r="M5" t="n">
        <v>264</v>
      </c>
      <c r="N5" t="n">
        <v>37.82</v>
      </c>
      <c r="O5" t="n">
        <v>23698.48</v>
      </c>
      <c r="P5" t="n">
        <v>1469.86</v>
      </c>
      <c r="Q5" t="n">
        <v>3360.83</v>
      </c>
      <c r="R5" t="n">
        <v>683.16</v>
      </c>
      <c r="S5" t="n">
        <v>262.42</v>
      </c>
      <c r="T5" t="n">
        <v>206240.9</v>
      </c>
      <c r="U5" t="n">
        <v>0.38</v>
      </c>
      <c r="V5" t="n">
        <v>0.77</v>
      </c>
      <c r="W5" t="n">
        <v>57.28</v>
      </c>
      <c r="X5" t="n">
        <v>12.25</v>
      </c>
      <c r="Y5" t="n">
        <v>4</v>
      </c>
      <c r="Z5" t="n">
        <v>10</v>
      </c>
      <c r="AA5" t="n">
        <v>2378.106911626465</v>
      </c>
      <c r="AB5" t="n">
        <v>3253.830791159951</v>
      </c>
      <c r="AC5" t="n">
        <v>2943.28974723172</v>
      </c>
      <c r="AD5" t="n">
        <v>2378106.911626465</v>
      </c>
      <c r="AE5" t="n">
        <v>3253830.791159951</v>
      </c>
      <c r="AF5" t="n">
        <v>1.220814353936169e-06</v>
      </c>
      <c r="AG5" t="n">
        <v>26</v>
      </c>
      <c r="AH5" t="n">
        <v>2943289.74723172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0.8666</v>
      </c>
      <c r="E6" t="n">
        <v>115.39</v>
      </c>
      <c r="F6" t="n">
        <v>105.25</v>
      </c>
      <c r="G6" t="n">
        <v>30.66</v>
      </c>
      <c r="H6" t="n">
        <v>0.46</v>
      </c>
      <c r="I6" t="n">
        <v>206</v>
      </c>
      <c r="J6" t="n">
        <v>191.78</v>
      </c>
      <c r="K6" t="n">
        <v>53.44</v>
      </c>
      <c r="L6" t="n">
        <v>5</v>
      </c>
      <c r="M6" t="n">
        <v>204</v>
      </c>
      <c r="N6" t="n">
        <v>38.35</v>
      </c>
      <c r="O6" t="n">
        <v>23887.36</v>
      </c>
      <c r="P6" t="n">
        <v>1421.46</v>
      </c>
      <c r="Q6" t="n">
        <v>3360.16</v>
      </c>
      <c r="R6" t="n">
        <v>587.64</v>
      </c>
      <c r="S6" t="n">
        <v>262.42</v>
      </c>
      <c r="T6" t="n">
        <v>158783.25</v>
      </c>
      <c r="U6" t="n">
        <v>0.45</v>
      </c>
      <c r="V6" t="n">
        <v>0.8</v>
      </c>
      <c r="W6" t="n">
        <v>57.18</v>
      </c>
      <c r="X6" t="n">
        <v>9.44</v>
      </c>
      <c r="Y6" t="n">
        <v>4</v>
      </c>
      <c r="Z6" t="n">
        <v>10</v>
      </c>
      <c r="AA6" t="n">
        <v>2215.154265452728</v>
      </c>
      <c r="AB6" t="n">
        <v>3030.871791701653</v>
      </c>
      <c r="AC6" t="n">
        <v>2741.609641756809</v>
      </c>
      <c r="AD6" t="n">
        <v>2215154.265452728</v>
      </c>
      <c r="AE6" t="n">
        <v>3030871.791701653</v>
      </c>
      <c r="AF6" t="n">
        <v>1.274340784294247e-06</v>
      </c>
      <c r="AG6" t="n">
        <v>25</v>
      </c>
      <c r="AH6" t="n">
        <v>2741609.641756809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0.8921</v>
      </c>
      <c r="E7" t="n">
        <v>112.09</v>
      </c>
      <c r="F7" t="n">
        <v>103.41</v>
      </c>
      <c r="G7" t="n">
        <v>37.15</v>
      </c>
      <c r="H7" t="n">
        <v>0.55</v>
      </c>
      <c r="I7" t="n">
        <v>167</v>
      </c>
      <c r="J7" t="n">
        <v>193.32</v>
      </c>
      <c r="K7" t="n">
        <v>53.44</v>
      </c>
      <c r="L7" t="n">
        <v>6</v>
      </c>
      <c r="M7" t="n">
        <v>165</v>
      </c>
      <c r="N7" t="n">
        <v>38.89</v>
      </c>
      <c r="O7" t="n">
        <v>24076.95</v>
      </c>
      <c r="P7" t="n">
        <v>1386.09</v>
      </c>
      <c r="Q7" t="n">
        <v>3359.29</v>
      </c>
      <c r="R7" t="n">
        <v>526.59</v>
      </c>
      <c r="S7" t="n">
        <v>262.42</v>
      </c>
      <c r="T7" t="n">
        <v>128452.87</v>
      </c>
      <c r="U7" t="n">
        <v>0.5</v>
      </c>
      <c r="V7" t="n">
        <v>0.8100000000000001</v>
      </c>
      <c r="W7" t="n">
        <v>57.08</v>
      </c>
      <c r="X7" t="n">
        <v>7.6</v>
      </c>
      <c r="Y7" t="n">
        <v>4</v>
      </c>
      <c r="Z7" t="n">
        <v>10</v>
      </c>
      <c r="AA7" t="n">
        <v>2105.222212524395</v>
      </c>
      <c r="AB7" t="n">
        <v>2880.457907025045</v>
      </c>
      <c r="AC7" t="n">
        <v>2605.551047126638</v>
      </c>
      <c r="AD7" t="n">
        <v>2105222.212524395</v>
      </c>
      <c r="AE7" t="n">
        <v>2880457.907025045</v>
      </c>
      <c r="AF7" t="n">
        <v>1.311838695671472e-06</v>
      </c>
      <c r="AG7" t="n">
        <v>24</v>
      </c>
      <c r="AH7" t="n">
        <v>2605551.047126638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0.9096</v>
      </c>
      <c r="E8" t="n">
        <v>109.94</v>
      </c>
      <c r="F8" t="n">
        <v>102.22</v>
      </c>
      <c r="G8" t="n">
        <v>43.5</v>
      </c>
      <c r="H8" t="n">
        <v>0.64</v>
      </c>
      <c r="I8" t="n">
        <v>141</v>
      </c>
      <c r="J8" t="n">
        <v>194.86</v>
      </c>
      <c r="K8" t="n">
        <v>53.44</v>
      </c>
      <c r="L8" t="n">
        <v>7</v>
      </c>
      <c r="M8" t="n">
        <v>139</v>
      </c>
      <c r="N8" t="n">
        <v>39.43</v>
      </c>
      <c r="O8" t="n">
        <v>24267.28</v>
      </c>
      <c r="P8" t="n">
        <v>1359.39</v>
      </c>
      <c r="Q8" t="n">
        <v>3359.27</v>
      </c>
      <c r="R8" t="n">
        <v>485.9</v>
      </c>
      <c r="S8" t="n">
        <v>262.42</v>
      </c>
      <c r="T8" t="n">
        <v>108239.45</v>
      </c>
      <c r="U8" t="n">
        <v>0.54</v>
      </c>
      <c r="V8" t="n">
        <v>0.82</v>
      </c>
      <c r="W8" t="n">
        <v>57.06</v>
      </c>
      <c r="X8" t="n">
        <v>6.42</v>
      </c>
      <c r="Y8" t="n">
        <v>4</v>
      </c>
      <c r="Z8" t="n">
        <v>10</v>
      </c>
      <c r="AA8" t="n">
        <v>2028.396654877235</v>
      </c>
      <c r="AB8" t="n">
        <v>2775.341789747802</v>
      </c>
      <c r="AC8" t="n">
        <v>2510.467064550937</v>
      </c>
      <c r="AD8" t="n">
        <v>2028396.654877234</v>
      </c>
      <c r="AE8" t="n">
        <v>2775341.789747802</v>
      </c>
      <c r="AF8" t="n">
        <v>1.337572556420548e-06</v>
      </c>
      <c r="AG8" t="n">
        <v>23</v>
      </c>
      <c r="AH8" t="n">
        <v>2510467.064550937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0.9235</v>
      </c>
      <c r="E9" t="n">
        <v>108.28</v>
      </c>
      <c r="F9" t="n">
        <v>101.31</v>
      </c>
      <c r="G9" t="n">
        <v>50.24</v>
      </c>
      <c r="H9" t="n">
        <v>0.72</v>
      </c>
      <c r="I9" t="n">
        <v>121</v>
      </c>
      <c r="J9" t="n">
        <v>196.41</v>
      </c>
      <c r="K9" t="n">
        <v>53.44</v>
      </c>
      <c r="L9" t="n">
        <v>8</v>
      </c>
      <c r="M9" t="n">
        <v>119</v>
      </c>
      <c r="N9" t="n">
        <v>39.98</v>
      </c>
      <c r="O9" t="n">
        <v>24458.36</v>
      </c>
      <c r="P9" t="n">
        <v>1336.63</v>
      </c>
      <c r="Q9" t="n">
        <v>3358.7</v>
      </c>
      <c r="R9" t="n">
        <v>455.57</v>
      </c>
      <c r="S9" t="n">
        <v>262.42</v>
      </c>
      <c r="T9" t="n">
        <v>93170.88</v>
      </c>
      <c r="U9" t="n">
        <v>0.58</v>
      </c>
      <c r="V9" t="n">
        <v>0.83</v>
      </c>
      <c r="W9" t="n">
        <v>57.02</v>
      </c>
      <c r="X9" t="n">
        <v>5.51</v>
      </c>
      <c r="Y9" t="n">
        <v>4</v>
      </c>
      <c r="Z9" t="n">
        <v>10</v>
      </c>
      <c r="AA9" t="n">
        <v>1974.814820031102</v>
      </c>
      <c r="AB9" t="n">
        <v>2702.028759447603</v>
      </c>
      <c r="AC9" t="n">
        <v>2444.150926967106</v>
      </c>
      <c r="AD9" t="n">
        <v>1974814.820031102</v>
      </c>
      <c r="AE9" t="n">
        <v>2702028.759447603</v>
      </c>
      <c r="AF9" t="n">
        <v>1.358012594386957e-06</v>
      </c>
      <c r="AG9" t="n">
        <v>23</v>
      </c>
      <c r="AH9" t="n">
        <v>2444150.926967106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0.9343</v>
      </c>
      <c r="E10" t="n">
        <v>107.03</v>
      </c>
      <c r="F10" t="n">
        <v>100.62</v>
      </c>
      <c r="G10" t="n">
        <v>56.95</v>
      </c>
      <c r="H10" t="n">
        <v>0.8100000000000001</v>
      </c>
      <c r="I10" t="n">
        <v>106</v>
      </c>
      <c r="J10" t="n">
        <v>197.97</v>
      </c>
      <c r="K10" t="n">
        <v>53.44</v>
      </c>
      <c r="L10" t="n">
        <v>9</v>
      </c>
      <c r="M10" t="n">
        <v>104</v>
      </c>
      <c r="N10" t="n">
        <v>40.53</v>
      </c>
      <c r="O10" t="n">
        <v>24650.18</v>
      </c>
      <c r="P10" t="n">
        <v>1316.8</v>
      </c>
      <c r="Q10" t="n">
        <v>3358.29</v>
      </c>
      <c r="R10" t="n">
        <v>432.33</v>
      </c>
      <c r="S10" t="n">
        <v>262.42</v>
      </c>
      <c r="T10" t="n">
        <v>81629.2</v>
      </c>
      <c r="U10" t="n">
        <v>0.61</v>
      </c>
      <c r="V10" t="n">
        <v>0.83</v>
      </c>
      <c r="W10" t="n">
        <v>57</v>
      </c>
      <c r="X10" t="n">
        <v>4.83</v>
      </c>
      <c r="Y10" t="n">
        <v>4</v>
      </c>
      <c r="Z10" t="n">
        <v>10</v>
      </c>
      <c r="AA10" t="n">
        <v>1932.369058396792</v>
      </c>
      <c r="AB10" t="n">
        <v>2643.952595804696</v>
      </c>
      <c r="AC10" t="n">
        <v>2391.61747087187</v>
      </c>
      <c r="AD10" t="n">
        <v>1932369.058396792</v>
      </c>
      <c r="AE10" t="n">
        <v>2643952.595804696</v>
      </c>
      <c r="AF10" t="n">
        <v>1.373894062734958e-06</v>
      </c>
      <c r="AG10" t="n">
        <v>23</v>
      </c>
      <c r="AH10" t="n">
        <v>2391617.470871869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0.9433</v>
      </c>
      <c r="E11" t="n">
        <v>106.01</v>
      </c>
      <c r="F11" t="n">
        <v>100.04</v>
      </c>
      <c r="G11" t="n">
        <v>63.85</v>
      </c>
      <c r="H11" t="n">
        <v>0.89</v>
      </c>
      <c r="I11" t="n">
        <v>94</v>
      </c>
      <c r="J11" t="n">
        <v>199.53</v>
      </c>
      <c r="K11" t="n">
        <v>53.44</v>
      </c>
      <c r="L11" t="n">
        <v>10</v>
      </c>
      <c r="M11" t="n">
        <v>92</v>
      </c>
      <c r="N11" t="n">
        <v>41.1</v>
      </c>
      <c r="O11" t="n">
        <v>24842.77</v>
      </c>
      <c r="P11" t="n">
        <v>1297.78</v>
      </c>
      <c r="Q11" t="n">
        <v>3357.91</v>
      </c>
      <c r="R11" t="n">
        <v>412.28</v>
      </c>
      <c r="S11" t="n">
        <v>262.42</v>
      </c>
      <c r="T11" t="n">
        <v>71664.25</v>
      </c>
      <c r="U11" t="n">
        <v>0.64</v>
      </c>
      <c r="V11" t="n">
        <v>0.84</v>
      </c>
      <c r="W11" t="n">
        <v>56.99</v>
      </c>
      <c r="X11" t="n">
        <v>4.25</v>
      </c>
      <c r="Y11" t="n">
        <v>4</v>
      </c>
      <c r="Z11" t="n">
        <v>10</v>
      </c>
      <c r="AA11" t="n">
        <v>1895.412207384163</v>
      </c>
      <c r="AB11" t="n">
        <v>2593.38660182802</v>
      </c>
      <c r="AC11" t="n">
        <v>2345.877424390509</v>
      </c>
      <c r="AD11" t="n">
        <v>1895412.207384163</v>
      </c>
      <c r="AE11" t="n">
        <v>2593386.60182802</v>
      </c>
      <c r="AF11" t="n">
        <v>1.387128619691626e-06</v>
      </c>
      <c r="AG11" t="n">
        <v>23</v>
      </c>
      <c r="AH11" t="n">
        <v>2345877.424390509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0.9496</v>
      </c>
      <c r="E12" t="n">
        <v>105.3</v>
      </c>
      <c r="F12" t="n">
        <v>99.67</v>
      </c>
      <c r="G12" t="n">
        <v>70.36</v>
      </c>
      <c r="H12" t="n">
        <v>0.97</v>
      </c>
      <c r="I12" t="n">
        <v>85</v>
      </c>
      <c r="J12" t="n">
        <v>201.1</v>
      </c>
      <c r="K12" t="n">
        <v>53.44</v>
      </c>
      <c r="L12" t="n">
        <v>11</v>
      </c>
      <c r="M12" t="n">
        <v>83</v>
      </c>
      <c r="N12" t="n">
        <v>41.66</v>
      </c>
      <c r="O12" t="n">
        <v>25036.12</v>
      </c>
      <c r="P12" t="n">
        <v>1282.94</v>
      </c>
      <c r="Q12" t="n">
        <v>3358.39</v>
      </c>
      <c r="R12" t="n">
        <v>400.19</v>
      </c>
      <c r="S12" t="n">
        <v>262.42</v>
      </c>
      <c r="T12" t="n">
        <v>65664.06</v>
      </c>
      <c r="U12" t="n">
        <v>0.66</v>
      </c>
      <c r="V12" t="n">
        <v>0.84</v>
      </c>
      <c r="W12" t="n">
        <v>56.97</v>
      </c>
      <c r="X12" t="n">
        <v>3.88</v>
      </c>
      <c r="Y12" t="n">
        <v>4</v>
      </c>
      <c r="Z12" t="n">
        <v>10</v>
      </c>
      <c r="AA12" t="n">
        <v>1860.070390999534</v>
      </c>
      <c r="AB12" t="n">
        <v>2545.030369479673</v>
      </c>
      <c r="AC12" t="n">
        <v>2302.13624298909</v>
      </c>
      <c r="AD12" t="n">
        <v>1860070.390999534</v>
      </c>
      <c r="AE12" t="n">
        <v>2545030.369479673</v>
      </c>
      <c r="AF12" t="n">
        <v>1.396392809561294e-06</v>
      </c>
      <c r="AG12" t="n">
        <v>22</v>
      </c>
      <c r="AH12" t="n">
        <v>2302136.24298909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0.9563</v>
      </c>
      <c r="E13" t="n">
        <v>104.57</v>
      </c>
      <c r="F13" t="n">
        <v>99.23999999999999</v>
      </c>
      <c r="G13" t="n">
        <v>77.33</v>
      </c>
      <c r="H13" t="n">
        <v>1.05</v>
      </c>
      <c r="I13" t="n">
        <v>77</v>
      </c>
      <c r="J13" t="n">
        <v>202.67</v>
      </c>
      <c r="K13" t="n">
        <v>53.44</v>
      </c>
      <c r="L13" t="n">
        <v>12</v>
      </c>
      <c r="M13" t="n">
        <v>75</v>
      </c>
      <c r="N13" t="n">
        <v>42.24</v>
      </c>
      <c r="O13" t="n">
        <v>25230.25</v>
      </c>
      <c r="P13" t="n">
        <v>1265.84</v>
      </c>
      <c r="Q13" t="n">
        <v>3358</v>
      </c>
      <c r="R13" t="n">
        <v>385.57</v>
      </c>
      <c r="S13" t="n">
        <v>262.42</v>
      </c>
      <c r="T13" t="n">
        <v>58393.95</v>
      </c>
      <c r="U13" t="n">
        <v>0.68</v>
      </c>
      <c r="V13" t="n">
        <v>0.84</v>
      </c>
      <c r="W13" t="n">
        <v>56.95</v>
      </c>
      <c r="X13" t="n">
        <v>3.45</v>
      </c>
      <c r="Y13" t="n">
        <v>4</v>
      </c>
      <c r="Z13" t="n">
        <v>10</v>
      </c>
      <c r="AA13" t="n">
        <v>1830.709108588654</v>
      </c>
      <c r="AB13" t="n">
        <v>2504.856967556746</v>
      </c>
      <c r="AC13" t="n">
        <v>2265.796934161964</v>
      </c>
      <c r="AD13" t="n">
        <v>1830709.108588654</v>
      </c>
      <c r="AE13" t="n">
        <v>2504856.967556746</v>
      </c>
      <c r="AF13" t="n">
        <v>1.406245201962368e-06</v>
      </c>
      <c r="AG13" t="n">
        <v>22</v>
      </c>
      <c r="AH13" t="n">
        <v>2265796.934161964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0.9614</v>
      </c>
      <c r="E14" t="n">
        <v>104.02</v>
      </c>
      <c r="F14" t="n">
        <v>98.94</v>
      </c>
      <c r="G14" t="n">
        <v>84.81</v>
      </c>
      <c r="H14" t="n">
        <v>1.13</v>
      </c>
      <c r="I14" t="n">
        <v>70</v>
      </c>
      <c r="J14" t="n">
        <v>204.25</v>
      </c>
      <c r="K14" t="n">
        <v>53.44</v>
      </c>
      <c r="L14" t="n">
        <v>13</v>
      </c>
      <c r="M14" t="n">
        <v>68</v>
      </c>
      <c r="N14" t="n">
        <v>42.82</v>
      </c>
      <c r="O14" t="n">
        <v>25425.3</v>
      </c>
      <c r="P14" t="n">
        <v>1250.43</v>
      </c>
      <c r="Q14" t="n">
        <v>3357.69</v>
      </c>
      <c r="R14" t="n">
        <v>376.19</v>
      </c>
      <c r="S14" t="n">
        <v>262.42</v>
      </c>
      <c r="T14" t="n">
        <v>53738.72</v>
      </c>
      <c r="U14" t="n">
        <v>0.7</v>
      </c>
      <c r="V14" t="n">
        <v>0.85</v>
      </c>
      <c r="W14" t="n">
        <v>56.93</v>
      </c>
      <c r="X14" t="n">
        <v>3.16</v>
      </c>
      <c r="Y14" t="n">
        <v>4</v>
      </c>
      <c r="Z14" t="n">
        <v>10</v>
      </c>
      <c r="AA14" t="n">
        <v>1806.599044398439</v>
      </c>
      <c r="AB14" t="n">
        <v>2471.868514070732</v>
      </c>
      <c r="AC14" t="n">
        <v>2235.956852377069</v>
      </c>
      <c r="AD14" t="n">
        <v>1806599.044398439</v>
      </c>
      <c r="AE14" t="n">
        <v>2471868.514070732</v>
      </c>
      <c r="AF14" t="n">
        <v>1.413744784237813e-06</v>
      </c>
      <c r="AG14" t="n">
        <v>22</v>
      </c>
      <c r="AH14" t="n">
        <v>2235956.852377069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0.9653</v>
      </c>
      <c r="E15" t="n">
        <v>103.59</v>
      </c>
      <c r="F15" t="n">
        <v>98.7</v>
      </c>
      <c r="G15" t="n">
        <v>91.11</v>
      </c>
      <c r="H15" t="n">
        <v>1.21</v>
      </c>
      <c r="I15" t="n">
        <v>65</v>
      </c>
      <c r="J15" t="n">
        <v>205.84</v>
      </c>
      <c r="K15" t="n">
        <v>53.44</v>
      </c>
      <c r="L15" t="n">
        <v>14</v>
      </c>
      <c r="M15" t="n">
        <v>63</v>
      </c>
      <c r="N15" t="n">
        <v>43.4</v>
      </c>
      <c r="O15" t="n">
        <v>25621.03</v>
      </c>
      <c r="P15" t="n">
        <v>1234.92</v>
      </c>
      <c r="Q15" t="n">
        <v>3357.55</v>
      </c>
      <c r="R15" t="n">
        <v>367.52</v>
      </c>
      <c r="S15" t="n">
        <v>262.42</v>
      </c>
      <c r="T15" t="n">
        <v>49428</v>
      </c>
      <c r="U15" t="n">
        <v>0.71</v>
      </c>
      <c r="V15" t="n">
        <v>0.85</v>
      </c>
      <c r="W15" t="n">
        <v>56.94</v>
      </c>
      <c r="X15" t="n">
        <v>2.92</v>
      </c>
      <c r="Y15" t="n">
        <v>4</v>
      </c>
      <c r="Z15" t="n">
        <v>10</v>
      </c>
      <c r="AA15" t="n">
        <v>1784.921668694515</v>
      </c>
      <c r="AB15" t="n">
        <v>2442.208572294302</v>
      </c>
      <c r="AC15" t="n">
        <v>2209.127613815792</v>
      </c>
      <c r="AD15" t="n">
        <v>1784921.668694515</v>
      </c>
      <c r="AE15" t="n">
        <v>2442208.572294301</v>
      </c>
      <c r="AF15" t="n">
        <v>1.419479758919036e-06</v>
      </c>
      <c r="AG15" t="n">
        <v>22</v>
      </c>
      <c r="AH15" t="n">
        <v>2209127.613815792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0.9692</v>
      </c>
      <c r="E16" t="n">
        <v>103.18</v>
      </c>
      <c r="F16" t="n">
        <v>98.48</v>
      </c>
      <c r="G16" t="n">
        <v>98.48</v>
      </c>
      <c r="H16" t="n">
        <v>1.28</v>
      </c>
      <c r="I16" t="n">
        <v>60</v>
      </c>
      <c r="J16" t="n">
        <v>207.43</v>
      </c>
      <c r="K16" t="n">
        <v>53.44</v>
      </c>
      <c r="L16" t="n">
        <v>15</v>
      </c>
      <c r="M16" t="n">
        <v>58</v>
      </c>
      <c r="N16" t="n">
        <v>44</v>
      </c>
      <c r="O16" t="n">
        <v>25817.56</v>
      </c>
      <c r="P16" t="n">
        <v>1221.03</v>
      </c>
      <c r="Q16" t="n">
        <v>3357.81</v>
      </c>
      <c r="R16" t="n">
        <v>360.42</v>
      </c>
      <c r="S16" t="n">
        <v>262.42</v>
      </c>
      <c r="T16" t="n">
        <v>45903.34</v>
      </c>
      <c r="U16" t="n">
        <v>0.73</v>
      </c>
      <c r="V16" t="n">
        <v>0.85</v>
      </c>
      <c r="W16" t="n">
        <v>56.91</v>
      </c>
      <c r="X16" t="n">
        <v>2.69</v>
      </c>
      <c r="Y16" t="n">
        <v>4</v>
      </c>
      <c r="Z16" t="n">
        <v>10</v>
      </c>
      <c r="AA16" t="n">
        <v>1764.970775754273</v>
      </c>
      <c r="AB16" t="n">
        <v>2414.910880402185</v>
      </c>
      <c r="AC16" t="n">
        <v>2184.435175325309</v>
      </c>
      <c r="AD16" t="n">
        <v>1764970.775754273</v>
      </c>
      <c r="AE16" t="n">
        <v>2414910.880402185</v>
      </c>
      <c r="AF16" t="n">
        <v>1.425214733600259e-06</v>
      </c>
      <c r="AG16" t="n">
        <v>22</v>
      </c>
      <c r="AH16" t="n">
        <v>2184435.175325308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0.9732</v>
      </c>
      <c r="E17" t="n">
        <v>102.75</v>
      </c>
      <c r="F17" t="n">
        <v>98.23999999999999</v>
      </c>
      <c r="G17" t="n">
        <v>107.17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1206.12</v>
      </c>
      <c r="Q17" t="n">
        <v>3357.79</v>
      </c>
      <c r="R17" t="n">
        <v>351.97</v>
      </c>
      <c r="S17" t="n">
        <v>262.42</v>
      </c>
      <c r="T17" t="n">
        <v>41703.58</v>
      </c>
      <c r="U17" t="n">
        <v>0.75</v>
      </c>
      <c r="V17" t="n">
        <v>0.85</v>
      </c>
      <c r="W17" t="n">
        <v>56.92</v>
      </c>
      <c r="X17" t="n">
        <v>2.46</v>
      </c>
      <c r="Y17" t="n">
        <v>4</v>
      </c>
      <c r="Z17" t="n">
        <v>10</v>
      </c>
      <c r="AA17" t="n">
        <v>1744.011388570708</v>
      </c>
      <c r="AB17" t="n">
        <v>2386.233322194728</v>
      </c>
      <c r="AC17" t="n">
        <v>2158.494563023965</v>
      </c>
      <c r="AD17" t="n">
        <v>1744011.388570708</v>
      </c>
      <c r="AE17" t="n">
        <v>2386233.322194729</v>
      </c>
      <c r="AF17" t="n">
        <v>1.431096758914333e-06</v>
      </c>
      <c r="AG17" t="n">
        <v>22</v>
      </c>
      <c r="AH17" t="n">
        <v>2158494.563023965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0.9756</v>
      </c>
      <c r="E18" t="n">
        <v>102.5</v>
      </c>
      <c r="F18" t="n">
        <v>98.09999999999999</v>
      </c>
      <c r="G18" t="n">
        <v>113.19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1192.56</v>
      </c>
      <c r="Q18" t="n">
        <v>3357.49</v>
      </c>
      <c r="R18" t="n">
        <v>347.53</v>
      </c>
      <c r="S18" t="n">
        <v>262.42</v>
      </c>
      <c r="T18" t="n">
        <v>39500.67</v>
      </c>
      <c r="U18" t="n">
        <v>0.76</v>
      </c>
      <c r="V18" t="n">
        <v>0.85</v>
      </c>
      <c r="W18" t="n">
        <v>56.9</v>
      </c>
      <c r="X18" t="n">
        <v>2.32</v>
      </c>
      <c r="Y18" t="n">
        <v>4</v>
      </c>
      <c r="Z18" t="n">
        <v>10</v>
      </c>
      <c r="AA18" t="n">
        <v>1727.419505886456</v>
      </c>
      <c r="AB18" t="n">
        <v>2363.531576323933</v>
      </c>
      <c r="AC18" t="n">
        <v>2137.959439916978</v>
      </c>
      <c r="AD18" t="n">
        <v>1727419.505886456</v>
      </c>
      <c r="AE18" t="n">
        <v>2363531.576323933</v>
      </c>
      <c r="AF18" t="n">
        <v>1.434625974102778e-06</v>
      </c>
      <c r="AG18" t="n">
        <v>22</v>
      </c>
      <c r="AH18" t="n">
        <v>2137959.439916978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0.9786</v>
      </c>
      <c r="E19" t="n">
        <v>102.18</v>
      </c>
      <c r="F19" t="n">
        <v>97.93000000000001</v>
      </c>
      <c r="G19" t="n">
        <v>122.41</v>
      </c>
      <c r="H19" t="n">
        <v>1.51</v>
      </c>
      <c r="I19" t="n">
        <v>48</v>
      </c>
      <c r="J19" t="n">
        <v>212.25</v>
      </c>
      <c r="K19" t="n">
        <v>53.44</v>
      </c>
      <c r="L19" t="n">
        <v>18</v>
      </c>
      <c r="M19" t="n">
        <v>46</v>
      </c>
      <c r="N19" t="n">
        <v>45.82</v>
      </c>
      <c r="O19" t="n">
        <v>26412.11</v>
      </c>
      <c r="P19" t="n">
        <v>1178.6</v>
      </c>
      <c r="Q19" t="n">
        <v>3357.28</v>
      </c>
      <c r="R19" t="n">
        <v>341.77</v>
      </c>
      <c r="S19" t="n">
        <v>262.42</v>
      </c>
      <c r="T19" t="n">
        <v>36637.74</v>
      </c>
      <c r="U19" t="n">
        <v>0.77</v>
      </c>
      <c r="V19" t="n">
        <v>0.85</v>
      </c>
      <c r="W19" t="n">
        <v>56.9</v>
      </c>
      <c r="X19" t="n">
        <v>2.15</v>
      </c>
      <c r="Y19" t="n">
        <v>4</v>
      </c>
      <c r="Z19" t="n">
        <v>10</v>
      </c>
      <c r="AA19" t="n">
        <v>1709.478390690176</v>
      </c>
      <c r="AB19" t="n">
        <v>2338.983751006242</v>
      </c>
      <c r="AC19" t="n">
        <v>2115.754424594518</v>
      </c>
      <c r="AD19" t="n">
        <v>1709478.390690177</v>
      </c>
      <c r="AE19" t="n">
        <v>2338983.751006242</v>
      </c>
      <c r="AF19" t="n">
        <v>1.439037493088334e-06</v>
      </c>
      <c r="AG19" t="n">
        <v>22</v>
      </c>
      <c r="AH19" t="n">
        <v>2115754.424594518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0.9811</v>
      </c>
      <c r="E20" t="n">
        <v>101.92</v>
      </c>
      <c r="F20" t="n">
        <v>97.78</v>
      </c>
      <c r="G20" t="n">
        <v>130.37</v>
      </c>
      <c r="H20" t="n">
        <v>1.58</v>
      </c>
      <c r="I20" t="n">
        <v>45</v>
      </c>
      <c r="J20" t="n">
        <v>213.87</v>
      </c>
      <c r="K20" t="n">
        <v>53.44</v>
      </c>
      <c r="L20" t="n">
        <v>19</v>
      </c>
      <c r="M20" t="n">
        <v>43</v>
      </c>
      <c r="N20" t="n">
        <v>46.44</v>
      </c>
      <c r="O20" t="n">
        <v>26611.98</v>
      </c>
      <c r="P20" t="n">
        <v>1165.19</v>
      </c>
      <c r="Q20" t="n">
        <v>3357.31</v>
      </c>
      <c r="R20" t="n">
        <v>336.56</v>
      </c>
      <c r="S20" t="n">
        <v>262.42</v>
      </c>
      <c r="T20" t="n">
        <v>34049.99</v>
      </c>
      <c r="U20" t="n">
        <v>0.78</v>
      </c>
      <c r="V20" t="n">
        <v>0.86</v>
      </c>
      <c r="W20" t="n">
        <v>56.9</v>
      </c>
      <c r="X20" t="n">
        <v>2</v>
      </c>
      <c r="Y20" t="n">
        <v>4</v>
      </c>
      <c r="Z20" t="n">
        <v>10</v>
      </c>
      <c r="AA20" t="n">
        <v>1692.994727078237</v>
      </c>
      <c r="AB20" t="n">
        <v>2316.430075244471</v>
      </c>
      <c r="AC20" t="n">
        <v>2095.353239993167</v>
      </c>
      <c r="AD20" t="n">
        <v>1692994.727078237</v>
      </c>
      <c r="AE20" t="n">
        <v>2316430.07524447</v>
      </c>
      <c r="AF20" t="n">
        <v>1.44271375890963e-06</v>
      </c>
      <c r="AG20" t="n">
        <v>22</v>
      </c>
      <c r="AH20" t="n">
        <v>2095353.239993167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0.9827</v>
      </c>
      <c r="E21" t="n">
        <v>101.76</v>
      </c>
      <c r="F21" t="n">
        <v>97.69</v>
      </c>
      <c r="G21" t="n">
        <v>136.31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1150.06</v>
      </c>
      <c r="Q21" t="n">
        <v>3357.34</v>
      </c>
      <c r="R21" t="n">
        <v>333.89</v>
      </c>
      <c r="S21" t="n">
        <v>262.42</v>
      </c>
      <c r="T21" t="n">
        <v>32722.53</v>
      </c>
      <c r="U21" t="n">
        <v>0.79</v>
      </c>
      <c r="V21" t="n">
        <v>0.86</v>
      </c>
      <c r="W21" t="n">
        <v>56.89</v>
      </c>
      <c r="X21" t="n">
        <v>1.91</v>
      </c>
      <c r="Y21" t="n">
        <v>4</v>
      </c>
      <c r="Z21" t="n">
        <v>10</v>
      </c>
      <c r="AA21" t="n">
        <v>1676.716344102922</v>
      </c>
      <c r="AB21" t="n">
        <v>2294.157273506073</v>
      </c>
      <c r="AC21" t="n">
        <v>2075.206123192609</v>
      </c>
      <c r="AD21" t="n">
        <v>1676716.344102922</v>
      </c>
      <c r="AE21" t="n">
        <v>2294157.273506073</v>
      </c>
      <c r="AF21" t="n">
        <v>1.44506656903526e-06</v>
      </c>
      <c r="AG21" t="n">
        <v>22</v>
      </c>
      <c r="AH21" t="n">
        <v>2075206.123192609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0.9851</v>
      </c>
      <c r="E22" t="n">
        <v>101.51</v>
      </c>
      <c r="F22" t="n">
        <v>97.55</v>
      </c>
      <c r="G22" t="n">
        <v>146.33</v>
      </c>
      <c r="H22" t="n">
        <v>1.72</v>
      </c>
      <c r="I22" t="n">
        <v>40</v>
      </c>
      <c r="J22" t="n">
        <v>217.14</v>
      </c>
      <c r="K22" t="n">
        <v>53.44</v>
      </c>
      <c r="L22" t="n">
        <v>21</v>
      </c>
      <c r="M22" t="n">
        <v>38</v>
      </c>
      <c r="N22" t="n">
        <v>47.7</v>
      </c>
      <c r="O22" t="n">
        <v>27014.3</v>
      </c>
      <c r="P22" t="n">
        <v>1137.19</v>
      </c>
      <c r="Q22" t="n">
        <v>3357.35</v>
      </c>
      <c r="R22" t="n">
        <v>329.18</v>
      </c>
      <c r="S22" t="n">
        <v>262.42</v>
      </c>
      <c r="T22" t="n">
        <v>30384.25</v>
      </c>
      <c r="U22" t="n">
        <v>0.8</v>
      </c>
      <c r="V22" t="n">
        <v>0.86</v>
      </c>
      <c r="W22" t="n">
        <v>56.88</v>
      </c>
      <c r="X22" t="n">
        <v>1.77</v>
      </c>
      <c r="Y22" t="n">
        <v>4</v>
      </c>
      <c r="Z22" t="n">
        <v>10</v>
      </c>
      <c r="AA22" t="n">
        <v>1661.058298813875</v>
      </c>
      <c r="AB22" t="n">
        <v>2272.733245157395</v>
      </c>
      <c r="AC22" t="n">
        <v>2055.826774040715</v>
      </c>
      <c r="AD22" t="n">
        <v>1661058.298813875</v>
      </c>
      <c r="AE22" t="n">
        <v>2272733.245157395</v>
      </c>
      <c r="AF22" t="n">
        <v>1.448595784223705e-06</v>
      </c>
      <c r="AG22" t="n">
        <v>22</v>
      </c>
      <c r="AH22" t="n">
        <v>2055826.774040715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97.48999999999999</v>
      </c>
      <c r="G23" t="n">
        <v>153.93</v>
      </c>
      <c r="H23" t="n">
        <v>1.79</v>
      </c>
      <c r="I23" t="n">
        <v>38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1125.09</v>
      </c>
      <c r="Q23" t="n">
        <v>3357.17</v>
      </c>
      <c r="R23" t="n">
        <v>326.58</v>
      </c>
      <c r="S23" t="n">
        <v>262.42</v>
      </c>
      <c r="T23" t="n">
        <v>29093.46</v>
      </c>
      <c r="U23" t="n">
        <v>0.8</v>
      </c>
      <c r="V23" t="n">
        <v>0.86</v>
      </c>
      <c r="W23" t="n">
        <v>56.9</v>
      </c>
      <c r="X23" t="n">
        <v>1.71</v>
      </c>
      <c r="Y23" t="n">
        <v>4</v>
      </c>
      <c r="Z23" t="n">
        <v>10</v>
      </c>
      <c r="AA23" t="n">
        <v>1648.009011869023</v>
      </c>
      <c r="AB23" t="n">
        <v>2254.878635065538</v>
      </c>
      <c r="AC23" t="n">
        <v>2039.676182876924</v>
      </c>
      <c r="AD23" t="n">
        <v>1648009.011869023</v>
      </c>
      <c r="AE23" t="n">
        <v>2254878.635065538</v>
      </c>
      <c r="AF23" t="n">
        <v>1.450654493083631e-06</v>
      </c>
      <c r="AG23" t="n">
        <v>22</v>
      </c>
      <c r="AH23" t="n">
        <v>2039676.182876924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0.9872</v>
      </c>
      <c r="E24" t="n">
        <v>101.3</v>
      </c>
      <c r="F24" t="n">
        <v>97.45</v>
      </c>
      <c r="G24" t="n">
        <v>158.03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1120.64</v>
      </c>
      <c r="Q24" t="n">
        <v>3357.67</v>
      </c>
      <c r="R24" t="n">
        <v>324.44</v>
      </c>
      <c r="S24" t="n">
        <v>262.42</v>
      </c>
      <c r="T24" t="n">
        <v>28028.3</v>
      </c>
      <c r="U24" t="n">
        <v>0.8100000000000001</v>
      </c>
      <c r="V24" t="n">
        <v>0.86</v>
      </c>
      <c r="W24" t="n">
        <v>56.92</v>
      </c>
      <c r="X24" t="n">
        <v>1.67</v>
      </c>
      <c r="Y24" t="n">
        <v>4</v>
      </c>
      <c r="Z24" t="n">
        <v>10</v>
      </c>
      <c r="AA24" t="n">
        <v>1642.862011419973</v>
      </c>
      <c r="AB24" t="n">
        <v>2247.836281981514</v>
      </c>
      <c r="AC24" t="n">
        <v>2033.305942087233</v>
      </c>
      <c r="AD24" t="n">
        <v>1642862.011419973</v>
      </c>
      <c r="AE24" t="n">
        <v>2247836.281981514</v>
      </c>
      <c r="AF24" t="n">
        <v>1.451683847513594e-06</v>
      </c>
      <c r="AG24" t="n">
        <v>22</v>
      </c>
      <c r="AH24" t="n">
        <v>2033305.942087234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0.987</v>
      </c>
      <c r="E25" t="n">
        <v>101.31</v>
      </c>
      <c r="F25" t="n">
        <v>97.47</v>
      </c>
      <c r="G25" t="n">
        <v>158.06</v>
      </c>
      <c r="H25" t="n">
        <v>1.92</v>
      </c>
      <c r="I25" t="n">
        <v>37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1127.45</v>
      </c>
      <c r="Q25" t="n">
        <v>3357.79</v>
      </c>
      <c r="R25" t="n">
        <v>324.52</v>
      </c>
      <c r="S25" t="n">
        <v>262.42</v>
      </c>
      <c r="T25" t="n">
        <v>28066.6</v>
      </c>
      <c r="U25" t="n">
        <v>0.8100000000000001</v>
      </c>
      <c r="V25" t="n">
        <v>0.86</v>
      </c>
      <c r="W25" t="n">
        <v>56.93</v>
      </c>
      <c r="X25" t="n">
        <v>1.69</v>
      </c>
      <c r="Y25" t="n">
        <v>4</v>
      </c>
      <c r="Z25" t="n">
        <v>10</v>
      </c>
      <c r="AA25" t="n">
        <v>1649.258536673856</v>
      </c>
      <c r="AB25" t="n">
        <v>2256.588290028654</v>
      </c>
      <c r="AC25" t="n">
        <v>2041.222670769875</v>
      </c>
      <c r="AD25" t="n">
        <v>1649258.536673856</v>
      </c>
      <c r="AE25" t="n">
        <v>2256588.290028654</v>
      </c>
      <c r="AF25" t="n">
        <v>1.45138974624789e-06</v>
      </c>
      <c r="AG25" t="n">
        <v>22</v>
      </c>
      <c r="AH25" t="n">
        <v>2041222.670769875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0.5612</v>
      </c>
      <c r="E2" t="n">
        <v>178.17</v>
      </c>
      <c r="F2" t="n">
        <v>149.62</v>
      </c>
      <c r="G2" t="n">
        <v>8.1</v>
      </c>
      <c r="H2" t="n">
        <v>0.15</v>
      </c>
      <c r="I2" t="n">
        <v>1108</v>
      </c>
      <c r="J2" t="n">
        <v>116.05</v>
      </c>
      <c r="K2" t="n">
        <v>43.4</v>
      </c>
      <c r="L2" t="n">
        <v>1</v>
      </c>
      <c r="M2" t="n">
        <v>1106</v>
      </c>
      <c r="N2" t="n">
        <v>16.65</v>
      </c>
      <c r="O2" t="n">
        <v>14546.17</v>
      </c>
      <c r="P2" t="n">
        <v>1518.48</v>
      </c>
      <c r="Q2" t="n">
        <v>3376.24</v>
      </c>
      <c r="R2" t="n">
        <v>2088.33</v>
      </c>
      <c r="S2" t="n">
        <v>262.42</v>
      </c>
      <c r="T2" t="n">
        <v>904617.53</v>
      </c>
      <c r="U2" t="n">
        <v>0.13</v>
      </c>
      <c r="V2" t="n">
        <v>0.5600000000000001</v>
      </c>
      <c r="W2" t="n">
        <v>58.65</v>
      </c>
      <c r="X2" t="n">
        <v>53.59</v>
      </c>
      <c r="Y2" t="n">
        <v>4</v>
      </c>
      <c r="Z2" t="n">
        <v>10</v>
      </c>
      <c r="AA2" t="n">
        <v>3669.879868903025</v>
      </c>
      <c r="AB2" t="n">
        <v>5021.291540306635</v>
      </c>
      <c r="AC2" t="n">
        <v>4542.066523126518</v>
      </c>
      <c r="AD2" t="n">
        <v>3669879.868903025</v>
      </c>
      <c r="AE2" t="n">
        <v>5021291.540306635</v>
      </c>
      <c r="AF2" t="n">
        <v>8.927922641805406e-07</v>
      </c>
      <c r="AG2" t="n">
        <v>38</v>
      </c>
      <c r="AH2" t="n">
        <v>4542066.523126518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0.7852</v>
      </c>
      <c r="E3" t="n">
        <v>127.36</v>
      </c>
      <c r="F3" t="n">
        <v>115.29</v>
      </c>
      <c r="G3" t="n">
        <v>16.55</v>
      </c>
      <c r="H3" t="n">
        <v>0.3</v>
      </c>
      <c r="I3" t="n">
        <v>418</v>
      </c>
      <c r="J3" t="n">
        <v>117.34</v>
      </c>
      <c r="K3" t="n">
        <v>43.4</v>
      </c>
      <c r="L3" t="n">
        <v>2</v>
      </c>
      <c r="M3" t="n">
        <v>416</v>
      </c>
      <c r="N3" t="n">
        <v>16.94</v>
      </c>
      <c r="O3" t="n">
        <v>14705.49</v>
      </c>
      <c r="P3" t="n">
        <v>1156.3</v>
      </c>
      <c r="Q3" t="n">
        <v>3363.86</v>
      </c>
      <c r="R3" t="n">
        <v>927.7</v>
      </c>
      <c r="S3" t="n">
        <v>262.42</v>
      </c>
      <c r="T3" t="n">
        <v>327754.21</v>
      </c>
      <c r="U3" t="n">
        <v>0.28</v>
      </c>
      <c r="V3" t="n">
        <v>0.73</v>
      </c>
      <c r="W3" t="n">
        <v>57.49</v>
      </c>
      <c r="X3" t="n">
        <v>19.43</v>
      </c>
      <c r="Y3" t="n">
        <v>4</v>
      </c>
      <c r="Z3" t="n">
        <v>10</v>
      </c>
      <c r="AA3" t="n">
        <v>2056.182205079197</v>
      </c>
      <c r="AB3" t="n">
        <v>2813.359205346088</v>
      </c>
      <c r="AC3" t="n">
        <v>2544.856151362301</v>
      </c>
      <c r="AD3" t="n">
        <v>2056182.205079197</v>
      </c>
      <c r="AE3" t="n">
        <v>2813359.205346088</v>
      </c>
      <c r="AF3" t="n">
        <v>1.249145555656736e-06</v>
      </c>
      <c r="AG3" t="n">
        <v>27</v>
      </c>
      <c r="AH3" t="n">
        <v>2544856.151362301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0.864</v>
      </c>
      <c r="E4" t="n">
        <v>115.74</v>
      </c>
      <c r="F4" t="n">
        <v>107.57</v>
      </c>
      <c r="G4" t="n">
        <v>25.31</v>
      </c>
      <c r="H4" t="n">
        <v>0.45</v>
      </c>
      <c r="I4" t="n">
        <v>255</v>
      </c>
      <c r="J4" t="n">
        <v>118.63</v>
      </c>
      <c r="K4" t="n">
        <v>43.4</v>
      </c>
      <c r="L4" t="n">
        <v>3</v>
      </c>
      <c r="M4" t="n">
        <v>253</v>
      </c>
      <c r="N4" t="n">
        <v>17.23</v>
      </c>
      <c r="O4" t="n">
        <v>14865.24</v>
      </c>
      <c r="P4" t="n">
        <v>1060.22</v>
      </c>
      <c r="Q4" t="n">
        <v>3361.29</v>
      </c>
      <c r="R4" t="n">
        <v>665.6</v>
      </c>
      <c r="S4" t="n">
        <v>262.42</v>
      </c>
      <c r="T4" t="n">
        <v>197517.99</v>
      </c>
      <c r="U4" t="n">
        <v>0.39</v>
      </c>
      <c r="V4" t="n">
        <v>0.78</v>
      </c>
      <c r="W4" t="n">
        <v>57.26</v>
      </c>
      <c r="X4" t="n">
        <v>11.74</v>
      </c>
      <c r="Y4" t="n">
        <v>4</v>
      </c>
      <c r="Z4" t="n">
        <v>10</v>
      </c>
      <c r="AA4" t="n">
        <v>1742.173658798981</v>
      </c>
      <c r="AB4" t="n">
        <v>2383.718859246136</v>
      </c>
      <c r="AC4" t="n">
        <v>2156.220076890115</v>
      </c>
      <c r="AD4" t="n">
        <v>1742173.658798981</v>
      </c>
      <c r="AE4" t="n">
        <v>2383718.859246136</v>
      </c>
      <c r="AF4" t="n">
        <v>1.374505552836755e-06</v>
      </c>
      <c r="AG4" t="n">
        <v>25</v>
      </c>
      <c r="AH4" t="n">
        <v>2156220.076890115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0.9044</v>
      </c>
      <c r="E5" t="n">
        <v>110.56</v>
      </c>
      <c r="F5" t="n">
        <v>104.13</v>
      </c>
      <c r="G5" t="n">
        <v>34.33</v>
      </c>
      <c r="H5" t="n">
        <v>0.59</v>
      </c>
      <c r="I5" t="n">
        <v>182</v>
      </c>
      <c r="J5" t="n">
        <v>119.93</v>
      </c>
      <c r="K5" t="n">
        <v>43.4</v>
      </c>
      <c r="L5" t="n">
        <v>4</v>
      </c>
      <c r="M5" t="n">
        <v>180</v>
      </c>
      <c r="N5" t="n">
        <v>17.53</v>
      </c>
      <c r="O5" t="n">
        <v>15025.44</v>
      </c>
      <c r="P5" t="n">
        <v>1006.4</v>
      </c>
      <c r="Q5" t="n">
        <v>3360.27</v>
      </c>
      <c r="R5" t="n">
        <v>550.75</v>
      </c>
      <c r="S5" t="n">
        <v>262.42</v>
      </c>
      <c r="T5" t="n">
        <v>140460.04</v>
      </c>
      <c r="U5" t="n">
        <v>0.48</v>
      </c>
      <c r="V5" t="n">
        <v>0.8</v>
      </c>
      <c r="W5" t="n">
        <v>57.11</v>
      </c>
      <c r="X5" t="n">
        <v>8.32</v>
      </c>
      <c r="Y5" t="n">
        <v>4</v>
      </c>
      <c r="Z5" t="n">
        <v>10</v>
      </c>
      <c r="AA5" t="n">
        <v>1599.265669679638</v>
      </c>
      <c r="AB5" t="n">
        <v>2188.185843877531</v>
      </c>
      <c r="AC5" t="n">
        <v>1979.348458075979</v>
      </c>
      <c r="AD5" t="n">
        <v>1599265.669679638</v>
      </c>
      <c r="AE5" t="n">
        <v>2188185.843877531</v>
      </c>
      <c r="AF5" t="n">
        <v>1.438776414335141e-06</v>
      </c>
      <c r="AG5" t="n">
        <v>24</v>
      </c>
      <c r="AH5" t="n">
        <v>1979348.458075979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0.9293</v>
      </c>
      <c r="E6" t="n">
        <v>107.6</v>
      </c>
      <c r="F6" t="n">
        <v>102.17</v>
      </c>
      <c r="G6" t="n">
        <v>43.79</v>
      </c>
      <c r="H6" t="n">
        <v>0.73</v>
      </c>
      <c r="I6" t="n">
        <v>140</v>
      </c>
      <c r="J6" t="n">
        <v>121.23</v>
      </c>
      <c r="K6" t="n">
        <v>43.4</v>
      </c>
      <c r="L6" t="n">
        <v>5</v>
      </c>
      <c r="M6" t="n">
        <v>138</v>
      </c>
      <c r="N6" t="n">
        <v>17.83</v>
      </c>
      <c r="O6" t="n">
        <v>15186.08</v>
      </c>
      <c r="P6" t="n">
        <v>967.58</v>
      </c>
      <c r="Q6" t="n">
        <v>3359.2</v>
      </c>
      <c r="R6" t="n">
        <v>484.93</v>
      </c>
      <c r="S6" t="n">
        <v>262.42</v>
      </c>
      <c r="T6" t="n">
        <v>107756.79</v>
      </c>
      <c r="U6" t="n">
        <v>0.54</v>
      </c>
      <c r="V6" t="n">
        <v>0.82</v>
      </c>
      <c r="W6" t="n">
        <v>57.05</v>
      </c>
      <c r="X6" t="n">
        <v>6.37</v>
      </c>
      <c r="Y6" t="n">
        <v>4</v>
      </c>
      <c r="Z6" t="n">
        <v>10</v>
      </c>
      <c r="AA6" t="n">
        <v>1509.237329083452</v>
      </c>
      <c r="AB6" t="n">
        <v>2065.005096503756</v>
      </c>
      <c r="AC6" t="n">
        <v>1867.923908346293</v>
      </c>
      <c r="AD6" t="n">
        <v>1509237.329083452</v>
      </c>
      <c r="AE6" t="n">
        <v>2065005.096503756</v>
      </c>
      <c r="AF6" t="n">
        <v>1.4783889007537e-06</v>
      </c>
      <c r="AG6" t="n">
        <v>23</v>
      </c>
      <c r="AH6" t="n">
        <v>1867923.908346293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0.9463</v>
      </c>
      <c r="E7" t="n">
        <v>105.68</v>
      </c>
      <c r="F7" t="n">
        <v>100.89</v>
      </c>
      <c r="G7" t="n">
        <v>53.57</v>
      </c>
      <c r="H7" t="n">
        <v>0.86</v>
      </c>
      <c r="I7" t="n">
        <v>113</v>
      </c>
      <c r="J7" t="n">
        <v>122.54</v>
      </c>
      <c r="K7" t="n">
        <v>43.4</v>
      </c>
      <c r="L7" t="n">
        <v>6</v>
      </c>
      <c r="M7" t="n">
        <v>111</v>
      </c>
      <c r="N7" t="n">
        <v>18.14</v>
      </c>
      <c r="O7" t="n">
        <v>15347.16</v>
      </c>
      <c r="P7" t="n">
        <v>933.65</v>
      </c>
      <c r="Q7" t="n">
        <v>3358.62</v>
      </c>
      <c r="R7" t="n">
        <v>441.71</v>
      </c>
      <c r="S7" t="n">
        <v>262.42</v>
      </c>
      <c r="T7" t="n">
        <v>86284.50999999999</v>
      </c>
      <c r="U7" t="n">
        <v>0.59</v>
      </c>
      <c r="V7" t="n">
        <v>0.83</v>
      </c>
      <c r="W7" t="n">
        <v>57</v>
      </c>
      <c r="X7" t="n">
        <v>5.1</v>
      </c>
      <c r="Y7" t="n">
        <v>4</v>
      </c>
      <c r="Z7" t="n">
        <v>10</v>
      </c>
      <c r="AA7" t="n">
        <v>1449.229494368383</v>
      </c>
      <c r="AB7" t="n">
        <v>1982.899729687772</v>
      </c>
      <c r="AC7" t="n">
        <v>1793.654562503621</v>
      </c>
      <c r="AD7" t="n">
        <v>1449229.494368383</v>
      </c>
      <c r="AE7" t="n">
        <v>1982899.729687772</v>
      </c>
      <c r="AF7" t="n">
        <v>1.50543357019609e-06</v>
      </c>
      <c r="AG7" t="n">
        <v>23</v>
      </c>
      <c r="AH7" t="n">
        <v>1793654.562503621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0.9579</v>
      </c>
      <c r="E8" t="n">
        <v>104.4</v>
      </c>
      <c r="F8" t="n">
        <v>100.07</v>
      </c>
      <c r="G8" t="n">
        <v>63.87</v>
      </c>
      <c r="H8" t="n">
        <v>1</v>
      </c>
      <c r="I8" t="n">
        <v>94</v>
      </c>
      <c r="J8" t="n">
        <v>123.85</v>
      </c>
      <c r="K8" t="n">
        <v>43.4</v>
      </c>
      <c r="L8" t="n">
        <v>7</v>
      </c>
      <c r="M8" t="n">
        <v>92</v>
      </c>
      <c r="N8" t="n">
        <v>18.45</v>
      </c>
      <c r="O8" t="n">
        <v>15508.69</v>
      </c>
      <c r="P8" t="n">
        <v>902.97</v>
      </c>
      <c r="Q8" t="n">
        <v>3358.38</v>
      </c>
      <c r="R8" t="n">
        <v>414.13</v>
      </c>
      <c r="S8" t="n">
        <v>262.42</v>
      </c>
      <c r="T8" t="n">
        <v>72590.37</v>
      </c>
      <c r="U8" t="n">
        <v>0.63</v>
      </c>
      <c r="V8" t="n">
        <v>0.84</v>
      </c>
      <c r="W8" t="n">
        <v>56.97</v>
      </c>
      <c r="X8" t="n">
        <v>4.28</v>
      </c>
      <c r="Y8" t="n">
        <v>4</v>
      </c>
      <c r="Z8" t="n">
        <v>10</v>
      </c>
      <c r="AA8" t="n">
        <v>1394.691417202874</v>
      </c>
      <c r="AB8" t="n">
        <v>1908.278326459769</v>
      </c>
      <c r="AC8" t="n">
        <v>1726.1549212679</v>
      </c>
      <c r="AD8" t="n">
        <v>1394691.417202874</v>
      </c>
      <c r="AE8" t="n">
        <v>1908278.326459769</v>
      </c>
      <c r="AF8" t="n">
        <v>1.52388757993325e-06</v>
      </c>
      <c r="AG8" t="n">
        <v>22</v>
      </c>
      <c r="AH8" t="n">
        <v>1726154.9212679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0.9671</v>
      </c>
      <c r="E9" t="n">
        <v>103.41</v>
      </c>
      <c r="F9" t="n">
        <v>99.41</v>
      </c>
      <c r="G9" t="n">
        <v>74.56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873.52</v>
      </c>
      <c r="Q9" t="n">
        <v>3357.99</v>
      </c>
      <c r="R9" t="n">
        <v>391.84</v>
      </c>
      <c r="S9" t="n">
        <v>262.42</v>
      </c>
      <c r="T9" t="n">
        <v>61515.54</v>
      </c>
      <c r="U9" t="n">
        <v>0.67</v>
      </c>
      <c r="V9" t="n">
        <v>0.84</v>
      </c>
      <c r="W9" t="n">
        <v>56.95</v>
      </c>
      <c r="X9" t="n">
        <v>3.62</v>
      </c>
      <c r="Y9" t="n">
        <v>4</v>
      </c>
      <c r="Z9" t="n">
        <v>10</v>
      </c>
      <c r="AA9" t="n">
        <v>1354.07113932995</v>
      </c>
      <c r="AB9" t="n">
        <v>1852.69987023385</v>
      </c>
      <c r="AC9" t="n">
        <v>1675.880794899331</v>
      </c>
      <c r="AD9" t="n">
        <v>1354071.13932995</v>
      </c>
      <c r="AE9" t="n">
        <v>1852699.87023385</v>
      </c>
      <c r="AF9" t="n">
        <v>1.538523518690308e-06</v>
      </c>
      <c r="AG9" t="n">
        <v>22</v>
      </c>
      <c r="AH9" t="n">
        <v>1675880.79489933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0.9745</v>
      </c>
      <c r="E10" t="n">
        <v>102.62</v>
      </c>
      <c r="F10" t="n">
        <v>98.89</v>
      </c>
      <c r="G10" t="n">
        <v>85.98999999999999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66</v>
      </c>
      <c r="N10" t="n">
        <v>19.08</v>
      </c>
      <c r="O10" t="n">
        <v>15833.12</v>
      </c>
      <c r="P10" t="n">
        <v>845.65</v>
      </c>
      <c r="Q10" t="n">
        <v>3357.81</v>
      </c>
      <c r="R10" t="n">
        <v>373.76</v>
      </c>
      <c r="S10" t="n">
        <v>262.42</v>
      </c>
      <c r="T10" t="n">
        <v>52528.76</v>
      </c>
      <c r="U10" t="n">
        <v>0.7</v>
      </c>
      <c r="V10" t="n">
        <v>0.85</v>
      </c>
      <c r="W10" t="n">
        <v>56.94</v>
      </c>
      <c r="X10" t="n">
        <v>3.1</v>
      </c>
      <c r="Y10" t="n">
        <v>4</v>
      </c>
      <c r="Z10" t="n">
        <v>10</v>
      </c>
      <c r="AA10" t="n">
        <v>1318.260203728338</v>
      </c>
      <c r="AB10" t="n">
        <v>1803.701768276747</v>
      </c>
      <c r="AC10" t="n">
        <v>1631.559003023745</v>
      </c>
      <c r="AD10" t="n">
        <v>1318260.203728338</v>
      </c>
      <c r="AE10" t="n">
        <v>1803701.768276747</v>
      </c>
      <c r="AF10" t="n">
        <v>1.550295904212289e-06</v>
      </c>
      <c r="AG10" t="n">
        <v>22</v>
      </c>
      <c r="AH10" t="n">
        <v>1631559.003023745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0.978</v>
      </c>
      <c r="E11" t="n">
        <v>102.25</v>
      </c>
      <c r="F11" t="n">
        <v>98.67</v>
      </c>
      <c r="G11" t="n">
        <v>93.97</v>
      </c>
      <c r="H11" t="n">
        <v>1.38</v>
      </c>
      <c r="I11" t="n">
        <v>63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830.47</v>
      </c>
      <c r="Q11" t="n">
        <v>3358.51</v>
      </c>
      <c r="R11" t="n">
        <v>364.11</v>
      </c>
      <c r="S11" t="n">
        <v>262.42</v>
      </c>
      <c r="T11" t="n">
        <v>47732.88</v>
      </c>
      <c r="U11" t="n">
        <v>0.72</v>
      </c>
      <c r="V11" t="n">
        <v>0.85</v>
      </c>
      <c r="W11" t="n">
        <v>57</v>
      </c>
      <c r="X11" t="n">
        <v>2.88</v>
      </c>
      <c r="Y11" t="n">
        <v>4</v>
      </c>
      <c r="Z11" t="n">
        <v>10</v>
      </c>
      <c r="AA11" t="n">
        <v>1299.832002191384</v>
      </c>
      <c r="AB11" t="n">
        <v>1778.487489939014</v>
      </c>
      <c r="AC11" t="n">
        <v>1608.751140022104</v>
      </c>
      <c r="AD11" t="n">
        <v>1299832.002191384</v>
      </c>
      <c r="AE11" t="n">
        <v>1778487.489939014</v>
      </c>
      <c r="AF11" t="n">
        <v>1.555863924391605e-06</v>
      </c>
      <c r="AG11" t="n">
        <v>22</v>
      </c>
      <c r="AH11" t="n">
        <v>1608751.140022103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0.9779</v>
      </c>
      <c r="E12" t="n">
        <v>102.26</v>
      </c>
      <c r="F12" t="n">
        <v>98.68000000000001</v>
      </c>
      <c r="G12" t="n">
        <v>93.98</v>
      </c>
      <c r="H12" t="n">
        <v>1.5</v>
      </c>
      <c r="I12" t="n">
        <v>63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836.83</v>
      </c>
      <c r="Q12" t="n">
        <v>3358.25</v>
      </c>
      <c r="R12" t="n">
        <v>363.82</v>
      </c>
      <c r="S12" t="n">
        <v>262.42</v>
      </c>
      <c r="T12" t="n">
        <v>47590.3</v>
      </c>
      <c r="U12" t="n">
        <v>0.72</v>
      </c>
      <c r="V12" t="n">
        <v>0.85</v>
      </c>
      <c r="W12" t="n">
        <v>57.02</v>
      </c>
      <c r="X12" t="n">
        <v>2.89</v>
      </c>
      <c r="Y12" t="n">
        <v>4</v>
      </c>
      <c r="Z12" t="n">
        <v>10</v>
      </c>
      <c r="AA12" t="n">
        <v>1305.647672287547</v>
      </c>
      <c r="AB12" t="n">
        <v>1786.444746333842</v>
      </c>
      <c r="AC12" t="n">
        <v>1615.948967034688</v>
      </c>
      <c r="AD12" t="n">
        <v>1305647.672287547</v>
      </c>
      <c r="AE12" t="n">
        <v>1786444.746333842</v>
      </c>
      <c r="AF12" t="n">
        <v>1.555704838100767e-06</v>
      </c>
      <c r="AG12" t="n">
        <v>22</v>
      </c>
      <c r="AH12" t="n">
        <v>1615948.967034688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0.6491</v>
      </c>
      <c r="E2" t="n">
        <v>154.07</v>
      </c>
      <c r="F2" t="n">
        <v>136.19</v>
      </c>
      <c r="G2" t="n">
        <v>9.68</v>
      </c>
      <c r="H2" t="n">
        <v>0.2</v>
      </c>
      <c r="I2" t="n">
        <v>844</v>
      </c>
      <c r="J2" t="n">
        <v>89.87</v>
      </c>
      <c r="K2" t="n">
        <v>37.55</v>
      </c>
      <c r="L2" t="n">
        <v>1</v>
      </c>
      <c r="M2" t="n">
        <v>842</v>
      </c>
      <c r="N2" t="n">
        <v>11.32</v>
      </c>
      <c r="O2" t="n">
        <v>11317.98</v>
      </c>
      <c r="P2" t="n">
        <v>1159.74</v>
      </c>
      <c r="Q2" t="n">
        <v>3371.65</v>
      </c>
      <c r="R2" t="n">
        <v>1633.36</v>
      </c>
      <c r="S2" t="n">
        <v>262.42</v>
      </c>
      <c r="T2" t="n">
        <v>678455.58</v>
      </c>
      <c r="U2" t="n">
        <v>0.16</v>
      </c>
      <c r="V2" t="n">
        <v>0.62</v>
      </c>
      <c r="W2" t="n">
        <v>58.22</v>
      </c>
      <c r="X2" t="n">
        <v>40.22</v>
      </c>
      <c r="Y2" t="n">
        <v>4</v>
      </c>
      <c r="Z2" t="n">
        <v>10</v>
      </c>
      <c r="AA2" t="n">
        <v>2512.49538734571</v>
      </c>
      <c r="AB2" t="n">
        <v>3437.707032440147</v>
      </c>
      <c r="AC2" t="n">
        <v>3109.617098116053</v>
      </c>
      <c r="AD2" t="n">
        <v>2512495.38734571</v>
      </c>
      <c r="AE2" t="n">
        <v>3437707.032440147</v>
      </c>
      <c r="AF2" t="n">
        <v>1.075657233167369e-06</v>
      </c>
      <c r="AG2" t="n">
        <v>33</v>
      </c>
      <c r="AH2" t="n">
        <v>3109617.098116053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0.8364</v>
      </c>
      <c r="E3" t="n">
        <v>119.55</v>
      </c>
      <c r="F3" t="n">
        <v>111.31</v>
      </c>
      <c r="G3" t="n">
        <v>20</v>
      </c>
      <c r="H3" t="n">
        <v>0.39</v>
      </c>
      <c r="I3" t="n">
        <v>334</v>
      </c>
      <c r="J3" t="n">
        <v>91.09999999999999</v>
      </c>
      <c r="K3" t="n">
        <v>37.55</v>
      </c>
      <c r="L3" t="n">
        <v>2</v>
      </c>
      <c r="M3" t="n">
        <v>332</v>
      </c>
      <c r="N3" t="n">
        <v>11.54</v>
      </c>
      <c r="O3" t="n">
        <v>11468.97</v>
      </c>
      <c r="P3" t="n">
        <v>924.97</v>
      </c>
      <c r="Q3" t="n">
        <v>3362.62</v>
      </c>
      <c r="R3" t="n">
        <v>791.46</v>
      </c>
      <c r="S3" t="n">
        <v>262.42</v>
      </c>
      <c r="T3" t="n">
        <v>260052.42</v>
      </c>
      <c r="U3" t="n">
        <v>0.33</v>
      </c>
      <c r="V3" t="n">
        <v>0.75</v>
      </c>
      <c r="W3" t="n">
        <v>57.4</v>
      </c>
      <c r="X3" t="n">
        <v>15.46</v>
      </c>
      <c r="Y3" t="n">
        <v>4</v>
      </c>
      <c r="Z3" t="n">
        <v>10</v>
      </c>
      <c r="AA3" t="n">
        <v>1602.656761677405</v>
      </c>
      <c r="AB3" t="n">
        <v>2192.825685553297</v>
      </c>
      <c r="AC3" t="n">
        <v>1983.545479774269</v>
      </c>
      <c r="AD3" t="n">
        <v>1602656.761677405</v>
      </c>
      <c r="AE3" t="n">
        <v>2192825.685553297</v>
      </c>
      <c r="AF3" t="n">
        <v>1.386041765246014e-06</v>
      </c>
      <c r="AG3" t="n">
        <v>25</v>
      </c>
      <c r="AH3" t="n">
        <v>1983545.479774269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0.9013</v>
      </c>
      <c r="E4" t="n">
        <v>110.95</v>
      </c>
      <c r="F4" t="n">
        <v>105.16</v>
      </c>
      <c r="G4" t="n">
        <v>30.93</v>
      </c>
      <c r="H4" t="n">
        <v>0.57</v>
      </c>
      <c r="I4" t="n">
        <v>204</v>
      </c>
      <c r="J4" t="n">
        <v>92.31999999999999</v>
      </c>
      <c r="K4" t="n">
        <v>37.55</v>
      </c>
      <c r="L4" t="n">
        <v>3</v>
      </c>
      <c r="M4" t="n">
        <v>202</v>
      </c>
      <c r="N4" t="n">
        <v>11.77</v>
      </c>
      <c r="O4" t="n">
        <v>11620.34</v>
      </c>
      <c r="P4" t="n">
        <v>847.26</v>
      </c>
      <c r="Q4" t="n">
        <v>3360.36</v>
      </c>
      <c r="R4" t="n">
        <v>585.24</v>
      </c>
      <c r="S4" t="n">
        <v>262.42</v>
      </c>
      <c r="T4" t="n">
        <v>157590.85</v>
      </c>
      <c r="U4" t="n">
        <v>0.45</v>
      </c>
      <c r="V4" t="n">
        <v>0.8</v>
      </c>
      <c r="W4" t="n">
        <v>57.16</v>
      </c>
      <c r="X4" t="n">
        <v>9.34</v>
      </c>
      <c r="Y4" t="n">
        <v>4</v>
      </c>
      <c r="Z4" t="n">
        <v>10</v>
      </c>
      <c r="AA4" t="n">
        <v>1396.098400416131</v>
      </c>
      <c r="AB4" t="n">
        <v>1910.203422963865</v>
      </c>
      <c r="AC4" t="n">
        <v>1727.896289263536</v>
      </c>
      <c r="AD4" t="n">
        <v>1396098.40041613</v>
      </c>
      <c r="AE4" t="n">
        <v>1910203.422963866</v>
      </c>
      <c r="AF4" t="n">
        <v>1.493590917044754e-06</v>
      </c>
      <c r="AG4" t="n">
        <v>24</v>
      </c>
      <c r="AH4" t="n">
        <v>1727896.289263536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0.9345</v>
      </c>
      <c r="E5" t="n">
        <v>107.01</v>
      </c>
      <c r="F5" t="n">
        <v>102.35</v>
      </c>
      <c r="G5" t="n">
        <v>42.64</v>
      </c>
      <c r="H5" t="n">
        <v>0.75</v>
      </c>
      <c r="I5" t="n">
        <v>144</v>
      </c>
      <c r="J5" t="n">
        <v>93.55</v>
      </c>
      <c r="K5" t="n">
        <v>37.55</v>
      </c>
      <c r="L5" t="n">
        <v>4</v>
      </c>
      <c r="M5" t="n">
        <v>142</v>
      </c>
      <c r="N5" t="n">
        <v>12</v>
      </c>
      <c r="O5" t="n">
        <v>11772.07</v>
      </c>
      <c r="P5" t="n">
        <v>795.99</v>
      </c>
      <c r="Q5" t="n">
        <v>3358.93</v>
      </c>
      <c r="R5" t="n">
        <v>490.73</v>
      </c>
      <c r="S5" t="n">
        <v>262.42</v>
      </c>
      <c r="T5" t="n">
        <v>110639.04</v>
      </c>
      <c r="U5" t="n">
        <v>0.53</v>
      </c>
      <c r="V5" t="n">
        <v>0.82</v>
      </c>
      <c r="W5" t="n">
        <v>57.06</v>
      </c>
      <c r="X5" t="n">
        <v>6.55</v>
      </c>
      <c r="Y5" t="n">
        <v>4</v>
      </c>
      <c r="Z5" t="n">
        <v>10</v>
      </c>
      <c r="AA5" t="n">
        <v>1287.675475297614</v>
      </c>
      <c r="AB5" t="n">
        <v>1761.854393534843</v>
      </c>
      <c r="AC5" t="n">
        <v>1593.705482994048</v>
      </c>
      <c r="AD5" t="n">
        <v>1287675.475297614</v>
      </c>
      <c r="AE5" t="n">
        <v>1761854.393534843</v>
      </c>
      <c r="AF5" t="n">
        <v>1.548608356793879e-06</v>
      </c>
      <c r="AG5" t="n">
        <v>23</v>
      </c>
      <c r="AH5" t="n">
        <v>1593705.482994048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0.9549</v>
      </c>
      <c r="E6" t="n">
        <v>104.73</v>
      </c>
      <c r="F6" t="n">
        <v>100.73</v>
      </c>
      <c r="G6" t="n">
        <v>55.45</v>
      </c>
      <c r="H6" t="n">
        <v>0.93</v>
      </c>
      <c r="I6" t="n">
        <v>109</v>
      </c>
      <c r="J6" t="n">
        <v>94.79000000000001</v>
      </c>
      <c r="K6" t="n">
        <v>37.55</v>
      </c>
      <c r="L6" t="n">
        <v>5</v>
      </c>
      <c r="M6" t="n">
        <v>107</v>
      </c>
      <c r="N6" t="n">
        <v>12.23</v>
      </c>
      <c r="O6" t="n">
        <v>11924.18</v>
      </c>
      <c r="P6" t="n">
        <v>752.75</v>
      </c>
      <c r="Q6" t="n">
        <v>3358.62</v>
      </c>
      <c r="R6" t="n">
        <v>435.19</v>
      </c>
      <c r="S6" t="n">
        <v>262.42</v>
      </c>
      <c r="T6" t="n">
        <v>83043.95</v>
      </c>
      <c r="U6" t="n">
        <v>0.6</v>
      </c>
      <c r="V6" t="n">
        <v>0.83</v>
      </c>
      <c r="W6" t="n">
        <v>57.02</v>
      </c>
      <c r="X6" t="n">
        <v>4.93</v>
      </c>
      <c r="Y6" t="n">
        <v>4</v>
      </c>
      <c r="Z6" t="n">
        <v>10</v>
      </c>
      <c r="AA6" t="n">
        <v>1211.124170144793</v>
      </c>
      <c r="AB6" t="n">
        <v>1657.113520619521</v>
      </c>
      <c r="AC6" t="n">
        <v>1498.960931985026</v>
      </c>
      <c r="AD6" t="n">
        <v>1211124.170144793</v>
      </c>
      <c r="AE6" t="n">
        <v>1657113.520619521</v>
      </c>
      <c r="AF6" t="n">
        <v>1.582414253507196e-06</v>
      </c>
      <c r="AG6" t="n">
        <v>22</v>
      </c>
      <c r="AH6" t="n">
        <v>1498960.931985026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0.9671</v>
      </c>
      <c r="E7" t="n">
        <v>103.41</v>
      </c>
      <c r="F7" t="n">
        <v>99.81</v>
      </c>
      <c r="G7" t="n">
        <v>68.05</v>
      </c>
      <c r="H7" t="n">
        <v>1.1</v>
      </c>
      <c r="I7" t="n">
        <v>88</v>
      </c>
      <c r="J7" t="n">
        <v>96.02</v>
      </c>
      <c r="K7" t="n">
        <v>37.55</v>
      </c>
      <c r="L7" t="n">
        <v>6</v>
      </c>
      <c r="M7" t="n">
        <v>52</v>
      </c>
      <c r="N7" t="n">
        <v>12.47</v>
      </c>
      <c r="O7" t="n">
        <v>12076.67</v>
      </c>
      <c r="P7" t="n">
        <v>714.8</v>
      </c>
      <c r="Q7" t="n">
        <v>3358.59</v>
      </c>
      <c r="R7" t="n">
        <v>403.53</v>
      </c>
      <c r="S7" t="n">
        <v>262.42</v>
      </c>
      <c r="T7" t="n">
        <v>67318.2</v>
      </c>
      <c r="U7" t="n">
        <v>0.65</v>
      </c>
      <c r="V7" t="n">
        <v>0.84</v>
      </c>
      <c r="W7" t="n">
        <v>57.01</v>
      </c>
      <c r="X7" t="n">
        <v>4.02</v>
      </c>
      <c r="Y7" t="n">
        <v>4</v>
      </c>
      <c r="Z7" t="n">
        <v>10</v>
      </c>
      <c r="AA7" t="n">
        <v>1160.75806257268</v>
      </c>
      <c r="AB7" t="n">
        <v>1588.200390243509</v>
      </c>
      <c r="AC7" t="n">
        <v>1436.624774051915</v>
      </c>
      <c r="AD7" t="n">
        <v>1160758.062572679</v>
      </c>
      <c r="AE7" t="n">
        <v>1588200.390243509</v>
      </c>
      <c r="AF7" t="n">
        <v>1.602631505463199e-06</v>
      </c>
      <c r="AG7" t="n">
        <v>22</v>
      </c>
      <c r="AH7" t="n">
        <v>1436624.774051915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0.9685</v>
      </c>
      <c r="E8" t="n">
        <v>103.25</v>
      </c>
      <c r="F8" t="n">
        <v>99.70999999999999</v>
      </c>
      <c r="G8" t="n">
        <v>70.38</v>
      </c>
      <c r="H8" t="n">
        <v>1.27</v>
      </c>
      <c r="I8" t="n">
        <v>85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718.9</v>
      </c>
      <c r="Q8" t="n">
        <v>3358.97</v>
      </c>
      <c r="R8" t="n">
        <v>397.86</v>
      </c>
      <c r="S8" t="n">
        <v>262.42</v>
      </c>
      <c r="T8" t="n">
        <v>64499.79</v>
      </c>
      <c r="U8" t="n">
        <v>0.66</v>
      </c>
      <c r="V8" t="n">
        <v>0.84</v>
      </c>
      <c r="W8" t="n">
        <v>57.07</v>
      </c>
      <c r="X8" t="n">
        <v>3.92</v>
      </c>
      <c r="Y8" t="n">
        <v>4</v>
      </c>
      <c r="Z8" t="n">
        <v>10</v>
      </c>
      <c r="AA8" t="n">
        <v>1162.679769834114</v>
      </c>
      <c r="AB8" t="n">
        <v>1590.829754898345</v>
      </c>
      <c r="AC8" t="n">
        <v>1439.00319583443</v>
      </c>
      <c r="AD8" t="n">
        <v>1162679.769834114</v>
      </c>
      <c r="AE8" t="n">
        <v>1590829.754898345</v>
      </c>
      <c r="AF8" t="n">
        <v>1.604951517982741e-06</v>
      </c>
      <c r="AG8" t="n">
        <v>22</v>
      </c>
      <c r="AH8" t="n">
        <v>1439003.19583443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0.3411</v>
      </c>
      <c r="E2" t="n">
        <v>293.17</v>
      </c>
      <c r="F2" t="n">
        <v>206.73</v>
      </c>
      <c r="G2" t="n">
        <v>5.75</v>
      </c>
      <c r="H2" t="n">
        <v>0.09</v>
      </c>
      <c r="I2" t="n">
        <v>2158</v>
      </c>
      <c r="J2" t="n">
        <v>194.77</v>
      </c>
      <c r="K2" t="n">
        <v>54.38</v>
      </c>
      <c r="L2" t="n">
        <v>1</v>
      </c>
      <c r="M2" t="n">
        <v>2156</v>
      </c>
      <c r="N2" t="n">
        <v>39.4</v>
      </c>
      <c r="O2" t="n">
        <v>24256.19</v>
      </c>
      <c r="P2" t="n">
        <v>2928.13</v>
      </c>
      <c r="Q2" t="n">
        <v>3397</v>
      </c>
      <c r="R2" t="n">
        <v>4029.62</v>
      </c>
      <c r="S2" t="n">
        <v>262.42</v>
      </c>
      <c r="T2" t="n">
        <v>1870014.34</v>
      </c>
      <c r="U2" t="n">
        <v>0.07000000000000001</v>
      </c>
      <c r="V2" t="n">
        <v>0.41</v>
      </c>
      <c r="W2" t="n">
        <v>60.4</v>
      </c>
      <c r="X2" t="n">
        <v>110.44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0.6471</v>
      </c>
      <c r="E3" t="n">
        <v>154.53</v>
      </c>
      <c r="F3" t="n">
        <v>126.65</v>
      </c>
      <c r="G3" t="n">
        <v>11.66</v>
      </c>
      <c r="H3" t="n">
        <v>0.18</v>
      </c>
      <c r="I3" t="n">
        <v>652</v>
      </c>
      <c r="J3" t="n">
        <v>196.32</v>
      </c>
      <c r="K3" t="n">
        <v>54.38</v>
      </c>
      <c r="L3" t="n">
        <v>2</v>
      </c>
      <c r="M3" t="n">
        <v>650</v>
      </c>
      <c r="N3" t="n">
        <v>39.95</v>
      </c>
      <c r="O3" t="n">
        <v>24447.22</v>
      </c>
      <c r="P3" t="n">
        <v>1796.92</v>
      </c>
      <c r="Q3" t="n">
        <v>3367.72</v>
      </c>
      <c r="R3" t="n">
        <v>1310.02</v>
      </c>
      <c r="S3" t="n">
        <v>262.42</v>
      </c>
      <c r="T3" t="n">
        <v>517745.34</v>
      </c>
      <c r="U3" t="n">
        <v>0.2</v>
      </c>
      <c r="V3" t="n">
        <v>0.66</v>
      </c>
      <c r="W3" t="n">
        <v>57.92</v>
      </c>
      <c r="X3" t="n">
        <v>30.73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0.7608</v>
      </c>
      <c r="E4" t="n">
        <v>131.44</v>
      </c>
      <c r="F4" t="n">
        <v>113.84</v>
      </c>
      <c r="G4" t="n">
        <v>17.6</v>
      </c>
      <c r="H4" t="n">
        <v>0.27</v>
      </c>
      <c r="I4" t="n">
        <v>388</v>
      </c>
      <c r="J4" t="n">
        <v>197.88</v>
      </c>
      <c r="K4" t="n">
        <v>54.38</v>
      </c>
      <c r="L4" t="n">
        <v>3</v>
      </c>
      <c r="M4" t="n">
        <v>386</v>
      </c>
      <c r="N4" t="n">
        <v>40.5</v>
      </c>
      <c r="O4" t="n">
        <v>24639</v>
      </c>
      <c r="P4" t="n">
        <v>1608.12</v>
      </c>
      <c r="Q4" t="n">
        <v>3364.06</v>
      </c>
      <c r="R4" t="n">
        <v>877.78</v>
      </c>
      <c r="S4" t="n">
        <v>262.42</v>
      </c>
      <c r="T4" t="n">
        <v>302943.32</v>
      </c>
      <c r="U4" t="n">
        <v>0.3</v>
      </c>
      <c r="V4" t="n">
        <v>0.74</v>
      </c>
      <c r="W4" t="n">
        <v>57.46</v>
      </c>
      <c r="X4" t="n">
        <v>17.98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0.8216</v>
      </c>
      <c r="E5" t="n">
        <v>121.72</v>
      </c>
      <c r="F5" t="n">
        <v>108.51</v>
      </c>
      <c r="G5" t="n">
        <v>23.67</v>
      </c>
      <c r="H5" t="n">
        <v>0.36</v>
      </c>
      <c r="I5" t="n">
        <v>275</v>
      </c>
      <c r="J5" t="n">
        <v>199.44</v>
      </c>
      <c r="K5" t="n">
        <v>54.38</v>
      </c>
      <c r="L5" t="n">
        <v>4</v>
      </c>
      <c r="M5" t="n">
        <v>273</v>
      </c>
      <c r="N5" t="n">
        <v>41.06</v>
      </c>
      <c r="O5" t="n">
        <v>24831.54</v>
      </c>
      <c r="P5" t="n">
        <v>1524.03</v>
      </c>
      <c r="Q5" t="n">
        <v>3361.65</v>
      </c>
      <c r="R5" t="n">
        <v>697.49</v>
      </c>
      <c r="S5" t="n">
        <v>262.42</v>
      </c>
      <c r="T5" t="n">
        <v>213365.13</v>
      </c>
      <c r="U5" t="n">
        <v>0.38</v>
      </c>
      <c r="V5" t="n">
        <v>0.77</v>
      </c>
      <c r="W5" t="n">
        <v>57.28</v>
      </c>
      <c r="X5" t="n">
        <v>12.67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0.8593</v>
      </c>
      <c r="E6" t="n">
        <v>116.38</v>
      </c>
      <c r="F6" t="n">
        <v>105.58</v>
      </c>
      <c r="G6" t="n">
        <v>29.74</v>
      </c>
      <c r="H6" t="n">
        <v>0.44</v>
      </c>
      <c r="I6" t="n">
        <v>213</v>
      </c>
      <c r="J6" t="n">
        <v>201.01</v>
      </c>
      <c r="K6" t="n">
        <v>54.38</v>
      </c>
      <c r="L6" t="n">
        <v>5</v>
      </c>
      <c r="M6" t="n">
        <v>211</v>
      </c>
      <c r="N6" t="n">
        <v>41.63</v>
      </c>
      <c r="O6" t="n">
        <v>25024.84</v>
      </c>
      <c r="P6" t="n">
        <v>1473.42</v>
      </c>
      <c r="Q6" t="n">
        <v>3360.52</v>
      </c>
      <c r="R6" t="n">
        <v>599.28</v>
      </c>
      <c r="S6" t="n">
        <v>262.42</v>
      </c>
      <c r="T6" t="n">
        <v>164566.62</v>
      </c>
      <c r="U6" t="n">
        <v>0.44</v>
      </c>
      <c r="V6" t="n">
        <v>0.79</v>
      </c>
      <c r="W6" t="n">
        <v>57.17</v>
      </c>
      <c r="X6" t="n">
        <v>9.76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0.8853</v>
      </c>
      <c r="E7" t="n">
        <v>112.95</v>
      </c>
      <c r="F7" t="n">
        <v>103.71</v>
      </c>
      <c r="G7" t="n">
        <v>35.97</v>
      </c>
      <c r="H7" t="n">
        <v>0.53</v>
      </c>
      <c r="I7" t="n">
        <v>173</v>
      </c>
      <c r="J7" t="n">
        <v>202.58</v>
      </c>
      <c r="K7" t="n">
        <v>54.38</v>
      </c>
      <c r="L7" t="n">
        <v>6</v>
      </c>
      <c r="M7" t="n">
        <v>171</v>
      </c>
      <c r="N7" t="n">
        <v>42.2</v>
      </c>
      <c r="O7" t="n">
        <v>25218.93</v>
      </c>
      <c r="P7" t="n">
        <v>1437.6</v>
      </c>
      <c r="Q7" t="n">
        <v>3359.81</v>
      </c>
      <c r="R7" t="n">
        <v>536.42</v>
      </c>
      <c r="S7" t="n">
        <v>262.42</v>
      </c>
      <c r="T7" t="n">
        <v>133340.36</v>
      </c>
      <c r="U7" t="n">
        <v>0.49</v>
      </c>
      <c r="V7" t="n">
        <v>0.8100000000000001</v>
      </c>
      <c r="W7" t="n">
        <v>57.1</v>
      </c>
      <c r="X7" t="n">
        <v>7.9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0.9039</v>
      </c>
      <c r="E8" t="n">
        <v>110.63</v>
      </c>
      <c r="F8" t="n">
        <v>102.44</v>
      </c>
      <c r="G8" t="n">
        <v>42.1</v>
      </c>
      <c r="H8" t="n">
        <v>0.61</v>
      </c>
      <c r="I8" t="n">
        <v>146</v>
      </c>
      <c r="J8" t="n">
        <v>204.16</v>
      </c>
      <c r="K8" t="n">
        <v>54.38</v>
      </c>
      <c r="L8" t="n">
        <v>7</v>
      </c>
      <c r="M8" t="n">
        <v>144</v>
      </c>
      <c r="N8" t="n">
        <v>42.78</v>
      </c>
      <c r="O8" t="n">
        <v>25413.94</v>
      </c>
      <c r="P8" t="n">
        <v>1410.62</v>
      </c>
      <c r="Q8" t="n">
        <v>3359.41</v>
      </c>
      <c r="R8" t="n">
        <v>493.07</v>
      </c>
      <c r="S8" t="n">
        <v>262.42</v>
      </c>
      <c r="T8" t="n">
        <v>111796.68</v>
      </c>
      <c r="U8" t="n">
        <v>0.53</v>
      </c>
      <c r="V8" t="n">
        <v>0.82</v>
      </c>
      <c r="W8" t="n">
        <v>57.07</v>
      </c>
      <c r="X8" t="n">
        <v>6.63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0.9179</v>
      </c>
      <c r="E9" t="n">
        <v>108.95</v>
      </c>
      <c r="F9" t="n">
        <v>101.53</v>
      </c>
      <c r="G9" t="n">
        <v>48.35</v>
      </c>
      <c r="H9" t="n">
        <v>0.6899999999999999</v>
      </c>
      <c r="I9" t="n">
        <v>126</v>
      </c>
      <c r="J9" t="n">
        <v>205.75</v>
      </c>
      <c r="K9" t="n">
        <v>54.38</v>
      </c>
      <c r="L9" t="n">
        <v>8</v>
      </c>
      <c r="M9" t="n">
        <v>124</v>
      </c>
      <c r="N9" t="n">
        <v>43.37</v>
      </c>
      <c r="O9" t="n">
        <v>25609.61</v>
      </c>
      <c r="P9" t="n">
        <v>1388.13</v>
      </c>
      <c r="Q9" t="n">
        <v>3358.94</v>
      </c>
      <c r="R9" t="n">
        <v>462.84</v>
      </c>
      <c r="S9" t="n">
        <v>262.42</v>
      </c>
      <c r="T9" t="n">
        <v>96782.50999999999</v>
      </c>
      <c r="U9" t="n">
        <v>0.57</v>
      </c>
      <c r="V9" t="n">
        <v>0.82</v>
      </c>
      <c r="W9" t="n">
        <v>57.03</v>
      </c>
      <c r="X9" t="n">
        <v>5.73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0.9298</v>
      </c>
      <c r="E10" t="n">
        <v>107.55</v>
      </c>
      <c r="F10" t="n">
        <v>100.75</v>
      </c>
      <c r="G10" t="n">
        <v>54.96</v>
      </c>
      <c r="H10" t="n">
        <v>0.77</v>
      </c>
      <c r="I10" t="n">
        <v>110</v>
      </c>
      <c r="J10" t="n">
        <v>207.34</v>
      </c>
      <c r="K10" t="n">
        <v>54.38</v>
      </c>
      <c r="L10" t="n">
        <v>9</v>
      </c>
      <c r="M10" t="n">
        <v>108</v>
      </c>
      <c r="N10" t="n">
        <v>43.96</v>
      </c>
      <c r="O10" t="n">
        <v>25806.1</v>
      </c>
      <c r="P10" t="n">
        <v>1367.6</v>
      </c>
      <c r="Q10" t="n">
        <v>3358.68</v>
      </c>
      <c r="R10" t="n">
        <v>436.74</v>
      </c>
      <c r="S10" t="n">
        <v>262.42</v>
      </c>
      <c r="T10" t="n">
        <v>83812.07000000001</v>
      </c>
      <c r="U10" t="n">
        <v>0.6</v>
      </c>
      <c r="V10" t="n">
        <v>0.83</v>
      </c>
      <c r="W10" t="n">
        <v>57.01</v>
      </c>
      <c r="X10" t="n">
        <v>4.96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0.9383</v>
      </c>
      <c r="E11" t="n">
        <v>106.58</v>
      </c>
      <c r="F11" t="n">
        <v>100.25</v>
      </c>
      <c r="G11" t="n">
        <v>61.38</v>
      </c>
      <c r="H11" t="n">
        <v>0.85</v>
      </c>
      <c r="I11" t="n">
        <v>98</v>
      </c>
      <c r="J11" t="n">
        <v>208.94</v>
      </c>
      <c r="K11" t="n">
        <v>54.38</v>
      </c>
      <c r="L11" t="n">
        <v>10</v>
      </c>
      <c r="M11" t="n">
        <v>96</v>
      </c>
      <c r="N11" t="n">
        <v>44.56</v>
      </c>
      <c r="O11" t="n">
        <v>26003.41</v>
      </c>
      <c r="P11" t="n">
        <v>1351.04</v>
      </c>
      <c r="Q11" t="n">
        <v>3358.32</v>
      </c>
      <c r="R11" t="n">
        <v>420.02</v>
      </c>
      <c r="S11" t="n">
        <v>262.42</v>
      </c>
      <c r="T11" t="n">
        <v>75513.39999999999</v>
      </c>
      <c r="U11" t="n">
        <v>0.62</v>
      </c>
      <c r="V11" t="n">
        <v>0.83</v>
      </c>
      <c r="W11" t="n">
        <v>56.98</v>
      </c>
      <c r="X11" t="n">
        <v>4.46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0.9461000000000001</v>
      </c>
      <c r="E12" t="n">
        <v>105.69</v>
      </c>
      <c r="F12" t="n">
        <v>99.75</v>
      </c>
      <c r="G12" t="n">
        <v>68.01000000000001</v>
      </c>
      <c r="H12" t="n">
        <v>0.93</v>
      </c>
      <c r="I12" t="n">
        <v>88</v>
      </c>
      <c r="J12" t="n">
        <v>210.55</v>
      </c>
      <c r="K12" t="n">
        <v>54.38</v>
      </c>
      <c r="L12" t="n">
        <v>11</v>
      </c>
      <c r="M12" t="n">
        <v>86</v>
      </c>
      <c r="N12" t="n">
        <v>45.17</v>
      </c>
      <c r="O12" t="n">
        <v>26201.54</v>
      </c>
      <c r="P12" t="n">
        <v>1334.23</v>
      </c>
      <c r="Q12" t="n">
        <v>3358.34</v>
      </c>
      <c r="R12" t="n">
        <v>402.87</v>
      </c>
      <c r="S12" t="n">
        <v>262.42</v>
      </c>
      <c r="T12" t="n">
        <v>66986.69</v>
      </c>
      <c r="U12" t="n">
        <v>0.65</v>
      </c>
      <c r="V12" t="n">
        <v>0.84</v>
      </c>
      <c r="W12" t="n">
        <v>56.97</v>
      </c>
      <c r="X12" t="n">
        <v>3.96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0.9522</v>
      </c>
      <c r="E13" t="n">
        <v>105.02</v>
      </c>
      <c r="F13" t="n">
        <v>99.39</v>
      </c>
      <c r="G13" t="n">
        <v>74.54000000000001</v>
      </c>
      <c r="H13" t="n">
        <v>1</v>
      </c>
      <c r="I13" t="n">
        <v>80</v>
      </c>
      <c r="J13" t="n">
        <v>212.16</v>
      </c>
      <c r="K13" t="n">
        <v>54.38</v>
      </c>
      <c r="L13" t="n">
        <v>12</v>
      </c>
      <c r="M13" t="n">
        <v>78</v>
      </c>
      <c r="N13" t="n">
        <v>45.78</v>
      </c>
      <c r="O13" t="n">
        <v>26400.51</v>
      </c>
      <c r="P13" t="n">
        <v>1319.6</v>
      </c>
      <c r="Q13" t="n">
        <v>3358.02</v>
      </c>
      <c r="R13" t="n">
        <v>390.96</v>
      </c>
      <c r="S13" t="n">
        <v>262.42</v>
      </c>
      <c r="T13" t="n">
        <v>61075</v>
      </c>
      <c r="U13" t="n">
        <v>0.67</v>
      </c>
      <c r="V13" t="n">
        <v>0.84</v>
      </c>
      <c r="W13" t="n">
        <v>56.95</v>
      </c>
      <c r="X13" t="n">
        <v>3.61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0.9577</v>
      </c>
      <c r="E14" t="n">
        <v>104.42</v>
      </c>
      <c r="F14" t="n">
        <v>99.06</v>
      </c>
      <c r="G14" t="n">
        <v>81.42</v>
      </c>
      <c r="H14" t="n">
        <v>1.08</v>
      </c>
      <c r="I14" t="n">
        <v>73</v>
      </c>
      <c r="J14" t="n">
        <v>213.78</v>
      </c>
      <c r="K14" t="n">
        <v>54.38</v>
      </c>
      <c r="L14" t="n">
        <v>13</v>
      </c>
      <c r="M14" t="n">
        <v>71</v>
      </c>
      <c r="N14" t="n">
        <v>46.4</v>
      </c>
      <c r="O14" t="n">
        <v>26600.32</v>
      </c>
      <c r="P14" t="n">
        <v>1304.64</v>
      </c>
      <c r="Q14" t="n">
        <v>3357.95</v>
      </c>
      <c r="R14" t="n">
        <v>380.23</v>
      </c>
      <c r="S14" t="n">
        <v>262.42</v>
      </c>
      <c r="T14" t="n">
        <v>55745.25</v>
      </c>
      <c r="U14" t="n">
        <v>0.6899999999999999</v>
      </c>
      <c r="V14" t="n">
        <v>0.84</v>
      </c>
      <c r="W14" t="n">
        <v>56.94</v>
      </c>
      <c r="X14" t="n">
        <v>3.28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0.9615</v>
      </c>
      <c r="E15" t="n">
        <v>104.01</v>
      </c>
      <c r="F15" t="n">
        <v>98.84999999999999</v>
      </c>
      <c r="G15" t="n">
        <v>87.22</v>
      </c>
      <c r="H15" t="n">
        <v>1.15</v>
      </c>
      <c r="I15" t="n">
        <v>68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1291.87</v>
      </c>
      <c r="Q15" t="n">
        <v>3358.12</v>
      </c>
      <c r="R15" t="n">
        <v>372.81</v>
      </c>
      <c r="S15" t="n">
        <v>262.42</v>
      </c>
      <c r="T15" t="n">
        <v>52056.67</v>
      </c>
      <c r="U15" t="n">
        <v>0.7</v>
      </c>
      <c r="V15" t="n">
        <v>0.85</v>
      </c>
      <c r="W15" t="n">
        <v>56.93</v>
      </c>
      <c r="X15" t="n">
        <v>3.06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0.9663</v>
      </c>
      <c r="E16" t="n">
        <v>103.48</v>
      </c>
      <c r="F16" t="n">
        <v>98.55</v>
      </c>
      <c r="G16" t="n">
        <v>95.38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1276.5</v>
      </c>
      <c r="Q16" t="n">
        <v>3357.63</v>
      </c>
      <c r="R16" t="n">
        <v>362.84</v>
      </c>
      <c r="S16" t="n">
        <v>262.42</v>
      </c>
      <c r="T16" t="n">
        <v>47101.91</v>
      </c>
      <c r="U16" t="n">
        <v>0.72</v>
      </c>
      <c r="V16" t="n">
        <v>0.85</v>
      </c>
      <c r="W16" t="n">
        <v>56.92</v>
      </c>
      <c r="X16" t="n">
        <v>2.77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0.9695</v>
      </c>
      <c r="E17" t="n">
        <v>103.14</v>
      </c>
      <c r="F17" t="n">
        <v>98.37</v>
      </c>
      <c r="G17" t="n">
        <v>101.76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1263.51</v>
      </c>
      <c r="Q17" t="n">
        <v>3357.7</v>
      </c>
      <c r="R17" t="n">
        <v>356.78</v>
      </c>
      <c r="S17" t="n">
        <v>262.42</v>
      </c>
      <c r="T17" t="n">
        <v>44091.25</v>
      </c>
      <c r="U17" t="n">
        <v>0.74</v>
      </c>
      <c r="V17" t="n">
        <v>0.85</v>
      </c>
      <c r="W17" t="n">
        <v>56.91</v>
      </c>
      <c r="X17" t="n">
        <v>2.59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0.9729</v>
      </c>
      <c r="E18" t="n">
        <v>102.79</v>
      </c>
      <c r="F18" t="n">
        <v>98.17</v>
      </c>
      <c r="G18" t="n">
        <v>109.08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1249.98</v>
      </c>
      <c r="Q18" t="n">
        <v>3357.54</v>
      </c>
      <c r="R18" t="n">
        <v>349.59</v>
      </c>
      <c r="S18" t="n">
        <v>262.42</v>
      </c>
      <c r="T18" t="n">
        <v>40515.83</v>
      </c>
      <c r="U18" t="n">
        <v>0.75</v>
      </c>
      <c r="V18" t="n">
        <v>0.85</v>
      </c>
      <c r="W18" t="n">
        <v>56.92</v>
      </c>
      <c r="X18" t="n">
        <v>2.39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0.9752999999999999</v>
      </c>
      <c r="E19" t="n">
        <v>102.53</v>
      </c>
      <c r="F19" t="n">
        <v>98.03</v>
      </c>
      <c r="G19" t="n">
        <v>115.33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1237.73</v>
      </c>
      <c r="Q19" t="n">
        <v>3357.67</v>
      </c>
      <c r="R19" t="n">
        <v>345.15</v>
      </c>
      <c r="S19" t="n">
        <v>262.42</v>
      </c>
      <c r="T19" t="n">
        <v>38311.97</v>
      </c>
      <c r="U19" t="n">
        <v>0.76</v>
      </c>
      <c r="V19" t="n">
        <v>0.85</v>
      </c>
      <c r="W19" t="n">
        <v>56.91</v>
      </c>
      <c r="X19" t="n">
        <v>2.25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0.9774</v>
      </c>
      <c r="E20" t="n">
        <v>102.31</v>
      </c>
      <c r="F20" t="n">
        <v>97.93000000000001</v>
      </c>
      <c r="G20" t="n">
        <v>122.41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1224.59</v>
      </c>
      <c r="Q20" t="n">
        <v>3357.54</v>
      </c>
      <c r="R20" t="n">
        <v>341.72</v>
      </c>
      <c r="S20" t="n">
        <v>262.42</v>
      </c>
      <c r="T20" t="n">
        <v>36615.41</v>
      </c>
      <c r="U20" t="n">
        <v>0.77</v>
      </c>
      <c r="V20" t="n">
        <v>0.85</v>
      </c>
      <c r="W20" t="n">
        <v>56.9</v>
      </c>
      <c r="X20" t="n">
        <v>2.15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0.98</v>
      </c>
      <c r="E21" t="n">
        <v>102.05</v>
      </c>
      <c r="F21" t="n">
        <v>97.78</v>
      </c>
      <c r="G21" t="n">
        <v>130.37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1213.09</v>
      </c>
      <c r="Q21" t="n">
        <v>3357.47</v>
      </c>
      <c r="R21" t="n">
        <v>337</v>
      </c>
      <c r="S21" t="n">
        <v>262.42</v>
      </c>
      <c r="T21" t="n">
        <v>34270.16</v>
      </c>
      <c r="U21" t="n">
        <v>0.78</v>
      </c>
      <c r="V21" t="n">
        <v>0.86</v>
      </c>
      <c r="W21" t="n">
        <v>56.89</v>
      </c>
      <c r="X21" t="n">
        <v>2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0.9825</v>
      </c>
      <c r="E22" t="n">
        <v>101.78</v>
      </c>
      <c r="F22" t="n">
        <v>97.63</v>
      </c>
      <c r="G22" t="n">
        <v>139.48</v>
      </c>
      <c r="H22" t="n">
        <v>1.64</v>
      </c>
      <c r="I22" t="n">
        <v>42</v>
      </c>
      <c r="J22" t="n">
        <v>227</v>
      </c>
      <c r="K22" t="n">
        <v>54.38</v>
      </c>
      <c r="L22" t="n">
        <v>21</v>
      </c>
      <c r="M22" t="n">
        <v>40</v>
      </c>
      <c r="N22" t="n">
        <v>51.62</v>
      </c>
      <c r="O22" t="n">
        <v>28230.92</v>
      </c>
      <c r="P22" t="n">
        <v>1199.34</v>
      </c>
      <c r="Q22" t="n">
        <v>3357.27</v>
      </c>
      <c r="R22" t="n">
        <v>332.07</v>
      </c>
      <c r="S22" t="n">
        <v>262.42</v>
      </c>
      <c r="T22" t="n">
        <v>31819.52</v>
      </c>
      <c r="U22" t="n">
        <v>0.79</v>
      </c>
      <c r="V22" t="n">
        <v>0.86</v>
      </c>
      <c r="W22" t="n">
        <v>56.88</v>
      </c>
      <c r="X22" t="n">
        <v>1.86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0.9839</v>
      </c>
      <c r="E23" t="n">
        <v>101.63</v>
      </c>
      <c r="F23" t="n">
        <v>97.56</v>
      </c>
      <c r="G23" t="n">
        <v>146.34</v>
      </c>
      <c r="H23" t="n">
        <v>1.71</v>
      </c>
      <c r="I23" t="n">
        <v>40</v>
      </c>
      <c r="J23" t="n">
        <v>228.69</v>
      </c>
      <c r="K23" t="n">
        <v>54.38</v>
      </c>
      <c r="L23" t="n">
        <v>22</v>
      </c>
      <c r="M23" t="n">
        <v>38</v>
      </c>
      <c r="N23" t="n">
        <v>52.31</v>
      </c>
      <c r="O23" t="n">
        <v>28438.91</v>
      </c>
      <c r="P23" t="n">
        <v>1188.13</v>
      </c>
      <c r="Q23" t="n">
        <v>3357.1</v>
      </c>
      <c r="R23" t="n">
        <v>329.33</v>
      </c>
      <c r="S23" t="n">
        <v>262.42</v>
      </c>
      <c r="T23" t="n">
        <v>30460.14</v>
      </c>
      <c r="U23" t="n">
        <v>0.8</v>
      </c>
      <c r="V23" t="n">
        <v>0.86</v>
      </c>
      <c r="W23" t="n">
        <v>56.89</v>
      </c>
      <c r="X23" t="n">
        <v>1.78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0.9856</v>
      </c>
      <c r="E24" t="n">
        <v>101.46</v>
      </c>
      <c r="F24" t="n">
        <v>97.47</v>
      </c>
      <c r="G24" t="n">
        <v>153.9</v>
      </c>
      <c r="H24" t="n">
        <v>1.77</v>
      </c>
      <c r="I24" t="n">
        <v>38</v>
      </c>
      <c r="J24" t="n">
        <v>230.38</v>
      </c>
      <c r="K24" t="n">
        <v>54.38</v>
      </c>
      <c r="L24" t="n">
        <v>23</v>
      </c>
      <c r="M24" t="n">
        <v>36</v>
      </c>
      <c r="N24" t="n">
        <v>53</v>
      </c>
      <c r="O24" t="n">
        <v>28647.87</v>
      </c>
      <c r="P24" t="n">
        <v>1174.42</v>
      </c>
      <c r="Q24" t="n">
        <v>3357.22</v>
      </c>
      <c r="R24" t="n">
        <v>326.1</v>
      </c>
      <c r="S24" t="n">
        <v>262.42</v>
      </c>
      <c r="T24" t="n">
        <v>28855.65</v>
      </c>
      <c r="U24" t="n">
        <v>0.8</v>
      </c>
      <c r="V24" t="n">
        <v>0.86</v>
      </c>
      <c r="W24" t="n">
        <v>56.89</v>
      </c>
      <c r="X24" t="n">
        <v>1.69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0.9871</v>
      </c>
      <c r="E25" t="n">
        <v>101.31</v>
      </c>
      <c r="F25" t="n">
        <v>97.39</v>
      </c>
      <c r="G25" t="n">
        <v>162.32</v>
      </c>
      <c r="H25" t="n">
        <v>1.84</v>
      </c>
      <c r="I25" t="n">
        <v>36</v>
      </c>
      <c r="J25" t="n">
        <v>232.08</v>
      </c>
      <c r="K25" t="n">
        <v>54.38</v>
      </c>
      <c r="L25" t="n">
        <v>24</v>
      </c>
      <c r="M25" t="n">
        <v>30</v>
      </c>
      <c r="N25" t="n">
        <v>53.71</v>
      </c>
      <c r="O25" t="n">
        <v>28857.81</v>
      </c>
      <c r="P25" t="n">
        <v>1162.42</v>
      </c>
      <c r="Q25" t="n">
        <v>3357.2</v>
      </c>
      <c r="R25" t="n">
        <v>323.67</v>
      </c>
      <c r="S25" t="n">
        <v>262.42</v>
      </c>
      <c r="T25" t="n">
        <v>27647.96</v>
      </c>
      <c r="U25" t="n">
        <v>0.8100000000000001</v>
      </c>
      <c r="V25" t="n">
        <v>0.86</v>
      </c>
      <c r="W25" t="n">
        <v>56.88</v>
      </c>
      <c r="X25" t="n">
        <v>1.61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0.9879</v>
      </c>
      <c r="E26" t="n">
        <v>101.22</v>
      </c>
      <c r="F26" t="n">
        <v>97.34</v>
      </c>
      <c r="G26" t="n">
        <v>166.88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1159.81</v>
      </c>
      <c r="Q26" t="n">
        <v>3357.5</v>
      </c>
      <c r="R26" t="n">
        <v>320.54</v>
      </c>
      <c r="S26" t="n">
        <v>262.42</v>
      </c>
      <c r="T26" t="n">
        <v>26088.98</v>
      </c>
      <c r="U26" t="n">
        <v>0.82</v>
      </c>
      <c r="V26" t="n">
        <v>0.86</v>
      </c>
      <c r="W26" t="n">
        <v>56.93</v>
      </c>
      <c r="X26" t="n">
        <v>1.57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0.9878</v>
      </c>
      <c r="E27" t="n">
        <v>101.23</v>
      </c>
      <c r="F27" t="n">
        <v>97.34999999999999</v>
      </c>
      <c r="G27" t="n">
        <v>166.89</v>
      </c>
      <c r="H27" t="n">
        <v>1.96</v>
      </c>
      <c r="I27" t="n">
        <v>35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1166.35</v>
      </c>
      <c r="Q27" t="n">
        <v>3357.63</v>
      </c>
      <c r="R27" t="n">
        <v>320.92</v>
      </c>
      <c r="S27" t="n">
        <v>262.42</v>
      </c>
      <c r="T27" t="n">
        <v>26279.23</v>
      </c>
      <c r="U27" t="n">
        <v>0.82</v>
      </c>
      <c r="V27" t="n">
        <v>0.86</v>
      </c>
      <c r="W27" t="n">
        <v>56.92</v>
      </c>
      <c r="X27" t="n">
        <v>1.58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0.6491</v>
      </c>
      <c r="E28" t="n">
        <v>154.07</v>
      </c>
      <c r="F28" t="n">
        <v>136.19</v>
      </c>
      <c r="G28" t="n">
        <v>9.68</v>
      </c>
      <c r="H28" t="n">
        <v>0.2</v>
      </c>
      <c r="I28" t="n">
        <v>844</v>
      </c>
      <c r="J28" t="n">
        <v>89.87</v>
      </c>
      <c r="K28" t="n">
        <v>37.55</v>
      </c>
      <c r="L28" t="n">
        <v>1</v>
      </c>
      <c r="M28" t="n">
        <v>842</v>
      </c>
      <c r="N28" t="n">
        <v>11.32</v>
      </c>
      <c r="O28" t="n">
        <v>11317.98</v>
      </c>
      <c r="P28" t="n">
        <v>1159.74</v>
      </c>
      <c r="Q28" t="n">
        <v>3371.65</v>
      </c>
      <c r="R28" t="n">
        <v>1633.36</v>
      </c>
      <c r="S28" t="n">
        <v>262.42</v>
      </c>
      <c r="T28" t="n">
        <v>678455.58</v>
      </c>
      <c r="U28" t="n">
        <v>0.16</v>
      </c>
      <c r="V28" t="n">
        <v>0.62</v>
      </c>
      <c r="W28" t="n">
        <v>58.22</v>
      </c>
      <c r="X28" t="n">
        <v>40.22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0.8364</v>
      </c>
      <c r="E29" t="n">
        <v>119.55</v>
      </c>
      <c r="F29" t="n">
        <v>111.31</v>
      </c>
      <c r="G29" t="n">
        <v>20</v>
      </c>
      <c r="H29" t="n">
        <v>0.39</v>
      </c>
      <c r="I29" t="n">
        <v>334</v>
      </c>
      <c r="J29" t="n">
        <v>91.09999999999999</v>
      </c>
      <c r="K29" t="n">
        <v>37.55</v>
      </c>
      <c r="L29" t="n">
        <v>2</v>
      </c>
      <c r="M29" t="n">
        <v>332</v>
      </c>
      <c r="N29" t="n">
        <v>11.54</v>
      </c>
      <c r="O29" t="n">
        <v>11468.97</v>
      </c>
      <c r="P29" t="n">
        <v>924.97</v>
      </c>
      <c r="Q29" t="n">
        <v>3362.62</v>
      </c>
      <c r="R29" t="n">
        <v>791.46</v>
      </c>
      <c r="S29" t="n">
        <v>262.42</v>
      </c>
      <c r="T29" t="n">
        <v>260052.42</v>
      </c>
      <c r="U29" t="n">
        <v>0.33</v>
      </c>
      <c r="V29" t="n">
        <v>0.75</v>
      </c>
      <c r="W29" t="n">
        <v>57.4</v>
      </c>
      <c r="X29" t="n">
        <v>15.46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0.9013</v>
      </c>
      <c r="E30" t="n">
        <v>110.95</v>
      </c>
      <c r="F30" t="n">
        <v>105.16</v>
      </c>
      <c r="G30" t="n">
        <v>30.93</v>
      </c>
      <c r="H30" t="n">
        <v>0.57</v>
      </c>
      <c r="I30" t="n">
        <v>204</v>
      </c>
      <c r="J30" t="n">
        <v>92.31999999999999</v>
      </c>
      <c r="K30" t="n">
        <v>37.55</v>
      </c>
      <c r="L30" t="n">
        <v>3</v>
      </c>
      <c r="M30" t="n">
        <v>202</v>
      </c>
      <c r="N30" t="n">
        <v>11.77</v>
      </c>
      <c r="O30" t="n">
        <v>11620.34</v>
      </c>
      <c r="P30" t="n">
        <v>847.26</v>
      </c>
      <c r="Q30" t="n">
        <v>3360.36</v>
      </c>
      <c r="R30" t="n">
        <v>585.24</v>
      </c>
      <c r="S30" t="n">
        <v>262.42</v>
      </c>
      <c r="T30" t="n">
        <v>157590.85</v>
      </c>
      <c r="U30" t="n">
        <v>0.45</v>
      </c>
      <c r="V30" t="n">
        <v>0.8</v>
      </c>
      <c r="W30" t="n">
        <v>57.16</v>
      </c>
      <c r="X30" t="n">
        <v>9.34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0.9345</v>
      </c>
      <c r="E31" t="n">
        <v>107.01</v>
      </c>
      <c r="F31" t="n">
        <v>102.35</v>
      </c>
      <c r="G31" t="n">
        <v>42.64</v>
      </c>
      <c r="H31" t="n">
        <v>0.75</v>
      </c>
      <c r="I31" t="n">
        <v>144</v>
      </c>
      <c r="J31" t="n">
        <v>93.55</v>
      </c>
      <c r="K31" t="n">
        <v>37.55</v>
      </c>
      <c r="L31" t="n">
        <v>4</v>
      </c>
      <c r="M31" t="n">
        <v>142</v>
      </c>
      <c r="N31" t="n">
        <v>12</v>
      </c>
      <c r="O31" t="n">
        <v>11772.07</v>
      </c>
      <c r="P31" t="n">
        <v>795.99</v>
      </c>
      <c r="Q31" t="n">
        <v>3358.93</v>
      </c>
      <c r="R31" t="n">
        <v>490.73</v>
      </c>
      <c r="S31" t="n">
        <v>262.42</v>
      </c>
      <c r="T31" t="n">
        <v>110639.04</v>
      </c>
      <c r="U31" t="n">
        <v>0.53</v>
      </c>
      <c r="V31" t="n">
        <v>0.82</v>
      </c>
      <c r="W31" t="n">
        <v>57.06</v>
      </c>
      <c r="X31" t="n">
        <v>6.55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0.9549</v>
      </c>
      <c r="E32" t="n">
        <v>104.73</v>
      </c>
      <c r="F32" t="n">
        <v>100.73</v>
      </c>
      <c r="G32" t="n">
        <v>55.45</v>
      </c>
      <c r="H32" t="n">
        <v>0.93</v>
      </c>
      <c r="I32" t="n">
        <v>109</v>
      </c>
      <c r="J32" t="n">
        <v>94.79000000000001</v>
      </c>
      <c r="K32" t="n">
        <v>37.55</v>
      </c>
      <c r="L32" t="n">
        <v>5</v>
      </c>
      <c r="M32" t="n">
        <v>107</v>
      </c>
      <c r="N32" t="n">
        <v>12.23</v>
      </c>
      <c r="O32" t="n">
        <v>11924.18</v>
      </c>
      <c r="P32" t="n">
        <v>752.75</v>
      </c>
      <c r="Q32" t="n">
        <v>3358.62</v>
      </c>
      <c r="R32" t="n">
        <v>435.19</v>
      </c>
      <c r="S32" t="n">
        <v>262.42</v>
      </c>
      <c r="T32" t="n">
        <v>83043.95</v>
      </c>
      <c r="U32" t="n">
        <v>0.6</v>
      </c>
      <c r="V32" t="n">
        <v>0.83</v>
      </c>
      <c r="W32" t="n">
        <v>57.02</v>
      </c>
      <c r="X32" t="n">
        <v>4.93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0.9671</v>
      </c>
      <c r="E33" t="n">
        <v>103.41</v>
      </c>
      <c r="F33" t="n">
        <v>99.81</v>
      </c>
      <c r="G33" t="n">
        <v>68.05</v>
      </c>
      <c r="H33" t="n">
        <v>1.1</v>
      </c>
      <c r="I33" t="n">
        <v>88</v>
      </c>
      <c r="J33" t="n">
        <v>96.02</v>
      </c>
      <c r="K33" t="n">
        <v>37.55</v>
      </c>
      <c r="L33" t="n">
        <v>6</v>
      </c>
      <c r="M33" t="n">
        <v>52</v>
      </c>
      <c r="N33" t="n">
        <v>12.47</v>
      </c>
      <c r="O33" t="n">
        <v>12076.67</v>
      </c>
      <c r="P33" t="n">
        <v>714.8</v>
      </c>
      <c r="Q33" t="n">
        <v>3358.59</v>
      </c>
      <c r="R33" t="n">
        <v>403.53</v>
      </c>
      <c r="S33" t="n">
        <v>262.42</v>
      </c>
      <c r="T33" t="n">
        <v>67318.2</v>
      </c>
      <c r="U33" t="n">
        <v>0.65</v>
      </c>
      <c r="V33" t="n">
        <v>0.84</v>
      </c>
      <c r="W33" t="n">
        <v>57.01</v>
      </c>
      <c r="X33" t="n">
        <v>4.02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0.9685</v>
      </c>
      <c r="E34" t="n">
        <v>103.25</v>
      </c>
      <c r="F34" t="n">
        <v>99.70999999999999</v>
      </c>
      <c r="G34" t="n">
        <v>70.38</v>
      </c>
      <c r="H34" t="n">
        <v>1.27</v>
      </c>
      <c r="I34" t="n">
        <v>85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718.9</v>
      </c>
      <c r="Q34" t="n">
        <v>3358.97</v>
      </c>
      <c r="R34" t="n">
        <v>397.86</v>
      </c>
      <c r="S34" t="n">
        <v>262.42</v>
      </c>
      <c r="T34" t="n">
        <v>64499.79</v>
      </c>
      <c r="U34" t="n">
        <v>0.66</v>
      </c>
      <c r="V34" t="n">
        <v>0.84</v>
      </c>
      <c r="W34" t="n">
        <v>57.07</v>
      </c>
      <c r="X34" t="n">
        <v>3.92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0.7158</v>
      </c>
      <c r="E35" t="n">
        <v>139.71</v>
      </c>
      <c r="F35" t="n">
        <v>127.49</v>
      </c>
      <c r="G35" t="n">
        <v>11.47</v>
      </c>
      <c r="H35" t="n">
        <v>0.24</v>
      </c>
      <c r="I35" t="n">
        <v>667</v>
      </c>
      <c r="J35" t="n">
        <v>71.52</v>
      </c>
      <c r="K35" t="n">
        <v>32.27</v>
      </c>
      <c r="L35" t="n">
        <v>1</v>
      </c>
      <c r="M35" t="n">
        <v>665</v>
      </c>
      <c r="N35" t="n">
        <v>8.25</v>
      </c>
      <c r="O35" t="n">
        <v>9054.6</v>
      </c>
      <c r="P35" t="n">
        <v>918.99</v>
      </c>
      <c r="Q35" t="n">
        <v>3368.74</v>
      </c>
      <c r="R35" t="n">
        <v>1338.14</v>
      </c>
      <c r="S35" t="n">
        <v>262.42</v>
      </c>
      <c r="T35" t="n">
        <v>531729.91</v>
      </c>
      <c r="U35" t="n">
        <v>0.2</v>
      </c>
      <c r="V35" t="n">
        <v>0.66</v>
      </c>
      <c r="W35" t="n">
        <v>57.95</v>
      </c>
      <c r="X35" t="n">
        <v>31.56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0.8746</v>
      </c>
      <c r="E36" t="n">
        <v>114.34</v>
      </c>
      <c r="F36" t="n">
        <v>108.3</v>
      </c>
      <c r="G36" t="n">
        <v>24.07</v>
      </c>
      <c r="H36" t="n">
        <v>0.48</v>
      </c>
      <c r="I36" t="n">
        <v>270</v>
      </c>
      <c r="J36" t="n">
        <v>72.7</v>
      </c>
      <c r="K36" t="n">
        <v>32.27</v>
      </c>
      <c r="L36" t="n">
        <v>2</v>
      </c>
      <c r="M36" t="n">
        <v>268</v>
      </c>
      <c r="N36" t="n">
        <v>8.43</v>
      </c>
      <c r="O36" t="n">
        <v>9200.25</v>
      </c>
      <c r="P36" t="n">
        <v>747.79</v>
      </c>
      <c r="Q36" t="n">
        <v>3361.12</v>
      </c>
      <c r="R36" t="n">
        <v>691.11</v>
      </c>
      <c r="S36" t="n">
        <v>262.42</v>
      </c>
      <c r="T36" t="n">
        <v>210199.57</v>
      </c>
      <c r="U36" t="n">
        <v>0.38</v>
      </c>
      <c r="V36" t="n">
        <v>0.77</v>
      </c>
      <c r="W36" t="n">
        <v>57.27</v>
      </c>
      <c r="X36" t="n">
        <v>12.47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0.9292</v>
      </c>
      <c r="E37" t="n">
        <v>107.62</v>
      </c>
      <c r="F37" t="n">
        <v>103.24</v>
      </c>
      <c r="G37" t="n">
        <v>38</v>
      </c>
      <c r="H37" t="n">
        <v>0.71</v>
      </c>
      <c r="I37" t="n">
        <v>163</v>
      </c>
      <c r="J37" t="n">
        <v>73.88</v>
      </c>
      <c r="K37" t="n">
        <v>32.27</v>
      </c>
      <c r="L37" t="n">
        <v>3</v>
      </c>
      <c r="M37" t="n">
        <v>161</v>
      </c>
      <c r="N37" t="n">
        <v>8.609999999999999</v>
      </c>
      <c r="O37" t="n">
        <v>9346.23</v>
      </c>
      <c r="P37" t="n">
        <v>675.29</v>
      </c>
      <c r="Q37" t="n">
        <v>3359.36</v>
      </c>
      <c r="R37" t="n">
        <v>520.45</v>
      </c>
      <c r="S37" t="n">
        <v>262.42</v>
      </c>
      <c r="T37" t="n">
        <v>125405.48</v>
      </c>
      <c r="U37" t="n">
        <v>0.5</v>
      </c>
      <c r="V37" t="n">
        <v>0.8100000000000001</v>
      </c>
      <c r="W37" t="n">
        <v>57.09</v>
      </c>
      <c r="X37" t="n">
        <v>7.43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0.955</v>
      </c>
      <c r="E38" t="n">
        <v>104.71</v>
      </c>
      <c r="F38" t="n">
        <v>101.07</v>
      </c>
      <c r="G38" t="n">
        <v>52.73</v>
      </c>
      <c r="H38" t="n">
        <v>0.93</v>
      </c>
      <c r="I38" t="n">
        <v>115</v>
      </c>
      <c r="J38" t="n">
        <v>75.06999999999999</v>
      </c>
      <c r="K38" t="n">
        <v>32.27</v>
      </c>
      <c r="L38" t="n">
        <v>4</v>
      </c>
      <c r="M38" t="n">
        <v>49</v>
      </c>
      <c r="N38" t="n">
        <v>8.800000000000001</v>
      </c>
      <c r="O38" t="n">
        <v>9492.549999999999</v>
      </c>
      <c r="P38" t="n">
        <v>624.03</v>
      </c>
      <c r="Q38" t="n">
        <v>3359.65</v>
      </c>
      <c r="R38" t="n">
        <v>444.67</v>
      </c>
      <c r="S38" t="n">
        <v>262.42</v>
      </c>
      <c r="T38" t="n">
        <v>87754.38</v>
      </c>
      <c r="U38" t="n">
        <v>0.59</v>
      </c>
      <c r="V38" t="n">
        <v>0.83</v>
      </c>
      <c r="W38" t="n">
        <v>57.1</v>
      </c>
      <c r="X38" t="n">
        <v>5.28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0.9557</v>
      </c>
      <c r="E39" t="n">
        <v>104.64</v>
      </c>
      <c r="F39" t="n">
        <v>101.04</v>
      </c>
      <c r="G39" t="n">
        <v>53.65</v>
      </c>
      <c r="H39" t="n">
        <v>1.15</v>
      </c>
      <c r="I39" t="n">
        <v>113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630.21</v>
      </c>
      <c r="Q39" t="n">
        <v>3359.57</v>
      </c>
      <c r="R39" t="n">
        <v>440.81</v>
      </c>
      <c r="S39" t="n">
        <v>262.42</v>
      </c>
      <c r="T39" t="n">
        <v>85835.39</v>
      </c>
      <c r="U39" t="n">
        <v>0.6</v>
      </c>
      <c r="V39" t="n">
        <v>0.83</v>
      </c>
      <c r="W39" t="n">
        <v>57.17</v>
      </c>
      <c r="X39" t="n">
        <v>5.24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0.8488</v>
      </c>
      <c r="E40" t="n">
        <v>117.82</v>
      </c>
      <c r="F40" t="n">
        <v>112.21</v>
      </c>
      <c r="G40" t="n">
        <v>19.13</v>
      </c>
      <c r="H40" t="n">
        <v>0.43</v>
      </c>
      <c r="I40" t="n">
        <v>352</v>
      </c>
      <c r="J40" t="n">
        <v>39.78</v>
      </c>
      <c r="K40" t="n">
        <v>19.54</v>
      </c>
      <c r="L40" t="n">
        <v>1</v>
      </c>
      <c r="M40" t="n">
        <v>350</v>
      </c>
      <c r="N40" t="n">
        <v>4.24</v>
      </c>
      <c r="O40" t="n">
        <v>5140</v>
      </c>
      <c r="P40" t="n">
        <v>486.06</v>
      </c>
      <c r="Q40" t="n">
        <v>3363.06</v>
      </c>
      <c r="R40" t="n">
        <v>822.5700000000001</v>
      </c>
      <c r="S40" t="n">
        <v>262.42</v>
      </c>
      <c r="T40" t="n">
        <v>275517.04</v>
      </c>
      <c r="U40" t="n">
        <v>0.32</v>
      </c>
      <c r="V40" t="n">
        <v>0.75</v>
      </c>
      <c r="W40" t="n">
        <v>57.42</v>
      </c>
      <c r="X40" t="n">
        <v>16.36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0.9045</v>
      </c>
      <c r="E41" t="n">
        <v>110.56</v>
      </c>
      <c r="F41" t="n">
        <v>106.36</v>
      </c>
      <c r="G41" t="n">
        <v>28.36</v>
      </c>
      <c r="H41" t="n">
        <v>0.84</v>
      </c>
      <c r="I41" t="n">
        <v>225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437.32</v>
      </c>
      <c r="Q41" t="n">
        <v>3363.17</v>
      </c>
      <c r="R41" t="n">
        <v>614.13</v>
      </c>
      <c r="S41" t="n">
        <v>262.42</v>
      </c>
      <c r="T41" t="n">
        <v>171931.14</v>
      </c>
      <c r="U41" t="n">
        <v>0.43</v>
      </c>
      <c r="V41" t="n">
        <v>0.79</v>
      </c>
      <c r="W41" t="n">
        <v>57.53</v>
      </c>
      <c r="X41" t="n">
        <v>10.54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0.4828</v>
      </c>
      <c r="E42" t="n">
        <v>207.11</v>
      </c>
      <c r="F42" t="n">
        <v>164.58</v>
      </c>
      <c r="G42" t="n">
        <v>7.08</v>
      </c>
      <c r="H42" t="n">
        <v>0.12</v>
      </c>
      <c r="I42" t="n">
        <v>1395</v>
      </c>
      <c r="J42" t="n">
        <v>141.81</v>
      </c>
      <c r="K42" t="n">
        <v>47.83</v>
      </c>
      <c r="L42" t="n">
        <v>1</v>
      </c>
      <c r="M42" t="n">
        <v>1393</v>
      </c>
      <c r="N42" t="n">
        <v>22.98</v>
      </c>
      <c r="O42" t="n">
        <v>17723.39</v>
      </c>
      <c r="P42" t="n">
        <v>1905.78</v>
      </c>
      <c r="Q42" t="n">
        <v>3382.35</v>
      </c>
      <c r="R42" t="n">
        <v>2597.4</v>
      </c>
      <c r="S42" t="n">
        <v>262.42</v>
      </c>
      <c r="T42" t="n">
        <v>1157718.15</v>
      </c>
      <c r="U42" t="n">
        <v>0.1</v>
      </c>
      <c r="V42" t="n">
        <v>0.51</v>
      </c>
      <c r="W42" t="n">
        <v>59.08</v>
      </c>
      <c r="X42" t="n">
        <v>68.48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0.7376</v>
      </c>
      <c r="E43" t="n">
        <v>135.58</v>
      </c>
      <c r="F43" t="n">
        <v>119.03</v>
      </c>
      <c r="G43" t="n">
        <v>14.4</v>
      </c>
      <c r="H43" t="n">
        <v>0.25</v>
      </c>
      <c r="I43" t="n">
        <v>496</v>
      </c>
      <c r="J43" t="n">
        <v>143.17</v>
      </c>
      <c r="K43" t="n">
        <v>47.83</v>
      </c>
      <c r="L43" t="n">
        <v>2</v>
      </c>
      <c r="M43" t="n">
        <v>494</v>
      </c>
      <c r="N43" t="n">
        <v>23.34</v>
      </c>
      <c r="O43" t="n">
        <v>17891.86</v>
      </c>
      <c r="P43" t="n">
        <v>1370.84</v>
      </c>
      <c r="Q43" t="n">
        <v>3365.69</v>
      </c>
      <c r="R43" t="n">
        <v>1053.04</v>
      </c>
      <c r="S43" t="n">
        <v>262.42</v>
      </c>
      <c r="T43" t="n">
        <v>390032.78</v>
      </c>
      <c r="U43" t="n">
        <v>0.25</v>
      </c>
      <c r="V43" t="n">
        <v>0.7</v>
      </c>
      <c r="W43" t="n">
        <v>57.63</v>
      </c>
      <c r="X43" t="n">
        <v>23.14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0.8289</v>
      </c>
      <c r="E44" t="n">
        <v>120.64</v>
      </c>
      <c r="F44" t="n">
        <v>109.72</v>
      </c>
      <c r="G44" t="n">
        <v>21.87</v>
      </c>
      <c r="H44" t="n">
        <v>0.37</v>
      </c>
      <c r="I44" t="n">
        <v>301</v>
      </c>
      <c r="J44" t="n">
        <v>144.54</v>
      </c>
      <c r="K44" t="n">
        <v>47.83</v>
      </c>
      <c r="L44" t="n">
        <v>3</v>
      </c>
      <c r="M44" t="n">
        <v>299</v>
      </c>
      <c r="N44" t="n">
        <v>23.71</v>
      </c>
      <c r="O44" t="n">
        <v>18060.85</v>
      </c>
      <c r="P44" t="n">
        <v>1249.95</v>
      </c>
      <c r="Q44" t="n">
        <v>3362.26</v>
      </c>
      <c r="R44" t="n">
        <v>738.91</v>
      </c>
      <c r="S44" t="n">
        <v>262.42</v>
      </c>
      <c r="T44" t="n">
        <v>233944.7</v>
      </c>
      <c r="U44" t="n">
        <v>0.36</v>
      </c>
      <c r="V44" t="n">
        <v>0.76</v>
      </c>
      <c r="W44" t="n">
        <v>57.31</v>
      </c>
      <c r="X44" t="n">
        <v>13.88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0.8763</v>
      </c>
      <c r="E45" t="n">
        <v>114.12</v>
      </c>
      <c r="F45" t="n">
        <v>105.68</v>
      </c>
      <c r="G45" t="n">
        <v>29.49</v>
      </c>
      <c r="H45" t="n">
        <v>0.49</v>
      </c>
      <c r="I45" t="n">
        <v>215</v>
      </c>
      <c r="J45" t="n">
        <v>145.92</v>
      </c>
      <c r="K45" t="n">
        <v>47.83</v>
      </c>
      <c r="L45" t="n">
        <v>4</v>
      </c>
      <c r="M45" t="n">
        <v>213</v>
      </c>
      <c r="N45" t="n">
        <v>24.09</v>
      </c>
      <c r="O45" t="n">
        <v>18230.35</v>
      </c>
      <c r="P45" t="n">
        <v>1189.26</v>
      </c>
      <c r="Q45" t="n">
        <v>3360.35</v>
      </c>
      <c r="R45" t="n">
        <v>602.66</v>
      </c>
      <c r="S45" t="n">
        <v>262.42</v>
      </c>
      <c r="T45" t="n">
        <v>166249.81</v>
      </c>
      <c r="U45" t="n">
        <v>0.44</v>
      </c>
      <c r="V45" t="n">
        <v>0.79</v>
      </c>
      <c r="W45" t="n">
        <v>57.18</v>
      </c>
      <c r="X45" t="n">
        <v>9.859999999999999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0.9056</v>
      </c>
      <c r="E46" t="n">
        <v>110.42</v>
      </c>
      <c r="F46" t="n">
        <v>103.4</v>
      </c>
      <c r="G46" t="n">
        <v>37.37</v>
      </c>
      <c r="H46" t="n">
        <v>0.6</v>
      </c>
      <c r="I46" t="n">
        <v>166</v>
      </c>
      <c r="J46" t="n">
        <v>147.3</v>
      </c>
      <c r="K46" t="n">
        <v>47.83</v>
      </c>
      <c r="L46" t="n">
        <v>5</v>
      </c>
      <c r="M46" t="n">
        <v>164</v>
      </c>
      <c r="N46" t="n">
        <v>24.47</v>
      </c>
      <c r="O46" t="n">
        <v>18400.38</v>
      </c>
      <c r="P46" t="n">
        <v>1148.27</v>
      </c>
      <c r="Q46" t="n">
        <v>3360.1</v>
      </c>
      <c r="R46" t="n">
        <v>525.13</v>
      </c>
      <c r="S46" t="n">
        <v>262.42</v>
      </c>
      <c r="T46" t="n">
        <v>127730.51</v>
      </c>
      <c r="U46" t="n">
        <v>0.5</v>
      </c>
      <c r="V46" t="n">
        <v>0.8100000000000001</v>
      </c>
      <c r="W46" t="n">
        <v>57.12</v>
      </c>
      <c r="X46" t="n">
        <v>7.59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0.9254</v>
      </c>
      <c r="E47" t="n">
        <v>108.06</v>
      </c>
      <c r="F47" t="n">
        <v>101.93</v>
      </c>
      <c r="G47" t="n">
        <v>45.3</v>
      </c>
      <c r="H47" t="n">
        <v>0.71</v>
      </c>
      <c r="I47" t="n">
        <v>135</v>
      </c>
      <c r="J47" t="n">
        <v>148.68</v>
      </c>
      <c r="K47" t="n">
        <v>47.83</v>
      </c>
      <c r="L47" t="n">
        <v>6</v>
      </c>
      <c r="M47" t="n">
        <v>133</v>
      </c>
      <c r="N47" t="n">
        <v>24.85</v>
      </c>
      <c r="O47" t="n">
        <v>18570.94</v>
      </c>
      <c r="P47" t="n">
        <v>1116.42</v>
      </c>
      <c r="Q47" t="n">
        <v>3358.8</v>
      </c>
      <c r="R47" t="n">
        <v>476.79</v>
      </c>
      <c r="S47" t="n">
        <v>262.42</v>
      </c>
      <c r="T47" t="n">
        <v>103711.26</v>
      </c>
      <c r="U47" t="n">
        <v>0.55</v>
      </c>
      <c r="V47" t="n">
        <v>0.82</v>
      </c>
      <c r="W47" t="n">
        <v>57.04</v>
      </c>
      <c r="X47" t="n">
        <v>6.13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0.9399</v>
      </c>
      <c r="E48" t="n">
        <v>106.39</v>
      </c>
      <c r="F48" t="n">
        <v>100.9</v>
      </c>
      <c r="G48" t="n">
        <v>53.58</v>
      </c>
      <c r="H48" t="n">
        <v>0.83</v>
      </c>
      <c r="I48" t="n">
        <v>113</v>
      </c>
      <c r="J48" t="n">
        <v>150.07</v>
      </c>
      <c r="K48" t="n">
        <v>47.83</v>
      </c>
      <c r="L48" t="n">
        <v>7</v>
      </c>
      <c r="M48" t="n">
        <v>111</v>
      </c>
      <c r="N48" t="n">
        <v>25.24</v>
      </c>
      <c r="O48" t="n">
        <v>18742.03</v>
      </c>
      <c r="P48" t="n">
        <v>1088.63</v>
      </c>
      <c r="Q48" t="n">
        <v>3358.45</v>
      </c>
      <c r="R48" t="n">
        <v>441.81</v>
      </c>
      <c r="S48" t="n">
        <v>262.42</v>
      </c>
      <c r="T48" t="n">
        <v>86331.7</v>
      </c>
      <c r="U48" t="n">
        <v>0.59</v>
      </c>
      <c r="V48" t="n">
        <v>0.83</v>
      </c>
      <c r="W48" t="n">
        <v>57.01</v>
      </c>
      <c r="X48" t="n">
        <v>5.11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0.9505</v>
      </c>
      <c r="E49" t="n">
        <v>105.2</v>
      </c>
      <c r="F49" t="n">
        <v>100.17</v>
      </c>
      <c r="G49" t="n">
        <v>61.96</v>
      </c>
      <c r="H49" t="n">
        <v>0.9399999999999999</v>
      </c>
      <c r="I49" t="n">
        <v>97</v>
      </c>
      <c r="J49" t="n">
        <v>151.46</v>
      </c>
      <c r="K49" t="n">
        <v>47.83</v>
      </c>
      <c r="L49" t="n">
        <v>8</v>
      </c>
      <c r="M49" t="n">
        <v>95</v>
      </c>
      <c r="N49" t="n">
        <v>25.63</v>
      </c>
      <c r="O49" t="n">
        <v>18913.66</v>
      </c>
      <c r="P49" t="n">
        <v>1063.45</v>
      </c>
      <c r="Q49" t="n">
        <v>3358.6</v>
      </c>
      <c r="R49" t="n">
        <v>416.8</v>
      </c>
      <c r="S49" t="n">
        <v>262.42</v>
      </c>
      <c r="T49" t="n">
        <v>73907.19</v>
      </c>
      <c r="U49" t="n">
        <v>0.63</v>
      </c>
      <c r="V49" t="n">
        <v>0.84</v>
      </c>
      <c r="W49" t="n">
        <v>57</v>
      </c>
      <c r="X49" t="n">
        <v>4.38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0.9595</v>
      </c>
      <c r="E50" t="n">
        <v>104.22</v>
      </c>
      <c r="F50" t="n">
        <v>99.56</v>
      </c>
      <c r="G50" t="n">
        <v>71.12</v>
      </c>
      <c r="H50" t="n">
        <v>1.04</v>
      </c>
      <c r="I50" t="n">
        <v>84</v>
      </c>
      <c r="J50" t="n">
        <v>152.85</v>
      </c>
      <c r="K50" t="n">
        <v>47.83</v>
      </c>
      <c r="L50" t="n">
        <v>9</v>
      </c>
      <c r="M50" t="n">
        <v>82</v>
      </c>
      <c r="N50" t="n">
        <v>26.03</v>
      </c>
      <c r="O50" t="n">
        <v>19085.83</v>
      </c>
      <c r="P50" t="n">
        <v>1040.63</v>
      </c>
      <c r="Q50" t="n">
        <v>3357.94</v>
      </c>
      <c r="R50" t="n">
        <v>396.94</v>
      </c>
      <c r="S50" t="n">
        <v>262.42</v>
      </c>
      <c r="T50" t="n">
        <v>64044.77</v>
      </c>
      <c r="U50" t="n">
        <v>0.66</v>
      </c>
      <c r="V50" t="n">
        <v>0.84</v>
      </c>
      <c r="W50" t="n">
        <v>56.95</v>
      </c>
      <c r="X50" t="n">
        <v>3.78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0.9665</v>
      </c>
      <c r="E51" t="n">
        <v>103.46</v>
      </c>
      <c r="F51" t="n">
        <v>99.09999999999999</v>
      </c>
      <c r="G51" t="n">
        <v>80.34999999999999</v>
      </c>
      <c r="H51" t="n">
        <v>1.15</v>
      </c>
      <c r="I51" t="n">
        <v>74</v>
      </c>
      <c r="J51" t="n">
        <v>154.25</v>
      </c>
      <c r="K51" t="n">
        <v>47.83</v>
      </c>
      <c r="L51" t="n">
        <v>10</v>
      </c>
      <c r="M51" t="n">
        <v>72</v>
      </c>
      <c r="N51" t="n">
        <v>26.43</v>
      </c>
      <c r="O51" t="n">
        <v>19258.55</v>
      </c>
      <c r="P51" t="n">
        <v>1017.77</v>
      </c>
      <c r="Q51" t="n">
        <v>3357.87</v>
      </c>
      <c r="R51" t="n">
        <v>381.15</v>
      </c>
      <c r="S51" t="n">
        <v>262.42</v>
      </c>
      <c r="T51" t="n">
        <v>56200.23</v>
      </c>
      <c r="U51" t="n">
        <v>0.6899999999999999</v>
      </c>
      <c r="V51" t="n">
        <v>0.84</v>
      </c>
      <c r="W51" t="n">
        <v>56.94</v>
      </c>
      <c r="X51" t="n">
        <v>3.31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0.972</v>
      </c>
      <c r="E52" t="n">
        <v>102.88</v>
      </c>
      <c r="F52" t="n">
        <v>98.75</v>
      </c>
      <c r="G52" t="n">
        <v>89.77</v>
      </c>
      <c r="H52" t="n">
        <v>1.25</v>
      </c>
      <c r="I52" t="n">
        <v>66</v>
      </c>
      <c r="J52" t="n">
        <v>155.66</v>
      </c>
      <c r="K52" t="n">
        <v>47.83</v>
      </c>
      <c r="L52" t="n">
        <v>11</v>
      </c>
      <c r="M52" t="n">
        <v>64</v>
      </c>
      <c r="N52" t="n">
        <v>26.83</v>
      </c>
      <c r="O52" t="n">
        <v>19431.82</v>
      </c>
      <c r="P52" t="n">
        <v>996.79</v>
      </c>
      <c r="Q52" t="n">
        <v>3357.62</v>
      </c>
      <c r="R52" t="n">
        <v>369.55</v>
      </c>
      <c r="S52" t="n">
        <v>262.42</v>
      </c>
      <c r="T52" t="n">
        <v>50438.01</v>
      </c>
      <c r="U52" t="n">
        <v>0.71</v>
      </c>
      <c r="V52" t="n">
        <v>0.85</v>
      </c>
      <c r="W52" t="n">
        <v>56.92</v>
      </c>
      <c r="X52" t="n">
        <v>2.97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0.9762</v>
      </c>
      <c r="E53" t="n">
        <v>102.44</v>
      </c>
      <c r="F53" t="n">
        <v>98.48</v>
      </c>
      <c r="G53" t="n">
        <v>98.48</v>
      </c>
      <c r="H53" t="n">
        <v>1.35</v>
      </c>
      <c r="I53" t="n">
        <v>60</v>
      </c>
      <c r="J53" t="n">
        <v>157.07</v>
      </c>
      <c r="K53" t="n">
        <v>47.83</v>
      </c>
      <c r="L53" t="n">
        <v>12</v>
      </c>
      <c r="M53" t="n">
        <v>58</v>
      </c>
      <c r="N53" t="n">
        <v>27.24</v>
      </c>
      <c r="O53" t="n">
        <v>19605.66</v>
      </c>
      <c r="P53" t="n">
        <v>973.89</v>
      </c>
      <c r="Q53" t="n">
        <v>3357.81</v>
      </c>
      <c r="R53" t="n">
        <v>360.3</v>
      </c>
      <c r="S53" t="n">
        <v>262.42</v>
      </c>
      <c r="T53" t="n">
        <v>45843.9</v>
      </c>
      <c r="U53" t="n">
        <v>0.73</v>
      </c>
      <c r="V53" t="n">
        <v>0.85</v>
      </c>
      <c r="W53" t="n">
        <v>56.92</v>
      </c>
      <c r="X53" t="n">
        <v>2.69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0.9805</v>
      </c>
      <c r="E54" t="n">
        <v>101.99</v>
      </c>
      <c r="F54" t="n">
        <v>98.2</v>
      </c>
      <c r="G54" t="n">
        <v>109.11</v>
      </c>
      <c r="H54" t="n">
        <v>1.45</v>
      </c>
      <c r="I54" t="n">
        <v>54</v>
      </c>
      <c r="J54" t="n">
        <v>158.48</v>
      </c>
      <c r="K54" t="n">
        <v>47.83</v>
      </c>
      <c r="L54" t="n">
        <v>13</v>
      </c>
      <c r="M54" t="n">
        <v>50</v>
      </c>
      <c r="N54" t="n">
        <v>27.65</v>
      </c>
      <c r="O54" t="n">
        <v>19780.06</v>
      </c>
      <c r="P54" t="n">
        <v>953.21</v>
      </c>
      <c r="Q54" t="n">
        <v>3357.55</v>
      </c>
      <c r="R54" t="n">
        <v>350.65</v>
      </c>
      <c r="S54" t="n">
        <v>262.42</v>
      </c>
      <c r="T54" t="n">
        <v>41049.83</v>
      </c>
      <c r="U54" t="n">
        <v>0.75</v>
      </c>
      <c r="V54" t="n">
        <v>0.85</v>
      </c>
      <c r="W54" t="n">
        <v>56.92</v>
      </c>
      <c r="X54" t="n">
        <v>2.42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0.9828</v>
      </c>
      <c r="E55" t="n">
        <v>101.76</v>
      </c>
      <c r="F55" t="n">
        <v>98.08</v>
      </c>
      <c r="G55" t="n">
        <v>117.7</v>
      </c>
      <c r="H55" t="n">
        <v>1.55</v>
      </c>
      <c r="I55" t="n">
        <v>50</v>
      </c>
      <c r="J55" t="n">
        <v>159.9</v>
      </c>
      <c r="K55" t="n">
        <v>47.83</v>
      </c>
      <c r="L55" t="n">
        <v>14</v>
      </c>
      <c r="M55" t="n">
        <v>16</v>
      </c>
      <c r="N55" t="n">
        <v>28.07</v>
      </c>
      <c r="O55" t="n">
        <v>19955.16</v>
      </c>
      <c r="P55" t="n">
        <v>938.97</v>
      </c>
      <c r="Q55" t="n">
        <v>3357.99</v>
      </c>
      <c r="R55" t="n">
        <v>344.92</v>
      </c>
      <c r="S55" t="n">
        <v>262.42</v>
      </c>
      <c r="T55" t="n">
        <v>38202.7</v>
      </c>
      <c r="U55" t="n">
        <v>0.76</v>
      </c>
      <c r="V55" t="n">
        <v>0.85</v>
      </c>
      <c r="W55" t="n">
        <v>56.96</v>
      </c>
      <c r="X55" t="n">
        <v>2.3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0.9836</v>
      </c>
      <c r="E56" t="n">
        <v>101.67</v>
      </c>
      <c r="F56" t="n">
        <v>98.03</v>
      </c>
      <c r="G56" t="n">
        <v>120.03</v>
      </c>
      <c r="H56" t="n">
        <v>1.65</v>
      </c>
      <c r="I56" t="n">
        <v>49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941.62</v>
      </c>
      <c r="Q56" t="n">
        <v>3357.78</v>
      </c>
      <c r="R56" t="n">
        <v>342.93</v>
      </c>
      <c r="S56" t="n">
        <v>262.42</v>
      </c>
      <c r="T56" t="n">
        <v>37213.67</v>
      </c>
      <c r="U56" t="n">
        <v>0.77</v>
      </c>
      <c r="V56" t="n">
        <v>0.85</v>
      </c>
      <c r="W56" t="n">
        <v>56.97</v>
      </c>
      <c r="X56" t="n">
        <v>2.25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0.3868</v>
      </c>
      <c r="E57" t="n">
        <v>258.52</v>
      </c>
      <c r="F57" t="n">
        <v>189.93</v>
      </c>
      <c r="G57" t="n">
        <v>6.12</v>
      </c>
      <c r="H57" t="n">
        <v>0.1</v>
      </c>
      <c r="I57" t="n">
        <v>1861</v>
      </c>
      <c r="J57" t="n">
        <v>176.73</v>
      </c>
      <c r="K57" t="n">
        <v>52.44</v>
      </c>
      <c r="L57" t="n">
        <v>1</v>
      </c>
      <c r="M57" t="n">
        <v>1859</v>
      </c>
      <c r="N57" t="n">
        <v>33.29</v>
      </c>
      <c r="O57" t="n">
        <v>22031.19</v>
      </c>
      <c r="P57" t="n">
        <v>2531.25</v>
      </c>
      <c r="Q57" t="n">
        <v>3389.3</v>
      </c>
      <c r="R57" t="n">
        <v>3457.42</v>
      </c>
      <c r="S57" t="n">
        <v>262.42</v>
      </c>
      <c r="T57" t="n">
        <v>1585398.81</v>
      </c>
      <c r="U57" t="n">
        <v>0.08</v>
      </c>
      <c r="V57" t="n">
        <v>0.44</v>
      </c>
      <c r="W57" t="n">
        <v>59.91</v>
      </c>
      <c r="X57" t="n">
        <v>93.73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0.6766</v>
      </c>
      <c r="E58" t="n">
        <v>147.79</v>
      </c>
      <c r="F58" t="n">
        <v>124.07</v>
      </c>
      <c r="G58" t="n">
        <v>12.43</v>
      </c>
      <c r="H58" t="n">
        <v>0.2</v>
      </c>
      <c r="I58" t="n">
        <v>599</v>
      </c>
      <c r="J58" t="n">
        <v>178.21</v>
      </c>
      <c r="K58" t="n">
        <v>52.44</v>
      </c>
      <c r="L58" t="n">
        <v>2</v>
      </c>
      <c r="M58" t="n">
        <v>597</v>
      </c>
      <c r="N58" t="n">
        <v>33.77</v>
      </c>
      <c r="O58" t="n">
        <v>22213.89</v>
      </c>
      <c r="P58" t="n">
        <v>1653.12</v>
      </c>
      <c r="Q58" t="n">
        <v>3368.42</v>
      </c>
      <c r="R58" t="n">
        <v>1223.34</v>
      </c>
      <c r="S58" t="n">
        <v>262.42</v>
      </c>
      <c r="T58" t="n">
        <v>474668.86</v>
      </c>
      <c r="U58" t="n">
        <v>0.21</v>
      </c>
      <c r="V58" t="n">
        <v>0.68</v>
      </c>
      <c r="W58" t="n">
        <v>57.81</v>
      </c>
      <c r="X58" t="n">
        <v>28.16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0.7835</v>
      </c>
      <c r="E59" t="n">
        <v>127.63</v>
      </c>
      <c r="F59" t="n">
        <v>112.44</v>
      </c>
      <c r="G59" t="n">
        <v>18.79</v>
      </c>
      <c r="H59" t="n">
        <v>0.3</v>
      </c>
      <c r="I59" t="n">
        <v>359</v>
      </c>
      <c r="J59" t="n">
        <v>179.7</v>
      </c>
      <c r="K59" t="n">
        <v>52.44</v>
      </c>
      <c r="L59" t="n">
        <v>3</v>
      </c>
      <c r="M59" t="n">
        <v>357</v>
      </c>
      <c r="N59" t="n">
        <v>34.26</v>
      </c>
      <c r="O59" t="n">
        <v>22397.24</v>
      </c>
      <c r="P59" t="n">
        <v>1489.25</v>
      </c>
      <c r="Q59" t="n">
        <v>3363.14</v>
      </c>
      <c r="R59" t="n">
        <v>830.86</v>
      </c>
      <c r="S59" t="n">
        <v>262.42</v>
      </c>
      <c r="T59" t="n">
        <v>279628.99</v>
      </c>
      <c r="U59" t="n">
        <v>0.32</v>
      </c>
      <c r="V59" t="n">
        <v>0.74</v>
      </c>
      <c r="W59" t="n">
        <v>57.41</v>
      </c>
      <c r="X59" t="n">
        <v>16.59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0.8395</v>
      </c>
      <c r="E60" t="n">
        <v>119.12</v>
      </c>
      <c r="F60" t="n">
        <v>107.59</v>
      </c>
      <c r="G60" t="n">
        <v>25.22</v>
      </c>
      <c r="H60" t="n">
        <v>0.39</v>
      </c>
      <c r="I60" t="n">
        <v>256</v>
      </c>
      <c r="J60" t="n">
        <v>181.19</v>
      </c>
      <c r="K60" t="n">
        <v>52.44</v>
      </c>
      <c r="L60" t="n">
        <v>4</v>
      </c>
      <c r="M60" t="n">
        <v>254</v>
      </c>
      <c r="N60" t="n">
        <v>34.75</v>
      </c>
      <c r="O60" t="n">
        <v>22581.25</v>
      </c>
      <c r="P60" t="n">
        <v>1414.49</v>
      </c>
      <c r="Q60" t="n">
        <v>3361.35</v>
      </c>
      <c r="R60" t="n">
        <v>666.33</v>
      </c>
      <c r="S60" t="n">
        <v>262.42</v>
      </c>
      <c r="T60" t="n">
        <v>197876.78</v>
      </c>
      <c r="U60" t="n">
        <v>0.39</v>
      </c>
      <c r="V60" t="n">
        <v>0.78</v>
      </c>
      <c r="W60" t="n">
        <v>57.27</v>
      </c>
      <c r="X60" t="n">
        <v>11.76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0.8746</v>
      </c>
      <c r="E61" t="n">
        <v>114.33</v>
      </c>
      <c r="F61" t="n">
        <v>104.87</v>
      </c>
      <c r="G61" t="n">
        <v>31.78</v>
      </c>
      <c r="H61" t="n">
        <v>0.49</v>
      </c>
      <c r="I61" t="n">
        <v>198</v>
      </c>
      <c r="J61" t="n">
        <v>182.69</v>
      </c>
      <c r="K61" t="n">
        <v>52.44</v>
      </c>
      <c r="L61" t="n">
        <v>5</v>
      </c>
      <c r="M61" t="n">
        <v>196</v>
      </c>
      <c r="N61" t="n">
        <v>35.25</v>
      </c>
      <c r="O61" t="n">
        <v>22766.06</v>
      </c>
      <c r="P61" t="n">
        <v>1367.84</v>
      </c>
      <c r="Q61" t="n">
        <v>3360.35</v>
      </c>
      <c r="R61" t="n">
        <v>575.3200000000001</v>
      </c>
      <c r="S61" t="n">
        <v>262.42</v>
      </c>
      <c r="T61" t="n">
        <v>152664.96</v>
      </c>
      <c r="U61" t="n">
        <v>0.46</v>
      </c>
      <c r="V61" t="n">
        <v>0.8</v>
      </c>
      <c r="W61" t="n">
        <v>57.16</v>
      </c>
      <c r="X61" t="n">
        <v>9.06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0.8984</v>
      </c>
      <c r="E62" t="n">
        <v>111.31</v>
      </c>
      <c r="F62" t="n">
        <v>103.17</v>
      </c>
      <c r="G62" t="n">
        <v>38.45</v>
      </c>
      <c r="H62" t="n">
        <v>0.58</v>
      </c>
      <c r="I62" t="n">
        <v>161</v>
      </c>
      <c r="J62" t="n">
        <v>184.19</v>
      </c>
      <c r="K62" t="n">
        <v>52.44</v>
      </c>
      <c r="L62" t="n">
        <v>6</v>
      </c>
      <c r="M62" t="n">
        <v>159</v>
      </c>
      <c r="N62" t="n">
        <v>35.75</v>
      </c>
      <c r="O62" t="n">
        <v>22951.43</v>
      </c>
      <c r="P62" t="n">
        <v>1334.17</v>
      </c>
      <c r="Q62" t="n">
        <v>3359.64</v>
      </c>
      <c r="R62" t="n">
        <v>518.11</v>
      </c>
      <c r="S62" t="n">
        <v>262.42</v>
      </c>
      <c r="T62" t="n">
        <v>124242.26</v>
      </c>
      <c r="U62" t="n">
        <v>0.51</v>
      </c>
      <c r="V62" t="n">
        <v>0.8100000000000001</v>
      </c>
      <c r="W62" t="n">
        <v>57.09</v>
      </c>
      <c r="X62" t="n">
        <v>7.36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0.9162</v>
      </c>
      <c r="E63" t="n">
        <v>109.15</v>
      </c>
      <c r="F63" t="n">
        <v>101.93</v>
      </c>
      <c r="G63" t="n">
        <v>45.3</v>
      </c>
      <c r="H63" t="n">
        <v>0.67</v>
      </c>
      <c r="I63" t="n">
        <v>135</v>
      </c>
      <c r="J63" t="n">
        <v>185.7</v>
      </c>
      <c r="K63" t="n">
        <v>52.44</v>
      </c>
      <c r="L63" t="n">
        <v>7</v>
      </c>
      <c r="M63" t="n">
        <v>133</v>
      </c>
      <c r="N63" t="n">
        <v>36.26</v>
      </c>
      <c r="O63" t="n">
        <v>23137.49</v>
      </c>
      <c r="P63" t="n">
        <v>1306.87</v>
      </c>
      <c r="Q63" t="n">
        <v>3358.55</v>
      </c>
      <c r="R63" t="n">
        <v>475.77</v>
      </c>
      <c r="S63" t="n">
        <v>262.42</v>
      </c>
      <c r="T63" t="n">
        <v>103203.31</v>
      </c>
      <c r="U63" t="n">
        <v>0.55</v>
      </c>
      <c r="V63" t="n">
        <v>0.82</v>
      </c>
      <c r="W63" t="n">
        <v>57.06</v>
      </c>
      <c r="X63" t="n">
        <v>6.13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0.9297</v>
      </c>
      <c r="E64" t="n">
        <v>107.56</v>
      </c>
      <c r="F64" t="n">
        <v>101.02</v>
      </c>
      <c r="G64" t="n">
        <v>52.25</v>
      </c>
      <c r="H64" t="n">
        <v>0.76</v>
      </c>
      <c r="I64" t="n">
        <v>116</v>
      </c>
      <c r="J64" t="n">
        <v>187.22</v>
      </c>
      <c r="K64" t="n">
        <v>52.44</v>
      </c>
      <c r="L64" t="n">
        <v>8</v>
      </c>
      <c r="M64" t="n">
        <v>114</v>
      </c>
      <c r="N64" t="n">
        <v>36.78</v>
      </c>
      <c r="O64" t="n">
        <v>23324.24</v>
      </c>
      <c r="P64" t="n">
        <v>1283.11</v>
      </c>
      <c r="Q64" t="n">
        <v>3358.55</v>
      </c>
      <c r="R64" t="n">
        <v>446.1</v>
      </c>
      <c r="S64" t="n">
        <v>262.42</v>
      </c>
      <c r="T64" t="n">
        <v>88462.86</v>
      </c>
      <c r="U64" t="n">
        <v>0.59</v>
      </c>
      <c r="V64" t="n">
        <v>0.83</v>
      </c>
      <c r="W64" t="n">
        <v>57</v>
      </c>
      <c r="X64" t="n">
        <v>5.22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0.9394</v>
      </c>
      <c r="E65" t="n">
        <v>106.45</v>
      </c>
      <c r="F65" t="n">
        <v>100.4</v>
      </c>
      <c r="G65" t="n">
        <v>59.06</v>
      </c>
      <c r="H65" t="n">
        <v>0.85</v>
      </c>
      <c r="I65" t="n">
        <v>102</v>
      </c>
      <c r="J65" t="n">
        <v>188.74</v>
      </c>
      <c r="K65" t="n">
        <v>52.44</v>
      </c>
      <c r="L65" t="n">
        <v>9</v>
      </c>
      <c r="M65" t="n">
        <v>100</v>
      </c>
      <c r="N65" t="n">
        <v>37.3</v>
      </c>
      <c r="O65" t="n">
        <v>23511.69</v>
      </c>
      <c r="P65" t="n">
        <v>1263.98</v>
      </c>
      <c r="Q65" t="n">
        <v>3358.39</v>
      </c>
      <c r="R65" t="n">
        <v>425.21</v>
      </c>
      <c r="S65" t="n">
        <v>262.42</v>
      </c>
      <c r="T65" t="n">
        <v>78085.92999999999</v>
      </c>
      <c r="U65" t="n">
        <v>0.62</v>
      </c>
      <c r="V65" t="n">
        <v>0.83</v>
      </c>
      <c r="W65" t="n">
        <v>56.99</v>
      </c>
      <c r="X65" t="n">
        <v>4.61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0.9471000000000001</v>
      </c>
      <c r="E66" t="n">
        <v>105.58</v>
      </c>
      <c r="F66" t="n">
        <v>99.92</v>
      </c>
      <c r="G66" t="n">
        <v>65.88</v>
      </c>
      <c r="H66" t="n">
        <v>0.93</v>
      </c>
      <c r="I66" t="n">
        <v>91</v>
      </c>
      <c r="J66" t="n">
        <v>190.26</v>
      </c>
      <c r="K66" t="n">
        <v>52.44</v>
      </c>
      <c r="L66" t="n">
        <v>10</v>
      </c>
      <c r="M66" t="n">
        <v>89</v>
      </c>
      <c r="N66" t="n">
        <v>37.82</v>
      </c>
      <c r="O66" t="n">
        <v>23699.85</v>
      </c>
      <c r="P66" t="n">
        <v>1246.04</v>
      </c>
      <c r="Q66" t="n">
        <v>3357.92</v>
      </c>
      <c r="R66" t="n">
        <v>408.9</v>
      </c>
      <c r="S66" t="n">
        <v>262.42</v>
      </c>
      <c r="T66" t="n">
        <v>69986.24000000001</v>
      </c>
      <c r="U66" t="n">
        <v>0.64</v>
      </c>
      <c r="V66" t="n">
        <v>0.84</v>
      </c>
      <c r="W66" t="n">
        <v>56.98</v>
      </c>
      <c r="X66" t="n">
        <v>4.14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0.9547</v>
      </c>
      <c r="E67" t="n">
        <v>104.75</v>
      </c>
      <c r="F67" t="n">
        <v>99.45</v>
      </c>
      <c r="G67" t="n">
        <v>73.66</v>
      </c>
      <c r="H67" t="n">
        <v>1.02</v>
      </c>
      <c r="I67" t="n">
        <v>81</v>
      </c>
      <c r="J67" t="n">
        <v>191.79</v>
      </c>
      <c r="K67" t="n">
        <v>52.44</v>
      </c>
      <c r="L67" t="n">
        <v>11</v>
      </c>
      <c r="M67" t="n">
        <v>79</v>
      </c>
      <c r="N67" t="n">
        <v>38.35</v>
      </c>
      <c r="O67" t="n">
        <v>23888.73</v>
      </c>
      <c r="P67" t="n">
        <v>1228.04</v>
      </c>
      <c r="Q67" t="n">
        <v>3358.14</v>
      </c>
      <c r="R67" t="n">
        <v>392.5</v>
      </c>
      <c r="S67" t="n">
        <v>262.42</v>
      </c>
      <c r="T67" t="n">
        <v>61838.18</v>
      </c>
      <c r="U67" t="n">
        <v>0.67</v>
      </c>
      <c r="V67" t="n">
        <v>0.84</v>
      </c>
      <c r="W67" t="n">
        <v>56.97</v>
      </c>
      <c r="X67" t="n">
        <v>3.66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0.9603</v>
      </c>
      <c r="E68" t="n">
        <v>104.13</v>
      </c>
      <c r="F68" t="n">
        <v>99.08</v>
      </c>
      <c r="G68" t="n">
        <v>80.34</v>
      </c>
      <c r="H68" t="n">
        <v>1.1</v>
      </c>
      <c r="I68" t="n">
        <v>74</v>
      </c>
      <c r="J68" t="n">
        <v>193.33</v>
      </c>
      <c r="K68" t="n">
        <v>52.44</v>
      </c>
      <c r="L68" t="n">
        <v>12</v>
      </c>
      <c r="M68" t="n">
        <v>72</v>
      </c>
      <c r="N68" t="n">
        <v>38.89</v>
      </c>
      <c r="O68" t="n">
        <v>24078.33</v>
      </c>
      <c r="P68" t="n">
        <v>1211.06</v>
      </c>
      <c r="Q68" t="n">
        <v>3357.8</v>
      </c>
      <c r="R68" t="n">
        <v>380.56</v>
      </c>
      <c r="S68" t="n">
        <v>262.42</v>
      </c>
      <c r="T68" t="n">
        <v>55904.77</v>
      </c>
      <c r="U68" t="n">
        <v>0.6899999999999999</v>
      </c>
      <c r="V68" t="n">
        <v>0.84</v>
      </c>
      <c r="W68" t="n">
        <v>56.94</v>
      </c>
      <c r="X68" t="n">
        <v>3.3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0.9651999999999999</v>
      </c>
      <c r="E69" t="n">
        <v>103.6</v>
      </c>
      <c r="F69" t="n">
        <v>98.8</v>
      </c>
      <c r="G69" t="n">
        <v>88.48</v>
      </c>
      <c r="H69" t="n">
        <v>1.18</v>
      </c>
      <c r="I69" t="n">
        <v>67</v>
      </c>
      <c r="J69" t="n">
        <v>194.88</v>
      </c>
      <c r="K69" t="n">
        <v>52.44</v>
      </c>
      <c r="L69" t="n">
        <v>13</v>
      </c>
      <c r="M69" t="n">
        <v>65</v>
      </c>
      <c r="N69" t="n">
        <v>39.43</v>
      </c>
      <c r="O69" t="n">
        <v>24268.67</v>
      </c>
      <c r="P69" t="n">
        <v>1195.67</v>
      </c>
      <c r="Q69" t="n">
        <v>3357.66</v>
      </c>
      <c r="R69" t="n">
        <v>370.82</v>
      </c>
      <c r="S69" t="n">
        <v>262.42</v>
      </c>
      <c r="T69" t="n">
        <v>51066.55</v>
      </c>
      <c r="U69" t="n">
        <v>0.71</v>
      </c>
      <c r="V69" t="n">
        <v>0.85</v>
      </c>
      <c r="W69" t="n">
        <v>56.94</v>
      </c>
      <c r="X69" t="n">
        <v>3.02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0.9692</v>
      </c>
      <c r="E70" t="n">
        <v>103.18</v>
      </c>
      <c r="F70" t="n">
        <v>98.56</v>
      </c>
      <c r="G70" t="n">
        <v>95.38</v>
      </c>
      <c r="H70" t="n">
        <v>1.27</v>
      </c>
      <c r="I70" t="n">
        <v>62</v>
      </c>
      <c r="J70" t="n">
        <v>196.42</v>
      </c>
      <c r="K70" t="n">
        <v>52.44</v>
      </c>
      <c r="L70" t="n">
        <v>14</v>
      </c>
      <c r="M70" t="n">
        <v>60</v>
      </c>
      <c r="N70" t="n">
        <v>39.98</v>
      </c>
      <c r="O70" t="n">
        <v>24459.75</v>
      </c>
      <c r="P70" t="n">
        <v>1179.99</v>
      </c>
      <c r="Q70" t="n">
        <v>3357.75</v>
      </c>
      <c r="R70" t="n">
        <v>362.94</v>
      </c>
      <c r="S70" t="n">
        <v>262.42</v>
      </c>
      <c r="T70" t="n">
        <v>47150.84</v>
      </c>
      <c r="U70" t="n">
        <v>0.72</v>
      </c>
      <c r="V70" t="n">
        <v>0.85</v>
      </c>
      <c r="W70" t="n">
        <v>56.92</v>
      </c>
      <c r="X70" t="n">
        <v>2.77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0.9729</v>
      </c>
      <c r="E71" t="n">
        <v>102.79</v>
      </c>
      <c r="F71" t="n">
        <v>98.34</v>
      </c>
      <c r="G71" t="n">
        <v>103.51</v>
      </c>
      <c r="H71" t="n">
        <v>1.35</v>
      </c>
      <c r="I71" t="n">
        <v>57</v>
      </c>
      <c r="J71" t="n">
        <v>197.98</v>
      </c>
      <c r="K71" t="n">
        <v>52.44</v>
      </c>
      <c r="L71" t="n">
        <v>15</v>
      </c>
      <c r="M71" t="n">
        <v>55</v>
      </c>
      <c r="N71" t="n">
        <v>40.54</v>
      </c>
      <c r="O71" t="n">
        <v>24651.58</v>
      </c>
      <c r="P71" t="n">
        <v>1164.58</v>
      </c>
      <c r="Q71" t="n">
        <v>3357.51</v>
      </c>
      <c r="R71" t="n">
        <v>355.53</v>
      </c>
      <c r="S71" t="n">
        <v>262.42</v>
      </c>
      <c r="T71" t="n">
        <v>43474.08</v>
      </c>
      <c r="U71" t="n">
        <v>0.74</v>
      </c>
      <c r="V71" t="n">
        <v>0.85</v>
      </c>
      <c r="W71" t="n">
        <v>56.92</v>
      </c>
      <c r="X71" t="n">
        <v>2.56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0.976</v>
      </c>
      <c r="E72" t="n">
        <v>102.46</v>
      </c>
      <c r="F72" t="n">
        <v>98.16</v>
      </c>
      <c r="G72" t="n">
        <v>111.12</v>
      </c>
      <c r="H72" t="n">
        <v>1.42</v>
      </c>
      <c r="I72" t="n">
        <v>53</v>
      </c>
      <c r="J72" t="n">
        <v>199.54</v>
      </c>
      <c r="K72" t="n">
        <v>52.44</v>
      </c>
      <c r="L72" t="n">
        <v>16</v>
      </c>
      <c r="M72" t="n">
        <v>51</v>
      </c>
      <c r="N72" t="n">
        <v>41.1</v>
      </c>
      <c r="O72" t="n">
        <v>24844.17</v>
      </c>
      <c r="P72" t="n">
        <v>1149.49</v>
      </c>
      <c r="Q72" t="n">
        <v>3357.56</v>
      </c>
      <c r="R72" t="n">
        <v>349.55</v>
      </c>
      <c r="S72" t="n">
        <v>262.42</v>
      </c>
      <c r="T72" t="n">
        <v>40505.41</v>
      </c>
      <c r="U72" t="n">
        <v>0.75</v>
      </c>
      <c r="V72" t="n">
        <v>0.85</v>
      </c>
      <c r="W72" t="n">
        <v>56.91</v>
      </c>
      <c r="X72" t="n">
        <v>2.38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0.9792999999999999</v>
      </c>
      <c r="E73" t="n">
        <v>102.12</v>
      </c>
      <c r="F73" t="n">
        <v>97.95</v>
      </c>
      <c r="G73" t="n">
        <v>119.94</v>
      </c>
      <c r="H73" t="n">
        <v>1.5</v>
      </c>
      <c r="I73" t="n">
        <v>49</v>
      </c>
      <c r="J73" t="n">
        <v>201.11</v>
      </c>
      <c r="K73" t="n">
        <v>52.44</v>
      </c>
      <c r="L73" t="n">
        <v>17</v>
      </c>
      <c r="M73" t="n">
        <v>47</v>
      </c>
      <c r="N73" t="n">
        <v>41.67</v>
      </c>
      <c r="O73" t="n">
        <v>25037.53</v>
      </c>
      <c r="P73" t="n">
        <v>1134.11</v>
      </c>
      <c r="Q73" t="n">
        <v>3357.49</v>
      </c>
      <c r="R73" t="n">
        <v>342.44</v>
      </c>
      <c r="S73" t="n">
        <v>262.42</v>
      </c>
      <c r="T73" t="n">
        <v>36966.87</v>
      </c>
      <c r="U73" t="n">
        <v>0.77</v>
      </c>
      <c r="V73" t="n">
        <v>0.85</v>
      </c>
      <c r="W73" t="n">
        <v>56.91</v>
      </c>
      <c r="X73" t="n">
        <v>2.17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0.9814000000000001</v>
      </c>
      <c r="E74" t="n">
        <v>101.9</v>
      </c>
      <c r="F74" t="n">
        <v>97.84</v>
      </c>
      <c r="G74" t="n">
        <v>127.62</v>
      </c>
      <c r="H74" t="n">
        <v>1.58</v>
      </c>
      <c r="I74" t="n">
        <v>46</v>
      </c>
      <c r="J74" t="n">
        <v>202.68</v>
      </c>
      <c r="K74" t="n">
        <v>52.44</v>
      </c>
      <c r="L74" t="n">
        <v>18</v>
      </c>
      <c r="M74" t="n">
        <v>44</v>
      </c>
      <c r="N74" t="n">
        <v>42.24</v>
      </c>
      <c r="O74" t="n">
        <v>25231.66</v>
      </c>
      <c r="P74" t="n">
        <v>1118.27</v>
      </c>
      <c r="Q74" t="n">
        <v>3357.45</v>
      </c>
      <c r="R74" t="n">
        <v>338.73</v>
      </c>
      <c r="S74" t="n">
        <v>262.42</v>
      </c>
      <c r="T74" t="n">
        <v>35130.03</v>
      </c>
      <c r="U74" t="n">
        <v>0.77</v>
      </c>
      <c r="V74" t="n">
        <v>0.86</v>
      </c>
      <c r="W74" t="n">
        <v>56.9</v>
      </c>
      <c r="X74" t="n">
        <v>2.06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0.984</v>
      </c>
      <c r="E75" t="n">
        <v>101.63</v>
      </c>
      <c r="F75" t="n">
        <v>97.68000000000001</v>
      </c>
      <c r="G75" t="n">
        <v>136.3</v>
      </c>
      <c r="H75" t="n">
        <v>1.65</v>
      </c>
      <c r="I75" t="n">
        <v>43</v>
      </c>
      <c r="J75" t="n">
        <v>204.26</v>
      </c>
      <c r="K75" t="n">
        <v>52.44</v>
      </c>
      <c r="L75" t="n">
        <v>19</v>
      </c>
      <c r="M75" t="n">
        <v>41</v>
      </c>
      <c r="N75" t="n">
        <v>42.82</v>
      </c>
      <c r="O75" t="n">
        <v>25426.72</v>
      </c>
      <c r="P75" t="n">
        <v>1103.47</v>
      </c>
      <c r="Q75" t="n">
        <v>3357.37</v>
      </c>
      <c r="R75" t="n">
        <v>333.39</v>
      </c>
      <c r="S75" t="n">
        <v>262.42</v>
      </c>
      <c r="T75" t="n">
        <v>32471.27</v>
      </c>
      <c r="U75" t="n">
        <v>0.79</v>
      </c>
      <c r="V75" t="n">
        <v>0.86</v>
      </c>
      <c r="W75" t="n">
        <v>56.9</v>
      </c>
      <c r="X75" t="n">
        <v>1.9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0.9861</v>
      </c>
      <c r="E76" t="n">
        <v>101.41</v>
      </c>
      <c r="F76" t="n">
        <v>97.56</v>
      </c>
      <c r="G76" t="n">
        <v>146.35</v>
      </c>
      <c r="H76" t="n">
        <v>1.73</v>
      </c>
      <c r="I76" t="n">
        <v>40</v>
      </c>
      <c r="J76" t="n">
        <v>205.85</v>
      </c>
      <c r="K76" t="n">
        <v>52.44</v>
      </c>
      <c r="L76" t="n">
        <v>20</v>
      </c>
      <c r="M76" t="n">
        <v>34</v>
      </c>
      <c r="N76" t="n">
        <v>43.41</v>
      </c>
      <c r="O76" t="n">
        <v>25622.45</v>
      </c>
      <c r="P76" t="n">
        <v>1087.03</v>
      </c>
      <c r="Q76" t="n">
        <v>3357.29</v>
      </c>
      <c r="R76" t="n">
        <v>329.31</v>
      </c>
      <c r="S76" t="n">
        <v>262.42</v>
      </c>
      <c r="T76" t="n">
        <v>30450.59</v>
      </c>
      <c r="U76" t="n">
        <v>0.8</v>
      </c>
      <c r="V76" t="n">
        <v>0.86</v>
      </c>
      <c r="W76" t="n">
        <v>56.89</v>
      </c>
      <c r="X76" t="n">
        <v>1.79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0.9868</v>
      </c>
      <c r="E77" t="n">
        <v>101.34</v>
      </c>
      <c r="F77" t="n">
        <v>97.53</v>
      </c>
      <c r="G77" t="n">
        <v>150.05</v>
      </c>
      <c r="H77" t="n">
        <v>1.8</v>
      </c>
      <c r="I77" t="n">
        <v>39</v>
      </c>
      <c r="J77" t="n">
        <v>207.45</v>
      </c>
      <c r="K77" t="n">
        <v>52.44</v>
      </c>
      <c r="L77" t="n">
        <v>21</v>
      </c>
      <c r="M77" t="n">
        <v>9</v>
      </c>
      <c r="N77" t="n">
        <v>44</v>
      </c>
      <c r="O77" t="n">
        <v>25818.99</v>
      </c>
      <c r="P77" t="n">
        <v>1083.66</v>
      </c>
      <c r="Q77" t="n">
        <v>3357.49</v>
      </c>
      <c r="R77" t="n">
        <v>327.18</v>
      </c>
      <c r="S77" t="n">
        <v>262.42</v>
      </c>
      <c r="T77" t="n">
        <v>29388.19</v>
      </c>
      <c r="U77" t="n">
        <v>0.8</v>
      </c>
      <c r="V77" t="n">
        <v>0.86</v>
      </c>
      <c r="W77" t="n">
        <v>56.92</v>
      </c>
      <c r="X77" t="n">
        <v>1.76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0.9865</v>
      </c>
      <c r="E78" t="n">
        <v>101.37</v>
      </c>
      <c r="F78" t="n">
        <v>97.56</v>
      </c>
      <c r="G78" t="n">
        <v>150.09</v>
      </c>
      <c r="H78" t="n">
        <v>1.87</v>
      </c>
      <c r="I78" t="n">
        <v>39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1089.23</v>
      </c>
      <c r="Q78" t="n">
        <v>3357.78</v>
      </c>
      <c r="R78" t="n">
        <v>327.51</v>
      </c>
      <c r="S78" t="n">
        <v>262.42</v>
      </c>
      <c r="T78" t="n">
        <v>29553.43</v>
      </c>
      <c r="U78" t="n">
        <v>0.8</v>
      </c>
      <c r="V78" t="n">
        <v>0.86</v>
      </c>
      <c r="W78" t="n">
        <v>56.94</v>
      </c>
      <c r="X78" t="n">
        <v>1.78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0.8552999999999999</v>
      </c>
      <c r="E79" t="n">
        <v>116.92</v>
      </c>
      <c r="F79" t="n">
        <v>111.53</v>
      </c>
      <c r="G79" t="n">
        <v>19.86</v>
      </c>
      <c r="H79" t="n">
        <v>0.64</v>
      </c>
      <c r="I79" t="n">
        <v>337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324.9</v>
      </c>
      <c r="Q79" t="n">
        <v>3366.55</v>
      </c>
      <c r="R79" t="n">
        <v>784.64</v>
      </c>
      <c r="S79" t="n">
        <v>262.42</v>
      </c>
      <c r="T79" t="n">
        <v>256629.61</v>
      </c>
      <c r="U79" t="n">
        <v>0.33</v>
      </c>
      <c r="V79" t="n">
        <v>0.75</v>
      </c>
      <c r="W79" t="n">
        <v>57.81</v>
      </c>
      <c r="X79" t="n">
        <v>15.68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0.6183</v>
      </c>
      <c r="E80" t="n">
        <v>161.73</v>
      </c>
      <c r="F80" t="n">
        <v>140.6</v>
      </c>
      <c r="G80" t="n">
        <v>9.06</v>
      </c>
      <c r="H80" t="n">
        <v>0.18</v>
      </c>
      <c r="I80" t="n">
        <v>931</v>
      </c>
      <c r="J80" t="n">
        <v>98.70999999999999</v>
      </c>
      <c r="K80" t="n">
        <v>39.72</v>
      </c>
      <c r="L80" t="n">
        <v>1</v>
      </c>
      <c r="M80" t="n">
        <v>929</v>
      </c>
      <c r="N80" t="n">
        <v>12.99</v>
      </c>
      <c r="O80" t="n">
        <v>12407.75</v>
      </c>
      <c r="P80" t="n">
        <v>1278.42</v>
      </c>
      <c r="Q80" t="n">
        <v>3374.22</v>
      </c>
      <c r="R80" t="n">
        <v>1782.75</v>
      </c>
      <c r="S80" t="n">
        <v>262.42</v>
      </c>
      <c r="T80" t="n">
        <v>752715.48</v>
      </c>
      <c r="U80" t="n">
        <v>0.15</v>
      </c>
      <c r="V80" t="n">
        <v>0.6</v>
      </c>
      <c r="W80" t="n">
        <v>58.36</v>
      </c>
      <c r="X80" t="n">
        <v>44.61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0.819</v>
      </c>
      <c r="E81" t="n">
        <v>122.1</v>
      </c>
      <c r="F81" t="n">
        <v>112.65</v>
      </c>
      <c r="G81" t="n">
        <v>18.62</v>
      </c>
      <c r="H81" t="n">
        <v>0.35</v>
      </c>
      <c r="I81" t="n">
        <v>363</v>
      </c>
      <c r="J81" t="n">
        <v>99.95</v>
      </c>
      <c r="K81" t="n">
        <v>39.72</v>
      </c>
      <c r="L81" t="n">
        <v>2</v>
      </c>
      <c r="M81" t="n">
        <v>361</v>
      </c>
      <c r="N81" t="n">
        <v>13.24</v>
      </c>
      <c r="O81" t="n">
        <v>12561.45</v>
      </c>
      <c r="P81" t="n">
        <v>1004.71</v>
      </c>
      <c r="Q81" t="n">
        <v>3363.15</v>
      </c>
      <c r="R81" t="n">
        <v>838.17</v>
      </c>
      <c r="S81" t="n">
        <v>262.42</v>
      </c>
      <c r="T81" t="n">
        <v>283263.75</v>
      </c>
      <c r="U81" t="n">
        <v>0.31</v>
      </c>
      <c r="V81" t="n">
        <v>0.74</v>
      </c>
      <c r="W81" t="n">
        <v>57.41</v>
      </c>
      <c r="X81" t="n">
        <v>16.8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0.8888</v>
      </c>
      <c r="E82" t="n">
        <v>112.51</v>
      </c>
      <c r="F82" t="n">
        <v>105.96</v>
      </c>
      <c r="G82" t="n">
        <v>28.64</v>
      </c>
      <c r="H82" t="n">
        <v>0.52</v>
      </c>
      <c r="I82" t="n">
        <v>222</v>
      </c>
      <c r="J82" t="n">
        <v>101.2</v>
      </c>
      <c r="K82" t="n">
        <v>39.72</v>
      </c>
      <c r="L82" t="n">
        <v>3</v>
      </c>
      <c r="M82" t="n">
        <v>220</v>
      </c>
      <c r="N82" t="n">
        <v>13.49</v>
      </c>
      <c r="O82" t="n">
        <v>12715.54</v>
      </c>
      <c r="P82" t="n">
        <v>921.8099999999999</v>
      </c>
      <c r="Q82" t="n">
        <v>3360.5</v>
      </c>
      <c r="R82" t="n">
        <v>612.4299999999999</v>
      </c>
      <c r="S82" t="n">
        <v>262.42</v>
      </c>
      <c r="T82" t="n">
        <v>171098.91</v>
      </c>
      <c r="U82" t="n">
        <v>0.43</v>
      </c>
      <c r="V82" t="n">
        <v>0.79</v>
      </c>
      <c r="W82" t="n">
        <v>57.18</v>
      </c>
      <c r="X82" t="n">
        <v>10.14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0.9239000000000001</v>
      </c>
      <c r="E83" t="n">
        <v>108.23</v>
      </c>
      <c r="F83" t="n">
        <v>103</v>
      </c>
      <c r="G83" t="n">
        <v>39.11</v>
      </c>
      <c r="H83" t="n">
        <v>0.6899999999999999</v>
      </c>
      <c r="I83" t="n">
        <v>158</v>
      </c>
      <c r="J83" t="n">
        <v>102.45</v>
      </c>
      <c r="K83" t="n">
        <v>39.72</v>
      </c>
      <c r="L83" t="n">
        <v>4</v>
      </c>
      <c r="M83" t="n">
        <v>156</v>
      </c>
      <c r="N83" t="n">
        <v>13.74</v>
      </c>
      <c r="O83" t="n">
        <v>12870.03</v>
      </c>
      <c r="P83" t="n">
        <v>871.0599999999999</v>
      </c>
      <c r="Q83" t="n">
        <v>3359.18</v>
      </c>
      <c r="R83" t="n">
        <v>512.15</v>
      </c>
      <c r="S83" t="n">
        <v>262.42</v>
      </c>
      <c r="T83" t="n">
        <v>121279.66</v>
      </c>
      <c r="U83" t="n">
        <v>0.51</v>
      </c>
      <c r="V83" t="n">
        <v>0.8100000000000001</v>
      </c>
      <c r="W83" t="n">
        <v>57.09</v>
      </c>
      <c r="X83" t="n">
        <v>7.19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0.9461000000000001</v>
      </c>
      <c r="E84" t="n">
        <v>105.7</v>
      </c>
      <c r="F84" t="n">
        <v>101.24</v>
      </c>
      <c r="G84" t="n">
        <v>50.62</v>
      </c>
      <c r="H84" t="n">
        <v>0.85</v>
      </c>
      <c r="I84" t="n">
        <v>120</v>
      </c>
      <c r="J84" t="n">
        <v>103.71</v>
      </c>
      <c r="K84" t="n">
        <v>39.72</v>
      </c>
      <c r="L84" t="n">
        <v>5</v>
      </c>
      <c r="M84" t="n">
        <v>118</v>
      </c>
      <c r="N84" t="n">
        <v>14</v>
      </c>
      <c r="O84" t="n">
        <v>13024.91</v>
      </c>
      <c r="P84" t="n">
        <v>829.51</v>
      </c>
      <c r="Q84" t="n">
        <v>3358.81</v>
      </c>
      <c r="R84" t="n">
        <v>453.5</v>
      </c>
      <c r="S84" t="n">
        <v>262.42</v>
      </c>
      <c r="T84" t="n">
        <v>92142.78999999999</v>
      </c>
      <c r="U84" t="n">
        <v>0.58</v>
      </c>
      <c r="V84" t="n">
        <v>0.83</v>
      </c>
      <c r="W84" t="n">
        <v>57.01</v>
      </c>
      <c r="X84" t="n">
        <v>5.45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0.9607</v>
      </c>
      <c r="E85" t="n">
        <v>104.09</v>
      </c>
      <c r="F85" t="n">
        <v>100.12</v>
      </c>
      <c r="G85" t="n">
        <v>62.58</v>
      </c>
      <c r="H85" t="n">
        <v>1.01</v>
      </c>
      <c r="I85" t="n">
        <v>96</v>
      </c>
      <c r="J85" t="n">
        <v>104.97</v>
      </c>
      <c r="K85" t="n">
        <v>39.72</v>
      </c>
      <c r="L85" t="n">
        <v>6</v>
      </c>
      <c r="M85" t="n">
        <v>94</v>
      </c>
      <c r="N85" t="n">
        <v>14.25</v>
      </c>
      <c r="O85" t="n">
        <v>13180.19</v>
      </c>
      <c r="P85" t="n">
        <v>793.36</v>
      </c>
      <c r="Q85" t="n">
        <v>3358.48</v>
      </c>
      <c r="R85" t="n">
        <v>415.46</v>
      </c>
      <c r="S85" t="n">
        <v>262.42</v>
      </c>
      <c r="T85" t="n">
        <v>73242.64</v>
      </c>
      <c r="U85" t="n">
        <v>0.63</v>
      </c>
      <c r="V85" t="n">
        <v>0.84</v>
      </c>
      <c r="W85" t="n">
        <v>56.99</v>
      </c>
      <c r="X85" t="n">
        <v>4.33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0.9712</v>
      </c>
      <c r="E86" t="n">
        <v>102.97</v>
      </c>
      <c r="F86" t="n">
        <v>99.34999999999999</v>
      </c>
      <c r="G86" t="n">
        <v>75.45999999999999</v>
      </c>
      <c r="H86" t="n">
        <v>1.16</v>
      </c>
      <c r="I86" t="n">
        <v>79</v>
      </c>
      <c r="J86" t="n">
        <v>106.23</v>
      </c>
      <c r="K86" t="n">
        <v>39.72</v>
      </c>
      <c r="L86" t="n">
        <v>7</v>
      </c>
      <c r="M86" t="n">
        <v>60</v>
      </c>
      <c r="N86" t="n">
        <v>14.52</v>
      </c>
      <c r="O86" t="n">
        <v>13335.87</v>
      </c>
      <c r="P86" t="n">
        <v>758.38</v>
      </c>
      <c r="Q86" t="n">
        <v>3358.36</v>
      </c>
      <c r="R86" t="n">
        <v>388.9</v>
      </c>
      <c r="S86" t="n">
        <v>262.42</v>
      </c>
      <c r="T86" t="n">
        <v>60050.12</v>
      </c>
      <c r="U86" t="n">
        <v>0.67</v>
      </c>
      <c r="V86" t="n">
        <v>0.84</v>
      </c>
      <c r="W86" t="n">
        <v>56.98</v>
      </c>
      <c r="X86" t="n">
        <v>3.57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0.9722</v>
      </c>
      <c r="E87" t="n">
        <v>102.86</v>
      </c>
      <c r="F87" t="n">
        <v>99.31</v>
      </c>
      <c r="G87" t="n">
        <v>78.40000000000001</v>
      </c>
      <c r="H87" t="n">
        <v>1.31</v>
      </c>
      <c r="I87" t="n">
        <v>76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758.09</v>
      </c>
      <c r="Q87" t="n">
        <v>3358.99</v>
      </c>
      <c r="R87" t="n">
        <v>384.83</v>
      </c>
      <c r="S87" t="n">
        <v>262.42</v>
      </c>
      <c r="T87" t="n">
        <v>58029.33</v>
      </c>
      <c r="U87" t="n">
        <v>0.68</v>
      </c>
      <c r="V87" t="n">
        <v>0.84</v>
      </c>
      <c r="W87" t="n">
        <v>57.05</v>
      </c>
      <c r="X87" t="n">
        <v>3.52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0.5343</v>
      </c>
      <c r="E88" t="n">
        <v>187.16</v>
      </c>
      <c r="F88" t="n">
        <v>154.36</v>
      </c>
      <c r="G88" t="n">
        <v>7.72</v>
      </c>
      <c r="H88" t="n">
        <v>0.14</v>
      </c>
      <c r="I88" t="n">
        <v>1200</v>
      </c>
      <c r="J88" t="n">
        <v>124.63</v>
      </c>
      <c r="K88" t="n">
        <v>45</v>
      </c>
      <c r="L88" t="n">
        <v>1</v>
      </c>
      <c r="M88" t="n">
        <v>1198</v>
      </c>
      <c r="N88" t="n">
        <v>18.64</v>
      </c>
      <c r="O88" t="n">
        <v>15605.44</v>
      </c>
      <c r="P88" t="n">
        <v>1642.82</v>
      </c>
      <c r="Q88" t="n">
        <v>3378.87</v>
      </c>
      <c r="R88" t="n">
        <v>2249.89</v>
      </c>
      <c r="S88" t="n">
        <v>262.42</v>
      </c>
      <c r="T88" t="n">
        <v>984938.77</v>
      </c>
      <c r="U88" t="n">
        <v>0.12</v>
      </c>
      <c r="V88" t="n">
        <v>0.54</v>
      </c>
      <c r="W88" t="n">
        <v>58.78</v>
      </c>
      <c r="X88" t="n">
        <v>58.31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0.7685999999999999</v>
      </c>
      <c r="E89" t="n">
        <v>130.1</v>
      </c>
      <c r="F89" t="n">
        <v>116.6</v>
      </c>
      <c r="G89" t="n">
        <v>15.72</v>
      </c>
      <c r="H89" t="n">
        <v>0.28</v>
      </c>
      <c r="I89" t="n">
        <v>445</v>
      </c>
      <c r="J89" t="n">
        <v>125.95</v>
      </c>
      <c r="K89" t="n">
        <v>45</v>
      </c>
      <c r="L89" t="n">
        <v>2</v>
      </c>
      <c r="M89" t="n">
        <v>443</v>
      </c>
      <c r="N89" t="n">
        <v>18.95</v>
      </c>
      <c r="O89" t="n">
        <v>15767.7</v>
      </c>
      <c r="P89" t="n">
        <v>1229.46</v>
      </c>
      <c r="Q89" t="n">
        <v>3364.8</v>
      </c>
      <c r="R89" t="n">
        <v>970.92</v>
      </c>
      <c r="S89" t="n">
        <v>262.42</v>
      </c>
      <c r="T89" t="n">
        <v>349227.87</v>
      </c>
      <c r="U89" t="n">
        <v>0.27</v>
      </c>
      <c r="V89" t="n">
        <v>0.72</v>
      </c>
      <c r="W89" t="n">
        <v>57.55</v>
      </c>
      <c r="X89" t="n">
        <v>20.72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0.852</v>
      </c>
      <c r="E90" t="n">
        <v>117.36</v>
      </c>
      <c r="F90" t="n">
        <v>108.31</v>
      </c>
      <c r="G90" t="n">
        <v>23.98</v>
      </c>
      <c r="H90" t="n">
        <v>0.42</v>
      </c>
      <c r="I90" t="n">
        <v>271</v>
      </c>
      <c r="J90" t="n">
        <v>127.27</v>
      </c>
      <c r="K90" t="n">
        <v>45</v>
      </c>
      <c r="L90" t="n">
        <v>3</v>
      </c>
      <c r="M90" t="n">
        <v>269</v>
      </c>
      <c r="N90" t="n">
        <v>19.27</v>
      </c>
      <c r="O90" t="n">
        <v>15930.42</v>
      </c>
      <c r="P90" t="n">
        <v>1125.19</v>
      </c>
      <c r="Q90" t="n">
        <v>3361.45</v>
      </c>
      <c r="R90" t="n">
        <v>691.47</v>
      </c>
      <c r="S90" t="n">
        <v>262.42</v>
      </c>
      <c r="T90" t="n">
        <v>210373.15</v>
      </c>
      <c r="U90" t="n">
        <v>0.38</v>
      </c>
      <c r="V90" t="n">
        <v>0.77</v>
      </c>
      <c r="W90" t="n">
        <v>57.26</v>
      </c>
      <c r="X90" t="n">
        <v>12.48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0.8951</v>
      </c>
      <c r="E91" t="n">
        <v>111.72</v>
      </c>
      <c r="F91" t="n">
        <v>104.65</v>
      </c>
      <c r="G91" t="n">
        <v>32.53</v>
      </c>
      <c r="H91" t="n">
        <v>0.55</v>
      </c>
      <c r="I91" t="n">
        <v>193</v>
      </c>
      <c r="J91" t="n">
        <v>128.59</v>
      </c>
      <c r="K91" t="n">
        <v>45</v>
      </c>
      <c r="L91" t="n">
        <v>4</v>
      </c>
      <c r="M91" t="n">
        <v>191</v>
      </c>
      <c r="N91" t="n">
        <v>19.59</v>
      </c>
      <c r="O91" t="n">
        <v>16093.6</v>
      </c>
      <c r="P91" t="n">
        <v>1069.01</v>
      </c>
      <c r="Q91" t="n">
        <v>3360.16</v>
      </c>
      <c r="R91" t="n">
        <v>568.4299999999999</v>
      </c>
      <c r="S91" t="n">
        <v>262.42</v>
      </c>
      <c r="T91" t="n">
        <v>149243.01</v>
      </c>
      <c r="U91" t="n">
        <v>0.46</v>
      </c>
      <c r="V91" t="n">
        <v>0.8</v>
      </c>
      <c r="W91" t="n">
        <v>57.13</v>
      </c>
      <c r="X91" t="n">
        <v>8.84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0.9214</v>
      </c>
      <c r="E92" t="n">
        <v>108.54</v>
      </c>
      <c r="F92" t="n">
        <v>102.59</v>
      </c>
      <c r="G92" t="n">
        <v>41.31</v>
      </c>
      <c r="H92" t="n">
        <v>0.68</v>
      </c>
      <c r="I92" t="n">
        <v>149</v>
      </c>
      <c r="J92" t="n">
        <v>129.92</v>
      </c>
      <c r="K92" t="n">
        <v>45</v>
      </c>
      <c r="L92" t="n">
        <v>5</v>
      </c>
      <c r="M92" t="n">
        <v>147</v>
      </c>
      <c r="N92" t="n">
        <v>19.92</v>
      </c>
      <c r="O92" t="n">
        <v>16257.24</v>
      </c>
      <c r="P92" t="n">
        <v>1030.1</v>
      </c>
      <c r="Q92" t="n">
        <v>3358.97</v>
      </c>
      <c r="R92" t="n">
        <v>498.81</v>
      </c>
      <c r="S92" t="n">
        <v>262.42</v>
      </c>
      <c r="T92" t="n">
        <v>114650.77</v>
      </c>
      <c r="U92" t="n">
        <v>0.53</v>
      </c>
      <c r="V92" t="n">
        <v>0.82</v>
      </c>
      <c r="W92" t="n">
        <v>57.07</v>
      </c>
      <c r="X92" t="n">
        <v>6.79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0.9389999999999999</v>
      </c>
      <c r="E93" t="n">
        <v>106.49</v>
      </c>
      <c r="F93" t="n">
        <v>101.27</v>
      </c>
      <c r="G93" t="n">
        <v>50.22</v>
      </c>
      <c r="H93" t="n">
        <v>0.8100000000000001</v>
      </c>
      <c r="I93" t="n">
        <v>121</v>
      </c>
      <c r="J93" t="n">
        <v>131.25</v>
      </c>
      <c r="K93" t="n">
        <v>45</v>
      </c>
      <c r="L93" t="n">
        <v>6</v>
      </c>
      <c r="M93" t="n">
        <v>119</v>
      </c>
      <c r="N93" t="n">
        <v>20.25</v>
      </c>
      <c r="O93" t="n">
        <v>16421.36</v>
      </c>
      <c r="P93" t="n">
        <v>997.0700000000001</v>
      </c>
      <c r="Q93" t="n">
        <v>3358.58</v>
      </c>
      <c r="R93" t="n">
        <v>454.1</v>
      </c>
      <c r="S93" t="n">
        <v>262.42</v>
      </c>
      <c r="T93" t="n">
        <v>92439.37</v>
      </c>
      <c r="U93" t="n">
        <v>0.58</v>
      </c>
      <c r="V93" t="n">
        <v>0.83</v>
      </c>
      <c r="W93" t="n">
        <v>57.02</v>
      </c>
      <c r="X93" t="n">
        <v>5.47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0.9518</v>
      </c>
      <c r="E94" t="n">
        <v>105.07</v>
      </c>
      <c r="F94" t="n">
        <v>100.35</v>
      </c>
      <c r="G94" t="n">
        <v>59.62</v>
      </c>
      <c r="H94" t="n">
        <v>0.93</v>
      </c>
      <c r="I94" t="n">
        <v>101</v>
      </c>
      <c r="J94" t="n">
        <v>132.58</v>
      </c>
      <c r="K94" t="n">
        <v>45</v>
      </c>
      <c r="L94" t="n">
        <v>7</v>
      </c>
      <c r="M94" t="n">
        <v>99</v>
      </c>
      <c r="N94" t="n">
        <v>20.59</v>
      </c>
      <c r="O94" t="n">
        <v>16585.95</v>
      </c>
      <c r="P94" t="n">
        <v>968.4400000000001</v>
      </c>
      <c r="Q94" t="n">
        <v>3358.31</v>
      </c>
      <c r="R94" t="n">
        <v>423.05</v>
      </c>
      <c r="S94" t="n">
        <v>262.42</v>
      </c>
      <c r="T94" t="n">
        <v>77015.61</v>
      </c>
      <c r="U94" t="n">
        <v>0.62</v>
      </c>
      <c r="V94" t="n">
        <v>0.83</v>
      </c>
      <c r="W94" t="n">
        <v>57</v>
      </c>
      <c r="X94" t="n">
        <v>4.56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0.9618</v>
      </c>
      <c r="E95" t="n">
        <v>103.98</v>
      </c>
      <c r="F95" t="n">
        <v>99.64</v>
      </c>
      <c r="G95" t="n">
        <v>69.52</v>
      </c>
      <c r="H95" t="n">
        <v>1.06</v>
      </c>
      <c r="I95" t="n">
        <v>86</v>
      </c>
      <c r="J95" t="n">
        <v>133.92</v>
      </c>
      <c r="K95" t="n">
        <v>45</v>
      </c>
      <c r="L95" t="n">
        <v>8</v>
      </c>
      <c r="M95" t="n">
        <v>84</v>
      </c>
      <c r="N95" t="n">
        <v>20.93</v>
      </c>
      <c r="O95" t="n">
        <v>16751.02</v>
      </c>
      <c r="P95" t="n">
        <v>941.37</v>
      </c>
      <c r="Q95" t="n">
        <v>3358.14</v>
      </c>
      <c r="R95" t="n">
        <v>400.01</v>
      </c>
      <c r="S95" t="n">
        <v>262.42</v>
      </c>
      <c r="T95" t="n">
        <v>65568.38</v>
      </c>
      <c r="U95" t="n">
        <v>0.66</v>
      </c>
      <c r="V95" t="n">
        <v>0.84</v>
      </c>
      <c r="W95" t="n">
        <v>56.95</v>
      </c>
      <c r="X95" t="n">
        <v>3.86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0.9695</v>
      </c>
      <c r="E96" t="n">
        <v>103.15</v>
      </c>
      <c r="F96" t="n">
        <v>99.12</v>
      </c>
      <c r="G96" t="n">
        <v>80.37</v>
      </c>
      <c r="H96" t="n">
        <v>1.18</v>
      </c>
      <c r="I96" t="n">
        <v>74</v>
      </c>
      <c r="J96" t="n">
        <v>135.27</v>
      </c>
      <c r="K96" t="n">
        <v>45</v>
      </c>
      <c r="L96" t="n">
        <v>9</v>
      </c>
      <c r="M96" t="n">
        <v>72</v>
      </c>
      <c r="N96" t="n">
        <v>21.27</v>
      </c>
      <c r="O96" t="n">
        <v>16916.71</v>
      </c>
      <c r="P96" t="n">
        <v>914.42</v>
      </c>
      <c r="Q96" t="n">
        <v>3357.85</v>
      </c>
      <c r="R96" t="n">
        <v>381.62</v>
      </c>
      <c r="S96" t="n">
        <v>262.42</v>
      </c>
      <c r="T96" t="n">
        <v>56433.1</v>
      </c>
      <c r="U96" t="n">
        <v>0.6899999999999999</v>
      </c>
      <c r="V96" t="n">
        <v>0.84</v>
      </c>
      <c r="W96" t="n">
        <v>56.95</v>
      </c>
      <c r="X96" t="n">
        <v>3.34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0.9758</v>
      </c>
      <c r="E97" t="n">
        <v>102.48</v>
      </c>
      <c r="F97" t="n">
        <v>98.68000000000001</v>
      </c>
      <c r="G97" t="n">
        <v>91.09</v>
      </c>
      <c r="H97" t="n">
        <v>1.29</v>
      </c>
      <c r="I97" t="n">
        <v>65</v>
      </c>
      <c r="J97" t="n">
        <v>136.61</v>
      </c>
      <c r="K97" t="n">
        <v>45</v>
      </c>
      <c r="L97" t="n">
        <v>10</v>
      </c>
      <c r="M97" t="n">
        <v>63</v>
      </c>
      <c r="N97" t="n">
        <v>21.61</v>
      </c>
      <c r="O97" t="n">
        <v>17082.76</v>
      </c>
      <c r="P97" t="n">
        <v>888</v>
      </c>
      <c r="Q97" t="n">
        <v>3357.81</v>
      </c>
      <c r="R97" t="n">
        <v>367.77</v>
      </c>
      <c r="S97" t="n">
        <v>262.42</v>
      </c>
      <c r="T97" t="n">
        <v>49554.99</v>
      </c>
      <c r="U97" t="n">
        <v>0.71</v>
      </c>
      <c r="V97" t="n">
        <v>0.85</v>
      </c>
      <c r="W97" t="n">
        <v>56.91</v>
      </c>
      <c r="X97" t="n">
        <v>2.9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0.9804</v>
      </c>
      <c r="E98" t="n">
        <v>102</v>
      </c>
      <c r="F98" t="n">
        <v>98.39</v>
      </c>
      <c r="G98" t="n">
        <v>101.78</v>
      </c>
      <c r="H98" t="n">
        <v>1.41</v>
      </c>
      <c r="I98" t="n">
        <v>58</v>
      </c>
      <c r="J98" t="n">
        <v>137.96</v>
      </c>
      <c r="K98" t="n">
        <v>45</v>
      </c>
      <c r="L98" t="n">
        <v>11</v>
      </c>
      <c r="M98" t="n">
        <v>27</v>
      </c>
      <c r="N98" t="n">
        <v>21.96</v>
      </c>
      <c r="O98" t="n">
        <v>17249.3</v>
      </c>
      <c r="P98" t="n">
        <v>866.86</v>
      </c>
      <c r="Q98" t="n">
        <v>3357.81</v>
      </c>
      <c r="R98" t="n">
        <v>355.78</v>
      </c>
      <c r="S98" t="n">
        <v>262.42</v>
      </c>
      <c r="T98" t="n">
        <v>43590.73</v>
      </c>
      <c r="U98" t="n">
        <v>0.74</v>
      </c>
      <c r="V98" t="n">
        <v>0.85</v>
      </c>
      <c r="W98" t="n">
        <v>56.96</v>
      </c>
      <c r="X98" t="n">
        <v>2.61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0.9804</v>
      </c>
      <c r="E99" t="n">
        <v>102</v>
      </c>
      <c r="F99" t="n">
        <v>98.41</v>
      </c>
      <c r="G99" t="n">
        <v>103.59</v>
      </c>
      <c r="H99" t="n">
        <v>1.52</v>
      </c>
      <c r="I99" t="n">
        <v>57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870.0700000000001</v>
      </c>
      <c r="Q99" t="n">
        <v>3358.02</v>
      </c>
      <c r="R99" t="n">
        <v>355.21</v>
      </c>
      <c r="S99" t="n">
        <v>262.42</v>
      </c>
      <c r="T99" t="n">
        <v>43311.35</v>
      </c>
      <c r="U99" t="n">
        <v>0.74</v>
      </c>
      <c r="V99" t="n">
        <v>0.85</v>
      </c>
      <c r="W99" t="n">
        <v>57</v>
      </c>
      <c r="X99" t="n">
        <v>2.63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0.4338</v>
      </c>
      <c r="E100" t="n">
        <v>230.53</v>
      </c>
      <c r="F100" t="n">
        <v>176.27</v>
      </c>
      <c r="G100" t="n">
        <v>6.56</v>
      </c>
      <c r="H100" t="n">
        <v>0.11</v>
      </c>
      <c r="I100" t="n">
        <v>1612</v>
      </c>
      <c r="J100" t="n">
        <v>159.12</v>
      </c>
      <c r="K100" t="n">
        <v>50.28</v>
      </c>
      <c r="L100" t="n">
        <v>1</v>
      </c>
      <c r="M100" t="n">
        <v>1610</v>
      </c>
      <c r="N100" t="n">
        <v>27.84</v>
      </c>
      <c r="O100" t="n">
        <v>19859.16</v>
      </c>
      <c r="P100" t="n">
        <v>2197.86</v>
      </c>
      <c r="Q100" t="n">
        <v>3385.81</v>
      </c>
      <c r="R100" t="n">
        <v>2993.63</v>
      </c>
      <c r="S100" t="n">
        <v>262.42</v>
      </c>
      <c r="T100" t="n">
        <v>1354750.66</v>
      </c>
      <c r="U100" t="n">
        <v>0.09</v>
      </c>
      <c r="V100" t="n">
        <v>0.48</v>
      </c>
      <c r="W100" t="n">
        <v>59.47</v>
      </c>
      <c r="X100" t="n">
        <v>80.11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0.7066</v>
      </c>
      <c r="E101" t="n">
        <v>141.52</v>
      </c>
      <c r="F101" t="n">
        <v>121.54</v>
      </c>
      <c r="G101" t="n">
        <v>13.31</v>
      </c>
      <c r="H101" t="n">
        <v>0.22</v>
      </c>
      <c r="I101" t="n">
        <v>548</v>
      </c>
      <c r="J101" t="n">
        <v>160.54</v>
      </c>
      <c r="K101" t="n">
        <v>50.28</v>
      </c>
      <c r="L101" t="n">
        <v>2</v>
      </c>
      <c r="M101" t="n">
        <v>546</v>
      </c>
      <c r="N101" t="n">
        <v>28.26</v>
      </c>
      <c r="O101" t="n">
        <v>20034.4</v>
      </c>
      <c r="P101" t="n">
        <v>1511.65</v>
      </c>
      <c r="Q101" t="n">
        <v>3366.57</v>
      </c>
      <c r="R101" t="n">
        <v>1138.39</v>
      </c>
      <c r="S101" t="n">
        <v>262.42</v>
      </c>
      <c r="T101" t="n">
        <v>432450.12</v>
      </c>
      <c r="U101" t="n">
        <v>0.23</v>
      </c>
      <c r="V101" t="n">
        <v>0.6899999999999999</v>
      </c>
      <c r="W101" t="n">
        <v>57.71</v>
      </c>
      <c r="X101" t="n">
        <v>25.64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0.8061</v>
      </c>
      <c r="E102" t="n">
        <v>124.05</v>
      </c>
      <c r="F102" t="n">
        <v>111.09</v>
      </c>
      <c r="G102" t="n">
        <v>20.2</v>
      </c>
      <c r="H102" t="n">
        <v>0.33</v>
      </c>
      <c r="I102" t="n">
        <v>330</v>
      </c>
      <c r="J102" t="n">
        <v>161.97</v>
      </c>
      <c r="K102" t="n">
        <v>50.28</v>
      </c>
      <c r="L102" t="n">
        <v>3</v>
      </c>
      <c r="M102" t="n">
        <v>328</v>
      </c>
      <c r="N102" t="n">
        <v>28.69</v>
      </c>
      <c r="O102" t="n">
        <v>20210.21</v>
      </c>
      <c r="P102" t="n">
        <v>1370.77</v>
      </c>
      <c r="Q102" t="n">
        <v>3362.78</v>
      </c>
      <c r="R102" t="n">
        <v>784.67</v>
      </c>
      <c r="S102" t="n">
        <v>262.42</v>
      </c>
      <c r="T102" t="n">
        <v>256677.41</v>
      </c>
      <c r="U102" t="n">
        <v>0.33</v>
      </c>
      <c r="V102" t="n">
        <v>0.75</v>
      </c>
      <c r="W102" t="n">
        <v>57.38</v>
      </c>
      <c r="X102" t="n">
        <v>15.24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0.8578</v>
      </c>
      <c r="E103" t="n">
        <v>116.58</v>
      </c>
      <c r="F103" t="n">
        <v>106.65</v>
      </c>
      <c r="G103" t="n">
        <v>27.11</v>
      </c>
      <c r="H103" t="n">
        <v>0.43</v>
      </c>
      <c r="I103" t="n">
        <v>236</v>
      </c>
      <c r="J103" t="n">
        <v>163.4</v>
      </c>
      <c r="K103" t="n">
        <v>50.28</v>
      </c>
      <c r="L103" t="n">
        <v>4</v>
      </c>
      <c r="M103" t="n">
        <v>234</v>
      </c>
      <c r="N103" t="n">
        <v>29.12</v>
      </c>
      <c r="O103" t="n">
        <v>20386.62</v>
      </c>
      <c r="P103" t="n">
        <v>1303.65</v>
      </c>
      <c r="Q103" t="n">
        <v>3360.41</v>
      </c>
      <c r="R103" t="n">
        <v>634.9400000000001</v>
      </c>
      <c r="S103" t="n">
        <v>262.42</v>
      </c>
      <c r="T103" t="n">
        <v>182282.18</v>
      </c>
      <c r="U103" t="n">
        <v>0.41</v>
      </c>
      <c r="V103" t="n">
        <v>0.78</v>
      </c>
      <c r="W103" t="n">
        <v>57.22</v>
      </c>
      <c r="X103" t="n">
        <v>10.82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0.8903</v>
      </c>
      <c r="E104" t="n">
        <v>112.32</v>
      </c>
      <c r="F104" t="n">
        <v>104.13</v>
      </c>
      <c r="G104" t="n">
        <v>34.33</v>
      </c>
      <c r="H104" t="n">
        <v>0.54</v>
      </c>
      <c r="I104" t="n">
        <v>182</v>
      </c>
      <c r="J104" t="n">
        <v>164.83</v>
      </c>
      <c r="K104" t="n">
        <v>50.28</v>
      </c>
      <c r="L104" t="n">
        <v>5</v>
      </c>
      <c r="M104" t="n">
        <v>180</v>
      </c>
      <c r="N104" t="n">
        <v>29.55</v>
      </c>
      <c r="O104" t="n">
        <v>20563.61</v>
      </c>
      <c r="P104" t="n">
        <v>1259.54</v>
      </c>
      <c r="Q104" t="n">
        <v>3359.73</v>
      </c>
      <c r="R104" t="n">
        <v>550.4299999999999</v>
      </c>
      <c r="S104" t="n">
        <v>262.42</v>
      </c>
      <c r="T104" t="n">
        <v>140298.86</v>
      </c>
      <c r="U104" t="n">
        <v>0.48</v>
      </c>
      <c r="V104" t="n">
        <v>0.8</v>
      </c>
      <c r="W104" t="n">
        <v>57.12</v>
      </c>
      <c r="X104" t="n">
        <v>8.32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0.9123</v>
      </c>
      <c r="E105" t="n">
        <v>109.62</v>
      </c>
      <c r="F105" t="n">
        <v>102.52</v>
      </c>
      <c r="G105" t="n">
        <v>41.56</v>
      </c>
      <c r="H105" t="n">
        <v>0.64</v>
      </c>
      <c r="I105" t="n">
        <v>148</v>
      </c>
      <c r="J105" t="n">
        <v>166.27</v>
      </c>
      <c r="K105" t="n">
        <v>50.28</v>
      </c>
      <c r="L105" t="n">
        <v>6</v>
      </c>
      <c r="M105" t="n">
        <v>146</v>
      </c>
      <c r="N105" t="n">
        <v>29.99</v>
      </c>
      <c r="O105" t="n">
        <v>20741.2</v>
      </c>
      <c r="P105" t="n">
        <v>1226.75</v>
      </c>
      <c r="Q105" t="n">
        <v>3359.29</v>
      </c>
      <c r="R105" t="n">
        <v>496.48</v>
      </c>
      <c r="S105" t="n">
        <v>262.42</v>
      </c>
      <c r="T105" t="n">
        <v>113492.78</v>
      </c>
      <c r="U105" t="n">
        <v>0.53</v>
      </c>
      <c r="V105" t="n">
        <v>0.82</v>
      </c>
      <c r="W105" t="n">
        <v>57.06</v>
      </c>
      <c r="X105" t="n">
        <v>6.72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0.928</v>
      </c>
      <c r="E106" t="n">
        <v>107.76</v>
      </c>
      <c r="F106" t="n">
        <v>101.44</v>
      </c>
      <c r="G106" t="n">
        <v>49.08</v>
      </c>
      <c r="H106" t="n">
        <v>0.74</v>
      </c>
      <c r="I106" t="n">
        <v>124</v>
      </c>
      <c r="J106" t="n">
        <v>167.72</v>
      </c>
      <c r="K106" t="n">
        <v>50.28</v>
      </c>
      <c r="L106" t="n">
        <v>7</v>
      </c>
      <c r="M106" t="n">
        <v>122</v>
      </c>
      <c r="N106" t="n">
        <v>30.44</v>
      </c>
      <c r="O106" t="n">
        <v>20919.39</v>
      </c>
      <c r="P106" t="n">
        <v>1200.3</v>
      </c>
      <c r="Q106" t="n">
        <v>3358.94</v>
      </c>
      <c r="R106" t="n">
        <v>459.64</v>
      </c>
      <c r="S106" t="n">
        <v>262.42</v>
      </c>
      <c r="T106" t="n">
        <v>95194.53</v>
      </c>
      <c r="U106" t="n">
        <v>0.57</v>
      </c>
      <c r="V106" t="n">
        <v>0.83</v>
      </c>
      <c r="W106" t="n">
        <v>57.03</v>
      </c>
      <c r="X106" t="n">
        <v>5.64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0.9396</v>
      </c>
      <c r="E107" t="n">
        <v>106.43</v>
      </c>
      <c r="F107" t="n">
        <v>100.66</v>
      </c>
      <c r="G107" t="n">
        <v>56.44</v>
      </c>
      <c r="H107" t="n">
        <v>0.84</v>
      </c>
      <c r="I107" t="n">
        <v>107</v>
      </c>
      <c r="J107" t="n">
        <v>169.17</v>
      </c>
      <c r="K107" t="n">
        <v>50.28</v>
      </c>
      <c r="L107" t="n">
        <v>8</v>
      </c>
      <c r="M107" t="n">
        <v>105</v>
      </c>
      <c r="N107" t="n">
        <v>30.89</v>
      </c>
      <c r="O107" t="n">
        <v>21098.19</v>
      </c>
      <c r="P107" t="n">
        <v>1177.73</v>
      </c>
      <c r="Q107" t="n">
        <v>3358.3</v>
      </c>
      <c r="R107" t="n">
        <v>433.25</v>
      </c>
      <c r="S107" t="n">
        <v>262.42</v>
      </c>
      <c r="T107" t="n">
        <v>82084.7</v>
      </c>
      <c r="U107" t="n">
        <v>0.61</v>
      </c>
      <c r="V107" t="n">
        <v>0.83</v>
      </c>
      <c r="W107" t="n">
        <v>57.01</v>
      </c>
      <c r="X107" t="n">
        <v>4.86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0.9495</v>
      </c>
      <c r="E108" t="n">
        <v>105.32</v>
      </c>
      <c r="F108" t="n">
        <v>100</v>
      </c>
      <c r="G108" t="n">
        <v>64.52</v>
      </c>
      <c r="H108" t="n">
        <v>0.9399999999999999</v>
      </c>
      <c r="I108" t="n">
        <v>93</v>
      </c>
      <c r="J108" t="n">
        <v>170.62</v>
      </c>
      <c r="K108" t="n">
        <v>50.28</v>
      </c>
      <c r="L108" t="n">
        <v>9</v>
      </c>
      <c r="M108" t="n">
        <v>91</v>
      </c>
      <c r="N108" t="n">
        <v>31.34</v>
      </c>
      <c r="O108" t="n">
        <v>21277.6</v>
      </c>
      <c r="P108" t="n">
        <v>1154.92</v>
      </c>
      <c r="Q108" t="n">
        <v>3358.49</v>
      </c>
      <c r="R108" t="n">
        <v>411.82</v>
      </c>
      <c r="S108" t="n">
        <v>262.42</v>
      </c>
      <c r="T108" t="n">
        <v>71438.37</v>
      </c>
      <c r="U108" t="n">
        <v>0.64</v>
      </c>
      <c r="V108" t="n">
        <v>0.84</v>
      </c>
      <c r="W108" t="n">
        <v>56.96</v>
      </c>
      <c r="X108" t="n">
        <v>4.21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0.9568</v>
      </c>
      <c r="E109" t="n">
        <v>104.52</v>
      </c>
      <c r="F109" t="n">
        <v>99.52</v>
      </c>
      <c r="G109" t="n">
        <v>71.94</v>
      </c>
      <c r="H109" t="n">
        <v>1.03</v>
      </c>
      <c r="I109" t="n">
        <v>83</v>
      </c>
      <c r="J109" t="n">
        <v>172.08</v>
      </c>
      <c r="K109" t="n">
        <v>50.28</v>
      </c>
      <c r="L109" t="n">
        <v>10</v>
      </c>
      <c r="M109" t="n">
        <v>81</v>
      </c>
      <c r="N109" t="n">
        <v>31.8</v>
      </c>
      <c r="O109" t="n">
        <v>21457.64</v>
      </c>
      <c r="P109" t="n">
        <v>1135.76</v>
      </c>
      <c r="Q109" t="n">
        <v>3358.18</v>
      </c>
      <c r="R109" t="n">
        <v>395.13</v>
      </c>
      <c r="S109" t="n">
        <v>262.42</v>
      </c>
      <c r="T109" t="n">
        <v>63142.94</v>
      </c>
      <c r="U109" t="n">
        <v>0.66</v>
      </c>
      <c r="V109" t="n">
        <v>0.84</v>
      </c>
      <c r="W109" t="n">
        <v>56.96</v>
      </c>
      <c r="X109" t="n">
        <v>3.73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0.9631999999999999</v>
      </c>
      <c r="E110" t="n">
        <v>103.82</v>
      </c>
      <c r="F110" t="n">
        <v>99.11</v>
      </c>
      <c r="G110" t="n">
        <v>80.36</v>
      </c>
      <c r="H110" t="n">
        <v>1.12</v>
      </c>
      <c r="I110" t="n">
        <v>74</v>
      </c>
      <c r="J110" t="n">
        <v>173.55</v>
      </c>
      <c r="K110" t="n">
        <v>50.28</v>
      </c>
      <c r="L110" t="n">
        <v>11</v>
      </c>
      <c r="M110" t="n">
        <v>72</v>
      </c>
      <c r="N110" t="n">
        <v>32.27</v>
      </c>
      <c r="O110" t="n">
        <v>21638.31</v>
      </c>
      <c r="P110" t="n">
        <v>1116.23</v>
      </c>
      <c r="Q110" t="n">
        <v>3358.05</v>
      </c>
      <c r="R110" t="n">
        <v>381.68</v>
      </c>
      <c r="S110" t="n">
        <v>262.42</v>
      </c>
      <c r="T110" t="n">
        <v>56465.42</v>
      </c>
      <c r="U110" t="n">
        <v>0.6899999999999999</v>
      </c>
      <c r="V110" t="n">
        <v>0.84</v>
      </c>
      <c r="W110" t="n">
        <v>56.94</v>
      </c>
      <c r="X110" t="n">
        <v>3.33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0.9681999999999999</v>
      </c>
      <c r="E111" t="n">
        <v>103.29</v>
      </c>
      <c r="F111" t="n">
        <v>98.8</v>
      </c>
      <c r="G111" t="n">
        <v>88.48</v>
      </c>
      <c r="H111" t="n">
        <v>1.22</v>
      </c>
      <c r="I111" t="n">
        <v>67</v>
      </c>
      <c r="J111" t="n">
        <v>175.02</v>
      </c>
      <c r="K111" t="n">
        <v>50.28</v>
      </c>
      <c r="L111" t="n">
        <v>12</v>
      </c>
      <c r="M111" t="n">
        <v>65</v>
      </c>
      <c r="N111" t="n">
        <v>32.74</v>
      </c>
      <c r="O111" t="n">
        <v>21819.6</v>
      </c>
      <c r="P111" t="n">
        <v>1098.59</v>
      </c>
      <c r="Q111" t="n">
        <v>3357.56</v>
      </c>
      <c r="R111" t="n">
        <v>370.89</v>
      </c>
      <c r="S111" t="n">
        <v>262.42</v>
      </c>
      <c r="T111" t="n">
        <v>51100.94</v>
      </c>
      <c r="U111" t="n">
        <v>0.71</v>
      </c>
      <c r="V111" t="n">
        <v>0.85</v>
      </c>
      <c r="W111" t="n">
        <v>56.94</v>
      </c>
      <c r="X111" t="n">
        <v>3.02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0.9729</v>
      </c>
      <c r="E112" t="n">
        <v>102.78</v>
      </c>
      <c r="F112" t="n">
        <v>98.48999999999999</v>
      </c>
      <c r="G112" t="n">
        <v>96.88</v>
      </c>
      <c r="H112" t="n">
        <v>1.31</v>
      </c>
      <c r="I112" t="n">
        <v>61</v>
      </c>
      <c r="J112" t="n">
        <v>176.49</v>
      </c>
      <c r="K112" t="n">
        <v>50.28</v>
      </c>
      <c r="L112" t="n">
        <v>13</v>
      </c>
      <c r="M112" t="n">
        <v>59</v>
      </c>
      <c r="N112" t="n">
        <v>33.21</v>
      </c>
      <c r="O112" t="n">
        <v>22001.54</v>
      </c>
      <c r="P112" t="n">
        <v>1079.59</v>
      </c>
      <c r="Q112" t="n">
        <v>3357.6</v>
      </c>
      <c r="R112" t="n">
        <v>360.97</v>
      </c>
      <c r="S112" t="n">
        <v>262.42</v>
      </c>
      <c r="T112" t="n">
        <v>46175.09</v>
      </c>
      <c r="U112" t="n">
        <v>0.73</v>
      </c>
      <c r="V112" t="n">
        <v>0.85</v>
      </c>
      <c r="W112" t="n">
        <v>56.91</v>
      </c>
      <c r="X112" t="n">
        <v>2.71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0.9766</v>
      </c>
      <c r="E113" t="n">
        <v>102.4</v>
      </c>
      <c r="F113" t="n">
        <v>98.27</v>
      </c>
      <c r="G113" t="n">
        <v>105.29</v>
      </c>
      <c r="H113" t="n">
        <v>1.4</v>
      </c>
      <c r="I113" t="n">
        <v>56</v>
      </c>
      <c r="J113" t="n">
        <v>177.97</v>
      </c>
      <c r="K113" t="n">
        <v>50.28</v>
      </c>
      <c r="L113" t="n">
        <v>14</v>
      </c>
      <c r="M113" t="n">
        <v>54</v>
      </c>
      <c r="N113" t="n">
        <v>33.69</v>
      </c>
      <c r="O113" t="n">
        <v>22184.13</v>
      </c>
      <c r="P113" t="n">
        <v>1060.78</v>
      </c>
      <c r="Q113" t="n">
        <v>3357.56</v>
      </c>
      <c r="R113" t="n">
        <v>353.09</v>
      </c>
      <c r="S113" t="n">
        <v>262.42</v>
      </c>
      <c r="T113" t="n">
        <v>42259.07</v>
      </c>
      <c r="U113" t="n">
        <v>0.74</v>
      </c>
      <c r="V113" t="n">
        <v>0.85</v>
      </c>
      <c r="W113" t="n">
        <v>56.92</v>
      </c>
      <c r="X113" t="n">
        <v>2.49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0.98</v>
      </c>
      <c r="E114" t="n">
        <v>102.04</v>
      </c>
      <c r="F114" t="n">
        <v>98.08</v>
      </c>
      <c r="G114" t="n">
        <v>115.38</v>
      </c>
      <c r="H114" t="n">
        <v>1.48</v>
      </c>
      <c r="I114" t="n">
        <v>51</v>
      </c>
      <c r="J114" t="n">
        <v>179.46</v>
      </c>
      <c r="K114" t="n">
        <v>50.28</v>
      </c>
      <c r="L114" t="n">
        <v>15</v>
      </c>
      <c r="M114" t="n">
        <v>49</v>
      </c>
      <c r="N114" t="n">
        <v>34.18</v>
      </c>
      <c r="O114" t="n">
        <v>22367.38</v>
      </c>
      <c r="P114" t="n">
        <v>1042.7</v>
      </c>
      <c r="Q114" t="n">
        <v>3357.31</v>
      </c>
      <c r="R114" t="n">
        <v>346.73</v>
      </c>
      <c r="S114" t="n">
        <v>262.42</v>
      </c>
      <c r="T114" t="n">
        <v>39101.15</v>
      </c>
      <c r="U114" t="n">
        <v>0.76</v>
      </c>
      <c r="V114" t="n">
        <v>0.85</v>
      </c>
      <c r="W114" t="n">
        <v>56.91</v>
      </c>
      <c r="X114" t="n">
        <v>2.3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0.983</v>
      </c>
      <c r="E115" t="n">
        <v>101.73</v>
      </c>
      <c r="F115" t="n">
        <v>97.89</v>
      </c>
      <c r="G115" t="n">
        <v>124.97</v>
      </c>
      <c r="H115" t="n">
        <v>1.57</v>
      </c>
      <c r="I115" t="n">
        <v>47</v>
      </c>
      <c r="J115" t="n">
        <v>180.95</v>
      </c>
      <c r="K115" t="n">
        <v>50.28</v>
      </c>
      <c r="L115" t="n">
        <v>16</v>
      </c>
      <c r="M115" t="n">
        <v>45</v>
      </c>
      <c r="N115" t="n">
        <v>34.67</v>
      </c>
      <c r="O115" t="n">
        <v>22551.28</v>
      </c>
      <c r="P115" t="n">
        <v>1025.66</v>
      </c>
      <c r="Q115" t="n">
        <v>3357.53</v>
      </c>
      <c r="R115" t="n">
        <v>340.39</v>
      </c>
      <c r="S115" t="n">
        <v>262.42</v>
      </c>
      <c r="T115" t="n">
        <v>35952.15</v>
      </c>
      <c r="U115" t="n">
        <v>0.77</v>
      </c>
      <c r="V115" t="n">
        <v>0.85</v>
      </c>
      <c r="W115" t="n">
        <v>56.9</v>
      </c>
      <c r="X115" t="n">
        <v>2.12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0.9855</v>
      </c>
      <c r="E116" t="n">
        <v>101.47</v>
      </c>
      <c r="F116" t="n">
        <v>97.73</v>
      </c>
      <c r="G116" t="n">
        <v>133.27</v>
      </c>
      <c r="H116" t="n">
        <v>1.65</v>
      </c>
      <c r="I116" t="n">
        <v>44</v>
      </c>
      <c r="J116" t="n">
        <v>182.45</v>
      </c>
      <c r="K116" t="n">
        <v>50.28</v>
      </c>
      <c r="L116" t="n">
        <v>17</v>
      </c>
      <c r="M116" t="n">
        <v>24</v>
      </c>
      <c r="N116" t="n">
        <v>35.17</v>
      </c>
      <c r="O116" t="n">
        <v>22735.98</v>
      </c>
      <c r="P116" t="n">
        <v>1009.6</v>
      </c>
      <c r="Q116" t="n">
        <v>3357.65</v>
      </c>
      <c r="R116" t="n">
        <v>334.06</v>
      </c>
      <c r="S116" t="n">
        <v>262.42</v>
      </c>
      <c r="T116" t="n">
        <v>32802.02</v>
      </c>
      <c r="U116" t="n">
        <v>0.79</v>
      </c>
      <c r="V116" t="n">
        <v>0.86</v>
      </c>
      <c r="W116" t="n">
        <v>56.92</v>
      </c>
      <c r="X116" t="n">
        <v>1.95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0.9858</v>
      </c>
      <c r="E117" t="n">
        <v>101.44</v>
      </c>
      <c r="F117" t="n">
        <v>97.73</v>
      </c>
      <c r="G117" t="n">
        <v>136.36</v>
      </c>
      <c r="H117" t="n">
        <v>1.74</v>
      </c>
      <c r="I117" t="n">
        <v>43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1011.1</v>
      </c>
      <c r="Q117" t="n">
        <v>3357.97</v>
      </c>
      <c r="R117" t="n">
        <v>333.08</v>
      </c>
      <c r="S117" t="n">
        <v>262.42</v>
      </c>
      <c r="T117" t="n">
        <v>32319.17</v>
      </c>
      <c r="U117" t="n">
        <v>0.79</v>
      </c>
      <c r="V117" t="n">
        <v>0.86</v>
      </c>
      <c r="W117" t="n">
        <v>56.95</v>
      </c>
      <c r="X117" t="n">
        <v>1.95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0.9859</v>
      </c>
      <c r="E118" t="n">
        <v>101.43</v>
      </c>
      <c r="F118" t="n">
        <v>97.72</v>
      </c>
      <c r="G118" t="n">
        <v>136.36</v>
      </c>
      <c r="H118" t="n">
        <v>1.82</v>
      </c>
      <c r="I118" t="n">
        <v>43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1018.33</v>
      </c>
      <c r="Q118" t="n">
        <v>3357.92</v>
      </c>
      <c r="R118" t="n">
        <v>332.89</v>
      </c>
      <c r="S118" t="n">
        <v>262.42</v>
      </c>
      <c r="T118" t="n">
        <v>32225.47</v>
      </c>
      <c r="U118" t="n">
        <v>0.79</v>
      </c>
      <c r="V118" t="n">
        <v>0.86</v>
      </c>
      <c r="W118" t="n">
        <v>56.95</v>
      </c>
      <c r="X118" t="n">
        <v>1.95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0.6815</v>
      </c>
      <c r="E119" t="n">
        <v>146.73</v>
      </c>
      <c r="F119" t="n">
        <v>131.82</v>
      </c>
      <c r="G119" t="n">
        <v>10.46</v>
      </c>
      <c r="H119" t="n">
        <v>0.22</v>
      </c>
      <c r="I119" t="n">
        <v>756</v>
      </c>
      <c r="J119" t="n">
        <v>80.84</v>
      </c>
      <c r="K119" t="n">
        <v>35.1</v>
      </c>
      <c r="L119" t="n">
        <v>1</v>
      </c>
      <c r="M119" t="n">
        <v>754</v>
      </c>
      <c r="N119" t="n">
        <v>9.74</v>
      </c>
      <c r="O119" t="n">
        <v>10204.21</v>
      </c>
      <c r="P119" t="n">
        <v>1040.58</v>
      </c>
      <c r="Q119" t="n">
        <v>3370.55</v>
      </c>
      <c r="R119" t="n">
        <v>1485.59</v>
      </c>
      <c r="S119" t="n">
        <v>262.42</v>
      </c>
      <c r="T119" t="n">
        <v>605007.64</v>
      </c>
      <c r="U119" t="n">
        <v>0.18</v>
      </c>
      <c r="V119" t="n">
        <v>0.64</v>
      </c>
      <c r="W119" t="n">
        <v>58.07</v>
      </c>
      <c r="X119" t="n">
        <v>35.87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0.8554</v>
      </c>
      <c r="E120" t="n">
        <v>116.91</v>
      </c>
      <c r="F120" t="n">
        <v>109.8</v>
      </c>
      <c r="G120" t="n">
        <v>21.74</v>
      </c>
      <c r="H120" t="n">
        <v>0.43</v>
      </c>
      <c r="I120" t="n">
        <v>303</v>
      </c>
      <c r="J120" t="n">
        <v>82.04000000000001</v>
      </c>
      <c r="K120" t="n">
        <v>35.1</v>
      </c>
      <c r="L120" t="n">
        <v>2</v>
      </c>
      <c r="M120" t="n">
        <v>301</v>
      </c>
      <c r="N120" t="n">
        <v>9.94</v>
      </c>
      <c r="O120" t="n">
        <v>10352.53</v>
      </c>
      <c r="P120" t="n">
        <v>839.21</v>
      </c>
      <c r="Q120" t="n">
        <v>3361.85</v>
      </c>
      <c r="R120" t="n">
        <v>741.88</v>
      </c>
      <c r="S120" t="n">
        <v>262.42</v>
      </c>
      <c r="T120" t="n">
        <v>235416.31</v>
      </c>
      <c r="U120" t="n">
        <v>0.35</v>
      </c>
      <c r="V120" t="n">
        <v>0.76</v>
      </c>
      <c r="W120" t="n">
        <v>57.31</v>
      </c>
      <c r="X120" t="n">
        <v>13.96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0.9145</v>
      </c>
      <c r="E121" t="n">
        <v>109.35</v>
      </c>
      <c r="F121" t="n">
        <v>104.27</v>
      </c>
      <c r="G121" t="n">
        <v>33.82</v>
      </c>
      <c r="H121" t="n">
        <v>0.63</v>
      </c>
      <c r="I121" t="n">
        <v>185</v>
      </c>
      <c r="J121" t="n">
        <v>83.25</v>
      </c>
      <c r="K121" t="n">
        <v>35.1</v>
      </c>
      <c r="L121" t="n">
        <v>3</v>
      </c>
      <c r="M121" t="n">
        <v>183</v>
      </c>
      <c r="N121" t="n">
        <v>10.15</v>
      </c>
      <c r="O121" t="n">
        <v>10501.19</v>
      </c>
      <c r="P121" t="n">
        <v>766.14</v>
      </c>
      <c r="Q121" t="n">
        <v>3360.11</v>
      </c>
      <c r="R121" t="n">
        <v>555.22</v>
      </c>
      <c r="S121" t="n">
        <v>262.42</v>
      </c>
      <c r="T121" t="n">
        <v>142677.46</v>
      </c>
      <c r="U121" t="n">
        <v>0.47</v>
      </c>
      <c r="V121" t="n">
        <v>0.8</v>
      </c>
      <c r="W121" t="n">
        <v>57.13</v>
      </c>
      <c r="X121" t="n">
        <v>8.460000000000001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0.945</v>
      </c>
      <c r="E122" t="n">
        <v>105.82</v>
      </c>
      <c r="F122" t="n">
        <v>101.71</v>
      </c>
      <c r="G122" t="n">
        <v>47.31</v>
      </c>
      <c r="H122" t="n">
        <v>0.83</v>
      </c>
      <c r="I122" t="n">
        <v>129</v>
      </c>
      <c r="J122" t="n">
        <v>84.45999999999999</v>
      </c>
      <c r="K122" t="n">
        <v>35.1</v>
      </c>
      <c r="L122" t="n">
        <v>4</v>
      </c>
      <c r="M122" t="n">
        <v>127</v>
      </c>
      <c r="N122" t="n">
        <v>10.36</v>
      </c>
      <c r="O122" t="n">
        <v>10650.22</v>
      </c>
      <c r="P122" t="n">
        <v>713.3</v>
      </c>
      <c r="Q122" t="n">
        <v>3358.91</v>
      </c>
      <c r="R122" t="n">
        <v>468.24</v>
      </c>
      <c r="S122" t="n">
        <v>262.42</v>
      </c>
      <c r="T122" t="n">
        <v>99468.14</v>
      </c>
      <c r="U122" t="n">
        <v>0.5600000000000001</v>
      </c>
      <c r="V122" t="n">
        <v>0.82</v>
      </c>
      <c r="W122" t="n">
        <v>57.05</v>
      </c>
      <c r="X122" t="n">
        <v>5.91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0.9621</v>
      </c>
      <c r="E123" t="n">
        <v>103.94</v>
      </c>
      <c r="F123" t="n">
        <v>100.34</v>
      </c>
      <c r="G123" t="n">
        <v>60.81</v>
      </c>
      <c r="H123" t="n">
        <v>1.02</v>
      </c>
      <c r="I123" t="n">
        <v>99</v>
      </c>
      <c r="J123" t="n">
        <v>85.67</v>
      </c>
      <c r="K123" t="n">
        <v>35.1</v>
      </c>
      <c r="L123" t="n">
        <v>5</v>
      </c>
      <c r="M123" t="n">
        <v>46</v>
      </c>
      <c r="N123" t="n">
        <v>10.57</v>
      </c>
      <c r="O123" t="n">
        <v>10799.59</v>
      </c>
      <c r="P123" t="n">
        <v>672.0599999999999</v>
      </c>
      <c r="Q123" t="n">
        <v>3359.14</v>
      </c>
      <c r="R123" t="n">
        <v>420.43</v>
      </c>
      <c r="S123" t="n">
        <v>262.42</v>
      </c>
      <c r="T123" t="n">
        <v>75710.77</v>
      </c>
      <c r="U123" t="n">
        <v>0.62</v>
      </c>
      <c r="V123" t="n">
        <v>0.83</v>
      </c>
      <c r="W123" t="n">
        <v>57.06</v>
      </c>
      <c r="X123" t="n">
        <v>4.55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0.9629</v>
      </c>
      <c r="E124" t="n">
        <v>103.85</v>
      </c>
      <c r="F124" t="n">
        <v>100.29</v>
      </c>
      <c r="G124" t="n">
        <v>62.04</v>
      </c>
      <c r="H124" t="n">
        <v>1.21</v>
      </c>
      <c r="I124" t="n">
        <v>97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676.92</v>
      </c>
      <c r="Q124" t="n">
        <v>3359.56</v>
      </c>
      <c r="R124" t="n">
        <v>416.78</v>
      </c>
      <c r="S124" t="n">
        <v>262.42</v>
      </c>
      <c r="T124" t="n">
        <v>73896.19</v>
      </c>
      <c r="U124" t="n">
        <v>0.63</v>
      </c>
      <c r="V124" t="n">
        <v>0.83</v>
      </c>
      <c r="W124" t="n">
        <v>57.11</v>
      </c>
      <c r="X124" t="n">
        <v>4.5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0.5895</v>
      </c>
      <c r="E125" t="n">
        <v>169.65</v>
      </c>
      <c r="F125" t="n">
        <v>144.99</v>
      </c>
      <c r="G125" t="n">
        <v>8.550000000000001</v>
      </c>
      <c r="H125" t="n">
        <v>0.16</v>
      </c>
      <c r="I125" t="n">
        <v>1018</v>
      </c>
      <c r="J125" t="n">
        <v>107.41</v>
      </c>
      <c r="K125" t="n">
        <v>41.65</v>
      </c>
      <c r="L125" t="n">
        <v>1</v>
      </c>
      <c r="M125" t="n">
        <v>1016</v>
      </c>
      <c r="N125" t="n">
        <v>14.77</v>
      </c>
      <c r="O125" t="n">
        <v>13481.73</v>
      </c>
      <c r="P125" t="n">
        <v>1396.83</v>
      </c>
      <c r="Q125" t="n">
        <v>3376.02</v>
      </c>
      <c r="R125" t="n">
        <v>1930.41</v>
      </c>
      <c r="S125" t="n">
        <v>262.42</v>
      </c>
      <c r="T125" t="n">
        <v>826108.01</v>
      </c>
      <c r="U125" t="n">
        <v>0.14</v>
      </c>
      <c r="V125" t="n">
        <v>0.58</v>
      </c>
      <c r="W125" t="n">
        <v>58.53</v>
      </c>
      <c r="X125" t="n">
        <v>48.98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0.8016</v>
      </c>
      <c r="E126" t="n">
        <v>124.75</v>
      </c>
      <c r="F126" t="n">
        <v>114.03</v>
      </c>
      <c r="G126" t="n">
        <v>17.5</v>
      </c>
      <c r="H126" t="n">
        <v>0.32</v>
      </c>
      <c r="I126" t="n">
        <v>391</v>
      </c>
      <c r="J126" t="n">
        <v>108.68</v>
      </c>
      <c r="K126" t="n">
        <v>41.65</v>
      </c>
      <c r="L126" t="n">
        <v>2</v>
      </c>
      <c r="M126" t="n">
        <v>389</v>
      </c>
      <c r="N126" t="n">
        <v>15.03</v>
      </c>
      <c r="O126" t="n">
        <v>13638.32</v>
      </c>
      <c r="P126" t="n">
        <v>1082.12</v>
      </c>
      <c r="Q126" t="n">
        <v>3363.23</v>
      </c>
      <c r="R126" t="n">
        <v>884.4299999999999</v>
      </c>
      <c r="S126" t="n">
        <v>262.42</v>
      </c>
      <c r="T126" t="n">
        <v>306251.38</v>
      </c>
      <c r="U126" t="n">
        <v>0.3</v>
      </c>
      <c r="V126" t="n">
        <v>0.73</v>
      </c>
      <c r="W126" t="n">
        <v>57.47</v>
      </c>
      <c r="X126" t="n">
        <v>18.17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0.8763</v>
      </c>
      <c r="E127" t="n">
        <v>114.12</v>
      </c>
      <c r="F127" t="n">
        <v>106.77</v>
      </c>
      <c r="G127" t="n">
        <v>26.8</v>
      </c>
      <c r="H127" t="n">
        <v>0.48</v>
      </c>
      <c r="I127" t="n">
        <v>239</v>
      </c>
      <c r="J127" t="n">
        <v>109.96</v>
      </c>
      <c r="K127" t="n">
        <v>41.65</v>
      </c>
      <c r="L127" t="n">
        <v>3</v>
      </c>
      <c r="M127" t="n">
        <v>237</v>
      </c>
      <c r="N127" t="n">
        <v>15.31</v>
      </c>
      <c r="O127" t="n">
        <v>13795.21</v>
      </c>
      <c r="P127" t="n">
        <v>992.6799999999999</v>
      </c>
      <c r="Q127" t="n">
        <v>3360.82</v>
      </c>
      <c r="R127" t="n">
        <v>639.72</v>
      </c>
      <c r="S127" t="n">
        <v>262.42</v>
      </c>
      <c r="T127" t="n">
        <v>184656.81</v>
      </c>
      <c r="U127" t="n">
        <v>0.41</v>
      </c>
      <c r="V127" t="n">
        <v>0.78</v>
      </c>
      <c r="W127" t="n">
        <v>57.21</v>
      </c>
      <c r="X127" t="n">
        <v>10.95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0.9143</v>
      </c>
      <c r="E128" t="n">
        <v>109.37</v>
      </c>
      <c r="F128" t="n">
        <v>103.56</v>
      </c>
      <c r="G128" t="n">
        <v>36.55</v>
      </c>
      <c r="H128" t="n">
        <v>0.63</v>
      </c>
      <c r="I128" t="n">
        <v>170</v>
      </c>
      <c r="J128" t="n">
        <v>111.23</v>
      </c>
      <c r="K128" t="n">
        <v>41.65</v>
      </c>
      <c r="L128" t="n">
        <v>4</v>
      </c>
      <c r="M128" t="n">
        <v>168</v>
      </c>
      <c r="N128" t="n">
        <v>15.58</v>
      </c>
      <c r="O128" t="n">
        <v>13952.52</v>
      </c>
      <c r="P128" t="n">
        <v>940.59</v>
      </c>
      <c r="Q128" t="n">
        <v>3359.81</v>
      </c>
      <c r="R128" t="n">
        <v>531.2</v>
      </c>
      <c r="S128" t="n">
        <v>262.42</v>
      </c>
      <c r="T128" t="n">
        <v>130742.75</v>
      </c>
      <c r="U128" t="n">
        <v>0.49</v>
      </c>
      <c r="V128" t="n">
        <v>0.8100000000000001</v>
      </c>
      <c r="W128" t="n">
        <v>57.1</v>
      </c>
      <c r="X128" t="n">
        <v>7.75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0.9370000000000001</v>
      </c>
      <c r="E129" t="n">
        <v>106.73</v>
      </c>
      <c r="F129" t="n">
        <v>101.78</v>
      </c>
      <c r="G129" t="n">
        <v>46.62</v>
      </c>
      <c r="H129" t="n">
        <v>0.78</v>
      </c>
      <c r="I129" t="n">
        <v>131</v>
      </c>
      <c r="J129" t="n">
        <v>112.51</v>
      </c>
      <c r="K129" t="n">
        <v>41.65</v>
      </c>
      <c r="L129" t="n">
        <v>5</v>
      </c>
      <c r="M129" t="n">
        <v>129</v>
      </c>
      <c r="N129" t="n">
        <v>15.86</v>
      </c>
      <c r="O129" t="n">
        <v>14110.24</v>
      </c>
      <c r="P129" t="n">
        <v>901.11</v>
      </c>
      <c r="Q129" t="n">
        <v>3358.72</v>
      </c>
      <c r="R129" t="n">
        <v>471.65</v>
      </c>
      <c r="S129" t="n">
        <v>262.42</v>
      </c>
      <c r="T129" t="n">
        <v>101161.35</v>
      </c>
      <c r="U129" t="n">
        <v>0.5600000000000001</v>
      </c>
      <c r="V129" t="n">
        <v>0.82</v>
      </c>
      <c r="W129" t="n">
        <v>57.04</v>
      </c>
      <c r="X129" t="n">
        <v>5.98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0.9529</v>
      </c>
      <c r="E130" t="n">
        <v>104.94</v>
      </c>
      <c r="F130" t="n">
        <v>100.57</v>
      </c>
      <c r="G130" t="n">
        <v>57.47</v>
      </c>
      <c r="H130" t="n">
        <v>0.93</v>
      </c>
      <c r="I130" t="n">
        <v>105</v>
      </c>
      <c r="J130" t="n">
        <v>113.79</v>
      </c>
      <c r="K130" t="n">
        <v>41.65</v>
      </c>
      <c r="L130" t="n">
        <v>6</v>
      </c>
      <c r="M130" t="n">
        <v>103</v>
      </c>
      <c r="N130" t="n">
        <v>16.14</v>
      </c>
      <c r="O130" t="n">
        <v>14268.39</v>
      </c>
      <c r="P130" t="n">
        <v>866.55</v>
      </c>
      <c r="Q130" t="n">
        <v>3358.27</v>
      </c>
      <c r="R130" t="n">
        <v>430.59</v>
      </c>
      <c r="S130" t="n">
        <v>262.42</v>
      </c>
      <c r="T130" t="n">
        <v>80762.92</v>
      </c>
      <c r="U130" t="n">
        <v>0.61</v>
      </c>
      <c r="V130" t="n">
        <v>0.83</v>
      </c>
      <c r="W130" t="n">
        <v>57</v>
      </c>
      <c r="X130" t="n">
        <v>4.78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0.9645</v>
      </c>
      <c r="E131" t="n">
        <v>103.68</v>
      </c>
      <c r="F131" t="n">
        <v>99.70999999999999</v>
      </c>
      <c r="G131" t="n">
        <v>68.77</v>
      </c>
      <c r="H131" t="n">
        <v>1.07</v>
      </c>
      <c r="I131" t="n">
        <v>87</v>
      </c>
      <c r="J131" t="n">
        <v>115.08</v>
      </c>
      <c r="K131" t="n">
        <v>41.65</v>
      </c>
      <c r="L131" t="n">
        <v>7</v>
      </c>
      <c r="M131" t="n">
        <v>85</v>
      </c>
      <c r="N131" t="n">
        <v>16.43</v>
      </c>
      <c r="O131" t="n">
        <v>14426.96</v>
      </c>
      <c r="P131" t="n">
        <v>833.66</v>
      </c>
      <c r="Q131" t="n">
        <v>3358.4</v>
      </c>
      <c r="R131" t="n">
        <v>401.62</v>
      </c>
      <c r="S131" t="n">
        <v>262.42</v>
      </c>
      <c r="T131" t="n">
        <v>66370.28</v>
      </c>
      <c r="U131" t="n">
        <v>0.65</v>
      </c>
      <c r="V131" t="n">
        <v>0.84</v>
      </c>
      <c r="W131" t="n">
        <v>56.96</v>
      </c>
      <c r="X131" t="n">
        <v>3.92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0.9733000000000001</v>
      </c>
      <c r="E132" t="n">
        <v>102.74</v>
      </c>
      <c r="F132" t="n">
        <v>99.08</v>
      </c>
      <c r="G132" t="n">
        <v>81.44</v>
      </c>
      <c r="H132" t="n">
        <v>1.21</v>
      </c>
      <c r="I132" t="n">
        <v>73</v>
      </c>
      <c r="J132" t="n">
        <v>116.37</v>
      </c>
      <c r="K132" t="n">
        <v>41.65</v>
      </c>
      <c r="L132" t="n">
        <v>8</v>
      </c>
      <c r="M132" t="n">
        <v>65</v>
      </c>
      <c r="N132" t="n">
        <v>16.72</v>
      </c>
      <c r="O132" t="n">
        <v>14585.96</v>
      </c>
      <c r="P132" t="n">
        <v>802.48</v>
      </c>
      <c r="Q132" t="n">
        <v>3357.97</v>
      </c>
      <c r="R132" t="n">
        <v>380.32</v>
      </c>
      <c r="S132" t="n">
        <v>262.42</v>
      </c>
      <c r="T132" t="n">
        <v>55790.09</v>
      </c>
      <c r="U132" t="n">
        <v>0.6899999999999999</v>
      </c>
      <c r="V132" t="n">
        <v>0.84</v>
      </c>
      <c r="W132" t="n">
        <v>56.95</v>
      </c>
      <c r="X132" t="n">
        <v>3.3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0.9752</v>
      </c>
      <c r="E133" t="n">
        <v>102.55</v>
      </c>
      <c r="F133" t="n">
        <v>98.98</v>
      </c>
      <c r="G133" t="n">
        <v>86.06999999999999</v>
      </c>
      <c r="H133" t="n">
        <v>1.35</v>
      </c>
      <c r="I133" t="n">
        <v>69</v>
      </c>
      <c r="J133" t="n">
        <v>117.66</v>
      </c>
      <c r="K133" t="n">
        <v>41.65</v>
      </c>
      <c r="L133" t="n">
        <v>9</v>
      </c>
      <c r="M133" t="n">
        <v>2</v>
      </c>
      <c r="N133" t="n">
        <v>17.01</v>
      </c>
      <c r="O133" t="n">
        <v>14745.39</v>
      </c>
      <c r="P133" t="n">
        <v>794.89</v>
      </c>
      <c r="Q133" t="n">
        <v>3358.78</v>
      </c>
      <c r="R133" t="n">
        <v>373.63</v>
      </c>
      <c r="S133" t="n">
        <v>262.42</v>
      </c>
      <c r="T133" t="n">
        <v>52460.84</v>
      </c>
      <c r="U133" t="n">
        <v>0.7</v>
      </c>
      <c r="V133" t="n">
        <v>0.85</v>
      </c>
      <c r="W133" t="n">
        <v>57.03</v>
      </c>
      <c r="X133" t="n">
        <v>3.19</v>
      </c>
      <c r="Y133" t="n">
        <v>4</v>
      </c>
      <c r="Z133" t="n">
        <v>10</v>
      </c>
    </row>
    <row r="134">
      <c r="A134" t="n">
        <v>9</v>
      </c>
      <c r="B134" t="n">
        <v>50</v>
      </c>
      <c r="C134" t="inlineStr">
        <is>
          <t xml:space="preserve">CONCLUIDO	</t>
        </is>
      </c>
      <c r="D134" t="n">
        <v>0.9752</v>
      </c>
      <c r="E134" t="n">
        <v>102.54</v>
      </c>
      <c r="F134" t="n">
        <v>98.97</v>
      </c>
      <c r="G134" t="n">
        <v>86.06</v>
      </c>
      <c r="H134" t="n">
        <v>1.48</v>
      </c>
      <c r="I134" t="n">
        <v>69</v>
      </c>
      <c r="J134" t="n">
        <v>118.96</v>
      </c>
      <c r="K134" t="n">
        <v>41.65</v>
      </c>
      <c r="L134" t="n">
        <v>10</v>
      </c>
      <c r="M134" t="n">
        <v>0</v>
      </c>
      <c r="N134" t="n">
        <v>17.31</v>
      </c>
      <c r="O134" t="n">
        <v>14905.25</v>
      </c>
      <c r="P134" t="n">
        <v>802.49</v>
      </c>
      <c r="Q134" t="n">
        <v>3358.69</v>
      </c>
      <c r="R134" t="n">
        <v>373.75</v>
      </c>
      <c r="S134" t="n">
        <v>262.42</v>
      </c>
      <c r="T134" t="n">
        <v>52521.15</v>
      </c>
      <c r="U134" t="n">
        <v>0.7</v>
      </c>
      <c r="V134" t="n">
        <v>0.85</v>
      </c>
      <c r="W134" t="n">
        <v>57.03</v>
      </c>
      <c r="X134" t="n">
        <v>3.19</v>
      </c>
      <c r="Y134" t="n">
        <v>4</v>
      </c>
      <c r="Z134" t="n">
        <v>10</v>
      </c>
    </row>
    <row r="135">
      <c r="A135" t="n">
        <v>0</v>
      </c>
      <c r="B135" t="n">
        <v>25</v>
      </c>
      <c r="C135" t="inlineStr">
        <is>
          <t xml:space="preserve">CONCLUIDO	</t>
        </is>
      </c>
      <c r="D135" t="n">
        <v>0.7543</v>
      </c>
      <c r="E135" t="n">
        <v>132.57</v>
      </c>
      <c r="F135" t="n">
        <v>122.82</v>
      </c>
      <c r="G135" t="n">
        <v>12.86</v>
      </c>
      <c r="H135" t="n">
        <v>0.28</v>
      </c>
      <c r="I135" t="n">
        <v>573</v>
      </c>
      <c r="J135" t="n">
        <v>61.76</v>
      </c>
      <c r="K135" t="n">
        <v>28.92</v>
      </c>
      <c r="L135" t="n">
        <v>1</v>
      </c>
      <c r="M135" t="n">
        <v>571</v>
      </c>
      <c r="N135" t="n">
        <v>6.84</v>
      </c>
      <c r="O135" t="n">
        <v>7851.41</v>
      </c>
      <c r="P135" t="n">
        <v>790.1900000000001</v>
      </c>
      <c r="Q135" t="n">
        <v>3366.93</v>
      </c>
      <c r="R135" t="n">
        <v>1181</v>
      </c>
      <c r="S135" t="n">
        <v>262.42</v>
      </c>
      <c r="T135" t="n">
        <v>453628.31</v>
      </c>
      <c r="U135" t="n">
        <v>0.22</v>
      </c>
      <c r="V135" t="n">
        <v>0.68</v>
      </c>
      <c r="W135" t="n">
        <v>57.77</v>
      </c>
      <c r="X135" t="n">
        <v>26.91</v>
      </c>
      <c r="Y135" t="n">
        <v>4</v>
      </c>
      <c r="Z135" t="n">
        <v>10</v>
      </c>
    </row>
    <row r="136">
      <c r="A136" t="n">
        <v>1</v>
      </c>
      <c r="B136" t="n">
        <v>25</v>
      </c>
      <c r="C136" t="inlineStr">
        <is>
          <t xml:space="preserve">CONCLUIDO	</t>
        </is>
      </c>
      <c r="D136" t="n">
        <v>0.8964</v>
      </c>
      <c r="E136" t="n">
        <v>111.55</v>
      </c>
      <c r="F136" t="n">
        <v>106.52</v>
      </c>
      <c r="G136" t="n">
        <v>27.43</v>
      </c>
      <c r="H136" t="n">
        <v>0.55</v>
      </c>
      <c r="I136" t="n">
        <v>233</v>
      </c>
      <c r="J136" t="n">
        <v>62.92</v>
      </c>
      <c r="K136" t="n">
        <v>28.92</v>
      </c>
      <c r="L136" t="n">
        <v>2</v>
      </c>
      <c r="M136" t="n">
        <v>231</v>
      </c>
      <c r="N136" t="n">
        <v>7</v>
      </c>
      <c r="O136" t="n">
        <v>7994.37</v>
      </c>
      <c r="P136" t="n">
        <v>644.2</v>
      </c>
      <c r="Q136" t="n">
        <v>3360.88</v>
      </c>
      <c r="R136" t="n">
        <v>631.1799999999999</v>
      </c>
      <c r="S136" t="n">
        <v>262.42</v>
      </c>
      <c r="T136" t="n">
        <v>180419.44</v>
      </c>
      <c r="U136" t="n">
        <v>0.42</v>
      </c>
      <c r="V136" t="n">
        <v>0.79</v>
      </c>
      <c r="W136" t="n">
        <v>57.21</v>
      </c>
      <c r="X136" t="n">
        <v>10.7</v>
      </c>
      <c r="Y136" t="n">
        <v>4</v>
      </c>
      <c r="Z136" t="n">
        <v>10</v>
      </c>
    </row>
    <row r="137">
      <c r="A137" t="n">
        <v>2</v>
      </c>
      <c r="B137" t="n">
        <v>25</v>
      </c>
      <c r="C137" t="inlineStr">
        <is>
          <t xml:space="preserve">CONCLUIDO	</t>
        </is>
      </c>
      <c r="D137" t="n">
        <v>0.9438</v>
      </c>
      <c r="E137" t="n">
        <v>105.95</v>
      </c>
      <c r="F137" t="n">
        <v>102.21</v>
      </c>
      <c r="G137" t="n">
        <v>43.81</v>
      </c>
      <c r="H137" t="n">
        <v>0.8100000000000001</v>
      </c>
      <c r="I137" t="n">
        <v>140</v>
      </c>
      <c r="J137" t="n">
        <v>64.08</v>
      </c>
      <c r="K137" t="n">
        <v>28.92</v>
      </c>
      <c r="L137" t="n">
        <v>3</v>
      </c>
      <c r="M137" t="n">
        <v>86</v>
      </c>
      <c r="N137" t="n">
        <v>7.16</v>
      </c>
      <c r="O137" t="n">
        <v>8137.65</v>
      </c>
      <c r="P137" t="n">
        <v>573.24</v>
      </c>
      <c r="Q137" t="n">
        <v>3359.88</v>
      </c>
      <c r="R137" t="n">
        <v>483.32</v>
      </c>
      <c r="S137" t="n">
        <v>262.42</v>
      </c>
      <c r="T137" t="n">
        <v>106955.36</v>
      </c>
      <c r="U137" t="n">
        <v>0.54</v>
      </c>
      <c r="V137" t="n">
        <v>0.82</v>
      </c>
      <c r="W137" t="n">
        <v>57.13</v>
      </c>
      <c r="X137" t="n">
        <v>6.41</v>
      </c>
      <c r="Y137" t="n">
        <v>4</v>
      </c>
      <c r="Z137" t="n">
        <v>10</v>
      </c>
    </row>
    <row r="138">
      <c r="A138" t="n">
        <v>3</v>
      </c>
      <c r="B138" t="n">
        <v>25</v>
      </c>
      <c r="C138" t="inlineStr">
        <is>
          <t xml:space="preserve">CONCLUIDO	</t>
        </is>
      </c>
      <c r="D138" t="n">
        <v>0.9452</v>
      </c>
      <c r="E138" t="n">
        <v>105.79</v>
      </c>
      <c r="F138" t="n">
        <v>102.11</v>
      </c>
      <c r="G138" t="n">
        <v>45.05</v>
      </c>
      <c r="H138" t="n">
        <v>1.07</v>
      </c>
      <c r="I138" t="n">
        <v>136</v>
      </c>
      <c r="J138" t="n">
        <v>65.25</v>
      </c>
      <c r="K138" t="n">
        <v>28.92</v>
      </c>
      <c r="L138" t="n">
        <v>4</v>
      </c>
      <c r="M138" t="n">
        <v>0</v>
      </c>
      <c r="N138" t="n">
        <v>7.33</v>
      </c>
      <c r="O138" t="n">
        <v>8281.25</v>
      </c>
      <c r="P138" t="n">
        <v>578.25</v>
      </c>
      <c r="Q138" t="n">
        <v>3360.84</v>
      </c>
      <c r="R138" t="n">
        <v>476.35</v>
      </c>
      <c r="S138" t="n">
        <v>262.42</v>
      </c>
      <c r="T138" t="n">
        <v>103490.14</v>
      </c>
      <c r="U138" t="n">
        <v>0.55</v>
      </c>
      <c r="V138" t="n">
        <v>0.82</v>
      </c>
      <c r="W138" t="n">
        <v>57.22</v>
      </c>
      <c r="X138" t="n">
        <v>6.31</v>
      </c>
      <c r="Y138" t="n">
        <v>4</v>
      </c>
      <c r="Z138" t="n">
        <v>10</v>
      </c>
    </row>
    <row r="139">
      <c r="A139" t="n">
        <v>0</v>
      </c>
      <c r="B139" t="n">
        <v>85</v>
      </c>
      <c r="C139" t="inlineStr">
        <is>
          <t xml:space="preserve">CONCLUIDO	</t>
        </is>
      </c>
      <c r="D139" t="n">
        <v>0.41</v>
      </c>
      <c r="E139" t="n">
        <v>243.91</v>
      </c>
      <c r="F139" t="n">
        <v>182.84</v>
      </c>
      <c r="G139" t="n">
        <v>6.33</v>
      </c>
      <c r="H139" t="n">
        <v>0.11</v>
      </c>
      <c r="I139" t="n">
        <v>1732</v>
      </c>
      <c r="J139" t="n">
        <v>167.88</v>
      </c>
      <c r="K139" t="n">
        <v>51.39</v>
      </c>
      <c r="L139" t="n">
        <v>1</v>
      </c>
      <c r="M139" t="n">
        <v>1730</v>
      </c>
      <c r="N139" t="n">
        <v>30.49</v>
      </c>
      <c r="O139" t="n">
        <v>20939.59</v>
      </c>
      <c r="P139" t="n">
        <v>2358.85</v>
      </c>
      <c r="Q139" t="n">
        <v>3389.1</v>
      </c>
      <c r="R139" t="n">
        <v>3216.52</v>
      </c>
      <c r="S139" t="n">
        <v>262.42</v>
      </c>
      <c r="T139" t="n">
        <v>1465594.69</v>
      </c>
      <c r="U139" t="n">
        <v>0.08</v>
      </c>
      <c r="V139" t="n">
        <v>0.46</v>
      </c>
      <c r="W139" t="n">
        <v>59.68</v>
      </c>
      <c r="X139" t="n">
        <v>86.65000000000001</v>
      </c>
      <c r="Y139" t="n">
        <v>4</v>
      </c>
      <c r="Z139" t="n">
        <v>10</v>
      </c>
    </row>
    <row r="140">
      <c r="A140" t="n">
        <v>1</v>
      </c>
      <c r="B140" t="n">
        <v>85</v>
      </c>
      <c r="C140" t="inlineStr">
        <is>
          <t xml:space="preserve">CONCLUIDO	</t>
        </is>
      </c>
      <c r="D140" t="n">
        <v>0.6917</v>
      </c>
      <c r="E140" t="n">
        <v>144.57</v>
      </c>
      <c r="F140" t="n">
        <v>122.78</v>
      </c>
      <c r="G140" t="n">
        <v>12.86</v>
      </c>
      <c r="H140" t="n">
        <v>0.21</v>
      </c>
      <c r="I140" t="n">
        <v>573</v>
      </c>
      <c r="J140" t="n">
        <v>169.33</v>
      </c>
      <c r="K140" t="n">
        <v>51.39</v>
      </c>
      <c r="L140" t="n">
        <v>2</v>
      </c>
      <c r="M140" t="n">
        <v>571</v>
      </c>
      <c r="N140" t="n">
        <v>30.94</v>
      </c>
      <c r="O140" t="n">
        <v>21118.46</v>
      </c>
      <c r="P140" t="n">
        <v>1581.9</v>
      </c>
      <c r="Q140" t="n">
        <v>3367.19</v>
      </c>
      <c r="R140" t="n">
        <v>1180.62</v>
      </c>
      <c r="S140" t="n">
        <v>262.42</v>
      </c>
      <c r="T140" t="n">
        <v>453438.54</v>
      </c>
      <c r="U140" t="n">
        <v>0.22</v>
      </c>
      <c r="V140" t="n">
        <v>0.68</v>
      </c>
      <c r="W140" t="n">
        <v>57.74</v>
      </c>
      <c r="X140" t="n">
        <v>26.87</v>
      </c>
      <c r="Y140" t="n">
        <v>4</v>
      </c>
      <c r="Z140" t="n">
        <v>10</v>
      </c>
    </row>
    <row r="141">
      <c r="A141" t="n">
        <v>2</v>
      </c>
      <c r="B141" t="n">
        <v>85</v>
      </c>
      <c r="C141" t="inlineStr">
        <is>
          <t xml:space="preserve">CONCLUIDO	</t>
        </is>
      </c>
      <c r="D141" t="n">
        <v>0.7944</v>
      </c>
      <c r="E141" t="n">
        <v>125.89</v>
      </c>
      <c r="F141" t="n">
        <v>111.82</v>
      </c>
      <c r="G141" t="n">
        <v>19.45</v>
      </c>
      <c r="H141" t="n">
        <v>0.31</v>
      </c>
      <c r="I141" t="n">
        <v>345</v>
      </c>
      <c r="J141" t="n">
        <v>170.79</v>
      </c>
      <c r="K141" t="n">
        <v>51.39</v>
      </c>
      <c r="L141" t="n">
        <v>3</v>
      </c>
      <c r="M141" t="n">
        <v>343</v>
      </c>
      <c r="N141" t="n">
        <v>31.4</v>
      </c>
      <c r="O141" t="n">
        <v>21297.94</v>
      </c>
      <c r="P141" t="n">
        <v>1430.91</v>
      </c>
      <c r="Q141" t="n">
        <v>3362.43</v>
      </c>
      <c r="R141" t="n">
        <v>809.4</v>
      </c>
      <c r="S141" t="n">
        <v>262.42</v>
      </c>
      <c r="T141" t="n">
        <v>268967.38</v>
      </c>
      <c r="U141" t="n">
        <v>0.32</v>
      </c>
      <c r="V141" t="n">
        <v>0.75</v>
      </c>
      <c r="W141" t="n">
        <v>57.41</v>
      </c>
      <c r="X141" t="n">
        <v>15.98</v>
      </c>
      <c r="Y141" t="n">
        <v>4</v>
      </c>
      <c r="Z141" t="n">
        <v>10</v>
      </c>
    </row>
    <row r="142">
      <c r="A142" t="n">
        <v>3</v>
      </c>
      <c r="B142" t="n">
        <v>85</v>
      </c>
      <c r="C142" t="inlineStr">
        <is>
          <t xml:space="preserve">CONCLUIDO	</t>
        </is>
      </c>
      <c r="D142" t="n">
        <v>0.8484</v>
      </c>
      <c r="E142" t="n">
        <v>117.86</v>
      </c>
      <c r="F142" t="n">
        <v>107.16</v>
      </c>
      <c r="G142" t="n">
        <v>26.14</v>
      </c>
      <c r="H142" t="n">
        <v>0.41</v>
      </c>
      <c r="I142" t="n">
        <v>246</v>
      </c>
      <c r="J142" t="n">
        <v>172.25</v>
      </c>
      <c r="K142" t="n">
        <v>51.39</v>
      </c>
      <c r="L142" t="n">
        <v>4</v>
      </c>
      <c r="M142" t="n">
        <v>244</v>
      </c>
      <c r="N142" t="n">
        <v>31.86</v>
      </c>
      <c r="O142" t="n">
        <v>21478.05</v>
      </c>
      <c r="P142" t="n">
        <v>1359.6</v>
      </c>
      <c r="Q142" t="n">
        <v>3360.81</v>
      </c>
      <c r="R142" t="n">
        <v>652.59</v>
      </c>
      <c r="S142" t="n">
        <v>262.42</v>
      </c>
      <c r="T142" t="n">
        <v>191056.49</v>
      </c>
      <c r="U142" t="n">
        <v>0.4</v>
      </c>
      <c r="V142" t="n">
        <v>0.78</v>
      </c>
      <c r="W142" t="n">
        <v>57.23</v>
      </c>
      <c r="X142" t="n">
        <v>11.33</v>
      </c>
      <c r="Y142" t="n">
        <v>4</v>
      </c>
      <c r="Z142" t="n">
        <v>10</v>
      </c>
    </row>
    <row r="143">
      <c r="A143" t="n">
        <v>4</v>
      </c>
      <c r="B143" t="n">
        <v>85</v>
      </c>
      <c r="C143" t="inlineStr">
        <is>
          <t xml:space="preserve">CONCLUIDO	</t>
        </is>
      </c>
      <c r="D143" t="n">
        <v>0.8823</v>
      </c>
      <c r="E143" t="n">
        <v>113.34</v>
      </c>
      <c r="F143" t="n">
        <v>104.53</v>
      </c>
      <c r="G143" t="n">
        <v>33.01</v>
      </c>
      <c r="H143" t="n">
        <v>0.51</v>
      </c>
      <c r="I143" t="n">
        <v>190</v>
      </c>
      <c r="J143" t="n">
        <v>173.71</v>
      </c>
      <c r="K143" t="n">
        <v>51.39</v>
      </c>
      <c r="L143" t="n">
        <v>5</v>
      </c>
      <c r="M143" t="n">
        <v>188</v>
      </c>
      <c r="N143" t="n">
        <v>32.32</v>
      </c>
      <c r="O143" t="n">
        <v>21658.78</v>
      </c>
      <c r="P143" t="n">
        <v>1314.42</v>
      </c>
      <c r="Q143" t="n">
        <v>3360.2</v>
      </c>
      <c r="R143" t="n">
        <v>564.12</v>
      </c>
      <c r="S143" t="n">
        <v>262.42</v>
      </c>
      <c r="T143" t="n">
        <v>147101.71</v>
      </c>
      <c r="U143" t="n">
        <v>0.47</v>
      </c>
      <c r="V143" t="n">
        <v>0.8</v>
      </c>
      <c r="W143" t="n">
        <v>57.14</v>
      </c>
      <c r="X143" t="n">
        <v>8.720000000000001</v>
      </c>
      <c r="Y143" t="n">
        <v>4</v>
      </c>
      <c r="Z143" t="n">
        <v>10</v>
      </c>
    </row>
    <row r="144">
      <c r="A144" t="n">
        <v>5</v>
      </c>
      <c r="B144" t="n">
        <v>85</v>
      </c>
      <c r="C144" t="inlineStr">
        <is>
          <t xml:space="preserve">CONCLUIDO	</t>
        </is>
      </c>
      <c r="D144" t="n">
        <v>0.9051</v>
      </c>
      <c r="E144" t="n">
        <v>110.49</v>
      </c>
      <c r="F144" t="n">
        <v>102.86</v>
      </c>
      <c r="G144" t="n">
        <v>39.82</v>
      </c>
      <c r="H144" t="n">
        <v>0.61</v>
      </c>
      <c r="I144" t="n">
        <v>155</v>
      </c>
      <c r="J144" t="n">
        <v>175.18</v>
      </c>
      <c r="K144" t="n">
        <v>51.39</v>
      </c>
      <c r="L144" t="n">
        <v>6</v>
      </c>
      <c r="M144" t="n">
        <v>153</v>
      </c>
      <c r="N144" t="n">
        <v>32.79</v>
      </c>
      <c r="O144" t="n">
        <v>21840.16</v>
      </c>
      <c r="P144" t="n">
        <v>1281.17</v>
      </c>
      <c r="Q144" t="n">
        <v>3359.22</v>
      </c>
      <c r="R144" t="n">
        <v>507.87</v>
      </c>
      <c r="S144" t="n">
        <v>262.42</v>
      </c>
      <c r="T144" t="n">
        <v>119150.86</v>
      </c>
      <c r="U144" t="n">
        <v>0.52</v>
      </c>
      <c r="V144" t="n">
        <v>0.8100000000000001</v>
      </c>
      <c r="W144" t="n">
        <v>57.08</v>
      </c>
      <c r="X144" t="n">
        <v>7.06</v>
      </c>
      <c r="Y144" t="n">
        <v>4</v>
      </c>
      <c r="Z144" t="n">
        <v>10</v>
      </c>
    </row>
    <row r="145">
      <c r="A145" t="n">
        <v>6</v>
      </c>
      <c r="B145" t="n">
        <v>85</v>
      </c>
      <c r="C145" t="inlineStr">
        <is>
          <t xml:space="preserve">CONCLUIDO	</t>
        </is>
      </c>
      <c r="D145" t="n">
        <v>0.9218</v>
      </c>
      <c r="E145" t="n">
        <v>108.49</v>
      </c>
      <c r="F145" t="n">
        <v>101.71</v>
      </c>
      <c r="G145" t="n">
        <v>46.94</v>
      </c>
      <c r="H145" t="n">
        <v>0.7</v>
      </c>
      <c r="I145" t="n">
        <v>130</v>
      </c>
      <c r="J145" t="n">
        <v>176.66</v>
      </c>
      <c r="K145" t="n">
        <v>51.39</v>
      </c>
      <c r="L145" t="n">
        <v>7</v>
      </c>
      <c r="M145" t="n">
        <v>128</v>
      </c>
      <c r="N145" t="n">
        <v>33.27</v>
      </c>
      <c r="O145" t="n">
        <v>22022.17</v>
      </c>
      <c r="P145" t="n">
        <v>1254.33</v>
      </c>
      <c r="Q145" t="n">
        <v>3358.81</v>
      </c>
      <c r="R145" t="n">
        <v>469.29</v>
      </c>
      <c r="S145" t="n">
        <v>262.42</v>
      </c>
      <c r="T145" t="n">
        <v>99990.13</v>
      </c>
      <c r="U145" t="n">
        <v>0.5600000000000001</v>
      </c>
      <c r="V145" t="n">
        <v>0.82</v>
      </c>
      <c r="W145" t="n">
        <v>57.03</v>
      </c>
      <c r="X145" t="n">
        <v>5.91</v>
      </c>
      <c r="Y145" t="n">
        <v>4</v>
      </c>
      <c r="Z145" t="n">
        <v>10</v>
      </c>
    </row>
    <row r="146">
      <c r="A146" t="n">
        <v>7</v>
      </c>
      <c r="B146" t="n">
        <v>85</v>
      </c>
      <c r="C146" t="inlineStr">
        <is>
          <t xml:space="preserve">CONCLUIDO	</t>
        </is>
      </c>
      <c r="D146" t="n">
        <v>0.9341</v>
      </c>
      <c r="E146" t="n">
        <v>107.05</v>
      </c>
      <c r="F146" t="n">
        <v>100.88</v>
      </c>
      <c r="G146" t="n">
        <v>54.05</v>
      </c>
      <c r="H146" t="n">
        <v>0.8</v>
      </c>
      <c r="I146" t="n">
        <v>112</v>
      </c>
      <c r="J146" t="n">
        <v>178.14</v>
      </c>
      <c r="K146" t="n">
        <v>51.39</v>
      </c>
      <c r="L146" t="n">
        <v>8</v>
      </c>
      <c r="M146" t="n">
        <v>110</v>
      </c>
      <c r="N146" t="n">
        <v>33.75</v>
      </c>
      <c r="O146" t="n">
        <v>22204.83</v>
      </c>
      <c r="P146" t="n">
        <v>1231.83</v>
      </c>
      <c r="Q146" t="n">
        <v>3358.59</v>
      </c>
      <c r="R146" t="n">
        <v>441.02</v>
      </c>
      <c r="S146" t="n">
        <v>262.42</v>
      </c>
      <c r="T146" t="n">
        <v>85942.42999999999</v>
      </c>
      <c r="U146" t="n">
        <v>0.6</v>
      </c>
      <c r="V146" t="n">
        <v>0.83</v>
      </c>
      <c r="W146" t="n">
        <v>57.01</v>
      </c>
      <c r="X146" t="n">
        <v>5.09</v>
      </c>
      <c r="Y146" t="n">
        <v>4</v>
      </c>
      <c r="Z146" t="n">
        <v>10</v>
      </c>
    </row>
    <row r="147">
      <c r="A147" t="n">
        <v>8</v>
      </c>
      <c r="B147" t="n">
        <v>85</v>
      </c>
      <c r="C147" t="inlineStr">
        <is>
          <t xml:space="preserve">CONCLUIDO	</t>
        </is>
      </c>
      <c r="D147" t="n">
        <v>0.9438</v>
      </c>
      <c r="E147" t="n">
        <v>105.95</v>
      </c>
      <c r="F147" t="n">
        <v>100.26</v>
      </c>
      <c r="G147" t="n">
        <v>61.38</v>
      </c>
      <c r="H147" t="n">
        <v>0.89</v>
      </c>
      <c r="I147" t="n">
        <v>98</v>
      </c>
      <c r="J147" t="n">
        <v>179.63</v>
      </c>
      <c r="K147" t="n">
        <v>51.39</v>
      </c>
      <c r="L147" t="n">
        <v>9</v>
      </c>
      <c r="M147" t="n">
        <v>96</v>
      </c>
      <c r="N147" t="n">
        <v>34.24</v>
      </c>
      <c r="O147" t="n">
        <v>22388.15</v>
      </c>
      <c r="P147" t="n">
        <v>1210.76</v>
      </c>
      <c r="Q147" t="n">
        <v>3358.39</v>
      </c>
      <c r="R147" t="n">
        <v>420.07</v>
      </c>
      <c r="S147" t="n">
        <v>262.42</v>
      </c>
      <c r="T147" t="n">
        <v>75540.5</v>
      </c>
      <c r="U147" t="n">
        <v>0.62</v>
      </c>
      <c r="V147" t="n">
        <v>0.83</v>
      </c>
      <c r="W147" t="n">
        <v>56.99</v>
      </c>
      <c r="X147" t="n">
        <v>4.46</v>
      </c>
      <c r="Y147" t="n">
        <v>4</v>
      </c>
      <c r="Z147" t="n">
        <v>10</v>
      </c>
    </row>
    <row r="148">
      <c r="A148" t="n">
        <v>9</v>
      </c>
      <c r="B148" t="n">
        <v>85</v>
      </c>
      <c r="C148" t="inlineStr">
        <is>
          <t xml:space="preserve">CONCLUIDO	</t>
        </is>
      </c>
      <c r="D148" t="n">
        <v>0.9520999999999999</v>
      </c>
      <c r="E148" t="n">
        <v>105.03</v>
      </c>
      <c r="F148" t="n">
        <v>99.70999999999999</v>
      </c>
      <c r="G148" t="n">
        <v>68.76000000000001</v>
      </c>
      <c r="H148" t="n">
        <v>0.98</v>
      </c>
      <c r="I148" t="n">
        <v>87</v>
      </c>
      <c r="J148" t="n">
        <v>181.12</v>
      </c>
      <c r="K148" t="n">
        <v>51.39</v>
      </c>
      <c r="L148" t="n">
        <v>10</v>
      </c>
      <c r="M148" t="n">
        <v>85</v>
      </c>
      <c r="N148" t="n">
        <v>34.73</v>
      </c>
      <c r="O148" t="n">
        <v>22572.13</v>
      </c>
      <c r="P148" t="n">
        <v>1192</v>
      </c>
      <c r="Q148" t="n">
        <v>3358.16</v>
      </c>
      <c r="R148" t="n">
        <v>401.53</v>
      </c>
      <c r="S148" t="n">
        <v>262.42</v>
      </c>
      <c r="T148" t="n">
        <v>66324.52</v>
      </c>
      <c r="U148" t="n">
        <v>0.65</v>
      </c>
      <c r="V148" t="n">
        <v>0.84</v>
      </c>
      <c r="W148" t="n">
        <v>56.97</v>
      </c>
      <c r="X148" t="n">
        <v>3.92</v>
      </c>
      <c r="Y148" t="n">
        <v>4</v>
      </c>
      <c r="Z148" t="n">
        <v>10</v>
      </c>
    </row>
    <row r="149">
      <c r="A149" t="n">
        <v>10</v>
      </c>
      <c r="B149" t="n">
        <v>85</v>
      </c>
      <c r="C149" t="inlineStr">
        <is>
          <t xml:space="preserve">CONCLUIDO	</t>
        </is>
      </c>
      <c r="D149" t="n">
        <v>0.9586</v>
      </c>
      <c r="E149" t="n">
        <v>104.32</v>
      </c>
      <c r="F149" t="n">
        <v>99.3</v>
      </c>
      <c r="G149" t="n">
        <v>76.39</v>
      </c>
      <c r="H149" t="n">
        <v>1.07</v>
      </c>
      <c r="I149" t="n">
        <v>78</v>
      </c>
      <c r="J149" t="n">
        <v>182.62</v>
      </c>
      <c r="K149" t="n">
        <v>51.39</v>
      </c>
      <c r="L149" t="n">
        <v>11</v>
      </c>
      <c r="M149" t="n">
        <v>76</v>
      </c>
      <c r="N149" t="n">
        <v>35.22</v>
      </c>
      <c r="O149" t="n">
        <v>22756.91</v>
      </c>
      <c r="P149" t="n">
        <v>1173.27</v>
      </c>
      <c r="Q149" t="n">
        <v>3358.11</v>
      </c>
      <c r="R149" t="n">
        <v>388</v>
      </c>
      <c r="S149" t="n">
        <v>262.42</v>
      </c>
      <c r="T149" t="n">
        <v>59601.93</v>
      </c>
      <c r="U149" t="n">
        <v>0.68</v>
      </c>
      <c r="V149" t="n">
        <v>0.84</v>
      </c>
      <c r="W149" t="n">
        <v>56.95</v>
      </c>
      <c r="X149" t="n">
        <v>3.52</v>
      </c>
      <c r="Y149" t="n">
        <v>4</v>
      </c>
      <c r="Z149" t="n">
        <v>10</v>
      </c>
    </row>
    <row r="150">
      <c r="A150" t="n">
        <v>11</v>
      </c>
      <c r="B150" t="n">
        <v>85</v>
      </c>
      <c r="C150" t="inlineStr">
        <is>
          <t xml:space="preserve">CONCLUIDO	</t>
        </is>
      </c>
      <c r="D150" t="n">
        <v>0.9646</v>
      </c>
      <c r="E150" t="n">
        <v>103.67</v>
      </c>
      <c r="F150" t="n">
        <v>98.92</v>
      </c>
      <c r="G150" t="n">
        <v>84.79000000000001</v>
      </c>
      <c r="H150" t="n">
        <v>1.16</v>
      </c>
      <c r="I150" t="n">
        <v>70</v>
      </c>
      <c r="J150" t="n">
        <v>184.12</v>
      </c>
      <c r="K150" t="n">
        <v>51.39</v>
      </c>
      <c r="L150" t="n">
        <v>12</v>
      </c>
      <c r="M150" t="n">
        <v>68</v>
      </c>
      <c r="N150" t="n">
        <v>35.73</v>
      </c>
      <c r="O150" t="n">
        <v>22942.24</v>
      </c>
      <c r="P150" t="n">
        <v>1154.95</v>
      </c>
      <c r="Q150" t="n">
        <v>3357.81</v>
      </c>
      <c r="R150" t="n">
        <v>375.66</v>
      </c>
      <c r="S150" t="n">
        <v>262.42</v>
      </c>
      <c r="T150" t="n">
        <v>53472.78</v>
      </c>
      <c r="U150" t="n">
        <v>0.7</v>
      </c>
      <c r="V150" t="n">
        <v>0.85</v>
      </c>
      <c r="W150" t="n">
        <v>56.92</v>
      </c>
      <c r="X150" t="n">
        <v>3.14</v>
      </c>
      <c r="Y150" t="n">
        <v>4</v>
      </c>
      <c r="Z150" t="n">
        <v>10</v>
      </c>
    </row>
    <row r="151">
      <c r="A151" t="n">
        <v>12</v>
      </c>
      <c r="B151" t="n">
        <v>85</v>
      </c>
      <c r="C151" t="inlineStr">
        <is>
          <t xml:space="preserve">CONCLUIDO	</t>
        </is>
      </c>
      <c r="D151" t="n">
        <v>0.969</v>
      </c>
      <c r="E151" t="n">
        <v>103.2</v>
      </c>
      <c r="F151" t="n">
        <v>98.65000000000001</v>
      </c>
      <c r="G151" t="n">
        <v>92.48999999999999</v>
      </c>
      <c r="H151" t="n">
        <v>1.24</v>
      </c>
      <c r="I151" t="n">
        <v>64</v>
      </c>
      <c r="J151" t="n">
        <v>185.63</v>
      </c>
      <c r="K151" t="n">
        <v>51.39</v>
      </c>
      <c r="L151" t="n">
        <v>13</v>
      </c>
      <c r="M151" t="n">
        <v>62</v>
      </c>
      <c r="N151" t="n">
        <v>36.24</v>
      </c>
      <c r="O151" t="n">
        <v>23128.27</v>
      </c>
      <c r="P151" t="n">
        <v>1138.79</v>
      </c>
      <c r="Q151" t="n">
        <v>3357.65</v>
      </c>
      <c r="R151" t="n">
        <v>366.13</v>
      </c>
      <c r="S151" t="n">
        <v>262.42</v>
      </c>
      <c r="T151" t="n">
        <v>48736.06</v>
      </c>
      <c r="U151" t="n">
        <v>0.72</v>
      </c>
      <c r="V151" t="n">
        <v>0.85</v>
      </c>
      <c r="W151" t="n">
        <v>56.93</v>
      </c>
      <c r="X151" t="n">
        <v>2.87</v>
      </c>
      <c r="Y151" t="n">
        <v>4</v>
      </c>
      <c r="Z151" t="n">
        <v>10</v>
      </c>
    </row>
    <row r="152">
      <c r="A152" t="n">
        <v>13</v>
      </c>
      <c r="B152" t="n">
        <v>85</v>
      </c>
      <c r="C152" t="inlineStr">
        <is>
          <t xml:space="preserve">CONCLUIDO	</t>
        </is>
      </c>
      <c r="D152" t="n">
        <v>0.9728</v>
      </c>
      <c r="E152" t="n">
        <v>102.79</v>
      </c>
      <c r="F152" t="n">
        <v>98.42</v>
      </c>
      <c r="G152" t="n">
        <v>100.09</v>
      </c>
      <c r="H152" t="n">
        <v>1.33</v>
      </c>
      <c r="I152" t="n">
        <v>59</v>
      </c>
      <c r="J152" t="n">
        <v>187.14</v>
      </c>
      <c r="K152" t="n">
        <v>51.39</v>
      </c>
      <c r="L152" t="n">
        <v>14</v>
      </c>
      <c r="M152" t="n">
        <v>57</v>
      </c>
      <c r="N152" t="n">
        <v>36.75</v>
      </c>
      <c r="O152" t="n">
        <v>23314.98</v>
      </c>
      <c r="P152" t="n">
        <v>1121.82</v>
      </c>
      <c r="Q152" t="n">
        <v>3357.72</v>
      </c>
      <c r="R152" t="n">
        <v>358.21</v>
      </c>
      <c r="S152" t="n">
        <v>262.42</v>
      </c>
      <c r="T152" t="n">
        <v>44801.97</v>
      </c>
      <c r="U152" t="n">
        <v>0.73</v>
      </c>
      <c r="V152" t="n">
        <v>0.85</v>
      </c>
      <c r="W152" t="n">
        <v>56.92</v>
      </c>
      <c r="X152" t="n">
        <v>2.64</v>
      </c>
      <c r="Y152" t="n">
        <v>4</v>
      </c>
      <c r="Z152" t="n">
        <v>10</v>
      </c>
    </row>
    <row r="153">
      <c r="A153" t="n">
        <v>14</v>
      </c>
      <c r="B153" t="n">
        <v>85</v>
      </c>
      <c r="C153" t="inlineStr">
        <is>
          <t xml:space="preserve">CONCLUIDO	</t>
        </is>
      </c>
      <c r="D153" t="n">
        <v>0.9767</v>
      </c>
      <c r="E153" t="n">
        <v>102.39</v>
      </c>
      <c r="F153" t="n">
        <v>98.19</v>
      </c>
      <c r="G153" t="n">
        <v>109.1</v>
      </c>
      <c r="H153" t="n">
        <v>1.41</v>
      </c>
      <c r="I153" t="n">
        <v>54</v>
      </c>
      <c r="J153" t="n">
        <v>188.66</v>
      </c>
      <c r="K153" t="n">
        <v>51.39</v>
      </c>
      <c r="L153" t="n">
        <v>15</v>
      </c>
      <c r="M153" t="n">
        <v>52</v>
      </c>
      <c r="N153" t="n">
        <v>37.27</v>
      </c>
      <c r="O153" t="n">
        <v>23502.4</v>
      </c>
      <c r="P153" t="n">
        <v>1104.16</v>
      </c>
      <c r="Q153" t="n">
        <v>3357.56</v>
      </c>
      <c r="R153" t="n">
        <v>350.31</v>
      </c>
      <c r="S153" t="n">
        <v>262.42</v>
      </c>
      <c r="T153" t="n">
        <v>40880.03</v>
      </c>
      <c r="U153" t="n">
        <v>0.75</v>
      </c>
      <c r="V153" t="n">
        <v>0.85</v>
      </c>
      <c r="W153" t="n">
        <v>56.91</v>
      </c>
      <c r="X153" t="n">
        <v>2.41</v>
      </c>
      <c r="Y153" t="n">
        <v>4</v>
      </c>
      <c r="Z153" t="n">
        <v>10</v>
      </c>
    </row>
    <row r="154">
      <c r="A154" t="n">
        <v>15</v>
      </c>
      <c r="B154" t="n">
        <v>85</v>
      </c>
      <c r="C154" t="inlineStr">
        <is>
          <t xml:space="preserve">CONCLUIDO	</t>
        </is>
      </c>
      <c r="D154" t="n">
        <v>0.9795</v>
      </c>
      <c r="E154" t="n">
        <v>102.09</v>
      </c>
      <c r="F154" t="n">
        <v>98.03</v>
      </c>
      <c r="G154" t="n">
        <v>117.63</v>
      </c>
      <c r="H154" t="n">
        <v>1.49</v>
      </c>
      <c r="I154" t="n">
        <v>50</v>
      </c>
      <c r="J154" t="n">
        <v>190.19</v>
      </c>
      <c r="K154" t="n">
        <v>51.39</v>
      </c>
      <c r="L154" t="n">
        <v>16</v>
      </c>
      <c r="M154" t="n">
        <v>48</v>
      </c>
      <c r="N154" t="n">
        <v>37.79</v>
      </c>
      <c r="O154" t="n">
        <v>23690.52</v>
      </c>
      <c r="P154" t="n">
        <v>1089.42</v>
      </c>
      <c r="Q154" t="n">
        <v>3357.47</v>
      </c>
      <c r="R154" t="n">
        <v>345</v>
      </c>
      <c r="S154" t="n">
        <v>262.42</v>
      </c>
      <c r="T154" t="n">
        <v>38243.09</v>
      </c>
      <c r="U154" t="n">
        <v>0.76</v>
      </c>
      <c r="V154" t="n">
        <v>0.85</v>
      </c>
      <c r="W154" t="n">
        <v>56.91</v>
      </c>
      <c r="X154" t="n">
        <v>2.25</v>
      </c>
      <c r="Y154" t="n">
        <v>4</v>
      </c>
      <c r="Z154" t="n">
        <v>10</v>
      </c>
    </row>
    <row r="155">
      <c r="A155" t="n">
        <v>16</v>
      </c>
      <c r="B155" t="n">
        <v>85</v>
      </c>
      <c r="C155" t="inlineStr">
        <is>
          <t xml:space="preserve">CONCLUIDO	</t>
        </is>
      </c>
      <c r="D155" t="n">
        <v>0.9827</v>
      </c>
      <c r="E155" t="n">
        <v>101.76</v>
      </c>
      <c r="F155" t="n">
        <v>97.83</v>
      </c>
      <c r="G155" t="n">
        <v>127.6</v>
      </c>
      <c r="H155" t="n">
        <v>1.57</v>
      </c>
      <c r="I155" t="n">
        <v>46</v>
      </c>
      <c r="J155" t="n">
        <v>191.72</v>
      </c>
      <c r="K155" t="n">
        <v>51.39</v>
      </c>
      <c r="L155" t="n">
        <v>17</v>
      </c>
      <c r="M155" t="n">
        <v>44</v>
      </c>
      <c r="N155" t="n">
        <v>38.33</v>
      </c>
      <c r="O155" t="n">
        <v>23879.37</v>
      </c>
      <c r="P155" t="n">
        <v>1069.07</v>
      </c>
      <c r="Q155" t="n">
        <v>3357.25</v>
      </c>
      <c r="R155" t="n">
        <v>338.85</v>
      </c>
      <c r="S155" t="n">
        <v>262.42</v>
      </c>
      <c r="T155" t="n">
        <v>35189.39</v>
      </c>
      <c r="U155" t="n">
        <v>0.77</v>
      </c>
      <c r="V155" t="n">
        <v>0.86</v>
      </c>
      <c r="W155" t="n">
        <v>56.89</v>
      </c>
      <c r="X155" t="n">
        <v>2.05</v>
      </c>
      <c r="Y155" t="n">
        <v>4</v>
      </c>
      <c r="Z155" t="n">
        <v>10</v>
      </c>
    </row>
    <row r="156">
      <c r="A156" t="n">
        <v>17</v>
      </c>
      <c r="B156" t="n">
        <v>85</v>
      </c>
      <c r="C156" t="inlineStr">
        <is>
          <t xml:space="preserve">CONCLUIDO	</t>
        </is>
      </c>
      <c r="D156" t="n">
        <v>0.9851</v>
      </c>
      <c r="E156" t="n">
        <v>101.51</v>
      </c>
      <c r="F156" t="n">
        <v>97.68000000000001</v>
      </c>
      <c r="G156" t="n">
        <v>136.3</v>
      </c>
      <c r="H156" t="n">
        <v>1.65</v>
      </c>
      <c r="I156" t="n">
        <v>43</v>
      </c>
      <c r="J156" t="n">
        <v>193.26</v>
      </c>
      <c r="K156" t="n">
        <v>51.39</v>
      </c>
      <c r="L156" t="n">
        <v>18</v>
      </c>
      <c r="M156" t="n">
        <v>40</v>
      </c>
      <c r="N156" t="n">
        <v>38.86</v>
      </c>
      <c r="O156" t="n">
        <v>24068.93</v>
      </c>
      <c r="P156" t="n">
        <v>1054.23</v>
      </c>
      <c r="Q156" t="n">
        <v>3357.28</v>
      </c>
      <c r="R156" t="n">
        <v>333.19</v>
      </c>
      <c r="S156" t="n">
        <v>262.42</v>
      </c>
      <c r="T156" t="n">
        <v>32371.01</v>
      </c>
      <c r="U156" t="n">
        <v>0.79</v>
      </c>
      <c r="V156" t="n">
        <v>0.86</v>
      </c>
      <c r="W156" t="n">
        <v>56.9</v>
      </c>
      <c r="X156" t="n">
        <v>1.91</v>
      </c>
      <c r="Y156" t="n">
        <v>4</v>
      </c>
      <c r="Z156" t="n">
        <v>10</v>
      </c>
    </row>
    <row r="157">
      <c r="A157" t="n">
        <v>18</v>
      </c>
      <c r="B157" t="n">
        <v>85</v>
      </c>
      <c r="C157" t="inlineStr">
        <is>
          <t xml:space="preserve">CONCLUIDO	</t>
        </is>
      </c>
      <c r="D157" t="n">
        <v>0.9862</v>
      </c>
      <c r="E157" t="n">
        <v>101.4</v>
      </c>
      <c r="F157" t="n">
        <v>97.64</v>
      </c>
      <c r="G157" t="n">
        <v>142.88</v>
      </c>
      <c r="H157" t="n">
        <v>1.73</v>
      </c>
      <c r="I157" t="n">
        <v>41</v>
      </c>
      <c r="J157" t="n">
        <v>194.8</v>
      </c>
      <c r="K157" t="n">
        <v>51.39</v>
      </c>
      <c r="L157" t="n">
        <v>19</v>
      </c>
      <c r="M157" t="n">
        <v>17</v>
      </c>
      <c r="N157" t="n">
        <v>39.41</v>
      </c>
      <c r="O157" t="n">
        <v>24259.23</v>
      </c>
      <c r="P157" t="n">
        <v>1045.02</v>
      </c>
      <c r="Q157" t="n">
        <v>3357.85</v>
      </c>
      <c r="R157" t="n">
        <v>330.59</v>
      </c>
      <c r="S157" t="n">
        <v>262.42</v>
      </c>
      <c r="T157" t="n">
        <v>31082.92</v>
      </c>
      <c r="U157" t="n">
        <v>0.79</v>
      </c>
      <c r="V157" t="n">
        <v>0.86</v>
      </c>
      <c r="W157" t="n">
        <v>56.93</v>
      </c>
      <c r="X157" t="n">
        <v>1.86</v>
      </c>
      <c r="Y157" t="n">
        <v>4</v>
      </c>
      <c r="Z157" t="n">
        <v>10</v>
      </c>
    </row>
    <row r="158">
      <c r="A158" t="n">
        <v>19</v>
      </c>
      <c r="B158" t="n">
        <v>85</v>
      </c>
      <c r="C158" t="inlineStr">
        <is>
          <t xml:space="preserve">CONCLUIDO	</t>
        </is>
      </c>
      <c r="D158" t="n">
        <v>0.9859</v>
      </c>
      <c r="E158" t="n">
        <v>101.43</v>
      </c>
      <c r="F158" t="n">
        <v>97.67</v>
      </c>
      <c r="G158" t="n">
        <v>142.93</v>
      </c>
      <c r="H158" t="n">
        <v>1.81</v>
      </c>
      <c r="I158" t="n">
        <v>41</v>
      </c>
      <c r="J158" t="n">
        <v>196.35</v>
      </c>
      <c r="K158" t="n">
        <v>51.39</v>
      </c>
      <c r="L158" t="n">
        <v>20</v>
      </c>
      <c r="M158" t="n">
        <v>1</v>
      </c>
      <c r="N158" t="n">
        <v>39.96</v>
      </c>
      <c r="O158" t="n">
        <v>24450.27</v>
      </c>
      <c r="P158" t="n">
        <v>1051.43</v>
      </c>
      <c r="Q158" t="n">
        <v>3357.99</v>
      </c>
      <c r="R158" t="n">
        <v>331.18</v>
      </c>
      <c r="S158" t="n">
        <v>262.42</v>
      </c>
      <c r="T158" t="n">
        <v>31375.86</v>
      </c>
      <c r="U158" t="n">
        <v>0.79</v>
      </c>
      <c r="V158" t="n">
        <v>0.86</v>
      </c>
      <c r="W158" t="n">
        <v>56.94</v>
      </c>
      <c r="X158" t="n">
        <v>1.89</v>
      </c>
      <c r="Y158" t="n">
        <v>4</v>
      </c>
      <c r="Z158" t="n">
        <v>10</v>
      </c>
    </row>
    <row r="159">
      <c r="A159" t="n">
        <v>20</v>
      </c>
      <c r="B159" t="n">
        <v>85</v>
      </c>
      <c r="C159" t="inlineStr">
        <is>
          <t xml:space="preserve">CONCLUIDO	</t>
        </is>
      </c>
      <c r="D159" t="n">
        <v>0.9859</v>
      </c>
      <c r="E159" t="n">
        <v>101.44</v>
      </c>
      <c r="F159" t="n">
        <v>97.67</v>
      </c>
      <c r="G159" t="n">
        <v>142.94</v>
      </c>
      <c r="H159" t="n">
        <v>1.88</v>
      </c>
      <c r="I159" t="n">
        <v>41</v>
      </c>
      <c r="J159" t="n">
        <v>197.9</v>
      </c>
      <c r="K159" t="n">
        <v>51.39</v>
      </c>
      <c r="L159" t="n">
        <v>21</v>
      </c>
      <c r="M159" t="n">
        <v>0</v>
      </c>
      <c r="N159" t="n">
        <v>40.51</v>
      </c>
      <c r="O159" t="n">
        <v>24642.07</v>
      </c>
      <c r="P159" t="n">
        <v>1058.67</v>
      </c>
      <c r="Q159" t="n">
        <v>3358.1</v>
      </c>
      <c r="R159" t="n">
        <v>331.17</v>
      </c>
      <c r="S159" t="n">
        <v>262.42</v>
      </c>
      <c r="T159" t="n">
        <v>31373.21</v>
      </c>
      <c r="U159" t="n">
        <v>0.79</v>
      </c>
      <c r="V159" t="n">
        <v>0.86</v>
      </c>
      <c r="W159" t="n">
        <v>56.95</v>
      </c>
      <c r="X159" t="n">
        <v>1.89</v>
      </c>
      <c r="Y159" t="n">
        <v>4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0.7976</v>
      </c>
      <c r="E160" t="n">
        <v>125.38</v>
      </c>
      <c r="F160" t="n">
        <v>117.88</v>
      </c>
      <c r="G160" t="n">
        <v>15.02</v>
      </c>
      <c r="H160" t="n">
        <v>0.34</v>
      </c>
      <c r="I160" t="n">
        <v>471</v>
      </c>
      <c r="J160" t="n">
        <v>51.33</v>
      </c>
      <c r="K160" t="n">
        <v>24.83</v>
      </c>
      <c r="L160" t="n">
        <v>1</v>
      </c>
      <c r="M160" t="n">
        <v>469</v>
      </c>
      <c r="N160" t="n">
        <v>5.51</v>
      </c>
      <c r="O160" t="n">
        <v>6564.78</v>
      </c>
      <c r="P160" t="n">
        <v>650.2</v>
      </c>
      <c r="Q160" t="n">
        <v>3364.61</v>
      </c>
      <c r="R160" t="n">
        <v>1014.1</v>
      </c>
      <c r="S160" t="n">
        <v>262.42</v>
      </c>
      <c r="T160" t="n">
        <v>370687.16</v>
      </c>
      <c r="U160" t="n">
        <v>0.26</v>
      </c>
      <c r="V160" t="n">
        <v>0.71</v>
      </c>
      <c r="W160" t="n">
        <v>57.61</v>
      </c>
      <c r="X160" t="n">
        <v>22</v>
      </c>
      <c r="Y160" t="n">
        <v>4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0.9212</v>
      </c>
      <c r="E161" t="n">
        <v>108.55</v>
      </c>
      <c r="F161" t="n">
        <v>104.49</v>
      </c>
      <c r="G161" t="n">
        <v>33.17</v>
      </c>
      <c r="H161" t="n">
        <v>0.66</v>
      </c>
      <c r="I161" t="n">
        <v>189</v>
      </c>
      <c r="J161" t="n">
        <v>52.47</v>
      </c>
      <c r="K161" t="n">
        <v>24.83</v>
      </c>
      <c r="L161" t="n">
        <v>2</v>
      </c>
      <c r="M161" t="n">
        <v>175</v>
      </c>
      <c r="N161" t="n">
        <v>5.64</v>
      </c>
      <c r="O161" t="n">
        <v>6705.1</v>
      </c>
      <c r="P161" t="n">
        <v>522.05</v>
      </c>
      <c r="Q161" t="n">
        <v>3359.96</v>
      </c>
      <c r="R161" t="n">
        <v>562.59</v>
      </c>
      <c r="S161" t="n">
        <v>262.42</v>
      </c>
      <c r="T161" t="n">
        <v>146343.91</v>
      </c>
      <c r="U161" t="n">
        <v>0.47</v>
      </c>
      <c r="V161" t="n">
        <v>0.8</v>
      </c>
      <c r="W161" t="n">
        <v>57.14</v>
      </c>
      <c r="X161" t="n">
        <v>8.68</v>
      </c>
      <c r="Y161" t="n">
        <v>4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0.9304</v>
      </c>
      <c r="E162" t="n">
        <v>107.48</v>
      </c>
      <c r="F162" t="n">
        <v>103.67</v>
      </c>
      <c r="G162" t="n">
        <v>36.81</v>
      </c>
      <c r="H162" t="n">
        <v>0.97</v>
      </c>
      <c r="I162" t="n">
        <v>169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515.99</v>
      </c>
      <c r="Q162" t="n">
        <v>3361.61</v>
      </c>
      <c r="R162" t="n">
        <v>527.0700000000001</v>
      </c>
      <c r="S162" t="n">
        <v>262.42</v>
      </c>
      <c r="T162" t="n">
        <v>128684.67</v>
      </c>
      <c r="U162" t="n">
        <v>0.5</v>
      </c>
      <c r="V162" t="n">
        <v>0.8100000000000001</v>
      </c>
      <c r="W162" t="n">
        <v>57.33</v>
      </c>
      <c r="X162" t="n">
        <v>7.86</v>
      </c>
      <c r="Y162" t="n">
        <v>4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0.508</v>
      </c>
      <c r="E163" t="n">
        <v>196.83</v>
      </c>
      <c r="F163" t="n">
        <v>159.37</v>
      </c>
      <c r="G163" t="n">
        <v>7.38</v>
      </c>
      <c r="H163" t="n">
        <v>0.13</v>
      </c>
      <c r="I163" t="n">
        <v>1296</v>
      </c>
      <c r="J163" t="n">
        <v>133.21</v>
      </c>
      <c r="K163" t="n">
        <v>46.47</v>
      </c>
      <c r="L163" t="n">
        <v>1</v>
      </c>
      <c r="M163" t="n">
        <v>1294</v>
      </c>
      <c r="N163" t="n">
        <v>20.75</v>
      </c>
      <c r="O163" t="n">
        <v>16663.42</v>
      </c>
      <c r="P163" t="n">
        <v>1771.89</v>
      </c>
      <c r="Q163" t="n">
        <v>3380.41</v>
      </c>
      <c r="R163" t="n">
        <v>2419.45</v>
      </c>
      <c r="S163" t="n">
        <v>262.42</v>
      </c>
      <c r="T163" t="n">
        <v>1069238.32</v>
      </c>
      <c r="U163" t="n">
        <v>0.11</v>
      </c>
      <c r="V163" t="n">
        <v>0.53</v>
      </c>
      <c r="W163" t="n">
        <v>58.94</v>
      </c>
      <c r="X163" t="n">
        <v>63.29</v>
      </c>
      <c r="Y163" t="n">
        <v>4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0.753</v>
      </c>
      <c r="E164" t="n">
        <v>132.79</v>
      </c>
      <c r="F164" t="n">
        <v>117.79</v>
      </c>
      <c r="G164" t="n">
        <v>15.01</v>
      </c>
      <c r="H164" t="n">
        <v>0.26</v>
      </c>
      <c r="I164" t="n">
        <v>471</v>
      </c>
      <c r="J164" t="n">
        <v>134.55</v>
      </c>
      <c r="K164" t="n">
        <v>46.47</v>
      </c>
      <c r="L164" t="n">
        <v>2</v>
      </c>
      <c r="M164" t="n">
        <v>469</v>
      </c>
      <c r="N164" t="n">
        <v>21.09</v>
      </c>
      <c r="O164" t="n">
        <v>16828.84</v>
      </c>
      <c r="P164" t="n">
        <v>1300.12</v>
      </c>
      <c r="Q164" t="n">
        <v>3364.76</v>
      </c>
      <c r="R164" t="n">
        <v>1012.98</v>
      </c>
      <c r="S164" t="n">
        <v>262.42</v>
      </c>
      <c r="T164" t="n">
        <v>370127.9</v>
      </c>
      <c r="U164" t="n">
        <v>0.26</v>
      </c>
      <c r="V164" t="n">
        <v>0.71</v>
      </c>
      <c r="W164" t="n">
        <v>57.55</v>
      </c>
      <c r="X164" t="n">
        <v>21.91</v>
      </c>
      <c r="Y164" t="n">
        <v>4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0.8404</v>
      </c>
      <c r="E165" t="n">
        <v>118.99</v>
      </c>
      <c r="F165" t="n">
        <v>109.02</v>
      </c>
      <c r="G165" t="n">
        <v>22.87</v>
      </c>
      <c r="H165" t="n">
        <v>0.39</v>
      </c>
      <c r="I165" t="n">
        <v>286</v>
      </c>
      <c r="J165" t="n">
        <v>135.9</v>
      </c>
      <c r="K165" t="n">
        <v>46.47</v>
      </c>
      <c r="L165" t="n">
        <v>3</v>
      </c>
      <c r="M165" t="n">
        <v>284</v>
      </c>
      <c r="N165" t="n">
        <v>21.43</v>
      </c>
      <c r="O165" t="n">
        <v>16994.64</v>
      </c>
      <c r="P165" t="n">
        <v>1188.37</v>
      </c>
      <c r="Q165" t="n">
        <v>3362.07</v>
      </c>
      <c r="R165" t="n">
        <v>714.99</v>
      </c>
      <c r="S165" t="n">
        <v>262.42</v>
      </c>
      <c r="T165" t="n">
        <v>222058.45</v>
      </c>
      <c r="U165" t="n">
        <v>0.37</v>
      </c>
      <c r="V165" t="n">
        <v>0.77</v>
      </c>
      <c r="W165" t="n">
        <v>57.3</v>
      </c>
      <c r="X165" t="n">
        <v>13.19</v>
      </c>
      <c r="Y165" t="n">
        <v>4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0.8857</v>
      </c>
      <c r="E166" t="n">
        <v>112.9</v>
      </c>
      <c r="F166" t="n">
        <v>105.17</v>
      </c>
      <c r="G166" t="n">
        <v>30.93</v>
      </c>
      <c r="H166" t="n">
        <v>0.52</v>
      </c>
      <c r="I166" t="n">
        <v>204</v>
      </c>
      <c r="J166" t="n">
        <v>137.25</v>
      </c>
      <c r="K166" t="n">
        <v>46.47</v>
      </c>
      <c r="L166" t="n">
        <v>4</v>
      </c>
      <c r="M166" t="n">
        <v>202</v>
      </c>
      <c r="N166" t="n">
        <v>21.78</v>
      </c>
      <c r="O166" t="n">
        <v>17160.92</v>
      </c>
      <c r="P166" t="n">
        <v>1130.01</v>
      </c>
      <c r="Q166" t="n">
        <v>3360.36</v>
      </c>
      <c r="R166" t="n">
        <v>585.77</v>
      </c>
      <c r="S166" t="n">
        <v>262.42</v>
      </c>
      <c r="T166" t="n">
        <v>157859.93</v>
      </c>
      <c r="U166" t="n">
        <v>0.45</v>
      </c>
      <c r="V166" t="n">
        <v>0.8</v>
      </c>
      <c r="W166" t="n">
        <v>57.15</v>
      </c>
      <c r="X166" t="n">
        <v>9.35</v>
      </c>
      <c r="Y166" t="n">
        <v>4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0.9134</v>
      </c>
      <c r="E167" t="n">
        <v>109.48</v>
      </c>
      <c r="F167" t="n">
        <v>103</v>
      </c>
      <c r="G167" t="n">
        <v>39.11</v>
      </c>
      <c r="H167" t="n">
        <v>0.64</v>
      </c>
      <c r="I167" t="n">
        <v>158</v>
      </c>
      <c r="J167" t="n">
        <v>138.6</v>
      </c>
      <c r="K167" t="n">
        <v>46.47</v>
      </c>
      <c r="L167" t="n">
        <v>5</v>
      </c>
      <c r="M167" t="n">
        <v>156</v>
      </c>
      <c r="N167" t="n">
        <v>22.13</v>
      </c>
      <c r="O167" t="n">
        <v>17327.69</v>
      </c>
      <c r="P167" t="n">
        <v>1090.11</v>
      </c>
      <c r="Q167" t="n">
        <v>3359.35</v>
      </c>
      <c r="R167" t="n">
        <v>512.21</v>
      </c>
      <c r="S167" t="n">
        <v>262.42</v>
      </c>
      <c r="T167" t="n">
        <v>121307.73</v>
      </c>
      <c r="U167" t="n">
        <v>0.51</v>
      </c>
      <c r="V167" t="n">
        <v>0.8100000000000001</v>
      </c>
      <c r="W167" t="n">
        <v>57.09</v>
      </c>
      <c r="X167" t="n">
        <v>7.19</v>
      </c>
      <c r="Y167" t="n">
        <v>4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0.9322</v>
      </c>
      <c r="E168" t="n">
        <v>107.28</v>
      </c>
      <c r="F168" t="n">
        <v>101.61</v>
      </c>
      <c r="G168" t="n">
        <v>47.63</v>
      </c>
      <c r="H168" t="n">
        <v>0.76</v>
      </c>
      <c r="I168" t="n">
        <v>128</v>
      </c>
      <c r="J168" t="n">
        <v>139.95</v>
      </c>
      <c r="K168" t="n">
        <v>46.47</v>
      </c>
      <c r="L168" t="n">
        <v>6</v>
      </c>
      <c r="M168" t="n">
        <v>126</v>
      </c>
      <c r="N168" t="n">
        <v>22.49</v>
      </c>
      <c r="O168" t="n">
        <v>17494.97</v>
      </c>
      <c r="P168" t="n">
        <v>1057.88</v>
      </c>
      <c r="Q168" t="n">
        <v>3358.65</v>
      </c>
      <c r="R168" t="n">
        <v>466.53</v>
      </c>
      <c r="S168" t="n">
        <v>262.42</v>
      </c>
      <c r="T168" t="n">
        <v>98615.78999999999</v>
      </c>
      <c r="U168" t="n">
        <v>0.5600000000000001</v>
      </c>
      <c r="V168" t="n">
        <v>0.82</v>
      </c>
      <c r="W168" t="n">
        <v>57.02</v>
      </c>
      <c r="X168" t="n">
        <v>5.82</v>
      </c>
      <c r="Y168" t="n">
        <v>4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0.9457</v>
      </c>
      <c r="E169" t="n">
        <v>105.74</v>
      </c>
      <c r="F169" t="n">
        <v>100.64</v>
      </c>
      <c r="G169" t="n">
        <v>56.44</v>
      </c>
      <c r="H169" t="n">
        <v>0.88</v>
      </c>
      <c r="I169" t="n">
        <v>107</v>
      </c>
      <c r="J169" t="n">
        <v>141.31</v>
      </c>
      <c r="K169" t="n">
        <v>46.47</v>
      </c>
      <c r="L169" t="n">
        <v>7</v>
      </c>
      <c r="M169" t="n">
        <v>105</v>
      </c>
      <c r="N169" t="n">
        <v>22.85</v>
      </c>
      <c r="O169" t="n">
        <v>17662.75</v>
      </c>
      <c r="P169" t="n">
        <v>1030.4</v>
      </c>
      <c r="Q169" t="n">
        <v>3358.75</v>
      </c>
      <c r="R169" t="n">
        <v>433.12</v>
      </c>
      <c r="S169" t="n">
        <v>262.42</v>
      </c>
      <c r="T169" t="n">
        <v>82018.94</v>
      </c>
      <c r="U169" t="n">
        <v>0.61</v>
      </c>
      <c r="V169" t="n">
        <v>0.83</v>
      </c>
      <c r="W169" t="n">
        <v>57</v>
      </c>
      <c r="X169" t="n">
        <v>4.85</v>
      </c>
      <c r="Y169" t="n">
        <v>4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0.9562</v>
      </c>
      <c r="E170" t="n">
        <v>104.58</v>
      </c>
      <c r="F170" t="n">
        <v>99.92</v>
      </c>
      <c r="G170" t="n">
        <v>65.88</v>
      </c>
      <c r="H170" t="n">
        <v>0.99</v>
      </c>
      <c r="I170" t="n">
        <v>91</v>
      </c>
      <c r="J170" t="n">
        <v>142.68</v>
      </c>
      <c r="K170" t="n">
        <v>46.47</v>
      </c>
      <c r="L170" t="n">
        <v>8</v>
      </c>
      <c r="M170" t="n">
        <v>89</v>
      </c>
      <c r="N170" t="n">
        <v>23.21</v>
      </c>
      <c r="O170" t="n">
        <v>17831.04</v>
      </c>
      <c r="P170" t="n">
        <v>1004.14</v>
      </c>
      <c r="Q170" t="n">
        <v>3358.28</v>
      </c>
      <c r="R170" t="n">
        <v>408.53</v>
      </c>
      <c r="S170" t="n">
        <v>262.42</v>
      </c>
      <c r="T170" t="n">
        <v>69802.94</v>
      </c>
      <c r="U170" t="n">
        <v>0.64</v>
      </c>
      <c r="V170" t="n">
        <v>0.84</v>
      </c>
      <c r="W170" t="n">
        <v>56.98</v>
      </c>
      <c r="X170" t="n">
        <v>4.13</v>
      </c>
      <c r="Y170" t="n">
        <v>4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0.9643</v>
      </c>
      <c r="E171" t="n">
        <v>103.71</v>
      </c>
      <c r="F171" t="n">
        <v>99.38</v>
      </c>
      <c r="G171" t="n">
        <v>75.48</v>
      </c>
      <c r="H171" t="n">
        <v>1.11</v>
      </c>
      <c r="I171" t="n">
        <v>79</v>
      </c>
      <c r="J171" t="n">
        <v>144.05</v>
      </c>
      <c r="K171" t="n">
        <v>46.47</v>
      </c>
      <c r="L171" t="n">
        <v>9</v>
      </c>
      <c r="M171" t="n">
        <v>77</v>
      </c>
      <c r="N171" t="n">
        <v>23.58</v>
      </c>
      <c r="O171" t="n">
        <v>17999.83</v>
      </c>
      <c r="P171" t="n">
        <v>979.28</v>
      </c>
      <c r="Q171" t="n">
        <v>3357.98</v>
      </c>
      <c r="R171" t="n">
        <v>390.2</v>
      </c>
      <c r="S171" t="n">
        <v>262.42</v>
      </c>
      <c r="T171" t="n">
        <v>60698.85</v>
      </c>
      <c r="U171" t="n">
        <v>0.67</v>
      </c>
      <c r="V171" t="n">
        <v>0.84</v>
      </c>
      <c r="W171" t="n">
        <v>56.96</v>
      </c>
      <c r="X171" t="n">
        <v>3.59</v>
      </c>
      <c r="Y171" t="n">
        <v>4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0.9705</v>
      </c>
      <c r="E172" t="n">
        <v>103.04</v>
      </c>
      <c r="F172" t="n">
        <v>98.95</v>
      </c>
      <c r="G172" t="n">
        <v>84.81999999999999</v>
      </c>
      <c r="H172" t="n">
        <v>1.22</v>
      </c>
      <c r="I172" t="n">
        <v>70</v>
      </c>
      <c r="J172" t="n">
        <v>145.42</v>
      </c>
      <c r="K172" t="n">
        <v>46.47</v>
      </c>
      <c r="L172" t="n">
        <v>10</v>
      </c>
      <c r="M172" t="n">
        <v>68</v>
      </c>
      <c r="N172" t="n">
        <v>23.95</v>
      </c>
      <c r="O172" t="n">
        <v>18169.15</v>
      </c>
      <c r="P172" t="n">
        <v>955.63</v>
      </c>
      <c r="Q172" t="n">
        <v>3357.78</v>
      </c>
      <c r="R172" t="n">
        <v>376.17</v>
      </c>
      <c r="S172" t="n">
        <v>262.42</v>
      </c>
      <c r="T172" t="n">
        <v>53726.37</v>
      </c>
      <c r="U172" t="n">
        <v>0.7</v>
      </c>
      <c r="V172" t="n">
        <v>0.85</v>
      </c>
      <c r="W172" t="n">
        <v>56.94</v>
      </c>
      <c r="X172" t="n">
        <v>3.17</v>
      </c>
      <c r="Y172" t="n">
        <v>4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0.9762</v>
      </c>
      <c r="E173" t="n">
        <v>102.44</v>
      </c>
      <c r="F173" t="n">
        <v>98.56999999999999</v>
      </c>
      <c r="G173" t="n">
        <v>95.39</v>
      </c>
      <c r="H173" t="n">
        <v>1.33</v>
      </c>
      <c r="I173" t="n">
        <v>62</v>
      </c>
      <c r="J173" t="n">
        <v>146.8</v>
      </c>
      <c r="K173" t="n">
        <v>46.47</v>
      </c>
      <c r="L173" t="n">
        <v>11</v>
      </c>
      <c r="M173" t="n">
        <v>60</v>
      </c>
      <c r="N173" t="n">
        <v>24.33</v>
      </c>
      <c r="O173" t="n">
        <v>18338.99</v>
      </c>
      <c r="P173" t="n">
        <v>932.25</v>
      </c>
      <c r="Q173" t="n">
        <v>3357.45</v>
      </c>
      <c r="R173" t="n">
        <v>363.53</v>
      </c>
      <c r="S173" t="n">
        <v>262.42</v>
      </c>
      <c r="T173" t="n">
        <v>47447.43</v>
      </c>
      <c r="U173" t="n">
        <v>0.72</v>
      </c>
      <c r="V173" t="n">
        <v>0.85</v>
      </c>
      <c r="W173" t="n">
        <v>56.92</v>
      </c>
      <c r="X173" t="n">
        <v>2.79</v>
      </c>
      <c r="Y173" t="n">
        <v>4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0.9806</v>
      </c>
      <c r="E174" t="n">
        <v>101.98</v>
      </c>
      <c r="F174" t="n">
        <v>98.28</v>
      </c>
      <c r="G174" t="n">
        <v>105.3</v>
      </c>
      <c r="H174" t="n">
        <v>1.43</v>
      </c>
      <c r="I174" t="n">
        <v>56</v>
      </c>
      <c r="J174" t="n">
        <v>148.18</v>
      </c>
      <c r="K174" t="n">
        <v>46.47</v>
      </c>
      <c r="L174" t="n">
        <v>12</v>
      </c>
      <c r="M174" t="n">
        <v>48</v>
      </c>
      <c r="N174" t="n">
        <v>24.71</v>
      </c>
      <c r="O174" t="n">
        <v>18509.36</v>
      </c>
      <c r="P174" t="n">
        <v>908.29</v>
      </c>
      <c r="Q174" t="n">
        <v>3357.48</v>
      </c>
      <c r="R174" t="n">
        <v>353.17</v>
      </c>
      <c r="S174" t="n">
        <v>262.42</v>
      </c>
      <c r="T174" t="n">
        <v>42300.07</v>
      </c>
      <c r="U174" t="n">
        <v>0.74</v>
      </c>
      <c r="V174" t="n">
        <v>0.85</v>
      </c>
      <c r="W174" t="n">
        <v>56.92</v>
      </c>
      <c r="X174" t="n">
        <v>2.5</v>
      </c>
      <c r="Y174" t="n">
        <v>4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0.9819</v>
      </c>
      <c r="E175" t="n">
        <v>101.85</v>
      </c>
      <c r="F175" t="n">
        <v>98.23</v>
      </c>
      <c r="G175" t="n">
        <v>111.2</v>
      </c>
      <c r="H175" t="n">
        <v>1.54</v>
      </c>
      <c r="I175" t="n">
        <v>53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903</v>
      </c>
      <c r="Q175" t="n">
        <v>3358.25</v>
      </c>
      <c r="R175" t="n">
        <v>349.36</v>
      </c>
      <c r="S175" t="n">
        <v>262.42</v>
      </c>
      <c r="T175" t="n">
        <v>40408.83</v>
      </c>
      <c r="U175" t="n">
        <v>0.75</v>
      </c>
      <c r="V175" t="n">
        <v>0.85</v>
      </c>
      <c r="W175" t="n">
        <v>56.98</v>
      </c>
      <c r="X175" t="n">
        <v>2.45</v>
      </c>
      <c r="Y175" t="n">
        <v>4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0.9819</v>
      </c>
      <c r="E176" t="n">
        <v>101.84</v>
      </c>
      <c r="F176" t="n">
        <v>98.22</v>
      </c>
      <c r="G176" t="n">
        <v>111.19</v>
      </c>
      <c r="H176" t="n">
        <v>1.64</v>
      </c>
      <c r="I176" t="n">
        <v>53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910.42</v>
      </c>
      <c r="Q176" t="n">
        <v>3358.14</v>
      </c>
      <c r="R176" t="n">
        <v>349.31</v>
      </c>
      <c r="S176" t="n">
        <v>262.42</v>
      </c>
      <c r="T176" t="n">
        <v>40380.91</v>
      </c>
      <c r="U176" t="n">
        <v>0.75</v>
      </c>
      <c r="V176" t="n">
        <v>0.85</v>
      </c>
      <c r="W176" t="n">
        <v>56.98</v>
      </c>
      <c r="X176" t="n">
        <v>2.44</v>
      </c>
      <c r="Y176" t="n">
        <v>4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0.4581</v>
      </c>
      <c r="E177" t="n">
        <v>218.31</v>
      </c>
      <c r="F177" t="n">
        <v>170.2</v>
      </c>
      <c r="G177" t="n">
        <v>6.81</v>
      </c>
      <c r="H177" t="n">
        <v>0.12</v>
      </c>
      <c r="I177" t="n">
        <v>1500</v>
      </c>
      <c r="J177" t="n">
        <v>150.44</v>
      </c>
      <c r="K177" t="n">
        <v>49.1</v>
      </c>
      <c r="L177" t="n">
        <v>1</v>
      </c>
      <c r="M177" t="n">
        <v>1498</v>
      </c>
      <c r="N177" t="n">
        <v>25.34</v>
      </c>
      <c r="O177" t="n">
        <v>18787.76</v>
      </c>
      <c r="P177" t="n">
        <v>2047.4</v>
      </c>
      <c r="Q177" t="n">
        <v>3383.61</v>
      </c>
      <c r="R177" t="n">
        <v>2786.86</v>
      </c>
      <c r="S177" t="n">
        <v>262.42</v>
      </c>
      <c r="T177" t="n">
        <v>1251924.79</v>
      </c>
      <c r="U177" t="n">
        <v>0.09</v>
      </c>
      <c r="V177" t="n">
        <v>0.49</v>
      </c>
      <c r="W177" t="n">
        <v>59.29</v>
      </c>
      <c r="X177" t="n">
        <v>74.08</v>
      </c>
      <c r="Y177" t="n">
        <v>4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0.7219</v>
      </c>
      <c r="E178" t="n">
        <v>138.53</v>
      </c>
      <c r="F178" t="n">
        <v>120.3</v>
      </c>
      <c r="G178" t="n">
        <v>13.83</v>
      </c>
      <c r="H178" t="n">
        <v>0.23</v>
      </c>
      <c r="I178" t="n">
        <v>522</v>
      </c>
      <c r="J178" t="n">
        <v>151.83</v>
      </c>
      <c r="K178" t="n">
        <v>49.1</v>
      </c>
      <c r="L178" t="n">
        <v>2</v>
      </c>
      <c r="M178" t="n">
        <v>520</v>
      </c>
      <c r="N178" t="n">
        <v>25.73</v>
      </c>
      <c r="O178" t="n">
        <v>18959.54</v>
      </c>
      <c r="P178" t="n">
        <v>1441.6</v>
      </c>
      <c r="Q178" t="n">
        <v>3365.52</v>
      </c>
      <c r="R178" t="n">
        <v>1096.24</v>
      </c>
      <c r="S178" t="n">
        <v>262.42</v>
      </c>
      <c r="T178" t="n">
        <v>411505.44</v>
      </c>
      <c r="U178" t="n">
        <v>0.24</v>
      </c>
      <c r="V178" t="n">
        <v>0.7</v>
      </c>
      <c r="W178" t="n">
        <v>57.67</v>
      </c>
      <c r="X178" t="n">
        <v>24.41</v>
      </c>
      <c r="Y178" t="n">
        <v>4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0.8173</v>
      </c>
      <c r="E179" t="n">
        <v>122.35</v>
      </c>
      <c r="F179" t="n">
        <v>110.42</v>
      </c>
      <c r="G179" t="n">
        <v>20.97</v>
      </c>
      <c r="H179" t="n">
        <v>0.35</v>
      </c>
      <c r="I179" t="n">
        <v>316</v>
      </c>
      <c r="J179" t="n">
        <v>153.23</v>
      </c>
      <c r="K179" t="n">
        <v>49.1</v>
      </c>
      <c r="L179" t="n">
        <v>3</v>
      </c>
      <c r="M179" t="n">
        <v>314</v>
      </c>
      <c r="N179" t="n">
        <v>26.13</v>
      </c>
      <c r="O179" t="n">
        <v>19131.85</v>
      </c>
      <c r="P179" t="n">
        <v>1310.8</v>
      </c>
      <c r="Q179" t="n">
        <v>3362.04</v>
      </c>
      <c r="R179" t="n">
        <v>762.77</v>
      </c>
      <c r="S179" t="n">
        <v>262.42</v>
      </c>
      <c r="T179" t="n">
        <v>245798.22</v>
      </c>
      <c r="U179" t="n">
        <v>0.34</v>
      </c>
      <c r="V179" t="n">
        <v>0.76</v>
      </c>
      <c r="W179" t="n">
        <v>57.34</v>
      </c>
      <c r="X179" t="n">
        <v>14.58</v>
      </c>
      <c r="Y179" t="n">
        <v>4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0.8675</v>
      </c>
      <c r="E180" t="n">
        <v>115.28</v>
      </c>
      <c r="F180" t="n">
        <v>106.12</v>
      </c>
      <c r="G180" t="n">
        <v>28.3</v>
      </c>
      <c r="H180" t="n">
        <v>0.46</v>
      </c>
      <c r="I180" t="n">
        <v>225</v>
      </c>
      <c r="J180" t="n">
        <v>154.63</v>
      </c>
      <c r="K180" t="n">
        <v>49.1</v>
      </c>
      <c r="L180" t="n">
        <v>4</v>
      </c>
      <c r="M180" t="n">
        <v>223</v>
      </c>
      <c r="N180" t="n">
        <v>26.53</v>
      </c>
      <c r="O180" t="n">
        <v>19304.72</v>
      </c>
      <c r="P180" t="n">
        <v>1246.24</v>
      </c>
      <c r="Q180" t="n">
        <v>3360.62</v>
      </c>
      <c r="R180" t="n">
        <v>617.98</v>
      </c>
      <c r="S180" t="n">
        <v>262.42</v>
      </c>
      <c r="T180" t="n">
        <v>173855.9</v>
      </c>
      <c r="U180" t="n">
        <v>0.42</v>
      </c>
      <c r="V180" t="n">
        <v>0.79</v>
      </c>
      <c r="W180" t="n">
        <v>57.19</v>
      </c>
      <c r="X180" t="n">
        <v>10.3</v>
      </c>
      <c r="Y180" t="n">
        <v>4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0.8983</v>
      </c>
      <c r="E181" t="n">
        <v>111.32</v>
      </c>
      <c r="F181" t="n">
        <v>103.73</v>
      </c>
      <c r="G181" t="n">
        <v>35.77</v>
      </c>
      <c r="H181" t="n">
        <v>0.57</v>
      </c>
      <c r="I181" t="n">
        <v>174</v>
      </c>
      <c r="J181" t="n">
        <v>156.03</v>
      </c>
      <c r="K181" t="n">
        <v>49.1</v>
      </c>
      <c r="L181" t="n">
        <v>5</v>
      </c>
      <c r="M181" t="n">
        <v>172</v>
      </c>
      <c r="N181" t="n">
        <v>26.94</v>
      </c>
      <c r="O181" t="n">
        <v>19478.15</v>
      </c>
      <c r="P181" t="n">
        <v>1204.15</v>
      </c>
      <c r="Q181" t="n">
        <v>3359.84</v>
      </c>
      <c r="R181" t="n">
        <v>536.88</v>
      </c>
      <c r="S181" t="n">
        <v>262.42</v>
      </c>
      <c r="T181" t="n">
        <v>133565.6</v>
      </c>
      <c r="U181" t="n">
        <v>0.49</v>
      </c>
      <c r="V181" t="n">
        <v>0.8100000000000001</v>
      </c>
      <c r="W181" t="n">
        <v>57.11</v>
      </c>
      <c r="X181" t="n">
        <v>7.92</v>
      </c>
      <c r="Y181" t="n">
        <v>4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0.9181</v>
      </c>
      <c r="E182" t="n">
        <v>108.92</v>
      </c>
      <c r="F182" t="n">
        <v>102.3</v>
      </c>
      <c r="G182" t="n">
        <v>43.23</v>
      </c>
      <c r="H182" t="n">
        <v>0.67</v>
      </c>
      <c r="I182" t="n">
        <v>142</v>
      </c>
      <c r="J182" t="n">
        <v>157.44</v>
      </c>
      <c r="K182" t="n">
        <v>49.1</v>
      </c>
      <c r="L182" t="n">
        <v>6</v>
      </c>
      <c r="M182" t="n">
        <v>140</v>
      </c>
      <c r="N182" t="n">
        <v>27.35</v>
      </c>
      <c r="O182" t="n">
        <v>19652.13</v>
      </c>
      <c r="P182" t="n">
        <v>1172.84</v>
      </c>
      <c r="Q182" t="n">
        <v>3359.16</v>
      </c>
      <c r="R182" t="n">
        <v>488.87</v>
      </c>
      <c r="S182" t="n">
        <v>262.42</v>
      </c>
      <c r="T182" t="n">
        <v>109719.53</v>
      </c>
      <c r="U182" t="n">
        <v>0.54</v>
      </c>
      <c r="V182" t="n">
        <v>0.82</v>
      </c>
      <c r="W182" t="n">
        <v>57.06</v>
      </c>
      <c r="X182" t="n">
        <v>6.5</v>
      </c>
      <c r="Y182" t="n">
        <v>4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0.9332</v>
      </c>
      <c r="E183" t="n">
        <v>107.15</v>
      </c>
      <c r="F183" t="n">
        <v>101.24</v>
      </c>
      <c r="G183" t="n">
        <v>51.05</v>
      </c>
      <c r="H183" t="n">
        <v>0.78</v>
      </c>
      <c r="I183" t="n">
        <v>119</v>
      </c>
      <c r="J183" t="n">
        <v>158.86</v>
      </c>
      <c r="K183" t="n">
        <v>49.1</v>
      </c>
      <c r="L183" t="n">
        <v>7</v>
      </c>
      <c r="M183" t="n">
        <v>117</v>
      </c>
      <c r="N183" t="n">
        <v>27.77</v>
      </c>
      <c r="O183" t="n">
        <v>19826.68</v>
      </c>
      <c r="P183" t="n">
        <v>1145.7</v>
      </c>
      <c r="Q183" t="n">
        <v>3358.89</v>
      </c>
      <c r="R183" t="n">
        <v>452.93</v>
      </c>
      <c r="S183" t="n">
        <v>262.42</v>
      </c>
      <c r="T183" t="n">
        <v>91862.42999999999</v>
      </c>
      <c r="U183" t="n">
        <v>0.58</v>
      </c>
      <c r="V183" t="n">
        <v>0.83</v>
      </c>
      <c r="W183" t="n">
        <v>57.03</v>
      </c>
      <c r="X183" t="n">
        <v>5.44</v>
      </c>
      <c r="Y183" t="n">
        <v>4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0.9451000000000001</v>
      </c>
      <c r="E184" t="n">
        <v>105.81</v>
      </c>
      <c r="F184" t="n">
        <v>100.42</v>
      </c>
      <c r="G184" t="n">
        <v>59.07</v>
      </c>
      <c r="H184" t="n">
        <v>0.88</v>
      </c>
      <c r="I184" t="n">
        <v>102</v>
      </c>
      <c r="J184" t="n">
        <v>160.28</v>
      </c>
      <c r="K184" t="n">
        <v>49.1</v>
      </c>
      <c r="L184" t="n">
        <v>8</v>
      </c>
      <c r="M184" t="n">
        <v>100</v>
      </c>
      <c r="N184" t="n">
        <v>28.19</v>
      </c>
      <c r="O184" t="n">
        <v>20001.93</v>
      </c>
      <c r="P184" t="n">
        <v>1121.57</v>
      </c>
      <c r="Q184" t="n">
        <v>3358.23</v>
      </c>
      <c r="R184" t="n">
        <v>425.67</v>
      </c>
      <c r="S184" t="n">
        <v>262.42</v>
      </c>
      <c r="T184" t="n">
        <v>78319.59</v>
      </c>
      <c r="U184" t="n">
        <v>0.62</v>
      </c>
      <c r="V184" t="n">
        <v>0.83</v>
      </c>
      <c r="W184" t="n">
        <v>56.98</v>
      </c>
      <c r="X184" t="n">
        <v>4.62</v>
      </c>
      <c r="Y184" t="n">
        <v>4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0.9538</v>
      </c>
      <c r="E185" t="n">
        <v>104.84</v>
      </c>
      <c r="F185" t="n">
        <v>99.84999999999999</v>
      </c>
      <c r="G185" t="n">
        <v>67.31</v>
      </c>
      <c r="H185" t="n">
        <v>0.99</v>
      </c>
      <c r="I185" t="n">
        <v>89</v>
      </c>
      <c r="J185" t="n">
        <v>161.71</v>
      </c>
      <c r="K185" t="n">
        <v>49.1</v>
      </c>
      <c r="L185" t="n">
        <v>9</v>
      </c>
      <c r="M185" t="n">
        <v>87</v>
      </c>
      <c r="N185" t="n">
        <v>28.61</v>
      </c>
      <c r="O185" t="n">
        <v>20177.64</v>
      </c>
      <c r="P185" t="n">
        <v>1100.05</v>
      </c>
      <c r="Q185" t="n">
        <v>3358.41</v>
      </c>
      <c r="R185" t="n">
        <v>406.18</v>
      </c>
      <c r="S185" t="n">
        <v>262.42</v>
      </c>
      <c r="T185" t="n">
        <v>68640.42999999999</v>
      </c>
      <c r="U185" t="n">
        <v>0.65</v>
      </c>
      <c r="V185" t="n">
        <v>0.84</v>
      </c>
      <c r="W185" t="n">
        <v>56.97</v>
      </c>
      <c r="X185" t="n">
        <v>4.06</v>
      </c>
      <c r="Y185" t="n">
        <v>4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0.9611</v>
      </c>
      <c r="E186" t="n">
        <v>104.04</v>
      </c>
      <c r="F186" t="n">
        <v>99.34999999999999</v>
      </c>
      <c r="G186" t="n">
        <v>75.45999999999999</v>
      </c>
      <c r="H186" t="n">
        <v>1.09</v>
      </c>
      <c r="I186" t="n">
        <v>79</v>
      </c>
      <c r="J186" t="n">
        <v>163.13</v>
      </c>
      <c r="K186" t="n">
        <v>49.1</v>
      </c>
      <c r="L186" t="n">
        <v>10</v>
      </c>
      <c r="M186" t="n">
        <v>77</v>
      </c>
      <c r="N186" t="n">
        <v>29.04</v>
      </c>
      <c r="O186" t="n">
        <v>20353.94</v>
      </c>
      <c r="P186" t="n">
        <v>1078.64</v>
      </c>
      <c r="Q186" t="n">
        <v>3357.86</v>
      </c>
      <c r="R186" t="n">
        <v>389.54</v>
      </c>
      <c r="S186" t="n">
        <v>262.42</v>
      </c>
      <c r="T186" t="n">
        <v>60369.33</v>
      </c>
      <c r="U186" t="n">
        <v>0.67</v>
      </c>
      <c r="V186" t="n">
        <v>0.84</v>
      </c>
      <c r="W186" t="n">
        <v>56.96</v>
      </c>
      <c r="X186" t="n">
        <v>3.57</v>
      </c>
      <c r="Y186" t="n">
        <v>4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0.9675</v>
      </c>
      <c r="E187" t="n">
        <v>103.36</v>
      </c>
      <c r="F187" t="n">
        <v>98.94</v>
      </c>
      <c r="G187" t="n">
        <v>84.81</v>
      </c>
      <c r="H187" t="n">
        <v>1.18</v>
      </c>
      <c r="I187" t="n">
        <v>70</v>
      </c>
      <c r="J187" t="n">
        <v>164.57</v>
      </c>
      <c r="K187" t="n">
        <v>49.1</v>
      </c>
      <c r="L187" t="n">
        <v>11</v>
      </c>
      <c r="M187" t="n">
        <v>68</v>
      </c>
      <c r="N187" t="n">
        <v>29.47</v>
      </c>
      <c r="O187" t="n">
        <v>20530.82</v>
      </c>
      <c r="P187" t="n">
        <v>1057.94</v>
      </c>
      <c r="Q187" t="n">
        <v>3357.91</v>
      </c>
      <c r="R187" t="n">
        <v>375.89</v>
      </c>
      <c r="S187" t="n">
        <v>262.42</v>
      </c>
      <c r="T187" t="n">
        <v>53588.92</v>
      </c>
      <c r="U187" t="n">
        <v>0.7</v>
      </c>
      <c r="V187" t="n">
        <v>0.85</v>
      </c>
      <c r="W187" t="n">
        <v>56.94</v>
      </c>
      <c r="X187" t="n">
        <v>3.16</v>
      </c>
      <c r="Y187" t="n">
        <v>4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0.9725</v>
      </c>
      <c r="E188" t="n">
        <v>102.82</v>
      </c>
      <c r="F188" t="n">
        <v>98.62</v>
      </c>
      <c r="G188" t="n">
        <v>93.93000000000001</v>
      </c>
      <c r="H188" t="n">
        <v>1.28</v>
      </c>
      <c r="I188" t="n">
        <v>63</v>
      </c>
      <c r="J188" t="n">
        <v>166.01</v>
      </c>
      <c r="K188" t="n">
        <v>49.1</v>
      </c>
      <c r="L188" t="n">
        <v>12</v>
      </c>
      <c r="M188" t="n">
        <v>61</v>
      </c>
      <c r="N188" t="n">
        <v>29.91</v>
      </c>
      <c r="O188" t="n">
        <v>20708.3</v>
      </c>
      <c r="P188" t="n">
        <v>1037.42</v>
      </c>
      <c r="Q188" t="n">
        <v>3357.77</v>
      </c>
      <c r="R188" t="n">
        <v>365.06</v>
      </c>
      <c r="S188" t="n">
        <v>262.42</v>
      </c>
      <c r="T188" t="n">
        <v>48206.82</v>
      </c>
      <c r="U188" t="n">
        <v>0.72</v>
      </c>
      <c r="V188" t="n">
        <v>0.85</v>
      </c>
      <c r="W188" t="n">
        <v>56.93</v>
      </c>
      <c r="X188" t="n">
        <v>2.84</v>
      </c>
      <c r="Y188" t="n">
        <v>4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0.9761</v>
      </c>
      <c r="E189" t="n">
        <v>102.45</v>
      </c>
      <c r="F189" t="n">
        <v>98.40000000000001</v>
      </c>
      <c r="G189" t="n">
        <v>101.8</v>
      </c>
      <c r="H189" t="n">
        <v>1.38</v>
      </c>
      <c r="I189" t="n">
        <v>58</v>
      </c>
      <c r="J189" t="n">
        <v>167.45</v>
      </c>
      <c r="K189" t="n">
        <v>49.1</v>
      </c>
      <c r="L189" t="n">
        <v>13</v>
      </c>
      <c r="M189" t="n">
        <v>56</v>
      </c>
      <c r="N189" t="n">
        <v>30.36</v>
      </c>
      <c r="O189" t="n">
        <v>20886.38</v>
      </c>
      <c r="P189" t="n">
        <v>1018.44</v>
      </c>
      <c r="Q189" t="n">
        <v>3357.81</v>
      </c>
      <c r="R189" t="n">
        <v>357.56</v>
      </c>
      <c r="S189" t="n">
        <v>262.42</v>
      </c>
      <c r="T189" t="n">
        <v>44482.18</v>
      </c>
      <c r="U189" t="n">
        <v>0.73</v>
      </c>
      <c r="V189" t="n">
        <v>0.85</v>
      </c>
      <c r="W189" t="n">
        <v>56.92</v>
      </c>
      <c r="X189" t="n">
        <v>2.62</v>
      </c>
      <c r="Y189" t="n">
        <v>4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0.9808</v>
      </c>
      <c r="E190" t="n">
        <v>101.96</v>
      </c>
      <c r="F190" t="n">
        <v>98.09</v>
      </c>
      <c r="G190" t="n">
        <v>113.19</v>
      </c>
      <c r="H190" t="n">
        <v>1.47</v>
      </c>
      <c r="I190" t="n">
        <v>52</v>
      </c>
      <c r="J190" t="n">
        <v>168.9</v>
      </c>
      <c r="K190" t="n">
        <v>49.1</v>
      </c>
      <c r="L190" t="n">
        <v>14</v>
      </c>
      <c r="M190" t="n">
        <v>50</v>
      </c>
      <c r="N190" t="n">
        <v>30.81</v>
      </c>
      <c r="O190" t="n">
        <v>21065.06</v>
      </c>
      <c r="P190" t="n">
        <v>997</v>
      </c>
      <c r="Q190" t="n">
        <v>3357.46</v>
      </c>
      <c r="R190" t="n">
        <v>347.39</v>
      </c>
      <c r="S190" t="n">
        <v>262.42</v>
      </c>
      <c r="T190" t="n">
        <v>39429.87</v>
      </c>
      <c r="U190" t="n">
        <v>0.76</v>
      </c>
      <c r="V190" t="n">
        <v>0.85</v>
      </c>
      <c r="W190" t="n">
        <v>56.91</v>
      </c>
      <c r="X190" t="n">
        <v>2.32</v>
      </c>
      <c r="Y190" t="n">
        <v>4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0.9836</v>
      </c>
      <c r="E191" t="n">
        <v>101.67</v>
      </c>
      <c r="F191" t="n">
        <v>97.93000000000001</v>
      </c>
      <c r="G191" t="n">
        <v>122.41</v>
      </c>
      <c r="H191" t="n">
        <v>1.56</v>
      </c>
      <c r="I191" t="n">
        <v>48</v>
      </c>
      <c r="J191" t="n">
        <v>170.35</v>
      </c>
      <c r="K191" t="n">
        <v>49.1</v>
      </c>
      <c r="L191" t="n">
        <v>15</v>
      </c>
      <c r="M191" t="n">
        <v>41</v>
      </c>
      <c r="N191" t="n">
        <v>31.26</v>
      </c>
      <c r="O191" t="n">
        <v>21244.37</v>
      </c>
      <c r="P191" t="n">
        <v>978.0700000000001</v>
      </c>
      <c r="Q191" t="n">
        <v>3357.35</v>
      </c>
      <c r="R191" t="n">
        <v>341.4</v>
      </c>
      <c r="S191" t="n">
        <v>262.42</v>
      </c>
      <c r="T191" t="n">
        <v>36452.21</v>
      </c>
      <c r="U191" t="n">
        <v>0.77</v>
      </c>
      <c r="V191" t="n">
        <v>0.85</v>
      </c>
      <c r="W191" t="n">
        <v>56.91</v>
      </c>
      <c r="X191" t="n">
        <v>2.15</v>
      </c>
      <c r="Y191" t="n">
        <v>4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0.9845</v>
      </c>
      <c r="E192" t="n">
        <v>101.58</v>
      </c>
      <c r="F192" t="n">
        <v>97.89</v>
      </c>
      <c r="G192" t="n">
        <v>127.69</v>
      </c>
      <c r="H192" t="n">
        <v>1.65</v>
      </c>
      <c r="I192" t="n">
        <v>46</v>
      </c>
      <c r="J192" t="n">
        <v>171.81</v>
      </c>
      <c r="K192" t="n">
        <v>49.1</v>
      </c>
      <c r="L192" t="n">
        <v>16</v>
      </c>
      <c r="M192" t="n">
        <v>5</v>
      </c>
      <c r="N192" t="n">
        <v>31.72</v>
      </c>
      <c r="O192" t="n">
        <v>21424.29</v>
      </c>
      <c r="P192" t="n">
        <v>973.91</v>
      </c>
      <c r="Q192" t="n">
        <v>3357.98</v>
      </c>
      <c r="R192" t="n">
        <v>338.43</v>
      </c>
      <c r="S192" t="n">
        <v>262.42</v>
      </c>
      <c r="T192" t="n">
        <v>34976.51</v>
      </c>
      <c r="U192" t="n">
        <v>0.78</v>
      </c>
      <c r="V192" t="n">
        <v>0.85</v>
      </c>
      <c r="W192" t="n">
        <v>56.96</v>
      </c>
      <c r="X192" t="n">
        <v>2.11</v>
      </c>
      <c r="Y192" t="n">
        <v>4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0.9844000000000001</v>
      </c>
      <c r="E193" t="n">
        <v>101.59</v>
      </c>
      <c r="F193" t="n">
        <v>97.91</v>
      </c>
      <c r="G193" t="n">
        <v>127.7</v>
      </c>
      <c r="H193" t="n">
        <v>1.74</v>
      </c>
      <c r="I193" t="n">
        <v>46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980.84</v>
      </c>
      <c r="Q193" t="n">
        <v>3358.1</v>
      </c>
      <c r="R193" t="n">
        <v>339.12</v>
      </c>
      <c r="S193" t="n">
        <v>262.42</v>
      </c>
      <c r="T193" t="n">
        <v>35324.38</v>
      </c>
      <c r="U193" t="n">
        <v>0.77</v>
      </c>
      <c r="V193" t="n">
        <v>0.85</v>
      </c>
      <c r="W193" t="n">
        <v>56.95</v>
      </c>
      <c r="X193" t="n">
        <v>2.13</v>
      </c>
      <c r="Y193" t="n">
        <v>4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0.3637</v>
      </c>
      <c r="E194" t="n">
        <v>274.98</v>
      </c>
      <c r="F194" t="n">
        <v>197.96</v>
      </c>
      <c r="G194" t="n">
        <v>5.93</v>
      </c>
      <c r="H194" t="n">
        <v>0.1</v>
      </c>
      <c r="I194" t="n">
        <v>2003</v>
      </c>
      <c r="J194" t="n">
        <v>185.69</v>
      </c>
      <c r="K194" t="n">
        <v>53.44</v>
      </c>
      <c r="L194" t="n">
        <v>1</v>
      </c>
      <c r="M194" t="n">
        <v>2001</v>
      </c>
      <c r="N194" t="n">
        <v>36.26</v>
      </c>
      <c r="O194" t="n">
        <v>23136.14</v>
      </c>
      <c r="P194" t="n">
        <v>2721.44</v>
      </c>
      <c r="Q194" t="n">
        <v>3392.79</v>
      </c>
      <c r="R194" t="n">
        <v>3729.84</v>
      </c>
      <c r="S194" t="n">
        <v>262.42</v>
      </c>
      <c r="T194" t="n">
        <v>1720896.26</v>
      </c>
      <c r="U194" t="n">
        <v>0.07000000000000001</v>
      </c>
      <c r="V194" t="n">
        <v>0.42</v>
      </c>
      <c r="W194" t="n">
        <v>60.18</v>
      </c>
      <c r="X194" t="n">
        <v>101.72</v>
      </c>
      <c r="Y194" t="n">
        <v>4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0.6616</v>
      </c>
      <c r="E195" t="n">
        <v>151.16</v>
      </c>
      <c r="F195" t="n">
        <v>125.39</v>
      </c>
      <c r="G195" t="n">
        <v>12.02</v>
      </c>
      <c r="H195" t="n">
        <v>0.19</v>
      </c>
      <c r="I195" t="n">
        <v>626</v>
      </c>
      <c r="J195" t="n">
        <v>187.21</v>
      </c>
      <c r="K195" t="n">
        <v>53.44</v>
      </c>
      <c r="L195" t="n">
        <v>2</v>
      </c>
      <c r="M195" t="n">
        <v>624</v>
      </c>
      <c r="N195" t="n">
        <v>36.77</v>
      </c>
      <c r="O195" t="n">
        <v>23322.88</v>
      </c>
      <c r="P195" t="n">
        <v>1725.12</v>
      </c>
      <c r="Q195" t="n">
        <v>3367.98</v>
      </c>
      <c r="R195" t="n">
        <v>1267.99</v>
      </c>
      <c r="S195" t="n">
        <v>262.42</v>
      </c>
      <c r="T195" t="n">
        <v>496860.05</v>
      </c>
      <c r="U195" t="n">
        <v>0.21</v>
      </c>
      <c r="V195" t="n">
        <v>0.67</v>
      </c>
      <c r="W195" t="n">
        <v>57.85</v>
      </c>
      <c r="X195" t="n">
        <v>29.47</v>
      </c>
      <c r="Y195" t="n">
        <v>4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0.7723</v>
      </c>
      <c r="E196" t="n">
        <v>129.48</v>
      </c>
      <c r="F196" t="n">
        <v>113.12</v>
      </c>
      <c r="G196" t="n">
        <v>18.2</v>
      </c>
      <c r="H196" t="n">
        <v>0.28</v>
      </c>
      <c r="I196" t="n">
        <v>373</v>
      </c>
      <c r="J196" t="n">
        <v>188.73</v>
      </c>
      <c r="K196" t="n">
        <v>53.44</v>
      </c>
      <c r="L196" t="n">
        <v>3</v>
      </c>
      <c r="M196" t="n">
        <v>371</v>
      </c>
      <c r="N196" t="n">
        <v>37.29</v>
      </c>
      <c r="O196" t="n">
        <v>23510.33</v>
      </c>
      <c r="P196" t="n">
        <v>1548.27</v>
      </c>
      <c r="Q196" t="n">
        <v>3363.39</v>
      </c>
      <c r="R196" t="n">
        <v>854.45</v>
      </c>
      <c r="S196" t="n">
        <v>262.42</v>
      </c>
      <c r="T196" t="n">
        <v>291354.49</v>
      </c>
      <c r="U196" t="n">
        <v>0.31</v>
      </c>
      <c r="V196" t="n">
        <v>0.74</v>
      </c>
      <c r="W196" t="n">
        <v>57.42</v>
      </c>
      <c r="X196" t="n">
        <v>17.27</v>
      </c>
      <c r="Y196" t="n">
        <v>4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0.8302</v>
      </c>
      <c r="E197" t="n">
        <v>120.45</v>
      </c>
      <c r="F197" t="n">
        <v>108.08</v>
      </c>
      <c r="G197" t="n">
        <v>24.38</v>
      </c>
      <c r="H197" t="n">
        <v>0.37</v>
      </c>
      <c r="I197" t="n">
        <v>266</v>
      </c>
      <c r="J197" t="n">
        <v>190.25</v>
      </c>
      <c r="K197" t="n">
        <v>53.44</v>
      </c>
      <c r="L197" t="n">
        <v>4</v>
      </c>
      <c r="M197" t="n">
        <v>264</v>
      </c>
      <c r="N197" t="n">
        <v>37.82</v>
      </c>
      <c r="O197" t="n">
        <v>23698.48</v>
      </c>
      <c r="P197" t="n">
        <v>1469.86</v>
      </c>
      <c r="Q197" t="n">
        <v>3360.83</v>
      </c>
      <c r="R197" t="n">
        <v>683.16</v>
      </c>
      <c r="S197" t="n">
        <v>262.42</v>
      </c>
      <c r="T197" t="n">
        <v>206240.9</v>
      </c>
      <c r="U197" t="n">
        <v>0.38</v>
      </c>
      <c r="V197" t="n">
        <v>0.77</v>
      </c>
      <c r="W197" t="n">
        <v>57.28</v>
      </c>
      <c r="X197" t="n">
        <v>12.25</v>
      </c>
      <c r="Y197" t="n">
        <v>4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0.8666</v>
      </c>
      <c r="E198" t="n">
        <v>115.39</v>
      </c>
      <c r="F198" t="n">
        <v>105.25</v>
      </c>
      <c r="G198" t="n">
        <v>30.66</v>
      </c>
      <c r="H198" t="n">
        <v>0.46</v>
      </c>
      <c r="I198" t="n">
        <v>206</v>
      </c>
      <c r="J198" t="n">
        <v>191.78</v>
      </c>
      <c r="K198" t="n">
        <v>53.44</v>
      </c>
      <c r="L198" t="n">
        <v>5</v>
      </c>
      <c r="M198" t="n">
        <v>204</v>
      </c>
      <c r="N198" t="n">
        <v>38.35</v>
      </c>
      <c r="O198" t="n">
        <v>23887.36</v>
      </c>
      <c r="P198" t="n">
        <v>1421.46</v>
      </c>
      <c r="Q198" t="n">
        <v>3360.16</v>
      </c>
      <c r="R198" t="n">
        <v>587.64</v>
      </c>
      <c r="S198" t="n">
        <v>262.42</v>
      </c>
      <c r="T198" t="n">
        <v>158783.25</v>
      </c>
      <c r="U198" t="n">
        <v>0.45</v>
      </c>
      <c r="V198" t="n">
        <v>0.8</v>
      </c>
      <c r="W198" t="n">
        <v>57.18</v>
      </c>
      <c r="X198" t="n">
        <v>9.44</v>
      </c>
      <c r="Y198" t="n">
        <v>4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0.8921</v>
      </c>
      <c r="E199" t="n">
        <v>112.09</v>
      </c>
      <c r="F199" t="n">
        <v>103.41</v>
      </c>
      <c r="G199" t="n">
        <v>37.15</v>
      </c>
      <c r="H199" t="n">
        <v>0.55</v>
      </c>
      <c r="I199" t="n">
        <v>167</v>
      </c>
      <c r="J199" t="n">
        <v>193.32</v>
      </c>
      <c r="K199" t="n">
        <v>53.44</v>
      </c>
      <c r="L199" t="n">
        <v>6</v>
      </c>
      <c r="M199" t="n">
        <v>165</v>
      </c>
      <c r="N199" t="n">
        <v>38.89</v>
      </c>
      <c r="O199" t="n">
        <v>24076.95</v>
      </c>
      <c r="P199" t="n">
        <v>1386.09</v>
      </c>
      <c r="Q199" t="n">
        <v>3359.29</v>
      </c>
      <c r="R199" t="n">
        <v>526.59</v>
      </c>
      <c r="S199" t="n">
        <v>262.42</v>
      </c>
      <c r="T199" t="n">
        <v>128452.87</v>
      </c>
      <c r="U199" t="n">
        <v>0.5</v>
      </c>
      <c r="V199" t="n">
        <v>0.8100000000000001</v>
      </c>
      <c r="W199" t="n">
        <v>57.08</v>
      </c>
      <c r="X199" t="n">
        <v>7.6</v>
      </c>
      <c r="Y199" t="n">
        <v>4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0.9096</v>
      </c>
      <c r="E200" t="n">
        <v>109.94</v>
      </c>
      <c r="F200" t="n">
        <v>102.22</v>
      </c>
      <c r="G200" t="n">
        <v>43.5</v>
      </c>
      <c r="H200" t="n">
        <v>0.64</v>
      </c>
      <c r="I200" t="n">
        <v>141</v>
      </c>
      <c r="J200" t="n">
        <v>194.86</v>
      </c>
      <c r="K200" t="n">
        <v>53.44</v>
      </c>
      <c r="L200" t="n">
        <v>7</v>
      </c>
      <c r="M200" t="n">
        <v>139</v>
      </c>
      <c r="N200" t="n">
        <v>39.43</v>
      </c>
      <c r="O200" t="n">
        <v>24267.28</v>
      </c>
      <c r="P200" t="n">
        <v>1359.39</v>
      </c>
      <c r="Q200" t="n">
        <v>3359.27</v>
      </c>
      <c r="R200" t="n">
        <v>485.9</v>
      </c>
      <c r="S200" t="n">
        <v>262.42</v>
      </c>
      <c r="T200" t="n">
        <v>108239.45</v>
      </c>
      <c r="U200" t="n">
        <v>0.54</v>
      </c>
      <c r="V200" t="n">
        <v>0.82</v>
      </c>
      <c r="W200" t="n">
        <v>57.06</v>
      </c>
      <c r="X200" t="n">
        <v>6.42</v>
      </c>
      <c r="Y200" t="n">
        <v>4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0.9235</v>
      </c>
      <c r="E201" t="n">
        <v>108.28</v>
      </c>
      <c r="F201" t="n">
        <v>101.31</v>
      </c>
      <c r="G201" t="n">
        <v>50.24</v>
      </c>
      <c r="H201" t="n">
        <v>0.72</v>
      </c>
      <c r="I201" t="n">
        <v>121</v>
      </c>
      <c r="J201" t="n">
        <v>196.41</v>
      </c>
      <c r="K201" t="n">
        <v>53.44</v>
      </c>
      <c r="L201" t="n">
        <v>8</v>
      </c>
      <c r="M201" t="n">
        <v>119</v>
      </c>
      <c r="N201" t="n">
        <v>39.98</v>
      </c>
      <c r="O201" t="n">
        <v>24458.36</v>
      </c>
      <c r="P201" t="n">
        <v>1336.63</v>
      </c>
      <c r="Q201" t="n">
        <v>3358.7</v>
      </c>
      <c r="R201" t="n">
        <v>455.57</v>
      </c>
      <c r="S201" t="n">
        <v>262.42</v>
      </c>
      <c r="T201" t="n">
        <v>93170.88</v>
      </c>
      <c r="U201" t="n">
        <v>0.58</v>
      </c>
      <c r="V201" t="n">
        <v>0.83</v>
      </c>
      <c r="W201" t="n">
        <v>57.02</v>
      </c>
      <c r="X201" t="n">
        <v>5.51</v>
      </c>
      <c r="Y201" t="n">
        <v>4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0.9343</v>
      </c>
      <c r="E202" t="n">
        <v>107.03</v>
      </c>
      <c r="F202" t="n">
        <v>100.62</v>
      </c>
      <c r="G202" t="n">
        <v>56.95</v>
      </c>
      <c r="H202" t="n">
        <v>0.8100000000000001</v>
      </c>
      <c r="I202" t="n">
        <v>106</v>
      </c>
      <c r="J202" t="n">
        <v>197.97</v>
      </c>
      <c r="K202" t="n">
        <v>53.44</v>
      </c>
      <c r="L202" t="n">
        <v>9</v>
      </c>
      <c r="M202" t="n">
        <v>104</v>
      </c>
      <c r="N202" t="n">
        <v>40.53</v>
      </c>
      <c r="O202" t="n">
        <v>24650.18</v>
      </c>
      <c r="P202" t="n">
        <v>1316.8</v>
      </c>
      <c r="Q202" t="n">
        <v>3358.29</v>
      </c>
      <c r="R202" t="n">
        <v>432.33</v>
      </c>
      <c r="S202" t="n">
        <v>262.42</v>
      </c>
      <c r="T202" t="n">
        <v>81629.2</v>
      </c>
      <c r="U202" t="n">
        <v>0.61</v>
      </c>
      <c r="V202" t="n">
        <v>0.83</v>
      </c>
      <c r="W202" t="n">
        <v>57</v>
      </c>
      <c r="X202" t="n">
        <v>4.83</v>
      </c>
      <c r="Y202" t="n">
        <v>4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0.9433</v>
      </c>
      <c r="E203" t="n">
        <v>106.01</v>
      </c>
      <c r="F203" t="n">
        <v>100.04</v>
      </c>
      <c r="G203" t="n">
        <v>63.85</v>
      </c>
      <c r="H203" t="n">
        <v>0.89</v>
      </c>
      <c r="I203" t="n">
        <v>94</v>
      </c>
      <c r="J203" t="n">
        <v>199.53</v>
      </c>
      <c r="K203" t="n">
        <v>53.44</v>
      </c>
      <c r="L203" t="n">
        <v>10</v>
      </c>
      <c r="M203" t="n">
        <v>92</v>
      </c>
      <c r="N203" t="n">
        <v>41.1</v>
      </c>
      <c r="O203" t="n">
        <v>24842.77</v>
      </c>
      <c r="P203" t="n">
        <v>1297.78</v>
      </c>
      <c r="Q203" t="n">
        <v>3357.91</v>
      </c>
      <c r="R203" t="n">
        <v>412.28</v>
      </c>
      <c r="S203" t="n">
        <v>262.42</v>
      </c>
      <c r="T203" t="n">
        <v>71664.25</v>
      </c>
      <c r="U203" t="n">
        <v>0.64</v>
      </c>
      <c r="V203" t="n">
        <v>0.84</v>
      </c>
      <c r="W203" t="n">
        <v>56.99</v>
      </c>
      <c r="X203" t="n">
        <v>4.25</v>
      </c>
      <c r="Y203" t="n">
        <v>4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0.9496</v>
      </c>
      <c r="E204" t="n">
        <v>105.3</v>
      </c>
      <c r="F204" t="n">
        <v>99.67</v>
      </c>
      <c r="G204" t="n">
        <v>70.36</v>
      </c>
      <c r="H204" t="n">
        <v>0.97</v>
      </c>
      <c r="I204" t="n">
        <v>85</v>
      </c>
      <c r="J204" t="n">
        <v>201.1</v>
      </c>
      <c r="K204" t="n">
        <v>53.44</v>
      </c>
      <c r="L204" t="n">
        <v>11</v>
      </c>
      <c r="M204" t="n">
        <v>83</v>
      </c>
      <c r="N204" t="n">
        <v>41.66</v>
      </c>
      <c r="O204" t="n">
        <v>25036.12</v>
      </c>
      <c r="P204" t="n">
        <v>1282.94</v>
      </c>
      <c r="Q204" t="n">
        <v>3358.39</v>
      </c>
      <c r="R204" t="n">
        <v>400.19</v>
      </c>
      <c r="S204" t="n">
        <v>262.42</v>
      </c>
      <c r="T204" t="n">
        <v>65664.06</v>
      </c>
      <c r="U204" t="n">
        <v>0.66</v>
      </c>
      <c r="V204" t="n">
        <v>0.84</v>
      </c>
      <c r="W204" t="n">
        <v>56.97</v>
      </c>
      <c r="X204" t="n">
        <v>3.88</v>
      </c>
      <c r="Y204" t="n">
        <v>4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0.9563</v>
      </c>
      <c r="E205" t="n">
        <v>104.57</v>
      </c>
      <c r="F205" t="n">
        <v>99.23999999999999</v>
      </c>
      <c r="G205" t="n">
        <v>77.33</v>
      </c>
      <c r="H205" t="n">
        <v>1.05</v>
      </c>
      <c r="I205" t="n">
        <v>77</v>
      </c>
      <c r="J205" t="n">
        <v>202.67</v>
      </c>
      <c r="K205" t="n">
        <v>53.44</v>
      </c>
      <c r="L205" t="n">
        <v>12</v>
      </c>
      <c r="M205" t="n">
        <v>75</v>
      </c>
      <c r="N205" t="n">
        <v>42.24</v>
      </c>
      <c r="O205" t="n">
        <v>25230.25</v>
      </c>
      <c r="P205" t="n">
        <v>1265.84</v>
      </c>
      <c r="Q205" t="n">
        <v>3358</v>
      </c>
      <c r="R205" t="n">
        <v>385.57</v>
      </c>
      <c r="S205" t="n">
        <v>262.42</v>
      </c>
      <c r="T205" t="n">
        <v>58393.95</v>
      </c>
      <c r="U205" t="n">
        <v>0.68</v>
      </c>
      <c r="V205" t="n">
        <v>0.84</v>
      </c>
      <c r="W205" t="n">
        <v>56.95</v>
      </c>
      <c r="X205" t="n">
        <v>3.45</v>
      </c>
      <c r="Y205" t="n">
        <v>4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0.9614</v>
      </c>
      <c r="E206" t="n">
        <v>104.02</v>
      </c>
      <c r="F206" t="n">
        <v>98.94</v>
      </c>
      <c r="G206" t="n">
        <v>84.81</v>
      </c>
      <c r="H206" t="n">
        <v>1.13</v>
      </c>
      <c r="I206" t="n">
        <v>70</v>
      </c>
      <c r="J206" t="n">
        <v>204.25</v>
      </c>
      <c r="K206" t="n">
        <v>53.44</v>
      </c>
      <c r="L206" t="n">
        <v>13</v>
      </c>
      <c r="M206" t="n">
        <v>68</v>
      </c>
      <c r="N206" t="n">
        <v>42.82</v>
      </c>
      <c r="O206" t="n">
        <v>25425.3</v>
      </c>
      <c r="P206" t="n">
        <v>1250.43</v>
      </c>
      <c r="Q206" t="n">
        <v>3357.69</v>
      </c>
      <c r="R206" t="n">
        <v>376.19</v>
      </c>
      <c r="S206" t="n">
        <v>262.42</v>
      </c>
      <c r="T206" t="n">
        <v>53738.72</v>
      </c>
      <c r="U206" t="n">
        <v>0.7</v>
      </c>
      <c r="V206" t="n">
        <v>0.85</v>
      </c>
      <c r="W206" t="n">
        <v>56.93</v>
      </c>
      <c r="X206" t="n">
        <v>3.16</v>
      </c>
      <c r="Y206" t="n">
        <v>4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0.9653</v>
      </c>
      <c r="E207" t="n">
        <v>103.59</v>
      </c>
      <c r="F207" t="n">
        <v>98.7</v>
      </c>
      <c r="G207" t="n">
        <v>91.11</v>
      </c>
      <c r="H207" t="n">
        <v>1.21</v>
      </c>
      <c r="I207" t="n">
        <v>65</v>
      </c>
      <c r="J207" t="n">
        <v>205.84</v>
      </c>
      <c r="K207" t="n">
        <v>53.44</v>
      </c>
      <c r="L207" t="n">
        <v>14</v>
      </c>
      <c r="M207" t="n">
        <v>63</v>
      </c>
      <c r="N207" t="n">
        <v>43.4</v>
      </c>
      <c r="O207" t="n">
        <v>25621.03</v>
      </c>
      <c r="P207" t="n">
        <v>1234.92</v>
      </c>
      <c r="Q207" t="n">
        <v>3357.55</v>
      </c>
      <c r="R207" t="n">
        <v>367.52</v>
      </c>
      <c r="S207" t="n">
        <v>262.42</v>
      </c>
      <c r="T207" t="n">
        <v>49428</v>
      </c>
      <c r="U207" t="n">
        <v>0.71</v>
      </c>
      <c r="V207" t="n">
        <v>0.85</v>
      </c>
      <c r="W207" t="n">
        <v>56.94</v>
      </c>
      <c r="X207" t="n">
        <v>2.92</v>
      </c>
      <c r="Y207" t="n">
        <v>4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0.9692</v>
      </c>
      <c r="E208" t="n">
        <v>103.18</v>
      </c>
      <c r="F208" t="n">
        <v>98.48</v>
      </c>
      <c r="G208" t="n">
        <v>98.48</v>
      </c>
      <c r="H208" t="n">
        <v>1.28</v>
      </c>
      <c r="I208" t="n">
        <v>60</v>
      </c>
      <c r="J208" t="n">
        <v>207.43</v>
      </c>
      <c r="K208" t="n">
        <v>53.44</v>
      </c>
      <c r="L208" t="n">
        <v>15</v>
      </c>
      <c r="M208" t="n">
        <v>58</v>
      </c>
      <c r="N208" t="n">
        <v>44</v>
      </c>
      <c r="O208" t="n">
        <v>25817.56</v>
      </c>
      <c r="P208" t="n">
        <v>1221.03</v>
      </c>
      <c r="Q208" t="n">
        <v>3357.81</v>
      </c>
      <c r="R208" t="n">
        <v>360.42</v>
      </c>
      <c r="S208" t="n">
        <v>262.42</v>
      </c>
      <c r="T208" t="n">
        <v>45903.34</v>
      </c>
      <c r="U208" t="n">
        <v>0.73</v>
      </c>
      <c r="V208" t="n">
        <v>0.85</v>
      </c>
      <c r="W208" t="n">
        <v>56.91</v>
      </c>
      <c r="X208" t="n">
        <v>2.69</v>
      </c>
      <c r="Y208" t="n">
        <v>4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0.9732</v>
      </c>
      <c r="E209" t="n">
        <v>102.75</v>
      </c>
      <c r="F209" t="n">
        <v>98.23999999999999</v>
      </c>
      <c r="G209" t="n">
        <v>107.17</v>
      </c>
      <c r="H209" t="n">
        <v>1.36</v>
      </c>
      <c r="I209" t="n">
        <v>55</v>
      </c>
      <c r="J209" t="n">
        <v>209.03</v>
      </c>
      <c r="K209" t="n">
        <v>53.44</v>
      </c>
      <c r="L209" t="n">
        <v>16</v>
      </c>
      <c r="M209" t="n">
        <v>53</v>
      </c>
      <c r="N209" t="n">
        <v>44.6</v>
      </c>
      <c r="O209" t="n">
        <v>26014.91</v>
      </c>
      <c r="P209" t="n">
        <v>1206.12</v>
      </c>
      <c r="Q209" t="n">
        <v>3357.79</v>
      </c>
      <c r="R209" t="n">
        <v>351.97</v>
      </c>
      <c r="S209" t="n">
        <v>262.42</v>
      </c>
      <c r="T209" t="n">
        <v>41703.58</v>
      </c>
      <c r="U209" t="n">
        <v>0.75</v>
      </c>
      <c r="V209" t="n">
        <v>0.85</v>
      </c>
      <c r="W209" t="n">
        <v>56.92</v>
      </c>
      <c r="X209" t="n">
        <v>2.46</v>
      </c>
      <c r="Y209" t="n">
        <v>4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0.9756</v>
      </c>
      <c r="E210" t="n">
        <v>102.5</v>
      </c>
      <c r="F210" t="n">
        <v>98.09999999999999</v>
      </c>
      <c r="G210" t="n">
        <v>113.19</v>
      </c>
      <c r="H210" t="n">
        <v>1.43</v>
      </c>
      <c r="I210" t="n">
        <v>52</v>
      </c>
      <c r="J210" t="n">
        <v>210.64</v>
      </c>
      <c r="K210" t="n">
        <v>53.44</v>
      </c>
      <c r="L210" t="n">
        <v>17</v>
      </c>
      <c r="M210" t="n">
        <v>50</v>
      </c>
      <c r="N210" t="n">
        <v>45.21</v>
      </c>
      <c r="O210" t="n">
        <v>26213.09</v>
      </c>
      <c r="P210" t="n">
        <v>1192.56</v>
      </c>
      <c r="Q210" t="n">
        <v>3357.49</v>
      </c>
      <c r="R210" t="n">
        <v>347.53</v>
      </c>
      <c r="S210" t="n">
        <v>262.42</v>
      </c>
      <c r="T210" t="n">
        <v>39500.67</v>
      </c>
      <c r="U210" t="n">
        <v>0.76</v>
      </c>
      <c r="V210" t="n">
        <v>0.85</v>
      </c>
      <c r="W210" t="n">
        <v>56.9</v>
      </c>
      <c r="X210" t="n">
        <v>2.32</v>
      </c>
      <c r="Y210" t="n">
        <v>4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0.9786</v>
      </c>
      <c r="E211" t="n">
        <v>102.18</v>
      </c>
      <c r="F211" t="n">
        <v>97.93000000000001</v>
      </c>
      <c r="G211" t="n">
        <v>122.41</v>
      </c>
      <c r="H211" t="n">
        <v>1.51</v>
      </c>
      <c r="I211" t="n">
        <v>48</v>
      </c>
      <c r="J211" t="n">
        <v>212.25</v>
      </c>
      <c r="K211" t="n">
        <v>53.44</v>
      </c>
      <c r="L211" t="n">
        <v>18</v>
      </c>
      <c r="M211" t="n">
        <v>46</v>
      </c>
      <c r="N211" t="n">
        <v>45.82</v>
      </c>
      <c r="O211" t="n">
        <v>26412.11</v>
      </c>
      <c r="P211" t="n">
        <v>1178.6</v>
      </c>
      <c r="Q211" t="n">
        <v>3357.28</v>
      </c>
      <c r="R211" t="n">
        <v>341.77</v>
      </c>
      <c r="S211" t="n">
        <v>262.42</v>
      </c>
      <c r="T211" t="n">
        <v>36637.74</v>
      </c>
      <c r="U211" t="n">
        <v>0.77</v>
      </c>
      <c r="V211" t="n">
        <v>0.85</v>
      </c>
      <c r="W211" t="n">
        <v>56.9</v>
      </c>
      <c r="X211" t="n">
        <v>2.15</v>
      </c>
      <c r="Y211" t="n">
        <v>4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0.9811</v>
      </c>
      <c r="E212" t="n">
        <v>101.92</v>
      </c>
      <c r="F212" t="n">
        <v>97.78</v>
      </c>
      <c r="G212" t="n">
        <v>130.37</v>
      </c>
      <c r="H212" t="n">
        <v>1.58</v>
      </c>
      <c r="I212" t="n">
        <v>45</v>
      </c>
      <c r="J212" t="n">
        <v>213.87</v>
      </c>
      <c r="K212" t="n">
        <v>53.44</v>
      </c>
      <c r="L212" t="n">
        <v>19</v>
      </c>
      <c r="M212" t="n">
        <v>43</v>
      </c>
      <c r="N212" t="n">
        <v>46.44</v>
      </c>
      <c r="O212" t="n">
        <v>26611.98</v>
      </c>
      <c r="P212" t="n">
        <v>1165.19</v>
      </c>
      <c r="Q212" t="n">
        <v>3357.31</v>
      </c>
      <c r="R212" t="n">
        <v>336.56</v>
      </c>
      <c r="S212" t="n">
        <v>262.42</v>
      </c>
      <c r="T212" t="n">
        <v>34049.99</v>
      </c>
      <c r="U212" t="n">
        <v>0.78</v>
      </c>
      <c r="V212" t="n">
        <v>0.86</v>
      </c>
      <c r="W212" t="n">
        <v>56.9</v>
      </c>
      <c r="X212" t="n">
        <v>2</v>
      </c>
      <c r="Y212" t="n">
        <v>4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0.9827</v>
      </c>
      <c r="E213" t="n">
        <v>101.76</v>
      </c>
      <c r="F213" t="n">
        <v>97.69</v>
      </c>
      <c r="G213" t="n">
        <v>136.31</v>
      </c>
      <c r="H213" t="n">
        <v>1.65</v>
      </c>
      <c r="I213" t="n">
        <v>43</v>
      </c>
      <c r="J213" t="n">
        <v>215.5</v>
      </c>
      <c r="K213" t="n">
        <v>53.44</v>
      </c>
      <c r="L213" t="n">
        <v>20</v>
      </c>
      <c r="M213" t="n">
        <v>41</v>
      </c>
      <c r="N213" t="n">
        <v>47.07</v>
      </c>
      <c r="O213" t="n">
        <v>26812.71</v>
      </c>
      <c r="P213" t="n">
        <v>1150.06</v>
      </c>
      <c r="Q213" t="n">
        <v>3357.34</v>
      </c>
      <c r="R213" t="n">
        <v>333.89</v>
      </c>
      <c r="S213" t="n">
        <v>262.42</v>
      </c>
      <c r="T213" t="n">
        <v>32722.53</v>
      </c>
      <c r="U213" t="n">
        <v>0.79</v>
      </c>
      <c r="V213" t="n">
        <v>0.86</v>
      </c>
      <c r="W213" t="n">
        <v>56.89</v>
      </c>
      <c r="X213" t="n">
        <v>1.91</v>
      </c>
      <c r="Y213" t="n">
        <v>4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0.9851</v>
      </c>
      <c r="E214" t="n">
        <v>101.51</v>
      </c>
      <c r="F214" t="n">
        <v>97.55</v>
      </c>
      <c r="G214" t="n">
        <v>146.33</v>
      </c>
      <c r="H214" t="n">
        <v>1.72</v>
      </c>
      <c r="I214" t="n">
        <v>40</v>
      </c>
      <c r="J214" t="n">
        <v>217.14</v>
      </c>
      <c r="K214" t="n">
        <v>53.44</v>
      </c>
      <c r="L214" t="n">
        <v>21</v>
      </c>
      <c r="M214" t="n">
        <v>38</v>
      </c>
      <c r="N214" t="n">
        <v>47.7</v>
      </c>
      <c r="O214" t="n">
        <v>27014.3</v>
      </c>
      <c r="P214" t="n">
        <v>1137.19</v>
      </c>
      <c r="Q214" t="n">
        <v>3357.35</v>
      </c>
      <c r="R214" t="n">
        <v>329.18</v>
      </c>
      <c r="S214" t="n">
        <v>262.42</v>
      </c>
      <c r="T214" t="n">
        <v>30384.25</v>
      </c>
      <c r="U214" t="n">
        <v>0.8</v>
      </c>
      <c r="V214" t="n">
        <v>0.86</v>
      </c>
      <c r="W214" t="n">
        <v>56.88</v>
      </c>
      <c r="X214" t="n">
        <v>1.77</v>
      </c>
      <c r="Y214" t="n">
        <v>4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0.9865</v>
      </c>
      <c r="E215" t="n">
        <v>101.37</v>
      </c>
      <c r="F215" t="n">
        <v>97.48999999999999</v>
      </c>
      <c r="G215" t="n">
        <v>153.93</v>
      </c>
      <c r="H215" t="n">
        <v>1.79</v>
      </c>
      <c r="I215" t="n">
        <v>38</v>
      </c>
      <c r="J215" t="n">
        <v>218.78</v>
      </c>
      <c r="K215" t="n">
        <v>53.44</v>
      </c>
      <c r="L215" t="n">
        <v>22</v>
      </c>
      <c r="M215" t="n">
        <v>30</v>
      </c>
      <c r="N215" t="n">
        <v>48.34</v>
      </c>
      <c r="O215" t="n">
        <v>27216.79</v>
      </c>
      <c r="P215" t="n">
        <v>1125.09</v>
      </c>
      <c r="Q215" t="n">
        <v>3357.17</v>
      </c>
      <c r="R215" t="n">
        <v>326.58</v>
      </c>
      <c r="S215" t="n">
        <v>262.42</v>
      </c>
      <c r="T215" t="n">
        <v>29093.46</v>
      </c>
      <c r="U215" t="n">
        <v>0.8</v>
      </c>
      <c r="V215" t="n">
        <v>0.86</v>
      </c>
      <c r="W215" t="n">
        <v>56.9</v>
      </c>
      <c r="X215" t="n">
        <v>1.71</v>
      </c>
      <c r="Y215" t="n">
        <v>4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0.9872</v>
      </c>
      <c r="E216" t="n">
        <v>101.3</v>
      </c>
      <c r="F216" t="n">
        <v>97.45</v>
      </c>
      <c r="G216" t="n">
        <v>158.03</v>
      </c>
      <c r="H216" t="n">
        <v>1.85</v>
      </c>
      <c r="I216" t="n">
        <v>37</v>
      </c>
      <c r="J216" t="n">
        <v>220.43</v>
      </c>
      <c r="K216" t="n">
        <v>53.44</v>
      </c>
      <c r="L216" t="n">
        <v>23</v>
      </c>
      <c r="M216" t="n">
        <v>6</v>
      </c>
      <c r="N216" t="n">
        <v>48.99</v>
      </c>
      <c r="O216" t="n">
        <v>27420.16</v>
      </c>
      <c r="P216" t="n">
        <v>1120.64</v>
      </c>
      <c r="Q216" t="n">
        <v>3357.67</v>
      </c>
      <c r="R216" t="n">
        <v>324.44</v>
      </c>
      <c r="S216" t="n">
        <v>262.42</v>
      </c>
      <c r="T216" t="n">
        <v>28028.3</v>
      </c>
      <c r="U216" t="n">
        <v>0.8100000000000001</v>
      </c>
      <c r="V216" t="n">
        <v>0.86</v>
      </c>
      <c r="W216" t="n">
        <v>56.92</v>
      </c>
      <c r="X216" t="n">
        <v>1.67</v>
      </c>
      <c r="Y216" t="n">
        <v>4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0.987</v>
      </c>
      <c r="E217" t="n">
        <v>101.31</v>
      </c>
      <c r="F217" t="n">
        <v>97.47</v>
      </c>
      <c r="G217" t="n">
        <v>158.06</v>
      </c>
      <c r="H217" t="n">
        <v>1.92</v>
      </c>
      <c r="I217" t="n">
        <v>37</v>
      </c>
      <c r="J217" t="n">
        <v>222.08</v>
      </c>
      <c r="K217" t="n">
        <v>53.44</v>
      </c>
      <c r="L217" t="n">
        <v>24</v>
      </c>
      <c r="M217" t="n">
        <v>0</v>
      </c>
      <c r="N217" t="n">
        <v>49.65</v>
      </c>
      <c r="O217" t="n">
        <v>27624.44</v>
      </c>
      <c r="P217" t="n">
        <v>1127.45</v>
      </c>
      <c r="Q217" t="n">
        <v>3357.79</v>
      </c>
      <c r="R217" t="n">
        <v>324.52</v>
      </c>
      <c r="S217" t="n">
        <v>262.42</v>
      </c>
      <c r="T217" t="n">
        <v>28066.6</v>
      </c>
      <c r="U217" t="n">
        <v>0.8100000000000001</v>
      </c>
      <c r="V217" t="n">
        <v>0.86</v>
      </c>
      <c r="W217" t="n">
        <v>56.93</v>
      </c>
      <c r="X217" t="n">
        <v>1.69</v>
      </c>
      <c r="Y217" t="n">
        <v>4</v>
      </c>
      <c r="Z217" t="n">
        <v>10</v>
      </c>
    </row>
    <row r="218">
      <c r="A218" t="n">
        <v>0</v>
      </c>
      <c r="B218" t="n">
        <v>55</v>
      </c>
      <c r="C218" t="inlineStr">
        <is>
          <t xml:space="preserve">CONCLUIDO	</t>
        </is>
      </c>
      <c r="D218" t="n">
        <v>0.5612</v>
      </c>
      <c r="E218" t="n">
        <v>178.17</v>
      </c>
      <c r="F218" t="n">
        <v>149.62</v>
      </c>
      <c r="G218" t="n">
        <v>8.1</v>
      </c>
      <c r="H218" t="n">
        <v>0.15</v>
      </c>
      <c r="I218" t="n">
        <v>1108</v>
      </c>
      <c r="J218" t="n">
        <v>116.05</v>
      </c>
      <c r="K218" t="n">
        <v>43.4</v>
      </c>
      <c r="L218" t="n">
        <v>1</v>
      </c>
      <c r="M218" t="n">
        <v>1106</v>
      </c>
      <c r="N218" t="n">
        <v>16.65</v>
      </c>
      <c r="O218" t="n">
        <v>14546.17</v>
      </c>
      <c r="P218" t="n">
        <v>1518.48</v>
      </c>
      <c r="Q218" t="n">
        <v>3376.24</v>
      </c>
      <c r="R218" t="n">
        <v>2088.33</v>
      </c>
      <c r="S218" t="n">
        <v>262.42</v>
      </c>
      <c r="T218" t="n">
        <v>904617.53</v>
      </c>
      <c r="U218" t="n">
        <v>0.13</v>
      </c>
      <c r="V218" t="n">
        <v>0.5600000000000001</v>
      </c>
      <c r="W218" t="n">
        <v>58.65</v>
      </c>
      <c r="X218" t="n">
        <v>53.59</v>
      </c>
      <c r="Y218" t="n">
        <v>4</v>
      </c>
      <c r="Z218" t="n">
        <v>10</v>
      </c>
    </row>
    <row r="219">
      <c r="A219" t="n">
        <v>1</v>
      </c>
      <c r="B219" t="n">
        <v>55</v>
      </c>
      <c r="C219" t="inlineStr">
        <is>
          <t xml:space="preserve">CONCLUIDO	</t>
        </is>
      </c>
      <c r="D219" t="n">
        <v>0.7852</v>
      </c>
      <c r="E219" t="n">
        <v>127.36</v>
      </c>
      <c r="F219" t="n">
        <v>115.29</v>
      </c>
      <c r="G219" t="n">
        <v>16.55</v>
      </c>
      <c r="H219" t="n">
        <v>0.3</v>
      </c>
      <c r="I219" t="n">
        <v>418</v>
      </c>
      <c r="J219" t="n">
        <v>117.34</v>
      </c>
      <c r="K219" t="n">
        <v>43.4</v>
      </c>
      <c r="L219" t="n">
        <v>2</v>
      </c>
      <c r="M219" t="n">
        <v>416</v>
      </c>
      <c r="N219" t="n">
        <v>16.94</v>
      </c>
      <c r="O219" t="n">
        <v>14705.49</v>
      </c>
      <c r="P219" t="n">
        <v>1156.3</v>
      </c>
      <c r="Q219" t="n">
        <v>3363.86</v>
      </c>
      <c r="R219" t="n">
        <v>927.7</v>
      </c>
      <c r="S219" t="n">
        <v>262.42</v>
      </c>
      <c r="T219" t="n">
        <v>327754.21</v>
      </c>
      <c r="U219" t="n">
        <v>0.28</v>
      </c>
      <c r="V219" t="n">
        <v>0.73</v>
      </c>
      <c r="W219" t="n">
        <v>57.49</v>
      </c>
      <c r="X219" t="n">
        <v>19.43</v>
      </c>
      <c r="Y219" t="n">
        <v>4</v>
      </c>
      <c r="Z219" t="n">
        <v>10</v>
      </c>
    </row>
    <row r="220">
      <c r="A220" t="n">
        <v>2</v>
      </c>
      <c r="B220" t="n">
        <v>55</v>
      </c>
      <c r="C220" t="inlineStr">
        <is>
          <t xml:space="preserve">CONCLUIDO	</t>
        </is>
      </c>
      <c r="D220" t="n">
        <v>0.864</v>
      </c>
      <c r="E220" t="n">
        <v>115.74</v>
      </c>
      <c r="F220" t="n">
        <v>107.57</v>
      </c>
      <c r="G220" t="n">
        <v>25.31</v>
      </c>
      <c r="H220" t="n">
        <v>0.45</v>
      </c>
      <c r="I220" t="n">
        <v>255</v>
      </c>
      <c r="J220" t="n">
        <v>118.63</v>
      </c>
      <c r="K220" t="n">
        <v>43.4</v>
      </c>
      <c r="L220" t="n">
        <v>3</v>
      </c>
      <c r="M220" t="n">
        <v>253</v>
      </c>
      <c r="N220" t="n">
        <v>17.23</v>
      </c>
      <c r="O220" t="n">
        <v>14865.24</v>
      </c>
      <c r="P220" t="n">
        <v>1060.22</v>
      </c>
      <c r="Q220" t="n">
        <v>3361.29</v>
      </c>
      <c r="R220" t="n">
        <v>665.6</v>
      </c>
      <c r="S220" t="n">
        <v>262.42</v>
      </c>
      <c r="T220" t="n">
        <v>197517.99</v>
      </c>
      <c r="U220" t="n">
        <v>0.39</v>
      </c>
      <c r="V220" t="n">
        <v>0.78</v>
      </c>
      <c r="W220" t="n">
        <v>57.26</v>
      </c>
      <c r="X220" t="n">
        <v>11.74</v>
      </c>
      <c r="Y220" t="n">
        <v>4</v>
      </c>
      <c r="Z220" t="n">
        <v>10</v>
      </c>
    </row>
    <row r="221">
      <c r="A221" t="n">
        <v>3</v>
      </c>
      <c r="B221" t="n">
        <v>55</v>
      </c>
      <c r="C221" t="inlineStr">
        <is>
          <t xml:space="preserve">CONCLUIDO	</t>
        </is>
      </c>
      <c r="D221" t="n">
        <v>0.9044</v>
      </c>
      <c r="E221" t="n">
        <v>110.56</v>
      </c>
      <c r="F221" t="n">
        <v>104.13</v>
      </c>
      <c r="G221" t="n">
        <v>34.33</v>
      </c>
      <c r="H221" t="n">
        <v>0.59</v>
      </c>
      <c r="I221" t="n">
        <v>182</v>
      </c>
      <c r="J221" t="n">
        <v>119.93</v>
      </c>
      <c r="K221" t="n">
        <v>43.4</v>
      </c>
      <c r="L221" t="n">
        <v>4</v>
      </c>
      <c r="M221" t="n">
        <v>180</v>
      </c>
      <c r="N221" t="n">
        <v>17.53</v>
      </c>
      <c r="O221" t="n">
        <v>15025.44</v>
      </c>
      <c r="P221" t="n">
        <v>1006.4</v>
      </c>
      <c r="Q221" t="n">
        <v>3360.27</v>
      </c>
      <c r="R221" t="n">
        <v>550.75</v>
      </c>
      <c r="S221" t="n">
        <v>262.42</v>
      </c>
      <c r="T221" t="n">
        <v>140460.04</v>
      </c>
      <c r="U221" t="n">
        <v>0.48</v>
      </c>
      <c r="V221" t="n">
        <v>0.8</v>
      </c>
      <c r="W221" t="n">
        <v>57.11</v>
      </c>
      <c r="X221" t="n">
        <v>8.32</v>
      </c>
      <c r="Y221" t="n">
        <v>4</v>
      </c>
      <c r="Z221" t="n">
        <v>10</v>
      </c>
    </row>
    <row r="222">
      <c r="A222" t="n">
        <v>4</v>
      </c>
      <c r="B222" t="n">
        <v>55</v>
      </c>
      <c r="C222" t="inlineStr">
        <is>
          <t xml:space="preserve">CONCLUIDO	</t>
        </is>
      </c>
      <c r="D222" t="n">
        <v>0.9293</v>
      </c>
      <c r="E222" t="n">
        <v>107.6</v>
      </c>
      <c r="F222" t="n">
        <v>102.17</v>
      </c>
      <c r="G222" t="n">
        <v>43.79</v>
      </c>
      <c r="H222" t="n">
        <v>0.73</v>
      </c>
      <c r="I222" t="n">
        <v>140</v>
      </c>
      <c r="J222" t="n">
        <v>121.23</v>
      </c>
      <c r="K222" t="n">
        <v>43.4</v>
      </c>
      <c r="L222" t="n">
        <v>5</v>
      </c>
      <c r="M222" t="n">
        <v>138</v>
      </c>
      <c r="N222" t="n">
        <v>17.83</v>
      </c>
      <c r="O222" t="n">
        <v>15186.08</v>
      </c>
      <c r="P222" t="n">
        <v>967.58</v>
      </c>
      <c r="Q222" t="n">
        <v>3359.2</v>
      </c>
      <c r="R222" t="n">
        <v>484.93</v>
      </c>
      <c r="S222" t="n">
        <v>262.42</v>
      </c>
      <c r="T222" t="n">
        <v>107756.79</v>
      </c>
      <c r="U222" t="n">
        <v>0.54</v>
      </c>
      <c r="V222" t="n">
        <v>0.82</v>
      </c>
      <c r="W222" t="n">
        <v>57.05</v>
      </c>
      <c r="X222" t="n">
        <v>6.37</v>
      </c>
      <c r="Y222" t="n">
        <v>4</v>
      </c>
      <c r="Z222" t="n">
        <v>10</v>
      </c>
    </row>
    <row r="223">
      <c r="A223" t="n">
        <v>5</v>
      </c>
      <c r="B223" t="n">
        <v>55</v>
      </c>
      <c r="C223" t="inlineStr">
        <is>
          <t xml:space="preserve">CONCLUIDO	</t>
        </is>
      </c>
      <c r="D223" t="n">
        <v>0.9463</v>
      </c>
      <c r="E223" t="n">
        <v>105.68</v>
      </c>
      <c r="F223" t="n">
        <v>100.89</v>
      </c>
      <c r="G223" t="n">
        <v>53.57</v>
      </c>
      <c r="H223" t="n">
        <v>0.86</v>
      </c>
      <c r="I223" t="n">
        <v>113</v>
      </c>
      <c r="J223" t="n">
        <v>122.54</v>
      </c>
      <c r="K223" t="n">
        <v>43.4</v>
      </c>
      <c r="L223" t="n">
        <v>6</v>
      </c>
      <c r="M223" t="n">
        <v>111</v>
      </c>
      <c r="N223" t="n">
        <v>18.14</v>
      </c>
      <c r="O223" t="n">
        <v>15347.16</v>
      </c>
      <c r="P223" t="n">
        <v>933.65</v>
      </c>
      <c r="Q223" t="n">
        <v>3358.62</v>
      </c>
      <c r="R223" t="n">
        <v>441.71</v>
      </c>
      <c r="S223" t="n">
        <v>262.42</v>
      </c>
      <c r="T223" t="n">
        <v>86284.50999999999</v>
      </c>
      <c r="U223" t="n">
        <v>0.59</v>
      </c>
      <c r="V223" t="n">
        <v>0.83</v>
      </c>
      <c r="W223" t="n">
        <v>57</v>
      </c>
      <c r="X223" t="n">
        <v>5.1</v>
      </c>
      <c r="Y223" t="n">
        <v>4</v>
      </c>
      <c r="Z223" t="n">
        <v>10</v>
      </c>
    </row>
    <row r="224">
      <c r="A224" t="n">
        <v>6</v>
      </c>
      <c r="B224" t="n">
        <v>55</v>
      </c>
      <c r="C224" t="inlineStr">
        <is>
          <t xml:space="preserve">CONCLUIDO	</t>
        </is>
      </c>
      <c r="D224" t="n">
        <v>0.9579</v>
      </c>
      <c r="E224" t="n">
        <v>104.4</v>
      </c>
      <c r="F224" t="n">
        <v>100.07</v>
      </c>
      <c r="G224" t="n">
        <v>63.87</v>
      </c>
      <c r="H224" t="n">
        <v>1</v>
      </c>
      <c r="I224" t="n">
        <v>94</v>
      </c>
      <c r="J224" t="n">
        <v>123.85</v>
      </c>
      <c r="K224" t="n">
        <v>43.4</v>
      </c>
      <c r="L224" t="n">
        <v>7</v>
      </c>
      <c r="M224" t="n">
        <v>92</v>
      </c>
      <c r="N224" t="n">
        <v>18.45</v>
      </c>
      <c r="O224" t="n">
        <v>15508.69</v>
      </c>
      <c r="P224" t="n">
        <v>902.97</v>
      </c>
      <c r="Q224" t="n">
        <v>3358.38</v>
      </c>
      <c r="R224" t="n">
        <v>414.13</v>
      </c>
      <c r="S224" t="n">
        <v>262.42</v>
      </c>
      <c r="T224" t="n">
        <v>72590.37</v>
      </c>
      <c r="U224" t="n">
        <v>0.63</v>
      </c>
      <c r="V224" t="n">
        <v>0.84</v>
      </c>
      <c r="W224" t="n">
        <v>56.97</v>
      </c>
      <c r="X224" t="n">
        <v>4.28</v>
      </c>
      <c r="Y224" t="n">
        <v>4</v>
      </c>
      <c r="Z224" t="n">
        <v>10</v>
      </c>
    </row>
    <row r="225">
      <c r="A225" t="n">
        <v>7</v>
      </c>
      <c r="B225" t="n">
        <v>55</v>
      </c>
      <c r="C225" t="inlineStr">
        <is>
          <t xml:space="preserve">CONCLUIDO	</t>
        </is>
      </c>
      <c r="D225" t="n">
        <v>0.9671</v>
      </c>
      <c r="E225" t="n">
        <v>103.41</v>
      </c>
      <c r="F225" t="n">
        <v>99.41</v>
      </c>
      <c r="G225" t="n">
        <v>74.56</v>
      </c>
      <c r="H225" t="n">
        <v>1.13</v>
      </c>
      <c r="I225" t="n">
        <v>80</v>
      </c>
      <c r="J225" t="n">
        <v>125.16</v>
      </c>
      <c r="K225" t="n">
        <v>43.4</v>
      </c>
      <c r="L225" t="n">
        <v>8</v>
      </c>
      <c r="M225" t="n">
        <v>78</v>
      </c>
      <c r="N225" t="n">
        <v>18.76</v>
      </c>
      <c r="O225" t="n">
        <v>15670.68</v>
      </c>
      <c r="P225" t="n">
        <v>873.52</v>
      </c>
      <c r="Q225" t="n">
        <v>3357.99</v>
      </c>
      <c r="R225" t="n">
        <v>391.84</v>
      </c>
      <c r="S225" t="n">
        <v>262.42</v>
      </c>
      <c r="T225" t="n">
        <v>61515.54</v>
      </c>
      <c r="U225" t="n">
        <v>0.67</v>
      </c>
      <c r="V225" t="n">
        <v>0.84</v>
      </c>
      <c r="W225" t="n">
        <v>56.95</v>
      </c>
      <c r="X225" t="n">
        <v>3.62</v>
      </c>
      <c r="Y225" t="n">
        <v>4</v>
      </c>
      <c r="Z225" t="n">
        <v>10</v>
      </c>
    </row>
    <row r="226">
      <c r="A226" t="n">
        <v>8</v>
      </c>
      <c r="B226" t="n">
        <v>55</v>
      </c>
      <c r="C226" t="inlineStr">
        <is>
          <t xml:space="preserve">CONCLUIDO	</t>
        </is>
      </c>
      <c r="D226" t="n">
        <v>0.9745</v>
      </c>
      <c r="E226" t="n">
        <v>102.62</v>
      </c>
      <c r="F226" t="n">
        <v>98.89</v>
      </c>
      <c r="G226" t="n">
        <v>85.98999999999999</v>
      </c>
      <c r="H226" t="n">
        <v>1.26</v>
      </c>
      <c r="I226" t="n">
        <v>69</v>
      </c>
      <c r="J226" t="n">
        <v>126.48</v>
      </c>
      <c r="K226" t="n">
        <v>43.4</v>
      </c>
      <c r="L226" t="n">
        <v>9</v>
      </c>
      <c r="M226" t="n">
        <v>66</v>
      </c>
      <c r="N226" t="n">
        <v>19.08</v>
      </c>
      <c r="O226" t="n">
        <v>15833.12</v>
      </c>
      <c r="P226" t="n">
        <v>845.65</v>
      </c>
      <c r="Q226" t="n">
        <v>3357.81</v>
      </c>
      <c r="R226" t="n">
        <v>373.76</v>
      </c>
      <c r="S226" t="n">
        <v>262.42</v>
      </c>
      <c r="T226" t="n">
        <v>52528.76</v>
      </c>
      <c r="U226" t="n">
        <v>0.7</v>
      </c>
      <c r="V226" t="n">
        <v>0.85</v>
      </c>
      <c r="W226" t="n">
        <v>56.94</v>
      </c>
      <c r="X226" t="n">
        <v>3.1</v>
      </c>
      <c r="Y226" t="n">
        <v>4</v>
      </c>
      <c r="Z226" t="n">
        <v>10</v>
      </c>
    </row>
    <row r="227">
      <c r="A227" t="n">
        <v>9</v>
      </c>
      <c r="B227" t="n">
        <v>55</v>
      </c>
      <c r="C227" t="inlineStr">
        <is>
          <t xml:space="preserve">CONCLUIDO	</t>
        </is>
      </c>
      <c r="D227" t="n">
        <v>0.978</v>
      </c>
      <c r="E227" t="n">
        <v>102.25</v>
      </c>
      <c r="F227" t="n">
        <v>98.67</v>
      </c>
      <c r="G227" t="n">
        <v>93.97</v>
      </c>
      <c r="H227" t="n">
        <v>1.38</v>
      </c>
      <c r="I227" t="n">
        <v>63</v>
      </c>
      <c r="J227" t="n">
        <v>127.8</v>
      </c>
      <c r="K227" t="n">
        <v>43.4</v>
      </c>
      <c r="L227" t="n">
        <v>10</v>
      </c>
      <c r="M227" t="n">
        <v>10</v>
      </c>
      <c r="N227" t="n">
        <v>19.4</v>
      </c>
      <c r="O227" t="n">
        <v>15996.02</v>
      </c>
      <c r="P227" t="n">
        <v>830.47</v>
      </c>
      <c r="Q227" t="n">
        <v>3358.51</v>
      </c>
      <c r="R227" t="n">
        <v>364.11</v>
      </c>
      <c r="S227" t="n">
        <v>262.42</v>
      </c>
      <c r="T227" t="n">
        <v>47732.88</v>
      </c>
      <c r="U227" t="n">
        <v>0.72</v>
      </c>
      <c r="V227" t="n">
        <v>0.85</v>
      </c>
      <c r="W227" t="n">
        <v>57</v>
      </c>
      <c r="X227" t="n">
        <v>2.88</v>
      </c>
      <c r="Y227" t="n">
        <v>4</v>
      </c>
      <c r="Z227" t="n">
        <v>10</v>
      </c>
    </row>
    <row r="228">
      <c r="A228" t="n">
        <v>10</v>
      </c>
      <c r="B228" t="n">
        <v>55</v>
      </c>
      <c r="C228" t="inlineStr">
        <is>
          <t xml:space="preserve">CONCLUIDO	</t>
        </is>
      </c>
      <c r="D228" t="n">
        <v>0.9779</v>
      </c>
      <c r="E228" t="n">
        <v>102.26</v>
      </c>
      <c r="F228" t="n">
        <v>98.68000000000001</v>
      </c>
      <c r="G228" t="n">
        <v>93.98</v>
      </c>
      <c r="H228" t="n">
        <v>1.5</v>
      </c>
      <c r="I228" t="n">
        <v>63</v>
      </c>
      <c r="J228" t="n">
        <v>129.13</v>
      </c>
      <c r="K228" t="n">
        <v>43.4</v>
      </c>
      <c r="L228" t="n">
        <v>11</v>
      </c>
      <c r="M228" t="n">
        <v>0</v>
      </c>
      <c r="N228" t="n">
        <v>19.73</v>
      </c>
      <c r="O228" t="n">
        <v>16159.39</v>
      </c>
      <c r="P228" t="n">
        <v>836.83</v>
      </c>
      <c r="Q228" t="n">
        <v>3358.25</v>
      </c>
      <c r="R228" t="n">
        <v>363.82</v>
      </c>
      <c r="S228" t="n">
        <v>262.42</v>
      </c>
      <c r="T228" t="n">
        <v>47590.3</v>
      </c>
      <c r="U228" t="n">
        <v>0.72</v>
      </c>
      <c r="V228" t="n">
        <v>0.85</v>
      </c>
      <c r="W228" t="n">
        <v>57.02</v>
      </c>
      <c r="X228" t="n">
        <v>2.89</v>
      </c>
      <c r="Y228" t="n">
        <v>4</v>
      </c>
      <c r="Z2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INDEX(resultados!$A$2:$ZZ$228, 1, MATCH($B$1, resultados!$A$1:$ZZ$1, 0))</f>
        <v/>
      </c>
      <c r="B7">
        <f>INDEX(resultados!$A$2:$ZZ$228, 1, MATCH($B$2, resultados!$A$1:$ZZ$1, 0))</f>
        <v/>
      </c>
      <c r="C7">
        <f>INDEX(resultados!$A$2:$ZZ$228, 1, MATCH($B$3, resultados!$A$1:$ZZ$1, 0))</f>
        <v/>
      </c>
    </row>
    <row r="8">
      <c r="A8">
        <f>INDEX(resultados!$A$2:$ZZ$228, 2, MATCH($B$1, resultados!$A$1:$ZZ$1, 0))</f>
        <v/>
      </c>
      <c r="B8">
        <f>INDEX(resultados!$A$2:$ZZ$228, 2, MATCH($B$2, resultados!$A$1:$ZZ$1, 0))</f>
        <v/>
      </c>
      <c r="C8">
        <f>INDEX(resultados!$A$2:$ZZ$228, 2, MATCH($B$3, resultados!$A$1:$ZZ$1, 0))</f>
        <v/>
      </c>
    </row>
    <row r="9">
      <c r="A9">
        <f>INDEX(resultados!$A$2:$ZZ$228, 3, MATCH($B$1, resultados!$A$1:$ZZ$1, 0))</f>
        <v/>
      </c>
      <c r="B9">
        <f>INDEX(resultados!$A$2:$ZZ$228, 3, MATCH($B$2, resultados!$A$1:$ZZ$1, 0))</f>
        <v/>
      </c>
      <c r="C9">
        <f>INDEX(resultados!$A$2:$ZZ$228, 3, MATCH($B$3, resultados!$A$1:$ZZ$1, 0))</f>
        <v/>
      </c>
    </row>
    <row r="10">
      <c r="A10">
        <f>INDEX(resultados!$A$2:$ZZ$228, 4, MATCH($B$1, resultados!$A$1:$ZZ$1, 0))</f>
        <v/>
      </c>
      <c r="B10">
        <f>INDEX(resultados!$A$2:$ZZ$228, 4, MATCH($B$2, resultados!$A$1:$ZZ$1, 0))</f>
        <v/>
      </c>
      <c r="C10">
        <f>INDEX(resultados!$A$2:$ZZ$228, 4, MATCH($B$3, resultados!$A$1:$ZZ$1, 0))</f>
        <v/>
      </c>
    </row>
    <row r="11">
      <c r="A11">
        <f>INDEX(resultados!$A$2:$ZZ$228, 5, MATCH($B$1, resultados!$A$1:$ZZ$1, 0))</f>
        <v/>
      </c>
      <c r="B11">
        <f>INDEX(resultados!$A$2:$ZZ$228, 5, MATCH($B$2, resultados!$A$1:$ZZ$1, 0))</f>
        <v/>
      </c>
      <c r="C11">
        <f>INDEX(resultados!$A$2:$ZZ$228, 5, MATCH($B$3, resultados!$A$1:$ZZ$1, 0))</f>
        <v/>
      </c>
    </row>
    <row r="12">
      <c r="A12">
        <f>INDEX(resultados!$A$2:$ZZ$228, 6, MATCH($B$1, resultados!$A$1:$ZZ$1, 0))</f>
        <v/>
      </c>
      <c r="B12">
        <f>INDEX(resultados!$A$2:$ZZ$228, 6, MATCH($B$2, resultados!$A$1:$ZZ$1, 0))</f>
        <v/>
      </c>
      <c r="C12">
        <f>INDEX(resultados!$A$2:$ZZ$228, 6, MATCH($B$3, resultados!$A$1:$ZZ$1, 0))</f>
        <v/>
      </c>
    </row>
    <row r="13">
      <c r="A13">
        <f>INDEX(resultados!$A$2:$ZZ$228, 7, MATCH($B$1, resultados!$A$1:$ZZ$1, 0))</f>
        <v/>
      </c>
      <c r="B13">
        <f>INDEX(resultados!$A$2:$ZZ$228, 7, MATCH($B$2, resultados!$A$1:$ZZ$1, 0))</f>
        <v/>
      </c>
      <c r="C13">
        <f>INDEX(resultados!$A$2:$ZZ$228, 7, MATCH($B$3, resultados!$A$1:$ZZ$1, 0))</f>
        <v/>
      </c>
    </row>
    <row r="14">
      <c r="A14">
        <f>INDEX(resultados!$A$2:$ZZ$228, 8, MATCH($B$1, resultados!$A$1:$ZZ$1, 0))</f>
        <v/>
      </c>
      <c r="B14">
        <f>INDEX(resultados!$A$2:$ZZ$228, 8, MATCH($B$2, resultados!$A$1:$ZZ$1, 0))</f>
        <v/>
      </c>
      <c r="C14">
        <f>INDEX(resultados!$A$2:$ZZ$228, 8, MATCH($B$3, resultados!$A$1:$ZZ$1, 0))</f>
        <v/>
      </c>
    </row>
    <row r="15">
      <c r="A15">
        <f>INDEX(resultados!$A$2:$ZZ$228, 9, MATCH($B$1, resultados!$A$1:$ZZ$1, 0))</f>
        <v/>
      </c>
      <c r="B15">
        <f>INDEX(resultados!$A$2:$ZZ$228, 9, MATCH($B$2, resultados!$A$1:$ZZ$1, 0))</f>
        <v/>
      </c>
      <c r="C15">
        <f>INDEX(resultados!$A$2:$ZZ$228, 9, MATCH($B$3, resultados!$A$1:$ZZ$1, 0))</f>
        <v/>
      </c>
    </row>
    <row r="16">
      <c r="A16">
        <f>INDEX(resultados!$A$2:$ZZ$228, 10, MATCH($B$1, resultados!$A$1:$ZZ$1, 0))</f>
        <v/>
      </c>
      <c r="B16">
        <f>INDEX(resultados!$A$2:$ZZ$228, 10, MATCH($B$2, resultados!$A$1:$ZZ$1, 0))</f>
        <v/>
      </c>
      <c r="C16">
        <f>INDEX(resultados!$A$2:$ZZ$228, 10, MATCH($B$3, resultados!$A$1:$ZZ$1, 0))</f>
        <v/>
      </c>
    </row>
    <row r="17">
      <c r="A17">
        <f>INDEX(resultados!$A$2:$ZZ$228, 11, MATCH($B$1, resultados!$A$1:$ZZ$1, 0))</f>
        <v/>
      </c>
      <c r="B17">
        <f>INDEX(resultados!$A$2:$ZZ$228, 11, MATCH($B$2, resultados!$A$1:$ZZ$1, 0))</f>
        <v/>
      </c>
      <c r="C17">
        <f>INDEX(resultados!$A$2:$ZZ$228, 11, MATCH($B$3, resultados!$A$1:$ZZ$1, 0))</f>
        <v/>
      </c>
    </row>
    <row r="18">
      <c r="A18">
        <f>INDEX(resultados!$A$2:$ZZ$228, 12, MATCH($B$1, resultados!$A$1:$ZZ$1, 0))</f>
        <v/>
      </c>
      <c r="B18">
        <f>INDEX(resultados!$A$2:$ZZ$228, 12, MATCH($B$2, resultados!$A$1:$ZZ$1, 0))</f>
        <v/>
      </c>
      <c r="C18">
        <f>INDEX(resultados!$A$2:$ZZ$228, 12, MATCH($B$3, resultados!$A$1:$ZZ$1, 0))</f>
        <v/>
      </c>
    </row>
    <row r="19">
      <c r="A19">
        <f>INDEX(resultados!$A$2:$ZZ$228, 13, MATCH($B$1, resultados!$A$1:$ZZ$1, 0))</f>
        <v/>
      </c>
      <c r="B19">
        <f>INDEX(resultados!$A$2:$ZZ$228, 13, MATCH($B$2, resultados!$A$1:$ZZ$1, 0))</f>
        <v/>
      </c>
      <c r="C19">
        <f>INDEX(resultados!$A$2:$ZZ$228, 13, MATCH($B$3, resultados!$A$1:$ZZ$1, 0))</f>
        <v/>
      </c>
    </row>
    <row r="20">
      <c r="A20">
        <f>INDEX(resultados!$A$2:$ZZ$228, 14, MATCH($B$1, resultados!$A$1:$ZZ$1, 0))</f>
        <v/>
      </c>
      <c r="B20">
        <f>INDEX(resultados!$A$2:$ZZ$228, 14, MATCH($B$2, resultados!$A$1:$ZZ$1, 0))</f>
        <v/>
      </c>
      <c r="C20">
        <f>INDEX(resultados!$A$2:$ZZ$228, 14, MATCH($B$3, resultados!$A$1:$ZZ$1, 0))</f>
        <v/>
      </c>
    </row>
    <row r="21">
      <c r="A21">
        <f>INDEX(resultados!$A$2:$ZZ$228, 15, MATCH($B$1, resultados!$A$1:$ZZ$1, 0))</f>
        <v/>
      </c>
      <c r="B21">
        <f>INDEX(resultados!$A$2:$ZZ$228, 15, MATCH($B$2, resultados!$A$1:$ZZ$1, 0))</f>
        <v/>
      </c>
      <c r="C21">
        <f>INDEX(resultados!$A$2:$ZZ$228, 15, MATCH($B$3, resultados!$A$1:$ZZ$1, 0))</f>
        <v/>
      </c>
    </row>
    <row r="22">
      <c r="A22">
        <f>INDEX(resultados!$A$2:$ZZ$228, 16, MATCH($B$1, resultados!$A$1:$ZZ$1, 0))</f>
        <v/>
      </c>
      <c r="B22">
        <f>INDEX(resultados!$A$2:$ZZ$228, 16, MATCH($B$2, resultados!$A$1:$ZZ$1, 0))</f>
        <v/>
      </c>
      <c r="C22">
        <f>INDEX(resultados!$A$2:$ZZ$228, 16, MATCH($B$3, resultados!$A$1:$ZZ$1, 0))</f>
        <v/>
      </c>
    </row>
    <row r="23">
      <c r="A23">
        <f>INDEX(resultados!$A$2:$ZZ$228, 17, MATCH($B$1, resultados!$A$1:$ZZ$1, 0))</f>
        <v/>
      </c>
      <c r="B23">
        <f>INDEX(resultados!$A$2:$ZZ$228, 17, MATCH($B$2, resultados!$A$1:$ZZ$1, 0))</f>
        <v/>
      </c>
      <c r="C23">
        <f>INDEX(resultados!$A$2:$ZZ$228, 17, MATCH($B$3, resultados!$A$1:$ZZ$1, 0))</f>
        <v/>
      </c>
    </row>
    <row r="24">
      <c r="A24">
        <f>INDEX(resultados!$A$2:$ZZ$228, 18, MATCH($B$1, resultados!$A$1:$ZZ$1, 0))</f>
        <v/>
      </c>
      <c r="B24">
        <f>INDEX(resultados!$A$2:$ZZ$228, 18, MATCH($B$2, resultados!$A$1:$ZZ$1, 0))</f>
        <v/>
      </c>
      <c r="C24">
        <f>INDEX(resultados!$A$2:$ZZ$228, 18, MATCH($B$3, resultados!$A$1:$ZZ$1, 0))</f>
        <v/>
      </c>
    </row>
    <row r="25">
      <c r="A25">
        <f>INDEX(resultados!$A$2:$ZZ$228, 19, MATCH($B$1, resultados!$A$1:$ZZ$1, 0))</f>
        <v/>
      </c>
      <c r="B25">
        <f>INDEX(resultados!$A$2:$ZZ$228, 19, MATCH($B$2, resultados!$A$1:$ZZ$1, 0))</f>
        <v/>
      </c>
      <c r="C25">
        <f>INDEX(resultados!$A$2:$ZZ$228, 19, MATCH($B$3, resultados!$A$1:$ZZ$1, 0))</f>
        <v/>
      </c>
    </row>
    <row r="26">
      <c r="A26">
        <f>INDEX(resultados!$A$2:$ZZ$228, 20, MATCH($B$1, resultados!$A$1:$ZZ$1, 0))</f>
        <v/>
      </c>
      <c r="B26">
        <f>INDEX(resultados!$A$2:$ZZ$228, 20, MATCH($B$2, resultados!$A$1:$ZZ$1, 0))</f>
        <v/>
      </c>
      <c r="C26">
        <f>INDEX(resultados!$A$2:$ZZ$228, 20, MATCH($B$3, resultados!$A$1:$ZZ$1, 0))</f>
        <v/>
      </c>
    </row>
    <row r="27">
      <c r="A27">
        <f>INDEX(resultados!$A$2:$ZZ$228, 21, MATCH($B$1, resultados!$A$1:$ZZ$1, 0))</f>
        <v/>
      </c>
      <c r="B27">
        <f>INDEX(resultados!$A$2:$ZZ$228, 21, MATCH($B$2, resultados!$A$1:$ZZ$1, 0))</f>
        <v/>
      </c>
      <c r="C27">
        <f>INDEX(resultados!$A$2:$ZZ$228, 21, MATCH($B$3, resultados!$A$1:$ZZ$1, 0))</f>
        <v/>
      </c>
    </row>
    <row r="28">
      <c r="A28">
        <f>INDEX(resultados!$A$2:$ZZ$228, 22, MATCH($B$1, resultados!$A$1:$ZZ$1, 0))</f>
        <v/>
      </c>
      <c r="B28">
        <f>INDEX(resultados!$A$2:$ZZ$228, 22, MATCH($B$2, resultados!$A$1:$ZZ$1, 0))</f>
        <v/>
      </c>
      <c r="C28">
        <f>INDEX(resultados!$A$2:$ZZ$228, 22, MATCH($B$3, resultados!$A$1:$ZZ$1, 0))</f>
        <v/>
      </c>
    </row>
    <row r="29">
      <c r="A29">
        <f>INDEX(resultados!$A$2:$ZZ$228, 23, MATCH($B$1, resultados!$A$1:$ZZ$1, 0))</f>
        <v/>
      </c>
      <c r="B29">
        <f>INDEX(resultados!$A$2:$ZZ$228, 23, MATCH($B$2, resultados!$A$1:$ZZ$1, 0))</f>
        <v/>
      </c>
      <c r="C29">
        <f>INDEX(resultados!$A$2:$ZZ$228, 23, MATCH($B$3, resultados!$A$1:$ZZ$1, 0))</f>
        <v/>
      </c>
    </row>
    <row r="30">
      <c r="A30">
        <f>INDEX(resultados!$A$2:$ZZ$228, 24, MATCH($B$1, resultados!$A$1:$ZZ$1, 0))</f>
        <v/>
      </c>
      <c r="B30">
        <f>INDEX(resultados!$A$2:$ZZ$228, 24, MATCH($B$2, resultados!$A$1:$ZZ$1, 0))</f>
        <v/>
      </c>
      <c r="C30">
        <f>INDEX(resultados!$A$2:$ZZ$228, 24, MATCH($B$3, resultados!$A$1:$ZZ$1, 0))</f>
        <v/>
      </c>
    </row>
    <row r="31">
      <c r="A31">
        <f>INDEX(resultados!$A$2:$ZZ$228, 25, MATCH($B$1, resultados!$A$1:$ZZ$1, 0))</f>
        <v/>
      </c>
      <c r="B31">
        <f>INDEX(resultados!$A$2:$ZZ$228, 25, MATCH($B$2, resultados!$A$1:$ZZ$1, 0))</f>
        <v/>
      </c>
      <c r="C31">
        <f>INDEX(resultados!$A$2:$ZZ$228, 25, MATCH($B$3, resultados!$A$1:$ZZ$1, 0))</f>
        <v/>
      </c>
    </row>
    <row r="32">
      <c r="A32">
        <f>INDEX(resultados!$A$2:$ZZ$228, 26, MATCH($B$1, resultados!$A$1:$ZZ$1, 0))</f>
        <v/>
      </c>
      <c r="B32">
        <f>INDEX(resultados!$A$2:$ZZ$228, 26, MATCH($B$2, resultados!$A$1:$ZZ$1, 0))</f>
        <v/>
      </c>
      <c r="C32">
        <f>INDEX(resultados!$A$2:$ZZ$228, 26, MATCH($B$3, resultados!$A$1:$ZZ$1, 0))</f>
        <v/>
      </c>
    </row>
    <row r="33">
      <c r="A33">
        <f>INDEX(resultados!$A$2:$ZZ$228, 27, MATCH($B$1, resultados!$A$1:$ZZ$1, 0))</f>
        <v/>
      </c>
      <c r="B33">
        <f>INDEX(resultados!$A$2:$ZZ$228, 27, MATCH($B$2, resultados!$A$1:$ZZ$1, 0))</f>
        <v/>
      </c>
      <c r="C33">
        <f>INDEX(resultados!$A$2:$ZZ$228, 27, MATCH($B$3, resultados!$A$1:$ZZ$1, 0))</f>
        <v/>
      </c>
    </row>
    <row r="34">
      <c r="A34">
        <f>INDEX(resultados!$A$2:$ZZ$228, 28, MATCH($B$1, resultados!$A$1:$ZZ$1, 0))</f>
        <v/>
      </c>
      <c r="B34">
        <f>INDEX(resultados!$A$2:$ZZ$228, 28, MATCH($B$2, resultados!$A$1:$ZZ$1, 0))</f>
        <v/>
      </c>
      <c r="C34">
        <f>INDEX(resultados!$A$2:$ZZ$228, 28, MATCH($B$3, resultados!$A$1:$ZZ$1, 0))</f>
        <v/>
      </c>
    </row>
    <row r="35">
      <c r="A35">
        <f>INDEX(resultados!$A$2:$ZZ$228, 29, MATCH($B$1, resultados!$A$1:$ZZ$1, 0))</f>
        <v/>
      </c>
      <c r="B35">
        <f>INDEX(resultados!$A$2:$ZZ$228, 29, MATCH($B$2, resultados!$A$1:$ZZ$1, 0))</f>
        <v/>
      </c>
      <c r="C35">
        <f>INDEX(resultados!$A$2:$ZZ$228, 29, MATCH($B$3, resultados!$A$1:$ZZ$1, 0))</f>
        <v/>
      </c>
    </row>
    <row r="36">
      <c r="A36">
        <f>INDEX(resultados!$A$2:$ZZ$228, 30, MATCH($B$1, resultados!$A$1:$ZZ$1, 0))</f>
        <v/>
      </c>
      <c r="B36">
        <f>INDEX(resultados!$A$2:$ZZ$228, 30, MATCH($B$2, resultados!$A$1:$ZZ$1, 0))</f>
        <v/>
      </c>
      <c r="C36">
        <f>INDEX(resultados!$A$2:$ZZ$228, 30, MATCH($B$3, resultados!$A$1:$ZZ$1, 0))</f>
        <v/>
      </c>
    </row>
    <row r="37">
      <c r="A37">
        <f>INDEX(resultados!$A$2:$ZZ$228, 31, MATCH($B$1, resultados!$A$1:$ZZ$1, 0))</f>
        <v/>
      </c>
      <c r="B37">
        <f>INDEX(resultados!$A$2:$ZZ$228, 31, MATCH($B$2, resultados!$A$1:$ZZ$1, 0))</f>
        <v/>
      </c>
      <c r="C37">
        <f>INDEX(resultados!$A$2:$ZZ$228, 31, MATCH($B$3, resultados!$A$1:$ZZ$1, 0))</f>
        <v/>
      </c>
    </row>
    <row r="38">
      <c r="A38">
        <f>INDEX(resultados!$A$2:$ZZ$228, 32, MATCH($B$1, resultados!$A$1:$ZZ$1, 0))</f>
        <v/>
      </c>
      <c r="B38">
        <f>INDEX(resultados!$A$2:$ZZ$228, 32, MATCH($B$2, resultados!$A$1:$ZZ$1, 0))</f>
        <v/>
      </c>
      <c r="C38">
        <f>INDEX(resultados!$A$2:$ZZ$228, 32, MATCH($B$3, resultados!$A$1:$ZZ$1, 0))</f>
        <v/>
      </c>
    </row>
    <row r="39">
      <c r="A39">
        <f>INDEX(resultados!$A$2:$ZZ$228, 33, MATCH($B$1, resultados!$A$1:$ZZ$1, 0))</f>
        <v/>
      </c>
      <c r="B39">
        <f>INDEX(resultados!$A$2:$ZZ$228, 33, MATCH($B$2, resultados!$A$1:$ZZ$1, 0))</f>
        <v/>
      </c>
      <c r="C39">
        <f>INDEX(resultados!$A$2:$ZZ$228, 33, MATCH($B$3, resultados!$A$1:$ZZ$1, 0))</f>
        <v/>
      </c>
    </row>
    <row r="40">
      <c r="A40">
        <f>INDEX(resultados!$A$2:$ZZ$228, 34, MATCH($B$1, resultados!$A$1:$ZZ$1, 0))</f>
        <v/>
      </c>
      <c r="B40">
        <f>INDEX(resultados!$A$2:$ZZ$228, 34, MATCH($B$2, resultados!$A$1:$ZZ$1, 0))</f>
        <v/>
      </c>
      <c r="C40">
        <f>INDEX(resultados!$A$2:$ZZ$228, 34, MATCH($B$3, resultados!$A$1:$ZZ$1, 0))</f>
        <v/>
      </c>
    </row>
    <row r="41">
      <c r="A41">
        <f>INDEX(resultados!$A$2:$ZZ$228, 35, MATCH($B$1, resultados!$A$1:$ZZ$1, 0))</f>
        <v/>
      </c>
      <c r="B41">
        <f>INDEX(resultados!$A$2:$ZZ$228, 35, MATCH($B$2, resultados!$A$1:$ZZ$1, 0))</f>
        <v/>
      </c>
      <c r="C41">
        <f>INDEX(resultados!$A$2:$ZZ$228, 35, MATCH($B$3, resultados!$A$1:$ZZ$1, 0))</f>
        <v/>
      </c>
    </row>
    <row r="42">
      <c r="A42">
        <f>INDEX(resultados!$A$2:$ZZ$228, 36, MATCH($B$1, resultados!$A$1:$ZZ$1, 0))</f>
        <v/>
      </c>
      <c r="B42">
        <f>INDEX(resultados!$A$2:$ZZ$228, 36, MATCH($B$2, resultados!$A$1:$ZZ$1, 0))</f>
        <v/>
      </c>
      <c r="C42">
        <f>INDEX(resultados!$A$2:$ZZ$228, 36, MATCH($B$3, resultados!$A$1:$ZZ$1, 0))</f>
        <v/>
      </c>
    </row>
    <row r="43">
      <c r="A43">
        <f>INDEX(resultados!$A$2:$ZZ$228, 37, MATCH($B$1, resultados!$A$1:$ZZ$1, 0))</f>
        <v/>
      </c>
      <c r="B43">
        <f>INDEX(resultados!$A$2:$ZZ$228, 37, MATCH($B$2, resultados!$A$1:$ZZ$1, 0))</f>
        <v/>
      </c>
      <c r="C43">
        <f>INDEX(resultados!$A$2:$ZZ$228, 37, MATCH($B$3, resultados!$A$1:$ZZ$1, 0))</f>
        <v/>
      </c>
    </row>
    <row r="44">
      <c r="A44">
        <f>INDEX(resultados!$A$2:$ZZ$228, 38, MATCH($B$1, resultados!$A$1:$ZZ$1, 0))</f>
        <v/>
      </c>
      <c r="B44">
        <f>INDEX(resultados!$A$2:$ZZ$228, 38, MATCH($B$2, resultados!$A$1:$ZZ$1, 0))</f>
        <v/>
      </c>
      <c r="C44">
        <f>INDEX(resultados!$A$2:$ZZ$228, 38, MATCH($B$3, resultados!$A$1:$ZZ$1, 0))</f>
        <v/>
      </c>
    </row>
    <row r="45">
      <c r="A45">
        <f>INDEX(resultados!$A$2:$ZZ$228, 39, MATCH($B$1, resultados!$A$1:$ZZ$1, 0))</f>
        <v/>
      </c>
      <c r="B45">
        <f>INDEX(resultados!$A$2:$ZZ$228, 39, MATCH($B$2, resultados!$A$1:$ZZ$1, 0))</f>
        <v/>
      </c>
      <c r="C45">
        <f>INDEX(resultados!$A$2:$ZZ$228, 39, MATCH($B$3, resultados!$A$1:$ZZ$1, 0))</f>
        <v/>
      </c>
    </row>
    <row r="46">
      <c r="A46">
        <f>INDEX(resultados!$A$2:$ZZ$228, 40, MATCH($B$1, resultados!$A$1:$ZZ$1, 0))</f>
        <v/>
      </c>
      <c r="B46">
        <f>INDEX(resultados!$A$2:$ZZ$228, 40, MATCH($B$2, resultados!$A$1:$ZZ$1, 0))</f>
        <v/>
      </c>
      <c r="C46">
        <f>INDEX(resultados!$A$2:$ZZ$228, 40, MATCH($B$3, resultados!$A$1:$ZZ$1, 0))</f>
        <v/>
      </c>
    </row>
    <row r="47">
      <c r="A47">
        <f>INDEX(resultados!$A$2:$ZZ$228, 41, MATCH($B$1, resultados!$A$1:$ZZ$1, 0))</f>
        <v/>
      </c>
      <c r="B47">
        <f>INDEX(resultados!$A$2:$ZZ$228, 41, MATCH($B$2, resultados!$A$1:$ZZ$1, 0))</f>
        <v/>
      </c>
      <c r="C47">
        <f>INDEX(resultados!$A$2:$ZZ$228, 41, MATCH($B$3, resultados!$A$1:$ZZ$1, 0))</f>
        <v/>
      </c>
    </row>
    <row r="48">
      <c r="A48">
        <f>INDEX(resultados!$A$2:$ZZ$228, 42, MATCH($B$1, resultados!$A$1:$ZZ$1, 0))</f>
        <v/>
      </c>
      <c r="B48">
        <f>INDEX(resultados!$A$2:$ZZ$228, 42, MATCH($B$2, resultados!$A$1:$ZZ$1, 0))</f>
        <v/>
      </c>
      <c r="C48">
        <f>INDEX(resultados!$A$2:$ZZ$228, 42, MATCH($B$3, resultados!$A$1:$ZZ$1, 0))</f>
        <v/>
      </c>
    </row>
    <row r="49">
      <c r="A49">
        <f>INDEX(resultados!$A$2:$ZZ$228, 43, MATCH($B$1, resultados!$A$1:$ZZ$1, 0))</f>
        <v/>
      </c>
      <c r="B49">
        <f>INDEX(resultados!$A$2:$ZZ$228, 43, MATCH($B$2, resultados!$A$1:$ZZ$1, 0))</f>
        <v/>
      </c>
      <c r="C49">
        <f>INDEX(resultados!$A$2:$ZZ$228, 43, MATCH($B$3, resultados!$A$1:$ZZ$1, 0))</f>
        <v/>
      </c>
    </row>
    <row r="50">
      <c r="A50">
        <f>INDEX(resultados!$A$2:$ZZ$228, 44, MATCH($B$1, resultados!$A$1:$ZZ$1, 0))</f>
        <v/>
      </c>
      <c r="B50">
        <f>INDEX(resultados!$A$2:$ZZ$228, 44, MATCH($B$2, resultados!$A$1:$ZZ$1, 0))</f>
        <v/>
      </c>
      <c r="C50">
        <f>INDEX(resultados!$A$2:$ZZ$228, 44, MATCH($B$3, resultados!$A$1:$ZZ$1, 0))</f>
        <v/>
      </c>
    </row>
    <row r="51">
      <c r="A51">
        <f>INDEX(resultados!$A$2:$ZZ$228, 45, MATCH($B$1, resultados!$A$1:$ZZ$1, 0))</f>
        <v/>
      </c>
      <c r="B51">
        <f>INDEX(resultados!$A$2:$ZZ$228, 45, MATCH($B$2, resultados!$A$1:$ZZ$1, 0))</f>
        <v/>
      </c>
      <c r="C51">
        <f>INDEX(resultados!$A$2:$ZZ$228, 45, MATCH($B$3, resultados!$A$1:$ZZ$1, 0))</f>
        <v/>
      </c>
    </row>
    <row r="52">
      <c r="A52">
        <f>INDEX(resultados!$A$2:$ZZ$228, 46, MATCH($B$1, resultados!$A$1:$ZZ$1, 0))</f>
        <v/>
      </c>
      <c r="B52">
        <f>INDEX(resultados!$A$2:$ZZ$228, 46, MATCH($B$2, resultados!$A$1:$ZZ$1, 0))</f>
        <v/>
      </c>
      <c r="C52">
        <f>INDEX(resultados!$A$2:$ZZ$228, 46, MATCH($B$3, resultados!$A$1:$ZZ$1, 0))</f>
        <v/>
      </c>
    </row>
    <row r="53">
      <c r="A53">
        <f>INDEX(resultados!$A$2:$ZZ$228, 47, MATCH($B$1, resultados!$A$1:$ZZ$1, 0))</f>
        <v/>
      </c>
      <c r="B53">
        <f>INDEX(resultados!$A$2:$ZZ$228, 47, MATCH($B$2, resultados!$A$1:$ZZ$1, 0))</f>
        <v/>
      </c>
      <c r="C53">
        <f>INDEX(resultados!$A$2:$ZZ$228, 47, MATCH($B$3, resultados!$A$1:$ZZ$1, 0))</f>
        <v/>
      </c>
    </row>
    <row r="54">
      <c r="A54">
        <f>INDEX(resultados!$A$2:$ZZ$228, 48, MATCH($B$1, resultados!$A$1:$ZZ$1, 0))</f>
        <v/>
      </c>
      <c r="B54">
        <f>INDEX(resultados!$A$2:$ZZ$228, 48, MATCH($B$2, resultados!$A$1:$ZZ$1, 0))</f>
        <v/>
      </c>
      <c r="C54">
        <f>INDEX(resultados!$A$2:$ZZ$228, 48, MATCH($B$3, resultados!$A$1:$ZZ$1, 0))</f>
        <v/>
      </c>
    </row>
    <row r="55">
      <c r="A55">
        <f>INDEX(resultados!$A$2:$ZZ$228, 49, MATCH($B$1, resultados!$A$1:$ZZ$1, 0))</f>
        <v/>
      </c>
      <c r="B55">
        <f>INDEX(resultados!$A$2:$ZZ$228, 49, MATCH($B$2, resultados!$A$1:$ZZ$1, 0))</f>
        <v/>
      </c>
      <c r="C55">
        <f>INDEX(resultados!$A$2:$ZZ$228, 49, MATCH($B$3, resultados!$A$1:$ZZ$1, 0))</f>
        <v/>
      </c>
    </row>
    <row r="56">
      <c r="A56">
        <f>INDEX(resultados!$A$2:$ZZ$228, 50, MATCH($B$1, resultados!$A$1:$ZZ$1, 0))</f>
        <v/>
      </c>
      <c r="B56">
        <f>INDEX(resultados!$A$2:$ZZ$228, 50, MATCH($B$2, resultados!$A$1:$ZZ$1, 0))</f>
        <v/>
      </c>
      <c r="C56">
        <f>INDEX(resultados!$A$2:$ZZ$228, 50, MATCH($B$3, resultados!$A$1:$ZZ$1, 0))</f>
        <v/>
      </c>
    </row>
    <row r="57">
      <c r="A57">
        <f>INDEX(resultados!$A$2:$ZZ$228, 51, MATCH($B$1, resultados!$A$1:$ZZ$1, 0))</f>
        <v/>
      </c>
      <c r="B57">
        <f>INDEX(resultados!$A$2:$ZZ$228, 51, MATCH($B$2, resultados!$A$1:$ZZ$1, 0))</f>
        <v/>
      </c>
      <c r="C57">
        <f>INDEX(resultados!$A$2:$ZZ$228, 51, MATCH($B$3, resultados!$A$1:$ZZ$1, 0))</f>
        <v/>
      </c>
    </row>
    <row r="58">
      <c r="A58">
        <f>INDEX(resultados!$A$2:$ZZ$228, 52, MATCH($B$1, resultados!$A$1:$ZZ$1, 0))</f>
        <v/>
      </c>
      <c r="B58">
        <f>INDEX(resultados!$A$2:$ZZ$228, 52, MATCH($B$2, resultados!$A$1:$ZZ$1, 0))</f>
        <v/>
      </c>
      <c r="C58">
        <f>INDEX(resultados!$A$2:$ZZ$228, 52, MATCH($B$3, resultados!$A$1:$ZZ$1, 0))</f>
        <v/>
      </c>
    </row>
    <row r="59">
      <c r="A59">
        <f>INDEX(resultados!$A$2:$ZZ$228, 53, MATCH($B$1, resultados!$A$1:$ZZ$1, 0))</f>
        <v/>
      </c>
      <c r="B59">
        <f>INDEX(resultados!$A$2:$ZZ$228, 53, MATCH($B$2, resultados!$A$1:$ZZ$1, 0))</f>
        <v/>
      </c>
      <c r="C59">
        <f>INDEX(resultados!$A$2:$ZZ$228, 53, MATCH($B$3, resultados!$A$1:$ZZ$1, 0))</f>
        <v/>
      </c>
    </row>
    <row r="60">
      <c r="A60">
        <f>INDEX(resultados!$A$2:$ZZ$228, 54, MATCH($B$1, resultados!$A$1:$ZZ$1, 0))</f>
        <v/>
      </c>
      <c r="B60">
        <f>INDEX(resultados!$A$2:$ZZ$228, 54, MATCH($B$2, resultados!$A$1:$ZZ$1, 0))</f>
        <v/>
      </c>
      <c r="C60">
        <f>INDEX(resultados!$A$2:$ZZ$228, 54, MATCH($B$3, resultados!$A$1:$ZZ$1, 0))</f>
        <v/>
      </c>
    </row>
    <row r="61">
      <c r="A61">
        <f>INDEX(resultados!$A$2:$ZZ$228, 55, MATCH($B$1, resultados!$A$1:$ZZ$1, 0))</f>
        <v/>
      </c>
      <c r="B61">
        <f>INDEX(resultados!$A$2:$ZZ$228, 55, MATCH($B$2, resultados!$A$1:$ZZ$1, 0))</f>
        <v/>
      </c>
      <c r="C61">
        <f>INDEX(resultados!$A$2:$ZZ$228, 55, MATCH($B$3, resultados!$A$1:$ZZ$1, 0))</f>
        <v/>
      </c>
    </row>
    <row r="62">
      <c r="A62">
        <f>INDEX(resultados!$A$2:$ZZ$228, 56, MATCH($B$1, resultados!$A$1:$ZZ$1, 0))</f>
        <v/>
      </c>
      <c r="B62">
        <f>INDEX(resultados!$A$2:$ZZ$228, 56, MATCH($B$2, resultados!$A$1:$ZZ$1, 0))</f>
        <v/>
      </c>
      <c r="C62">
        <f>INDEX(resultados!$A$2:$ZZ$228, 56, MATCH($B$3, resultados!$A$1:$ZZ$1, 0))</f>
        <v/>
      </c>
    </row>
    <row r="63">
      <c r="A63">
        <f>INDEX(resultados!$A$2:$ZZ$228, 57, MATCH($B$1, resultados!$A$1:$ZZ$1, 0))</f>
        <v/>
      </c>
      <c r="B63">
        <f>INDEX(resultados!$A$2:$ZZ$228, 57, MATCH($B$2, resultados!$A$1:$ZZ$1, 0))</f>
        <v/>
      </c>
      <c r="C63">
        <f>INDEX(resultados!$A$2:$ZZ$228, 57, MATCH($B$3, resultados!$A$1:$ZZ$1, 0))</f>
        <v/>
      </c>
    </row>
    <row r="64">
      <c r="A64">
        <f>INDEX(resultados!$A$2:$ZZ$228, 58, MATCH($B$1, resultados!$A$1:$ZZ$1, 0))</f>
        <v/>
      </c>
      <c r="B64">
        <f>INDEX(resultados!$A$2:$ZZ$228, 58, MATCH($B$2, resultados!$A$1:$ZZ$1, 0))</f>
        <v/>
      </c>
      <c r="C64">
        <f>INDEX(resultados!$A$2:$ZZ$228, 58, MATCH($B$3, resultados!$A$1:$ZZ$1, 0))</f>
        <v/>
      </c>
    </row>
    <row r="65">
      <c r="A65">
        <f>INDEX(resultados!$A$2:$ZZ$228, 59, MATCH($B$1, resultados!$A$1:$ZZ$1, 0))</f>
        <v/>
      </c>
      <c r="B65">
        <f>INDEX(resultados!$A$2:$ZZ$228, 59, MATCH($B$2, resultados!$A$1:$ZZ$1, 0))</f>
        <v/>
      </c>
      <c r="C65">
        <f>INDEX(resultados!$A$2:$ZZ$228, 59, MATCH($B$3, resultados!$A$1:$ZZ$1, 0))</f>
        <v/>
      </c>
    </row>
    <row r="66">
      <c r="A66">
        <f>INDEX(resultados!$A$2:$ZZ$228, 60, MATCH($B$1, resultados!$A$1:$ZZ$1, 0))</f>
        <v/>
      </c>
      <c r="B66">
        <f>INDEX(resultados!$A$2:$ZZ$228, 60, MATCH($B$2, resultados!$A$1:$ZZ$1, 0))</f>
        <v/>
      </c>
      <c r="C66">
        <f>INDEX(resultados!$A$2:$ZZ$228, 60, MATCH($B$3, resultados!$A$1:$ZZ$1, 0))</f>
        <v/>
      </c>
    </row>
    <row r="67">
      <c r="A67">
        <f>INDEX(resultados!$A$2:$ZZ$228, 61, MATCH($B$1, resultados!$A$1:$ZZ$1, 0))</f>
        <v/>
      </c>
      <c r="B67">
        <f>INDEX(resultados!$A$2:$ZZ$228, 61, MATCH($B$2, resultados!$A$1:$ZZ$1, 0))</f>
        <v/>
      </c>
      <c r="C67">
        <f>INDEX(resultados!$A$2:$ZZ$228, 61, MATCH($B$3, resultados!$A$1:$ZZ$1, 0))</f>
        <v/>
      </c>
    </row>
    <row r="68">
      <c r="A68">
        <f>INDEX(resultados!$A$2:$ZZ$228, 62, MATCH($B$1, resultados!$A$1:$ZZ$1, 0))</f>
        <v/>
      </c>
      <c r="B68">
        <f>INDEX(resultados!$A$2:$ZZ$228, 62, MATCH($B$2, resultados!$A$1:$ZZ$1, 0))</f>
        <v/>
      </c>
      <c r="C68">
        <f>INDEX(resultados!$A$2:$ZZ$228, 62, MATCH($B$3, resultados!$A$1:$ZZ$1, 0))</f>
        <v/>
      </c>
    </row>
    <row r="69">
      <c r="A69">
        <f>INDEX(resultados!$A$2:$ZZ$228, 63, MATCH($B$1, resultados!$A$1:$ZZ$1, 0))</f>
        <v/>
      </c>
      <c r="B69">
        <f>INDEX(resultados!$A$2:$ZZ$228, 63, MATCH($B$2, resultados!$A$1:$ZZ$1, 0))</f>
        <v/>
      </c>
      <c r="C69">
        <f>INDEX(resultados!$A$2:$ZZ$228, 63, MATCH($B$3, resultados!$A$1:$ZZ$1, 0))</f>
        <v/>
      </c>
    </row>
    <row r="70">
      <c r="A70">
        <f>INDEX(resultados!$A$2:$ZZ$228, 64, MATCH($B$1, resultados!$A$1:$ZZ$1, 0))</f>
        <v/>
      </c>
      <c r="B70">
        <f>INDEX(resultados!$A$2:$ZZ$228, 64, MATCH($B$2, resultados!$A$1:$ZZ$1, 0))</f>
        <v/>
      </c>
      <c r="C70">
        <f>INDEX(resultados!$A$2:$ZZ$228, 64, MATCH($B$3, resultados!$A$1:$ZZ$1, 0))</f>
        <v/>
      </c>
    </row>
    <row r="71">
      <c r="A71">
        <f>INDEX(resultados!$A$2:$ZZ$228, 65, MATCH($B$1, resultados!$A$1:$ZZ$1, 0))</f>
        <v/>
      </c>
      <c r="B71">
        <f>INDEX(resultados!$A$2:$ZZ$228, 65, MATCH($B$2, resultados!$A$1:$ZZ$1, 0))</f>
        <v/>
      </c>
      <c r="C71">
        <f>INDEX(resultados!$A$2:$ZZ$228, 65, MATCH($B$3, resultados!$A$1:$ZZ$1, 0))</f>
        <v/>
      </c>
    </row>
    <row r="72">
      <c r="A72">
        <f>INDEX(resultados!$A$2:$ZZ$228, 66, MATCH($B$1, resultados!$A$1:$ZZ$1, 0))</f>
        <v/>
      </c>
      <c r="B72">
        <f>INDEX(resultados!$A$2:$ZZ$228, 66, MATCH($B$2, resultados!$A$1:$ZZ$1, 0))</f>
        <v/>
      </c>
      <c r="C72">
        <f>INDEX(resultados!$A$2:$ZZ$228, 66, MATCH($B$3, resultados!$A$1:$ZZ$1, 0))</f>
        <v/>
      </c>
    </row>
    <row r="73">
      <c r="A73">
        <f>INDEX(resultados!$A$2:$ZZ$228, 67, MATCH($B$1, resultados!$A$1:$ZZ$1, 0))</f>
        <v/>
      </c>
      <c r="B73">
        <f>INDEX(resultados!$A$2:$ZZ$228, 67, MATCH($B$2, resultados!$A$1:$ZZ$1, 0))</f>
        <v/>
      </c>
      <c r="C73">
        <f>INDEX(resultados!$A$2:$ZZ$228, 67, MATCH($B$3, resultados!$A$1:$ZZ$1, 0))</f>
        <v/>
      </c>
    </row>
    <row r="74">
      <c r="A74">
        <f>INDEX(resultados!$A$2:$ZZ$228, 68, MATCH($B$1, resultados!$A$1:$ZZ$1, 0))</f>
        <v/>
      </c>
      <c r="B74">
        <f>INDEX(resultados!$A$2:$ZZ$228, 68, MATCH($B$2, resultados!$A$1:$ZZ$1, 0))</f>
        <v/>
      </c>
      <c r="C74">
        <f>INDEX(resultados!$A$2:$ZZ$228, 68, MATCH($B$3, resultados!$A$1:$ZZ$1, 0))</f>
        <v/>
      </c>
    </row>
    <row r="75">
      <c r="A75">
        <f>INDEX(resultados!$A$2:$ZZ$228, 69, MATCH($B$1, resultados!$A$1:$ZZ$1, 0))</f>
        <v/>
      </c>
      <c r="B75">
        <f>INDEX(resultados!$A$2:$ZZ$228, 69, MATCH($B$2, resultados!$A$1:$ZZ$1, 0))</f>
        <v/>
      </c>
      <c r="C75">
        <f>INDEX(resultados!$A$2:$ZZ$228, 69, MATCH($B$3, resultados!$A$1:$ZZ$1, 0))</f>
        <v/>
      </c>
    </row>
    <row r="76">
      <c r="A76">
        <f>INDEX(resultados!$A$2:$ZZ$228, 70, MATCH($B$1, resultados!$A$1:$ZZ$1, 0))</f>
        <v/>
      </c>
      <c r="B76">
        <f>INDEX(resultados!$A$2:$ZZ$228, 70, MATCH($B$2, resultados!$A$1:$ZZ$1, 0))</f>
        <v/>
      </c>
      <c r="C76">
        <f>INDEX(resultados!$A$2:$ZZ$228, 70, MATCH($B$3, resultados!$A$1:$ZZ$1, 0))</f>
        <v/>
      </c>
    </row>
    <row r="77">
      <c r="A77">
        <f>INDEX(resultados!$A$2:$ZZ$228, 71, MATCH($B$1, resultados!$A$1:$ZZ$1, 0))</f>
        <v/>
      </c>
      <c r="B77">
        <f>INDEX(resultados!$A$2:$ZZ$228, 71, MATCH($B$2, resultados!$A$1:$ZZ$1, 0))</f>
        <v/>
      </c>
      <c r="C77">
        <f>INDEX(resultados!$A$2:$ZZ$228, 71, MATCH($B$3, resultados!$A$1:$ZZ$1, 0))</f>
        <v/>
      </c>
    </row>
    <row r="78">
      <c r="A78">
        <f>INDEX(resultados!$A$2:$ZZ$228, 72, MATCH($B$1, resultados!$A$1:$ZZ$1, 0))</f>
        <v/>
      </c>
      <c r="B78">
        <f>INDEX(resultados!$A$2:$ZZ$228, 72, MATCH($B$2, resultados!$A$1:$ZZ$1, 0))</f>
        <v/>
      </c>
      <c r="C78">
        <f>INDEX(resultados!$A$2:$ZZ$228, 72, MATCH($B$3, resultados!$A$1:$ZZ$1, 0))</f>
        <v/>
      </c>
    </row>
    <row r="79">
      <c r="A79">
        <f>INDEX(resultados!$A$2:$ZZ$228, 73, MATCH($B$1, resultados!$A$1:$ZZ$1, 0))</f>
        <v/>
      </c>
      <c r="B79">
        <f>INDEX(resultados!$A$2:$ZZ$228, 73, MATCH($B$2, resultados!$A$1:$ZZ$1, 0))</f>
        <v/>
      </c>
      <c r="C79">
        <f>INDEX(resultados!$A$2:$ZZ$228, 73, MATCH($B$3, resultados!$A$1:$ZZ$1, 0))</f>
        <v/>
      </c>
    </row>
    <row r="80">
      <c r="A80">
        <f>INDEX(resultados!$A$2:$ZZ$228, 74, MATCH($B$1, resultados!$A$1:$ZZ$1, 0))</f>
        <v/>
      </c>
      <c r="B80">
        <f>INDEX(resultados!$A$2:$ZZ$228, 74, MATCH($B$2, resultados!$A$1:$ZZ$1, 0))</f>
        <v/>
      </c>
      <c r="C80">
        <f>INDEX(resultados!$A$2:$ZZ$228, 74, MATCH($B$3, resultados!$A$1:$ZZ$1, 0))</f>
        <v/>
      </c>
    </row>
    <row r="81">
      <c r="A81">
        <f>INDEX(resultados!$A$2:$ZZ$228, 75, MATCH($B$1, resultados!$A$1:$ZZ$1, 0))</f>
        <v/>
      </c>
      <c r="B81">
        <f>INDEX(resultados!$A$2:$ZZ$228, 75, MATCH($B$2, resultados!$A$1:$ZZ$1, 0))</f>
        <v/>
      </c>
      <c r="C81">
        <f>INDEX(resultados!$A$2:$ZZ$228, 75, MATCH($B$3, resultados!$A$1:$ZZ$1, 0))</f>
        <v/>
      </c>
    </row>
    <row r="82">
      <c r="A82">
        <f>INDEX(resultados!$A$2:$ZZ$228, 76, MATCH($B$1, resultados!$A$1:$ZZ$1, 0))</f>
        <v/>
      </c>
      <c r="B82">
        <f>INDEX(resultados!$A$2:$ZZ$228, 76, MATCH($B$2, resultados!$A$1:$ZZ$1, 0))</f>
        <v/>
      </c>
      <c r="C82">
        <f>INDEX(resultados!$A$2:$ZZ$228, 76, MATCH($B$3, resultados!$A$1:$ZZ$1, 0))</f>
        <v/>
      </c>
    </row>
    <row r="83">
      <c r="A83">
        <f>INDEX(resultados!$A$2:$ZZ$228, 77, MATCH($B$1, resultados!$A$1:$ZZ$1, 0))</f>
        <v/>
      </c>
      <c r="B83">
        <f>INDEX(resultados!$A$2:$ZZ$228, 77, MATCH($B$2, resultados!$A$1:$ZZ$1, 0))</f>
        <v/>
      </c>
      <c r="C83">
        <f>INDEX(resultados!$A$2:$ZZ$228, 77, MATCH($B$3, resultados!$A$1:$ZZ$1, 0))</f>
        <v/>
      </c>
    </row>
    <row r="84">
      <c r="A84">
        <f>INDEX(resultados!$A$2:$ZZ$228, 78, MATCH($B$1, resultados!$A$1:$ZZ$1, 0))</f>
        <v/>
      </c>
      <c r="B84">
        <f>INDEX(resultados!$A$2:$ZZ$228, 78, MATCH($B$2, resultados!$A$1:$ZZ$1, 0))</f>
        <v/>
      </c>
      <c r="C84">
        <f>INDEX(resultados!$A$2:$ZZ$228, 78, MATCH($B$3, resultados!$A$1:$ZZ$1, 0))</f>
        <v/>
      </c>
    </row>
    <row r="85">
      <c r="A85">
        <f>INDEX(resultados!$A$2:$ZZ$228, 79, MATCH($B$1, resultados!$A$1:$ZZ$1, 0))</f>
        <v/>
      </c>
      <c r="B85">
        <f>INDEX(resultados!$A$2:$ZZ$228, 79, MATCH($B$2, resultados!$A$1:$ZZ$1, 0))</f>
        <v/>
      </c>
      <c r="C85">
        <f>INDEX(resultados!$A$2:$ZZ$228, 79, MATCH($B$3, resultados!$A$1:$ZZ$1, 0))</f>
        <v/>
      </c>
    </row>
    <row r="86">
      <c r="A86">
        <f>INDEX(resultados!$A$2:$ZZ$228, 80, MATCH($B$1, resultados!$A$1:$ZZ$1, 0))</f>
        <v/>
      </c>
      <c r="B86">
        <f>INDEX(resultados!$A$2:$ZZ$228, 80, MATCH($B$2, resultados!$A$1:$ZZ$1, 0))</f>
        <v/>
      </c>
      <c r="C86">
        <f>INDEX(resultados!$A$2:$ZZ$228, 80, MATCH($B$3, resultados!$A$1:$ZZ$1, 0))</f>
        <v/>
      </c>
    </row>
    <row r="87">
      <c r="A87">
        <f>INDEX(resultados!$A$2:$ZZ$228, 81, MATCH($B$1, resultados!$A$1:$ZZ$1, 0))</f>
        <v/>
      </c>
      <c r="B87">
        <f>INDEX(resultados!$A$2:$ZZ$228, 81, MATCH($B$2, resultados!$A$1:$ZZ$1, 0))</f>
        <v/>
      </c>
      <c r="C87">
        <f>INDEX(resultados!$A$2:$ZZ$228, 81, MATCH($B$3, resultados!$A$1:$ZZ$1, 0))</f>
        <v/>
      </c>
    </row>
    <row r="88">
      <c r="A88">
        <f>INDEX(resultados!$A$2:$ZZ$228, 82, MATCH($B$1, resultados!$A$1:$ZZ$1, 0))</f>
        <v/>
      </c>
      <c r="B88">
        <f>INDEX(resultados!$A$2:$ZZ$228, 82, MATCH($B$2, resultados!$A$1:$ZZ$1, 0))</f>
        <v/>
      </c>
      <c r="C88">
        <f>INDEX(resultados!$A$2:$ZZ$228, 82, MATCH($B$3, resultados!$A$1:$ZZ$1, 0))</f>
        <v/>
      </c>
    </row>
    <row r="89">
      <c r="A89">
        <f>INDEX(resultados!$A$2:$ZZ$228, 83, MATCH($B$1, resultados!$A$1:$ZZ$1, 0))</f>
        <v/>
      </c>
      <c r="B89">
        <f>INDEX(resultados!$A$2:$ZZ$228, 83, MATCH($B$2, resultados!$A$1:$ZZ$1, 0))</f>
        <v/>
      </c>
      <c r="C89">
        <f>INDEX(resultados!$A$2:$ZZ$228, 83, MATCH($B$3, resultados!$A$1:$ZZ$1, 0))</f>
        <v/>
      </c>
    </row>
    <row r="90">
      <c r="A90">
        <f>INDEX(resultados!$A$2:$ZZ$228, 84, MATCH($B$1, resultados!$A$1:$ZZ$1, 0))</f>
        <v/>
      </c>
      <c r="B90">
        <f>INDEX(resultados!$A$2:$ZZ$228, 84, MATCH($B$2, resultados!$A$1:$ZZ$1, 0))</f>
        <v/>
      </c>
      <c r="C90">
        <f>INDEX(resultados!$A$2:$ZZ$228, 84, MATCH($B$3, resultados!$A$1:$ZZ$1, 0))</f>
        <v/>
      </c>
    </row>
    <row r="91">
      <c r="A91">
        <f>INDEX(resultados!$A$2:$ZZ$228, 85, MATCH($B$1, resultados!$A$1:$ZZ$1, 0))</f>
        <v/>
      </c>
      <c r="B91">
        <f>INDEX(resultados!$A$2:$ZZ$228, 85, MATCH($B$2, resultados!$A$1:$ZZ$1, 0))</f>
        <v/>
      </c>
      <c r="C91">
        <f>INDEX(resultados!$A$2:$ZZ$228, 85, MATCH($B$3, resultados!$A$1:$ZZ$1, 0))</f>
        <v/>
      </c>
    </row>
    <row r="92">
      <c r="A92">
        <f>INDEX(resultados!$A$2:$ZZ$228, 86, MATCH($B$1, resultados!$A$1:$ZZ$1, 0))</f>
        <v/>
      </c>
      <c r="B92">
        <f>INDEX(resultados!$A$2:$ZZ$228, 86, MATCH($B$2, resultados!$A$1:$ZZ$1, 0))</f>
        <v/>
      </c>
      <c r="C92">
        <f>INDEX(resultados!$A$2:$ZZ$228, 86, MATCH($B$3, resultados!$A$1:$ZZ$1, 0))</f>
        <v/>
      </c>
    </row>
    <row r="93">
      <c r="A93">
        <f>INDEX(resultados!$A$2:$ZZ$228, 87, MATCH($B$1, resultados!$A$1:$ZZ$1, 0))</f>
        <v/>
      </c>
      <c r="B93">
        <f>INDEX(resultados!$A$2:$ZZ$228, 87, MATCH($B$2, resultados!$A$1:$ZZ$1, 0))</f>
        <v/>
      </c>
      <c r="C93">
        <f>INDEX(resultados!$A$2:$ZZ$228, 87, MATCH($B$3, resultados!$A$1:$ZZ$1, 0))</f>
        <v/>
      </c>
    </row>
    <row r="94">
      <c r="A94">
        <f>INDEX(resultados!$A$2:$ZZ$228, 88, MATCH($B$1, resultados!$A$1:$ZZ$1, 0))</f>
        <v/>
      </c>
      <c r="B94">
        <f>INDEX(resultados!$A$2:$ZZ$228, 88, MATCH($B$2, resultados!$A$1:$ZZ$1, 0))</f>
        <v/>
      </c>
      <c r="C94">
        <f>INDEX(resultados!$A$2:$ZZ$228, 88, MATCH($B$3, resultados!$A$1:$ZZ$1, 0))</f>
        <v/>
      </c>
    </row>
    <row r="95">
      <c r="A95">
        <f>INDEX(resultados!$A$2:$ZZ$228, 89, MATCH($B$1, resultados!$A$1:$ZZ$1, 0))</f>
        <v/>
      </c>
      <c r="B95">
        <f>INDEX(resultados!$A$2:$ZZ$228, 89, MATCH($B$2, resultados!$A$1:$ZZ$1, 0))</f>
        <v/>
      </c>
      <c r="C95">
        <f>INDEX(resultados!$A$2:$ZZ$228, 89, MATCH($B$3, resultados!$A$1:$ZZ$1, 0))</f>
        <v/>
      </c>
    </row>
    <row r="96">
      <c r="A96">
        <f>INDEX(resultados!$A$2:$ZZ$228, 90, MATCH($B$1, resultados!$A$1:$ZZ$1, 0))</f>
        <v/>
      </c>
      <c r="B96">
        <f>INDEX(resultados!$A$2:$ZZ$228, 90, MATCH($B$2, resultados!$A$1:$ZZ$1, 0))</f>
        <v/>
      </c>
      <c r="C96">
        <f>INDEX(resultados!$A$2:$ZZ$228, 90, MATCH($B$3, resultados!$A$1:$ZZ$1, 0))</f>
        <v/>
      </c>
    </row>
    <row r="97">
      <c r="A97">
        <f>INDEX(resultados!$A$2:$ZZ$228, 91, MATCH($B$1, resultados!$A$1:$ZZ$1, 0))</f>
        <v/>
      </c>
      <c r="B97">
        <f>INDEX(resultados!$A$2:$ZZ$228, 91, MATCH($B$2, resultados!$A$1:$ZZ$1, 0))</f>
        <v/>
      </c>
      <c r="C97">
        <f>INDEX(resultados!$A$2:$ZZ$228, 91, MATCH($B$3, resultados!$A$1:$ZZ$1, 0))</f>
        <v/>
      </c>
    </row>
    <row r="98">
      <c r="A98">
        <f>INDEX(resultados!$A$2:$ZZ$228, 92, MATCH($B$1, resultados!$A$1:$ZZ$1, 0))</f>
        <v/>
      </c>
      <c r="B98">
        <f>INDEX(resultados!$A$2:$ZZ$228, 92, MATCH($B$2, resultados!$A$1:$ZZ$1, 0))</f>
        <v/>
      </c>
      <c r="C98">
        <f>INDEX(resultados!$A$2:$ZZ$228, 92, MATCH($B$3, resultados!$A$1:$ZZ$1, 0))</f>
        <v/>
      </c>
    </row>
    <row r="99">
      <c r="A99">
        <f>INDEX(resultados!$A$2:$ZZ$228, 93, MATCH($B$1, resultados!$A$1:$ZZ$1, 0))</f>
        <v/>
      </c>
      <c r="B99">
        <f>INDEX(resultados!$A$2:$ZZ$228, 93, MATCH($B$2, resultados!$A$1:$ZZ$1, 0))</f>
        <v/>
      </c>
      <c r="C99">
        <f>INDEX(resultados!$A$2:$ZZ$228, 93, MATCH($B$3, resultados!$A$1:$ZZ$1, 0))</f>
        <v/>
      </c>
    </row>
    <row r="100">
      <c r="A100">
        <f>INDEX(resultados!$A$2:$ZZ$228, 94, MATCH($B$1, resultados!$A$1:$ZZ$1, 0))</f>
        <v/>
      </c>
      <c r="B100">
        <f>INDEX(resultados!$A$2:$ZZ$228, 94, MATCH($B$2, resultados!$A$1:$ZZ$1, 0))</f>
        <v/>
      </c>
      <c r="C100">
        <f>INDEX(resultados!$A$2:$ZZ$228, 94, MATCH($B$3, resultados!$A$1:$ZZ$1, 0))</f>
        <v/>
      </c>
    </row>
    <row r="101">
      <c r="A101">
        <f>INDEX(resultados!$A$2:$ZZ$228, 95, MATCH($B$1, resultados!$A$1:$ZZ$1, 0))</f>
        <v/>
      </c>
      <c r="B101">
        <f>INDEX(resultados!$A$2:$ZZ$228, 95, MATCH($B$2, resultados!$A$1:$ZZ$1, 0))</f>
        <v/>
      </c>
      <c r="C101">
        <f>INDEX(resultados!$A$2:$ZZ$228, 95, MATCH($B$3, resultados!$A$1:$ZZ$1, 0))</f>
        <v/>
      </c>
    </row>
    <row r="102">
      <c r="A102">
        <f>INDEX(resultados!$A$2:$ZZ$228, 96, MATCH($B$1, resultados!$A$1:$ZZ$1, 0))</f>
        <v/>
      </c>
      <c r="B102">
        <f>INDEX(resultados!$A$2:$ZZ$228, 96, MATCH($B$2, resultados!$A$1:$ZZ$1, 0))</f>
        <v/>
      </c>
      <c r="C102">
        <f>INDEX(resultados!$A$2:$ZZ$228, 96, MATCH($B$3, resultados!$A$1:$ZZ$1, 0))</f>
        <v/>
      </c>
    </row>
    <row r="103">
      <c r="A103">
        <f>INDEX(resultados!$A$2:$ZZ$228, 97, MATCH($B$1, resultados!$A$1:$ZZ$1, 0))</f>
        <v/>
      </c>
      <c r="B103">
        <f>INDEX(resultados!$A$2:$ZZ$228, 97, MATCH($B$2, resultados!$A$1:$ZZ$1, 0))</f>
        <v/>
      </c>
      <c r="C103">
        <f>INDEX(resultados!$A$2:$ZZ$228, 97, MATCH($B$3, resultados!$A$1:$ZZ$1, 0))</f>
        <v/>
      </c>
    </row>
    <row r="104">
      <c r="A104">
        <f>INDEX(resultados!$A$2:$ZZ$228, 98, MATCH($B$1, resultados!$A$1:$ZZ$1, 0))</f>
        <v/>
      </c>
      <c r="B104">
        <f>INDEX(resultados!$A$2:$ZZ$228, 98, MATCH($B$2, resultados!$A$1:$ZZ$1, 0))</f>
        <v/>
      </c>
      <c r="C104">
        <f>INDEX(resultados!$A$2:$ZZ$228, 98, MATCH($B$3, resultados!$A$1:$ZZ$1, 0))</f>
        <v/>
      </c>
    </row>
    <row r="105">
      <c r="A105">
        <f>INDEX(resultados!$A$2:$ZZ$228, 99, MATCH($B$1, resultados!$A$1:$ZZ$1, 0))</f>
        <v/>
      </c>
      <c r="B105">
        <f>INDEX(resultados!$A$2:$ZZ$228, 99, MATCH($B$2, resultados!$A$1:$ZZ$1, 0))</f>
        <v/>
      </c>
      <c r="C105">
        <f>INDEX(resultados!$A$2:$ZZ$228, 99, MATCH($B$3, resultados!$A$1:$ZZ$1, 0))</f>
        <v/>
      </c>
    </row>
    <row r="106">
      <c r="A106">
        <f>INDEX(resultados!$A$2:$ZZ$228, 100, MATCH($B$1, resultados!$A$1:$ZZ$1, 0))</f>
        <v/>
      </c>
      <c r="B106">
        <f>INDEX(resultados!$A$2:$ZZ$228, 100, MATCH($B$2, resultados!$A$1:$ZZ$1, 0))</f>
        <v/>
      </c>
      <c r="C106">
        <f>INDEX(resultados!$A$2:$ZZ$228, 100, MATCH($B$3, resultados!$A$1:$ZZ$1, 0))</f>
        <v/>
      </c>
    </row>
    <row r="107">
      <c r="A107">
        <f>INDEX(resultados!$A$2:$ZZ$228, 101, MATCH($B$1, resultados!$A$1:$ZZ$1, 0))</f>
        <v/>
      </c>
      <c r="B107">
        <f>INDEX(resultados!$A$2:$ZZ$228, 101, MATCH($B$2, resultados!$A$1:$ZZ$1, 0))</f>
        <v/>
      </c>
      <c r="C107">
        <f>INDEX(resultados!$A$2:$ZZ$228, 101, MATCH($B$3, resultados!$A$1:$ZZ$1, 0))</f>
        <v/>
      </c>
    </row>
    <row r="108">
      <c r="A108">
        <f>INDEX(resultados!$A$2:$ZZ$228, 102, MATCH($B$1, resultados!$A$1:$ZZ$1, 0))</f>
        <v/>
      </c>
      <c r="B108">
        <f>INDEX(resultados!$A$2:$ZZ$228, 102, MATCH($B$2, resultados!$A$1:$ZZ$1, 0))</f>
        <v/>
      </c>
      <c r="C108">
        <f>INDEX(resultados!$A$2:$ZZ$228, 102, MATCH($B$3, resultados!$A$1:$ZZ$1, 0))</f>
        <v/>
      </c>
    </row>
    <row r="109">
      <c r="A109">
        <f>INDEX(resultados!$A$2:$ZZ$228, 103, MATCH($B$1, resultados!$A$1:$ZZ$1, 0))</f>
        <v/>
      </c>
      <c r="B109">
        <f>INDEX(resultados!$A$2:$ZZ$228, 103, MATCH($B$2, resultados!$A$1:$ZZ$1, 0))</f>
        <v/>
      </c>
      <c r="C109">
        <f>INDEX(resultados!$A$2:$ZZ$228, 103, MATCH($B$3, resultados!$A$1:$ZZ$1, 0))</f>
        <v/>
      </c>
    </row>
    <row r="110">
      <c r="A110">
        <f>INDEX(resultados!$A$2:$ZZ$228, 104, MATCH($B$1, resultados!$A$1:$ZZ$1, 0))</f>
        <v/>
      </c>
      <c r="B110">
        <f>INDEX(resultados!$A$2:$ZZ$228, 104, MATCH($B$2, resultados!$A$1:$ZZ$1, 0))</f>
        <v/>
      </c>
      <c r="C110">
        <f>INDEX(resultados!$A$2:$ZZ$228, 104, MATCH($B$3, resultados!$A$1:$ZZ$1, 0))</f>
        <v/>
      </c>
    </row>
    <row r="111">
      <c r="A111">
        <f>INDEX(resultados!$A$2:$ZZ$228, 105, MATCH($B$1, resultados!$A$1:$ZZ$1, 0))</f>
        <v/>
      </c>
      <c r="B111">
        <f>INDEX(resultados!$A$2:$ZZ$228, 105, MATCH($B$2, resultados!$A$1:$ZZ$1, 0))</f>
        <v/>
      </c>
      <c r="C111">
        <f>INDEX(resultados!$A$2:$ZZ$228, 105, MATCH($B$3, resultados!$A$1:$ZZ$1, 0))</f>
        <v/>
      </c>
    </row>
    <row r="112">
      <c r="A112">
        <f>INDEX(resultados!$A$2:$ZZ$228, 106, MATCH($B$1, resultados!$A$1:$ZZ$1, 0))</f>
        <v/>
      </c>
      <c r="B112">
        <f>INDEX(resultados!$A$2:$ZZ$228, 106, MATCH($B$2, resultados!$A$1:$ZZ$1, 0))</f>
        <v/>
      </c>
      <c r="C112">
        <f>INDEX(resultados!$A$2:$ZZ$228, 106, MATCH($B$3, resultados!$A$1:$ZZ$1, 0))</f>
        <v/>
      </c>
    </row>
    <row r="113">
      <c r="A113">
        <f>INDEX(resultados!$A$2:$ZZ$228, 107, MATCH($B$1, resultados!$A$1:$ZZ$1, 0))</f>
        <v/>
      </c>
      <c r="B113">
        <f>INDEX(resultados!$A$2:$ZZ$228, 107, MATCH($B$2, resultados!$A$1:$ZZ$1, 0))</f>
        <v/>
      </c>
      <c r="C113">
        <f>INDEX(resultados!$A$2:$ZZ$228, 107, MATCH($B$3, resultados!$A$1:$ZZ$1, 0))</f>
        <v/>
      </c>
    </row>
    <row r="114">
      <c r="A114">
        <f>INDEX(resultados!$A$2:$ZZ$228, 108, MATCH($B$1, resultados!$A$1:$ZZ$1, 0))</f>
        <v/>
      </c>
      <c r="B114">
        <f>INDEX(resultados!$A$2:$ZZ$228, 108, MATCH($B$2, resultados!$A$1:$ZZ$1, 0))</f>
        <v/>
      </c>
      <c r="C114">
        <f>INDEX(resultados!$A$2:$ZZ$228, 108, MATCH($B$3, resultados!$A$1:$ZZ$1, 0))</f>
        <v/>
      </c>
    </row>
    <row r="115">
      <c r="A115">
        <f>INDEX(resultados!$A$2:$ZZ$228, 109, MATCH($B$1, resultados!$A$1:$ZZ$1, 0))</f>
        <v/>
      </c>
      <c r="B115">
        <f>INDEX(resultados!$A$2:$ZZ$228, 109, MATCH($B$2, resultados!$A$1:$ZZ$1, 0))</f>
        <v/>
      </c>
      <c r="C115">
        <f>INDEX(resultados!$A$2:$ZZ$228, 109, MATCH($B$3, resultados!$A$1:$ZZ$1, 0))</f>
        <v/>
      </c>
    </row>
    <row r="116">
      <c r="A116">
        <f>INDEX(resultados!$A$2:$ZZ$228, 110, MATCH($B$1, resultados!$A$1:$ZZ$1, 0))</f>
        <v/>
      </c>
      <c r="B116">
        <f>INDEX(resultados!$A$2:$ZZ$228, 110, MATCH($B$2, resultados!$A$1:$ZZ$1, 0))</f>
        <v/>
      </c>
      <c r="C116">
        <f>INDEX(resultados!$A$2:$ZZ$228, 110, MATCH($B$3, resultados!$A$1:$ZZ$1, 0))</f>
        <v/>
      </c>
    </row>
    <row r="117">
      <c r="A117">
        <f>INDEX(resultados!$A$2:$ZZ$228, 111, MATCH($B$1, resultados!$A$1:$ZZ$1, 0))</f>
        <v/>
      </c>
      <c r="B117">
        <f>INDEX(resultados!$A$2:$ZZ$228, 111, MATCH($B$2, resultados!$A$1:$ZZ$1, 0))</f>
        <v/>
      </c>
      <c r="C117">
        <f>INDEX(resultados!$A$2:$ZZ$228, 111, MATCH($B$3, resultados!$A$1:$ZZ$1, 0))</f>
        <v/>
      </c>
    </row>
    <row r="118">
      <c r="A118">
        <f>INDEX(resultados!$A$2:$ZZ$228, 112, MATCH($B$1, resultados!$A$1:$ZZ$1, 0))</f>
        <v/>
      </c>
      <c r="B118">
        <f>INDEX(resultados!$A$2:$ZZ$228, 112, MATCH($B$2, resultados!$A$1:$ZZ$1, 0))</f>
        <v/>
      </c>
      <c r="C118">
        <f>INDEX(resultados!$A$2:$ZZ$228, 112, MATCH($B$3, resultados!$A$1:$ZZ$1, 0))</f>
        <v/>
      </c>
    </row>
    <row r="119">
      <c r="A119">
        <f>INDEX(resultados!$A$2:$ZZ$228, 113, MATCH($B$1, resultados!$A$1:$ZZ$1, 0))</f>
        <v/>
      </c>
      <c r="B119">
        <f>INDEX(resultados!$A$2:$ZZ$228, 113, MATCH($B$2, resultados!$A$1:$ZZ$1, 0))</f>
        <v/>
      </c>
      <c r="C119">
        <f>INDEX(resultados!$A$2:$ZZ$228, 113, MATCH($B$3, resultados!$A$1:$ZZ$1, 0))</f>
        <v/>
      </c>
    </row>
    <row r="120">
      <c r="A120">
        <f>INDEX(resultados!$A$2:$ZZ$228, 114, MATCH($B$1, resultados!$A$1:$ZZ$1, 0))</f>
        <v/>
      </c>
      <c r="B120">
        <f>INDEX(resultados!$A$2:$ZZ$228, 114, MATCH($B$2, resultados!$A$1:$ZZ$1, 0))</f>
        <v/>
      </c>
      <c r="C120">
        <f>INDEX(resultados!$A$2:$ZZ$228, 114, MATCH($B$3, resultados!$A$1:$ZZ$1, 0))</f>
        <v/>
      </c>
    </row>
    <row r="121">
      <c r="A121">
        <f>INDEX(resultados!$A$2:$ZZ$228, 115, MATCH($B$1, resultados!$A$1:$ZZ$1, 0))</f>
        <v/>
      </c>
      <c r="B121">
        <f>INDEX(resultados!$A$2:$ZZ$228, 115, MATCH($B$2, resultados!$A$1:$ZZ$1, 0))</f>
        <v/>
      </c>
      <c r="C121">
        <f>INDEX(resultados!$A$2:$ZZ$228, 115, MATCH($B$3, resultados!$A$1:$ZZ$1, 0))</f>
        <v/>
      </c>
    </row>
    <row r="122">
      <c r="A122">
        <f>INDEX(resultados!$A$2:$ZZ$228, 116, MATCH($B$1, resultados!$A$1:$ZZ$1, 0))</f>
        <v/>
      </c>
      <c r="B122">
        <f>INDEX(resultados!$A$2:$ZZ$228, 116, MATCH($B$2, resultados!$A$1:$ZZ$1, 0))</f>
        <v/>
      </c>
      <c r="C122">
        <f>INDEX(resultados!$A$2:$ZZ$228, 116, MATCH($B$3, resultados!$A$1:$ZZ$1, 0))</f>
        <v/>
      </c>
    </row>
    <row r="123">
      <c r="A123">
        <f>INDEX(resultados!$A$2:$ZZ$228, 117, MATCH($B$1, resultados!$A$1:$ZZ$1, 0))</f>
        <v/>
      </c>
      <c r="B123">
        <f>INDEX(resultados!$A$2:$ZZ$228, 117, MATCH($B$2, resultados!$A$1:$ZZ$1, 0))</f>
        <v/>
      </c>
      <c r="C123">
        <f>INDEX(resultados!$A$2:$ZZ$228, 117, MATCH($B$3, resultados!$A$1:$ZZ$1, 0))</f>
        <v/>
      </c>
    </row>
    <row r="124">
      <c r="A124">
        <f>INDEX(resultados!$A$2:$ZZ$228, 118, MATCH($B$1, resultados!$A$1:$ZZ$1, 0))</f>
        <v/>
      </c>
      <c r="B124">
        <f>INDEX(resultados!$A$2:$ZZ$228, 118, MATCH($B$2, resultados!$A$1:$ZZ$1, 0))</f>
        <v/>
      </c>
      <c r="C124">
        <f>INDEX(resultados!$A$2:$ZZ$228, 118, MATCH($B$3, resultados!$A$1:$ZZ$1, 0))</f>
        <v/>
      </c>
    </row>
    <row r="125">
      <c r="A125">
        <f>INDEX(resultados!$A$2:$ZZ$228, 119, MATCH($B$1, resultados!$A$1:$ZZ$1, 0))</f>
        <v/>
      </c>
      <c r="B125">
        <f>INDEX(resultados!$A$2:$ZZ$228, 119, MATCH($B$2, resultados!$A$1:$ZZ$1, 0))</f>
        <v/>
      </c>
      <c r="C125">
        <f>INDEX(resultados!$A$2:$ZZ$228, 119, MATCH($B$3, resultados!$A$1:$ZZ$1, 0))</f>
        <v/>
      </c>
    </row>
    <row r="126">
      <c r="A126">
        <f>INDEX(resultados!$A$2:$ZZ$228, 120, MATCH($B$1, resultados!$A$1:$ZZ$1, 0))</f>
        <v/>
      </c>
      <c r="B126">
        <f>INDEX(resultados!$A$2:$ZZ$228, 120, MATCH($B$2, resultados!$A$1:$ZZ$1, 0))</f>
        <v/>
      </c>
      <c r="C126">
        <f>INDEX(resultados!$A$2:$ZZ$228, 120, MATCH($B$3, resultados!$A$1:$ZZ$1, 0))</f>
        <v/>
      </c>
    </row>
    <row r="127">
      <c r="A127">
        <f>INDEX(resultados!$A$2:$ZZ$228, 121, MATCH($B$1, resultados!$A$1:$ZZ$1, 0))</f>
        <v/>
      </c>
      <c r="B127">
        <f>INDEX(resultados!$A$2:$ZZ$228, 121, MATCH($B$2, resultados!$A$1:$ZZ$1, 0))</f>
        <v/>
      </c>
      <c r="C127">
        <f>INDEX(resultados!$A$2:$ZZ$228, 121, MATCH($B$3, resultados!$A$1:$ZZ$1, 0))</f>
        <v/>
      </c>
    </row>
    <row r="128">
      <c r="A128">
        <f>INDEX(resultados!$A$2:$ZZ$228, 122, MATCH($B$1, resultados!$A$1:$ZZ$1, 0))</f>
        <v/>
      </c>
      <c r="B128">
        <f>INDEX(resultados!$A$2:$ZZ$228, 122, MATCH($B$2, resultados!$A$1:$ZZ$1, 0))</f>
        <v/>
      </c>
      <c r="C128">
        <f>INDEX(resultados!$A$2:$ZZ$228, 122, MATCH($B$3, resultados!$A$1:$ZZ$1, 0))</f>
        <v/>
      </c>
    </row>
    <row r="129">
      <c r="A129">
        <f>INDEX(resultados!$A$2:$ZZ$228, 123, MATCH($B$1, resultados!$A$1:$ZZ$1, 0))</f>
        <v/>
      </c>
      <c r="B129">
        <f>INDEX(resultados!$A$2:$ZZ$228, 123, MATCH($B$2, resultados!$A$1:$ZZ$1, 0))</f>
        <v/>
      </c>
      <c r="C129">
        <f>INDEX(resultados!$A$2:$ZZ$228, 123, MATCH($B$3, resultados!$A$1:$ZZ$1, 0))</f>
        <v/>
      </c>
    </row>
    <row r="130">
      <c r="A130">
        <f>INDEX(resultados!$A$2:$ZZ$228, 124, MATCH($B$1, resultados!$A$1:$ZZ$1, 0))</f>
        <v/>
      </c>
      <c r="B130">
        <f>INDEX(resultados!$A$2:$ZZ$228, 124, MATCH($B$2, resultados!$A$1:$ZZ$1, 0))</f>
        <v/>
      </c>
      <c r="C130">
        <f>INDEX(resultados!$A$2:$ZZ$228, 124, MATCH($B$3, resultados!$A$1:$ZZ$1, 0))</f>
        <v/>
      </c>
    </row>
    <row r="131">
      <c r="A131">
        <f>INDEX(resultados!$A$2:$ZZ$228, 125, MATCH($B$1, resultados!$A$1:$ZZ$1, 0))</f>
        <v/>
      </c>
      <c r="B131">
        <f>INDEX(resultados!$A$2:$ZZ$228, 125, MATCH($B$2, resultados!$A$1:$ZZ$1, 0))</f>
        <v/>
      </c>
      <c r="C131">
        <f>INDEX(resultados!$A$2:$ZZ$228, 125, MATCH($B$3, resultados!$A$1:$ZZ$1, 0))</f>
        <v/>
      </c>
    </row>
    <row r="132">
      <c r="A132">
        <f>INDEX(resultados!$A$2:$ZZ$228, 126, MATCH($B$1, resultados!$A$1:$ZZ$1, 0))</f>
        <v/>
      </c>
      <c r="B132">
        <f>INDEX(resultados!$A$2:$ZZ$228, 126, MATCH($B$2, resultados!$A$1:$ZZ$1, 0))</f>
        <v/>
      </c>
      <c r="C132">
        <f>INDEX(resultados!$A$2:$ZZ$228, 126, MATCH($B$3, resultados!$A$1:$ZZ$1, 0))</f>
        <v/>
      </c>
    </row>
    <row r="133">
      <c r="A133">
        <f>INDEX(resultados!$A$2:$ZZ$228, 127, MATCH($B$1, resultados!$A$1:$ZZ$1, 0))</f>
        <v/>
      </c>
      <c r="B133">
        <f>INDEX(resultados!$A$2:$ZZ$228, 127, MATCH($B$2, resultados!$A$1:$ZZ$1, 0))</f>
        <v/>
      </c>
      <c r="C133">
        <f>INDEX(resultados!$A$2:$ZZ$228, 127, MATCH($B$3, resultados!$A$1:$ZZ$1, 0))</f>
        <v/>
      </c>
    </row>
    <row r="134">
      <c r="A134">
        <f>INDEX(resultados!$A$2:$ZZ$228, 128, MATCH($B$1, resultados!$A$1:$ZZ$1, 0))</f>
        <v/>
      </c>
      <c r="B134">
        <f>INDEX(resultados!$A$2:$ZZ$228, 128, MATCH($B$2, resultados!$A$1:$ZZ$1, 0))</f>
        <v/>
      </c>
      <c r="C134">
        <f>INDEX(resultados!$A$2:$ZZ$228, 128, MATCH($B$3, resultados!$A$1:$ZZ$1, 0))</f>
        <v/>
      </c>
    </row>
    <row r="135">
      <c r="A135">
        <f>INDEX(resultados!$A$2:$ZZ$228, 129, MATCH($B$1, resultados!$A$1:$ZZ$1, 0))</f>
        <v/>
      </c>
      <c r="B135">
        <f>INDEX(resultados!$A$2:$ZZ$228, 129, MATCH($B$2, resultados!$A$1:$ZZ$1, 0))</f>
        <v/>
      </c>
      <c r="C135">
        <f>INDEX(resultados!$A$2:$ZZ$228, 129, MATCH($B$3, resultados!$A$1:$ZZ$1, 0))</f>
        <v/>
      </c>
    </row>
    <row r="136">
      <c r="A136">
        <f>INDEX(resultados!$A$2:$ZZ$228, 130, MATCH($B$1, resultados!$A$1:$ZZ$1, 0))</f>
        <v/>
      </c>
      <c r="B136">
        <f>INDEX(resultados!$A$2:$ZZ$228, 130, MATCH($B$2, resultados!$A$1:$ZZ$1, 0))</f>
        <v/>
      </c>
      <c r="C136">
        <f>INDEX(resultados!$A$2:$ZZ$228, 130, MATCH($B$3, resultados!$A$1:$ZZ$1, 0))</f>
        <v/>
      </c>
    </row>
    <row r="137">
      <c r="A137">
        <f>INDEX(resultados!$A$2:$ZZ$228, 131, MATCH($B$1, resultados!$A$1:$ZZ$1, 0))</f>
        <v/>
      </c>
      <c r="B137">
        <f>INDEX(resultados!$A$2:$ZZ$228, 131, MATCH($B$2, resultados!$A$1:$ZZ$1, 0))</f>
        <v/>
      </c>
      <c r="C137">
        <f>INDEX(resultados!$A$2:$ZZ$228, 131, MATCH($B$3, resultados!$A$1:$ZZ$1, 0))</f>
        <v/>
      </c>
    </row>
    <row r="138">
      <c r="A138">
        <f>INDEX(resultados!$A$2:$ZZ$228, 132, MATCH($B$1, resultados!$A$1:$ZZ$1, 0))</f>
        <v/>
      </c>
      <c r="B138">
        <f>INDEX(resultados!$A$2:$ZZ$228, 132, MATCH($B$2, resultados!$A$1:$ZZ$1, 0))</f>
        <v/>
      </c>
      <c r="C138">
        <f>INDEX(resultados!$A$2:$ZZ$228, 132, MATCH($B$3, resultados!$A$1:$ZZ$1, 0))</f>
        <v/>
      </c>
    </row>
    <row r="139">
      <c r="A139">
        <f>INDEX(resultados!$A$2:$ZZ$228, 133, MATCH($B$1, resultados!$A$1:$ZZ$1, 0))</f>
        <v/>
      </c>
      <c r="B139">
        <f>INDEX(resultados!$A$2:$ZZ$228, 133, MATCH($B$2, resultados!$A$1:$ZZ$1, 0))</f>
        <v/>
      </c>
      <c r="C139">
        <f>INDEX(resultados!$A$2:$ZZ$228, 133, MATCH($B$3, resultados!$A$1:$ZZ$1, 0))</f>
        <v/>
      </c>
    </row>
    <row r="140">
      <c r="A140">
        <f>INDEX(resultados!$A$2:$ZZ$228, 134, MATCH($B$1, resultados!$A$1:$ZZ$1, 0))</f>
        <v/>
      </c>
      <c r="B140">
        <f>INDEX(resultados!$A$2:$ZZ$228, 134, MATCH($B$2, resultados!$A$1:$ZZ$1, 0))</f>
        <v/>
      </c>
      <c r="C140">
        <f>INDEX(resultados!$A$2:$ZZ$228, 134, MATCH($B$3, resultados!$A$1:$ZZ$1, 0))</f>
        <v/>
      </c>
    </row>
    <row r="141">
      <c r="A141">
        <f>INDEX(resultados!$A$2:$ZZ$228, 135, MATCH($B$1, resultados!$A$1:$ZZ$1, 0))</f>
        <v/>
      </c>
      <c r="B141">
        <f>INDEX(resultados!$A$2:$ZZ$228, 135, MATCH($B$2, resultados!$A$1:$ZZ$1, 0))</f>
        <v/>
      </c>
      <c r="C141">
        <f>INDEX(resultados!$A$2:$ZZ$228, 135, MATCH($B$3, resultados!$A$1:$ZZ$1, 0))</f>
        <v/>
      </c>
    </row>
    <row r="142">
      <c r="A142">
        <f>INDEX(resultados!$A$2:$ZZ$228, 136, MATCH($B$1, resultados!$A$1:$ZZ$1, 0))</f>
        <v/>
      </c>
      <c r="B142">
        <f>INDEX(resultados!$A$2:$ZZ$228, 136, MATCH($B$2, resultados!$A$1:$ZZ$1, 0))</f>
        <v/>
      </c>
      <c r="C142">
        <f>INDEX(resultados!$A$2:$ZZ$228, 136, MATCH($B$3, resultados!$A$1:$ZZ$1, 0))</f>
        <v/>
      </c>
    </row>
    <row r="143">
      <c r="A143">
        <f>INDEX(resultados!$A$2:$ZZ$228, 137, MATCH($B$1, resultados!$A$1:$ZZ$1, 0))</f>
        <v/>
      </c>
      <c r="B143">
        <f>INDEX(resultados!$A$2:$ZZ$228, 137, MATCH($B$2, resultados!$A$1:$ZZ$1, 0))</f>
        <v/>
      </c>
      <c r="C143">
        <f>INDEX(resultados!$A$2:$ZZ$228, 137, MATCH($B$3, resultados!$A$1:$ZZ$1, 0))</f>
        <v/>
      </c>
    </row>
    <row r="144">
      <c r="A144">
        <f>INDEX(resultados!$A$2:$ZZ$228, 138, MATCH($B$1, resultados!$A$1:$ZZ$1, 0))</f>
        <v/>
      </c>
      <c r="B144">
        <f>INDEX(resultados!$A$2:$ZZ$228, 138, MATCH($B$2, resultados!$A$1:$ZZ$1, 0))</f>
        <v/>
      </c>
      <c r="C144">
        <f>INDEX(resultados!$A$2:$ZZ$228, 138, MATCH($B$3, resultados!$A$1:$ZZ$1, 0))</f>
        <v/>
      </c>
    </row>
    <row r="145">
      <c r="A145">
        <f>INDEX(resultados!$A$2:$ZZ$228, 139, MATCH($B$1, resultados!$A$1:$ZZ$1, 0))</f>
        <v/>
      </c>
      <c r="B145">
        <f>INDEX(resultados!$A$2:$ZZ$228, 139, MATCH($B$2, resultados!$A$1:$ZZ$1, 0))</f>
        <v/>
      </c>
      <c r="C145">
        <f>INDEX(resultados!$A$2:$ZZ$228, 139, MATCH($B$3, resultados!$A$1:$ZZ$1, 0))</f>
        <v/>
      </c>
    </row>
    <row r="146">
      <c r="A146">
        <f>INDEX(resultados!$A$2:$ZZ$228, 140, MATCH($B$1, resultados!$A$1:$ZZ$1, 0))</f>
        <v/>
      </c>
      <c r="B146">
        <f>INDEX(resultados!$A$2:$ZZ$228, 140, MATCH($B$2, resultados!$A$1:$ZZ$1, 0))</f>
        <v/>
      </c>
      <c r="C146">
        <f>INDEX(resultados!$A$2:$ZZ$228, 140, MATCH($B$3, resultados!$A$1:$ZZ$1, 0))</f>
        <v/>
      </c>
    </row>
    <row r="147">
      <c r="A147">
        <f>INDEX(resultados!$A$2:$ZZ$228, 141, MATCH($B$1, resultados!$A$1:$ZZ$1, 0))</f>
        <v/>
      </c>
      <c r="B147">
        <f>INDEX(resultados!$A$2:$ZZ$228, 141, MATCH($B$2, resultados!$A$1:$ZZ$1, 0))</f>
        <v/>
      </c>
      <c r="C147">
        <f>INDEX(resultados!$A$2:$ZZ$228, 141, MATCH($B$3, resultados!$A$1:$ZZ$1, 0))</f>
        <v/>
      </c>
    </row>
    <row r="148">
      <c r="A148">
        <f>INDEX(resultados!$A$2:$ZZ$228, 142, MATCH($B$1, resultados!$A$1:$ZZ$1, 0))</f>
        <v/>
      </c>
      <c r="B148">
        <f>INDEX(resultados!$A$2:$ZZ$228, 142, MATCH($B$2, resultados!$A$1:$ZZ$1, 0))</f>
        <v/>
      </c>
      <c r="C148">
        <f>INDEX(resultados!$A$2:$ZZ$228, 142, MATCH($B$3, resultados!$A$1:$ZZ$1, 0))</f>
        <v/>
      </c>
    </row>
    <row r="149">
      <c r="A149">
        <f>INDEX(resultados!$A$2:$ZZ$228, 143, MATCH($B$1, resultados!$A$1:$ZZ$1, 0))</f>
        <v/>
      </c>
      <c r="B149">
        <f>INDEX(resultados!$A$2:$ZZ$228, 143, MATCH($B$2, resultados!$A$1:$ZZ$1, 0))</f>
        <v/>
      </c>
      <c r="C149">
        <f>INDEX(resultados!$A$2:$ZZ$228, 143, MATCH($B$3, resultados!$A$1:$ZZ$1, 0))</f>
        <v/>
      </c>
    </row>
    <row r="150">
      <c r="A150">
        <f>INDEX(resultados!$A$2:$ZZ$228, 144, MATCH($B$1, resultados!$A$1:$ZZ$1, 0))</f>
        <v/>
      </c>
      <c r="B150">
        <f>INDEX(resultados!$A$2:$ZZ$228, 144, MATCH($B$2, resultados!$A$1:$ZZ$1, 0))</f>
        <v/>
      </c>
      <c r="C150">
        <f>INDEX(resultados!$A$2:$ZZ$228, 144, MATCH($B$3, resultados!$A$1:$ZZ$1, 0))</f>
        <v/>
      </c>
    </row>
    <row r="151">
      <c r="A151">
        <f>INDEX(resultados!$A$2:$ZZ$228, 145, MATCH($B$1, resultados!$A$1:$ZZ$1, 0))</f>
        <v/>
      </c>
      <c r="B151">
        <f>INDEX(resultados!$A$2:$ZZ$228, 145, MATCH($B$2, resultados!$A$1:$ZZ$1, 0))</f>
        <v/>
      </c>
      <c r="C151">
        <f>INDEX(resultados!$A$2:$ZZ$228, 145, MATCH($B$3, resultados!$A$1:$ZZ$1, 0))</f>
        <v/>
      </c>
    </row>
    <row r="152">
      <c r="A152">
        <f>INDEX(resultados!$A$2:$ZZ$228, 146, MATCH($B$1, resultados!$A$1:$ZZ$1, 0))</f>
        <v/>
      </c>
      <c r="B152">
        <f>INDEX(resultados!$A$2:$ZZ$228, 146, MATCH($B$2, resultados!$A$1:$ZZ$1, 0))</f>
        <v/>
      </c>
      <c r="C152">
        <f>INDEX(resultados!$A$2:$ZZ$228, 146, MATCH($B$3, resultados!$A$1:$ZZ$1, 0))</f>
        <v/>
      </c>
    </row>
    <row r="153">
      <c r="A153">
        <f>INDEX(resultados!$A$2:$ZZ$228, 147, MATCH($B$1, resultados!$A$1:$ZZ$1, 0))</f>
        <v/>
      </c>
      <c r="B153">
        <f>INDEX(resultados!$A$2:$ZZ$228, 147, MATCH($B$2, resultados!$A$1:$ZZ$1, 0))</f>
        <v/>
      </c>
      <c r="C153">
        <f>INDEX(resultados!$A$2:$ZZ$228, 147, MATCH($B$3, resultados!$A$1:$ZZ$1, 0))</f>
        <v/>
      </c>
    </row>
    <row r="154">
      <c r="A154">
        <f>INDEX(resultados!$A$2:$ZZ$228, 148, MATCH($B$1, resultados!$A$1:$ZZ$1, 0))</f>
        <v/>
      </c>
      <c r="B154">
        <f>INDEX(resultados!$A$2:$ZZ$228, 148, MATCH($B$2, resultados!$A$1:$ZZ$1, 0))</f>
        <v/>
      </c>
      <c r="C154">
        <f>INDEX(resultados!$A$2:$ZZ$228, 148, MATCH($B$3, resultados!$A$1:$ZZ$1, 0))</f>
        <v/>
      </c>
    </row>
    <row r="155">
      <c r="A155">
        <f>INDEX(resultados!$A$2:$ZZ$228, 149, MATCH($B$1, resultados!$A$1:$ZZ$1, 0))</f>
        <v/>
      </c>
      <c r="B155">
        <f>INDEX(resultados!$A$2:$ZZ$228, 149, MATCH($B$2, resultados!$A$1:$ZZ$1, 0))</f>
        <v/>
      </c>
      <c r="C155">
        <f>INDEX(resultados!$A$2:$ZZ$228, 149, MATCH($B$3, resultados!$A$1:$ZZ$1, 0))</f>
        <v/>
      </c>
    </row>
    <row r="156">
      <c r="A156">
        <f>INDEX(resultados!$A$2:$ZZ$228, 150, MATCH($B$1, resultados!$A$1:$ZZ$1, 0))</f>
        <v/>
      </c>
      <c r="B156">
        <f>INDEX(resultados!$A$2:$ZZ$228, 150, MATCH($B$2, resultados!$A$1:$ZZ$1, 0))</f>
        <v/>
      </c>
      <c r="C156">
        <f>INDEX(resultados!$A$2:$ZZ$228, 150, MATCH($B$3, resultados!$A$1:$ZZ$1, 0))</f>
        <v/>
      </c>
    </row>
    <row r="157">
      <c r="A157">
        <f>INDEX(resultados!$A$2:$ZZ$228, 151, MATCH($B$1, resultados!$A$1:$ZZ$1, 0))</f>
        <v/>
      </c>
      <c r="B157">
        <f>INDEX(resultados!$A$2:$ZZ$228, 151, MATCH($B$2, resultados!$A$1:$ZZ$1, 0))</f>
        <v/>
      </c>
      <c r="C157">
        <f>INDEX(resultados!$A$2:$ZZ$228, 151, MATCH($B$3, resultados!$A$1:$ZZ$1, 0))</f>
        <v/>
      </c>
    </row>
    <row r="158">
      <c r="A158">
        <f>INDEX(resultados!$A$2:$ZZ$228, 152, MATCH($B$1, resultados!$A$1:$ZZ$1, 0))</f>
        <v/>
      </c>
      <c r="B158">
        <f>INDEX(resultados!$A$2:$ZZ$228, 152, MATCH($B$2, resultados!$A$1:$ZZ$1, 0))</f>
        <v/>
      </c>
      <c r="C158">
        <f>INDEX(resultados!$A$2:$ZZ$228, 152, MATCH($B$3, resultados!$A$1:$ZZ$1, 0))</f>
        <v/>
      </c>
    </row>
    <row r="159">
      <c r="A159">
        <f>INDEX(resultados!$A$2:$ZZ$228, 153, MATCH($B$1, resultados!$A$1:$ZZ$1, 0))</f>
        <v/>
      </c>
      <c r="B159">
        <f>INDEX(resultados!$A$2:$ZZ$228, 153, MATCH($B$2, resultados!$A$1:$ZZ$1, 0))</f>
        <v/>
      </c>
      <c r="C159">
        <f>INDEX(resultados!$A$2:$ZZ$228, 153, MATCH($B$3, resultados!$A$1:$ZZ$1, 0))</f>
        <v/>
      </c>
    </row>
    <row r="160">
      <c r="A160">
        <f>INDEX(resultados!$A$2:$ZZ$228, 154, MATCH($B$1, resultados!$A$1:$ZZ$1, 0))</f>
        <v/>
      </c>
      <c r="B160">
        <f>INDEX(resultados!$A$2:$ZZ$228, 154, MATCH($B$2, resultados!$A$1:$ZZ$1, 0))</f>
        <v/>
      </c>
      <c r="C160">
        <f>INDEX(resultados!$A$2:$ZZ$228, 154, MATCH($B$3, resultados!$A$1:$ZZ$1, 0))</f>
        <v/>
      </c>
    </row>
    <row r="161">
      <c r="A161">
        <f>INDEX(resultados!$A$2:$ZZ$228, 155, MATCH($B$1, resultados!$A$1:$ZZ$1, 0))</f>
        <v/>
      </c>
      <c r="B161">
        <f>INDEX(resultados!$A$2:$ZZ$228, 155, MATCH($B$2, resultados!$A$1:$ZZ$1, 0))</f>
        <v/>
      </c>
      <c r="C161">
        <f>INDEX(resultados!$A$2:$ZZ$228, 155, MATCH($B$3, resultados!$A$1:$ZZ$1, 0))</f>
        <v/>
      </c>
    </row>
    <row r="162">
      <c r="A162">
        <f>INDEX(resultados!$A$2:$ZZ$228, 156, MATCH($B$1, resultados!$A$1:$ZZ$1, 0))</f>
        <v/>
      </c>
      <c r="B162">
        <f>INDEX(resultados!$A$2:$ZZ$228, 156, MATCH($B$2, resultados!$A$1:$ZZ$1, 0))</f>
        <v/>
      </c>
      <c r="C162">
        <f>INDEX(resultados!$A$2:$ZZ$228, 156, MATCH($B$3, resultados!$A$1:$ZZ$1, 0))</f>
        <v/>
      </c>
    </row>
    <row r="163">
      <c r="A163">
        <f>INDEX(resultados!$A$2:$ZZ$228, 157, MATCH($B$1, resultados!$A$1:$ZZ$1, 0))</f>
        <v/>
      </c>
      <c r="B163">
        <f>INDEX(resultados!$A$2:$ZZ$228, 157, MATCH($B$2, resultados!$A$1:$ZZ$1, 0))</f>
        <v/>
      </c>
      <c r="C163">
        <f>INDEX(resultados!$A$2:$ZZ$228, 157, MATCH($B$3, resultados!$A$1:$ZZ$1, 0))</f>
        <v/>
      </c>
    </row>
    <row r="164">
      <c r="A164">
        <f>INDEX(resultados!$A$2:$ZZ$228, 158, MATCH($B$1, resultados!$A$1:$ZZ$1, 0))</f>
        <v/>
      </c>
      <c r="B164">
        <f>INDEX(resultados!$A$2:$ZZ$228, 158, MATCH($B$2, resultados!$A$1:$ZZ$1, 0))</f>
        <v/>
      </c>
      <c r="C164">
        <f>INDEX(resultados!$A$2:$ZZ$228, 158, MATCH($B$3, resultados!$A$1:$ZZ$1, 0))</f>
        <v/>
      </c>
    </row>
    <row r="165">
      <c r="A165">
        <f>INDEX(resultados!$A$2:$ZZ$228, 159, MATCH($B$1, resultados!$A$1:$ZZ$1, 0))</f>
        <v/>
      </c>
      <c r="B165">
        <f>INDEX(resultados!$A$2:$ZZ$228, 159, MATCH($B$2, resultados!$A$1:$ZZ$1, 0))</f>
        <v/>
      </c>
      <c r="C165">
        <f>INDEX(resultados!$A$2:$ZZ$228, 159, MATCH($B$3, resultados!$A$1:$ZZ$1, 0))</f>
        <v/>
      </c>
    </row>
    <row r="166">
      <c r="A166">
        <f>INDEX(resultados!$A$2:$ZZ$228, 160, MATCH($B$1, resultados!$A$1:$ZZ$1, 0))</f>
        <v/>
      </c>
      <c r="B166">
        <f>INDEX(resultados!$A$2:$ZZ$228, 160, MATCH($B$2, resultados!$A$1:$ZZ$1, 0))</f>
        <v/>
      </c>
      <c r="C166">
        <f>INDEX(resultados!$A$2:$ZZ$228, 160, MATCH($B$3, resultados!$A$1:$ZZ$1, 0))</f>
        <v/>
      </c>
    </row>
    <row r="167">
      <c r="A167">
        <f>INDEX(resultados!$A$2:$ZZ$228, 161, MATCH($B$1, resultados!$A$1:$ZZ$1, 0))</f>
        <v/>
      </c>
      <c r="B167">
        <f>INDEX(resultados!$A$2:$ZZ$228, 161, MATCH($B$2, resultados!$A$1:$ZZ$1, 0))</f>
        <v/>
      </c>
      <c r="C167">
        <f>INDEX(resultados!$A$2:$ZZ$228, 161, MATCH($B$3, resultados!$A$1:$ZZ$1, 0))</f>
        <v/>
      </c>
    </row>
    <row r="168">
      <c r="A168">
        <f>INDEX(resultados!$A$2:$ZZ$228, 162, MATCH($B$1, resultados!$A$1:$ZZ$1, 0))</f>
        <v/>
      </c>
      <c r="B168">
        <f>INDEX(resultados!$A$2:$ZZ$228, 162, MATCH($B$2, resultados!$A$1:$ZZ$1, 0))</f>
        <v/>
      </c>
      <c r="C168">
        <f>INDEX(resultados!$A$2:$ZZ$228, 162, MATCH($B$3, resultados!$A$1:$ZZ$1, 0))</f>
        <v/>
      </c>
    </row>
    <row r="169">
      <c r="A169">
        <f>INDEX(resultados!$A$2:$ZZ$228, 163, MATCH($B$1, resultados!$A$1:$ZZ$1, 0))</f>
        <v/>
      </c>
      <c r="B169">
        <f>INDEX(resultados!$A$2:$ZZ$228, 163, MATCH($B$2, resultados!$A$1:$ZZ$1, 0))</f>
        <v/>
      </c>
      <c r="C169">
        <f>INDEX(resultados!$A$2:$ZZ$228, 163, MATCH($B$3, resultados!$A$1:$ZZ$1, 0))</f>
        <v/>
      </c>
    </row>
    <row r="170">
      <c r="A170">
        <f>INDEX(resultados!$A$2:$ZZ$228, 164, MATCH($B$1, resultados!$A$1:$ZZ$1, 0))</f>
        <v/>
      </c>
      <c r="B170">
        <f>INDEX(resultados!$A$2:$ZZ$228, 164, MATCH($B$2, resultados!$A$1:$ZZ$1, 0))</f>
        <v/>
      </c>
      <c r="C170">
        <f>INDEX(resultados!$A$2:$ZZ$228, 164, MATCH($B$3, resultados!$A$1:$ZZ$1, 0))</f>
        <v/>
      </c>
    </row>
    <row r="171">
      <c r="A171">
        <f>INDEX(resultados!$A$2:$ZZ$228, 165, MATCH($B$1, resultados!$A$1:$ZZ$1, 0))</f>
        <v/>
      </c>
      <c r="B171">
        <f>INDEX(resultados!$A$2:$ZZ$228, 165, MATCH($B$2, resultados!$A$1:$ZZ$1, 0))</f>
        <v/>
      </c>
      <c r="C171">
        <f>INDEX(resultados!$A$2:$ZZ$228, 165, MATCH($B$3, resultados!$A$1:$ZZ$1, 0))</f>
        <v/>
      </c>
    </row>
    <row r="172">
      <c r="A172">
        <f>INDEX(resultados!$A$2:$ZZ$228, 166, MATCH($B$1, resultados!$A$1:$ZZ$1, 0))</f>
        <v/>
      </c>
      <c r="B172">
        <f>INDEX(resultados!$A$2:$ZZ$228, 166, MATCH($B$2, resultados!$A$1:$ZZ$1, 0))</f>
        <v/>
      </c>
      <c r="C172">
        <f>INDEX(resultados!$A$2:$ZZ$228, 166, MATCH($B$3, resultados!$A$1:$ZZ$1, 0))</f>
        <v/>
      </c>
    </row>
    <row r="173">
      <c r="A173">
        <f>INDEX(resultados!$A$2:$ZZ$228, 167, MATCH($B$1, resultados!$A$1:$ZZ$1, 0))</f>
        <v/>
      </c>
      <c r="B173">
        <f>INDEX(resultados!$A$2:$ZZ$228, 167, MATCH($B$2, resultados!$A$1:$ZZ$1, 0))</f>
        <v/>
      </c>
      <c r="C173">
        <f>INDEX(resultados!$A$2:$ZZ$228, 167, MATCH($B$3, resultados!$A$1:$ZZ$1, 0))</f>
        <v/>
      </c>
    </row>
    <row r="174">
      <c r="A174">
        <f>INDEX(resultados!$A$2:$ZZ$228, 168, MATCH($B$1, resultados!$A$1:$ZZ$1, 0))</f>
        <v/>
      </c>
      <c r="B174">
        <f>INDEX(resultados!$A$2:$ZZ$228, 168, MATCH($B$2, resultados!$A$1:$ZZ$1, 0))</f>
        <v/>
      </c>
      <c r="C174">
        <f>INDEX(resultados!$A$2:$ZZ$228, 168, MATCH($B$3, resultados!$A$1:$ZZ$1, 0))</f>
        <v/>
      </c>
    </row>
    <row r="175">
      <c r="A175">
        <f>INDEX(resultados!$A$2:$ZZ$228, 169, MATCH($B$1, resultados!$A$1:$ZZ$1, 0))</f>
        <v/>
      </c>
      <c r="B175">
        <f>INDEX(resultados!$A$2:$ZZ$228, 169, MATCH($B$2, resultados!$A$1:$ZZ$1, 0))</f>
        <v/>
      </c>
      <c r="C175">
        <f>INDEX(resultados!$A$2:$ZZ$228, 169, MATCH($B$3, resultados!$A$1:$ZZ$1, 0))</f>
        <v/>
      </c>
    </row>
    <row r="176">
      <c r="A176">
        <f>INDEX(resultados!$A$2:$ZZ$228, 170, MATCH($B$1, resultados!$A$1:$ZZ$1, 0))</f>
        <v/>
      </c>
      <c r="B176">
        <f>INDEX(resultados!$A$2:$ZZ$228, 170, MATCH($B$2, resultados!$A$1:$ZZ$1, 0))</f>
        <v/>
      </c>
      <c r="C176">
        <f>INDEX(resultados!$A$2:$ZZ$228, 170, MATCH($B$3, resultados!$A$1:$ZZ$1, 0))</f>
        <v/>
      </c>
    </row>
    <row r="177">
      <c r="A177">
        <f>INDEX(resultados!$A$2:$ZZ$228, 171, MATCH($B$1, resultados!$A$1:$ZZ$1, 0))</f>
        <v/>
      </c>
      <c r="B177">
        <f>INDEX(resultados!$A$2:$ZZ$228, 171, MATCH($B$2, resultados!$A$1:$ZZ$1, 0))</f>
        <v/>
      </c>
      <c r="C177">
        <f>INDEX(resultados!$A$2:$ZZ$228, 171, MATCH($B$3, resultados!$A$1:$ZZ$1, 0))</f>
        <v/>
      </c>
    </row>
    <row r="178">
      <c r="A178">
        <f>INDEX(resultados!$A$2:$ZZ$228, 172, MATCH($B$1, resultados!$A$1:$ZZ$1, 0))</f>
        <v/>
      </c>
      <c r="B178">
        <f>INDEX(resultados!$A$2:$ZZ$228, 172, MATCH($B$2, resultados!$A$1:$ZZ$1, 0))</f>
        <v/>
      </c>
      <c r="C178">
        <f>INDEX(resultados!$A$2:$ZZ$228, 172, MATCH($B$3, resultados!$A$1:$ZZ$1, 0))</f>
        <v/>
      </c>
    </row>
    <row r="179">
      <c r="A179">
        <f>INDEX(resultados!$A$2:$ZZ$228, 173, MATCH($B$1, resultados!$A$1:$ZZ$1, 0))</f>
        <v/>
      </c>
      <c r="B179">
        <f>INDEX(resultados!$A$2:$ZZ$228, 173, MATCH($B$2, resultados!$A$1:$ZZ$1, 0))</f>
        <v/>
      </c>
      <c r="C179">
        <f>INDEX(resultados!$A$2:$ZZ$228, 173, MATCH($B$3, resultados!$A$1:$ZZ$1, 0))</f>
        <v/>
      </c>
    </row>
    <row r="180">
      <c r="A180">
        <f>INDEX(resultados!$A$2:$ZZ$228, 174, MATCH($B$1, resultados!$A$1:$ZZ$1, 0))</f>
        <v/>
      </c>
      <c r="B180">
        <f>INDEX(resultados!$A$2:$ZZ$228, 174, MATCH($B$2, resultados!$A$1:$ZZ$1, 0))</f>
        <v/>
      </c>
      <c r="C180">
        <f>INDEX(resultados!$A$2:$ZZ$228, 174, MATCH($B$3, resultados!$A$1:$ZZ$1, 0))</f>
        <v/>
      </c>
    </row>
    <row r="181">
      <c r="A181">
        <f>INDEX(resultados!$A$2:$ZZ$228, 175, MATCH($B$1, resultados!$A$1:$ZZ$1, 0))</f>
        <v/>
      </c>
      <c r="B181">
        <f>INDEX(resultados!$A$2:$ZZ$228, 175, MATCH($B$2, resultados!$A$1:$ZZ$1, 0))</f>
        <v/>
      </c>
      <c r="C181">
        <f>INDEX(resultados!$A$2:$ZZ$228, 175, MATCH($B$3, resultados!$A$1:$ZZ$1, 0))</f>
        <v/>
      </c>
    </row>
    <row r="182">
      <c r="A182">
        <f>INDEX(resultados!$A$2:$ZZ$228, 176, MATCH($B$1, resultados!$A$1:$ZZ$1, 0))</f>
        <v/>
      </c>
      <c r="B182">
        <f>INDEX(resultados!$A$2:$ZZ$228, 176, MATCH($B$2, resultados!$A$1:$ZZ$1, 0))</f>
        <v/>
      </c>
      <c r="C182">
        <f>INDEX(resultados!$A$2:$ZZ$228, 176, MATCH($B$3, resultados!$A$1:$ZZ$1, 0))</f>
        <v/>
      </c>
    </row>
    <row r="183">
      <c r="A183">
        <f>INDEX(resultados!$A$2:$ZZ$228, 177, MATCH($B$1, resultados!$A$1:$ZZ$1, 0))</f>
        <v/>
      </c>
      <c r="B183">
        <f>INDEX(resultados!$A$2:$ZZ$228, 177, MATCH($B$2, resultados!$A$1:$ZZ$1, 0))</f>
        <v/>
      </c>
      <c r="C183">
        <f>INDEX(resultados!$A$2:$ZZ$228, 177, MATCH($B$3, resultados!$A$1:$ZZ$1, 0))</f>
        <v/>
      </c>
    </row>
    <row r="184">
      <c r="A184">
        <f>INDEX(resultados!$A$2:$ZZ$228, 178, MATCH($B$1, resultados!$A$1:$ZZ$1, 0))</f>
        <v/>
      </c>
      <c r="B184">
        <f>INDEX(resultados!$A$2:$ZZ$228, 178, MATCH($B$2, resultados!$A$1:$ZZ$1, 0))</f>
        <v/>
      </c>
      <c r="C184">
        <f>INDEX(resultados!$A$2:$ZZ$228, 178, MATCH($B$3, resultados!$A$1:$ZZ$1, 0))</f>
        <v/>
      </c>
    </row>
    <row r="185">
      <c r="A185">
        <f>INDEX(resultados!$A$2:$ZZ$228, 179, MATCH($B$1, resultados!$A$1:$ZZ$1, 0))</f>
        <v/>
      </c>
      <c r="B185">
        <f>INDEX(resultados!$A$2:$ZZ$228, 179, MATCH($B$2, resultados!$A$1:$ZZ$1, 0))</f>
        <v/>
      </c>
      <c r="C185">
        <f>INDEX(resultados!$A$2:$ZZ$228, 179, MATCH($B$3, resultados!$A$1:$ZZ$1, 0))</f>
        <v/>
      </c>
    </row>
    <row r="186">
      <c r="A186">
        <f>INDEX(resultados!$A$2:$ZZ$228, 180, MATCH($B$1, resultados!$A$1:$ZZ$1, 0))</f>
        <v/>
      </c>
      <c r="B186">
        <f>INDEX(resultados!$A$2:$ZZ$228, 180, MATCH($B$2, resultados!$A$1:$ZZ$1, 0))</f>
        <v/>
      </c>
      <c r="C186">
        <f>INDEX(resultados!$A$2:$ZZ$228, 180, MATCH($B$3, resultados!$A$1:$ZZ$1, 0))</f>
        <v/>
      </c>
    </row>
    <row r="187">
      <c r="A187">
        <f>INDEX(resultados!$A$2:$ZZ$228, 181, MATCH($B$1, resultados!$A$1:$ZZ$1, 0))</f>
        <v/>
      </c>
      <c r="B187">
        <f>INDEX(resultados!$A$2:$ZZ$228, 181, MATCH($B$2, resultados!$A$1:$ZZ$1, 0))</f>
        <v/>
      </c>
      <c r="C187">
        <f>INDEX(resultados!$A$2:$ZZ$228, 181, MATCH($B$3, resultados!$A$1:$ZZ$1, 0))</f>
        <v/>
      </c>
    </row>
    <row r="188">
      <c r="A188">
        <f>INDEX(resultados!$A$2:$ZZ$228, 182, MATCH($B$1, resultados!$A$1:$ZZ$1, 0))</f>
        <v/>
      </c>
      <c r="B188">
        <f>INDEX(resultados!$A$2:$ZZ$228, 182, MATCH($B$2, resultados!$A$1:$ZZ$1, 0))</f>
        <v/>
      </c>
      <c r="C188">
        <f>INDEX(resultados!$A$2:$ZZ$228, 182, MATCH($B$3, resultados!$A$1:$ZZ$1, 0))</f>
        <v/>
      </c>
    </row>
    <row r="189">
      <c r="A189">
        <f>INDEX(resultados!$A$2:$ZZ$228, 183, MATCH($B$1, resultados!$A$1:$ZZ$1, 0))</f>
        <v/>
      </c>
      <c r="B189">
        <f>INDEX(resultados!$A$2:$ZZ$228, 183, MATCH($B$2, resultados!$A$1:$ZZ$1, 0))</f>
        <v/>
      </c>
      <c r="C189">
        <f>INDEX(resultados!$A$2:$ZZ$228, 183, MATCH($B$3, resultados!$A$1:$ZZ$1, 0))</f>
        <v/>
      </c>
    </row>
    <row r="190">
      <c r="A190">
        <f>INDEX(resultados!$A$2:$ZZ$228, 184, MATCH($B$1, resultados!$A$1:$ZZ$1, 0))</f>
        <v/>
      </c>
      <c r="B190">
        <f>INDEX(resultados!$A$2:$ZZ$228, 184, MATCH($B$2, resultados!$A$1:$ZZ$1, 0))</f>
        <v/>
      </c>
      <c r="C190">
        <f>INDEX(resultados!$A$2:$ZZ$228, 184, MATCH($B$3, resultados!$A$1:$ZZ$1, 0))</f>
        <v/>
      </c>
    </row>
    <row r="191">
      <c r="A191">
        <f>INDEX(resultados!$A$2:$ZZ$228, 185, MATCH($B$1, resultados!$A$1:$ZZ$1, 0))</f>
        <v/>
      </c>
      <c r="B191">
        <f>INDEX(resultados!$A$2:$ZZ$228, 185, MATCH($B$2, resultados!$A$1:$ZZ$1, 0))</f>
        <v/>
      </c>
      <c r="C191">
        <f>INDEX(resultados!$A$2:$ZZ$228, 185, MATCH($B$3, resultados!$A$1:$ZZ$1, 0))</f>
        <v/>
      </c>
    </row>
    <row r="192">
      <c r="A192">
        <f>INDEX(resultados!$A$2:$ZZ$228, 186, MATCH($B$1, resultados!$A$1:$ZZ$1, 0))</f>
        <v/>
      </c>
      <c r="B192">
        <f>INDEX(resultados!$A$2:$ZZ$228, 186, MATCH($B$2, resultados!$A$1:$ZZ$1, 0))</f>
        <v/>
      </c>
      <c r="C192">
        <f>INDEX(resultados!$A$2:$ZZ$228, 186, MATCH($B$3, resultados!$A$1:$ZZ$1, 0))</f>
        <v/>
      </c>
    </row>
    <row r="193">
      <c r="A193">
        <f>INDEX(resultados!$A$2:$ZZ$228, 187, MATCH($B$1, resultados!$A$1:$ZZ$1, 0))</f>
        <v/>
      </c>
      <c r="B193">
        <f>INDEX(resultados!$A$2:$ZZ$228, 187, MATCH($B$2, resultados!$A$1:$ZZ$1, 0))</f>
        <v/>
      </c>
      <c r="C193">
        <f>INDEX(resultados!$A$2:$ZZ$228, 187, MATCH($B$3, resultados!$A$1:$ZZ$1, 0))</f>
        <v/>
      </c>
    </row>
    <row r="194">
      <c r="A194">
        <f>INDEX(resultados!$A$2:$ZZ$228, 188, MATCH($B$1, resultados!$A$1:$ZZ$1, 0))</f>
        <v/>
      </c>
      <c r="B194">
        <f>INDEX(resultados!$A$2:$ZZ$228, 188, MATCH($B$2, resultados!$A$1:$ZZ$1, 0))</f>
        <v/>
      </c>
      <c r="C194">
        <f>INDEX(resultados!$A$2:$ZZ$228, 188, MATCH($B$3, resultados!$A$1:$ZZ$1, 0))</f>
        <v/>
      </c>
    </row>
    <row r="195">
      <c r="A195">
        <f>INDEX(resultados!$A$2:$ZZ$228, 189, MATCH($B$1, resultados!$A$1:$ZZ$1, 0))</f>
        <v/>
      </c>
      <c r="B195">
        <f>INDEX(resultados!$A$2:$ZZ$228, 189, MATCH($B$2, resultados!$A$1:$ZZ$1, 0))</f>
        <v/>
      </c>
      <c r="C195">
        <f>INDEX(resultados!$A$2:$ZZ$228, 189, MATCH($B$3, resultados!$A$1:$ZZ$1, 0))</f>
        <v/>
      </c>
    </row>
    <row r="196">
      <c r="A196">
        <f>INDEX(resultados!$A$2:$ZZ$228, 190, MATCH($B$1, resultados!$A$1:$ZZ$1, 0))</f>
        <v/>
      </c>
      <c r="B196">
        <f>INDEX(resultados!$A$2:$ZZ$228, 190, MATCH($B$2, resultados!$A$1:$ZZ$1, 0))</f>
        <v/>
      </c>
      <c r="C196">
        <f>INDEX(resultados!$A$2:$ZZ$228, 190, MATCH($B$3, resultados!$A$1:$ZZ$1, 0))</f>
        <v/>
      </c>
    </row>
    <row r="197">
      <c r="A197">
        <f>INDEX(resultados!$A$2:$ZZ$228, 191, MATCH($B$1, resultados!$A$1:$ZZ$1, 0))</f>
        <v/>
      </c>
      <c r="B197">
        <f>INDEX(resultados!$A$2:$ZZ$228, 191, MATCH($B$2, resultados!$A$1:$ZZ$1, 0))</f>
        <v/>
      </c>
      <c r="C197">
        <f>INDEX(resultados!$A$2:$ZZ$228, 191, MATCH($B$3, resultados!$A$1:$ZZ$1, 0))</f>
        <v/>
      </c>
    </row>
    <row r="198">
      <c r="A198">
        <f>INDEX(resultados!$A$2:$ZZ$228, 192, MATCH($B$1, resultados!$A$1:$ZZ$1, 0))</f>
        <v/>
      </c>
      <c r="B198">
        <f>INDEX(resultados!$A$2:$ZZ$228, 192, MATCH($B$2, resultados!$A$1:$ZZ$1, 0))</f>
        <v/>
      </c>
      <c r="C198">
        <f>INDEX(resultados!$A$2:$ZZ$228, 192, MATCH($B$3, resultados!$A$1:$ZZ$1, 0))</f>
        <v/>
      </c>
    </row>
    <row r="199">
      <c r="A199">
        <f>INDEX(resultados!$A$2:$ZZ$228, 193, MATCH($B$1, resultados!$A$1:$ZZ$1, 0))</f>
        <v/>
      </c>
      <c r="B199">
        <f>INDEX(resultados!$A$2:$ZZ$228, 193, MATCH($B$2, resultados!$A$1:$ZZ$1, 0))</f>
        <v/>
      </c>
      <c r="C199">
        <f>INDEX(resultados!$A$2:$ZZ$228, 193, MATCH($B$3, resultados!$A$1:$ZZ$1, 0))</f>
        <v/>
      </c>
    </row>
    <row r="200">
      <c r="A200">
        <f>INDEX(resultados!$A$2:$ZZ$228, 194, MATCH($B$1, resultados!$A$1:$ZZ$1, 0))</f>
        <v/>
      </c>
      <c r="B200">
        <f>INDEX(resultados!$A$2:$ZZ$228, 194, MATCH($B$2, resultados!$A$1:$ZZ$1, 0))</f>
        <v/>
      </c>
      <c r="C200">
        <f>INDEX(resultados!$A$2:$ZZ$228, 194, MATCH($B$3, resultados!$A$1:$ZZ$1, 0))</f>
        <v/>
      </c>
    </row>
    <row r="201">
      <c r="A201">
        <f>INDEX(resultados!$A$2:$ZZ$228, 195, MATCH($B$1, resultados!$A$1:$ZZ$1, 0))</f>
        <v/>
      </c>
      <c r="B201">
        <f>INDEX(resultados!$A$2:$ZZ$228, 195, MATCH($B$2, resultados!$A$1:$ZZ$1, 0))</f>
        <v/>
      </c>
      <c r="C201">
        <f>INDEX(resultados!$A$2:$ZZ$228, 195, MATCH($B$3, resultados!$A$1:$ZZ$1, 0))</f>
        <v/>
      </c>
    </row>
    <row r="202">
      <c r="A202">
        <f>INDEX(resultados!$A$2:$ZZ$228, 196, MATCH($B$1, resultados!$A$1:$ZZ$1, 0))</f>
        <v/>
      </c>
      <c r="B202">
        <f>INDEX(resultados!$A$2:$ZZ$228, 196, MATCH($B$2, resultados!$A$1:$ZZ$1, 0))</f>
        <v/>
      </c>
      <c r="C202">
        <f>INDEX(resultados!$A$2:$ZZ$228, 196, MATCH($B$3, resultados!$A$1:$ZZ$1, 0))</f>
        <v/>
      </c>
    </row>
    <row r="203">
      <c r="A203">
        <f>INDEX(resultados!$A$2:$ZZ$228, 197, MATCH($B$1, resultados!$A$1:$ZZ$1, 0))</f>
        <v/>
      </c>
      <c r="B203">
        <f>INDEX(resultados!$A$2:$ZZ$228, 197, MATCH($B$2, resultados!$A$1:$ZZ$1, 0))</f>
        <v/>
      </c>
      <c r="C203">
        <f>INDEX(resultados!$A$2:$ZZ$228, 197, MATCH($B$3, resultados!$A$1:$ZZ$1, 0))</f>
        <v/>
      </c>
    </row>
    <row r="204">
      <c r="A204">
        <f>INDEX(resultados!$A$2:$ZZ$228, 198, MATCH($B$1, resultados!$A$1:$ZZ$1, 0))</f>
        <v/>
      </c>
      <c r="B204">
        <f>INDEX(resultados!$A$2:$ZZ$228, 198, MATCH($B$2, resultados!$A$1:$ZZ$1, 0))</f>
        <v/>
      </c>
      <c r="C204">
        <f>INDEX(resultados!$A$2:$ZZ$228, 198, MATCH($B$3, resultados!$A$1:$ZZ$1, 0))</f>
        <v/>
      </c>
    </row>
    <row r="205">
      <c r="A205">
        <f>INDEX(resultados!$A$2:$ZZ$228, 199, MATCH($B$1, resultados!$A$1:$ZZ$1, 0))</f>
        <v/>
      </c>
      <c r="B205">
        <f>INDEX(resultados!$A$2:$ZZ$228, 199, MATCH($B$2, resultados!$A$1:$ZZ$1, 0))</f>
        <v/>
      </c>
      <c r="C205">
        <f>INDEX(resultados!$A$2:$ZZ$228, 199, MATCH($B$3, resultados!$A$1:$ZZ$1, 0))</f>
        <v/>
      </c>
    </row>
    <row r="206">
      <c r="A206">
        <f>INDEX(resultados!$A$2:$ZZ$228, 200, MATCH($B$1, resultados!$A$1:$ZZ$1, 0))</f>
        <v/>
      </c>
      <c r="B206">
        <f>INDEX(resultados!$A$2:$ZZ$228, 200, MATCH($B$2, resultados!$A$1:$ZZ$1, 0))</f>
        <v/>
      </c>
      <c r="C206">
        <f>INDEX(resultados!$A$2:$ZZ$228, 200, MATCH($B$3, resultados!$A$1:$ZZ$1, 0))</f>
        <v/>
      </c>
    </row>
    <row r="207">
      <c r="A207">
        <f>INDEX(resultados!$A$2:$ZZ$228, 201, MATCH($B$1, resultados!$A$1:$ZZ$1, 0))</f>
        <v/>
      </c>
      <c r="B207">
        <f>INDEX(resultados!$A$2:$ZZ$228, 201, MATCH($B$2, resultados!$A$1:$ZZ$1, 0))</f>
        <v/>
      </c>
      <c r="C207">
        <f>INDEX(resultados!$A$2:$ZZ$228, 201, MATCH($B$3, resultados!$A$1:$ZZ$1, 0))</f>
        <v/>
      </c>
    </row>
    <row r="208">
      <c r="A208">
        <f>INDEX(resultados!$A$2:$ZZ$228, 202, MATCH($B$1, resultados!$A$1:$ZZ$1, 0))</f>
        <v/>
      </c>
      <c r="B208">
        <f>INDEX(resultados!$A$2:$ZZ$228, 202, MATCH($B$2, resultados!$A$1:$ZZ$1, 0))</f>
        <v/>
      </c>
      <c r="C208">
        <f>INDEX(resultados!$A$2:$ZZ$228, 202, MATCH($B$3, resultados!$A$1:$ZZ$1, 0))</f>
        <v/>
      </c>
    </row>
    <row r="209">
      <c r="A209">
        <f>INDEX(resultados!$A$2:$ZZ$228, 203, MATCH($B$1, resultados!$A$1:$ZZ$1, 0))</f>
        <v/>
      </c>
      <c r="B209">
        <f>INDEX(resultados!$A$2:$ZZ$228, 203, MATCH($B$2, resultados!$A$1:$ZZ$1, 0))</f>
        <v/>
      </c>
      <c r="C209">
        <f>INDEX(resultados!$A$2:$ZZ$228, 203, MATCH($B$3, resultados!$A$1:$ZZ$1, 0))</f>
        <v/>
      </c>
    </row>
    <row r="210">
      <c r="A210">
        <f>INDEX(resultados!$A$2:$ZZ$228, 204, MATCH($B$1, resultados!$A$1:$ZZ$1, 0))</f>
        <v/>
      </c>
      <c r="B210">
        <f>INDEX(resultados!$A$2:$ZZ$228, 204, MATCH($B$2, resultados!$A$1:$ZZ$1, 0))</f>
        <v/>
      </c>
      <c r="C210">
        <f>INDEX(resultados!$A$2:$ZZ$228, 204, MATCH($B$3, resultados!$A$1:$ZZ$1, 0))</f>
        <v/>
      </c>
    </row>
    <row r="211">
      <c r="A211">
        <f>INDEX(resultados!$A$2:$ZZ$228, 205, MATCH($B$1, resultados!$A$1:$ZZ$1, 0))</f>
        <v/>
      </c>
      <c r="B211">
        <f>INDEX(resultados!$A$2:$ZZ$228, 205, MATCH($B$2, resultados!$A$1:$ZZ$1, 0))</f>
        <v/>
      </c>
      <c r="C211">
        <f>INDEX(resultados!$A$2:$ZZ$228, 205, MATCH($B$3, resultados!$A$1:$ZZ$1, 0))</f>
        <v/>
      </c>
    </row>
    <row r="212">
      <c r="A212">
        <f>INDEX(resultados!$A$2:$ZZ$228, 206, MATCH($B$1, resultados!$A$1:$ZZ$1, 0))</f>
        <v/>
      </c>
      <c r="B212">
        <f>INDEX(resultados!$A$2:$ZZ$228, 206, MATCH($B$2, resultados!$A$1:$ZZ$1, 0))</f>
        <v/>
      </c>
      <c r="C212">
        <f>INDEX(resultados!$A$2:$ZZ$228, 206, MATCH($B$3, resultados!$A$1:$ZZ$1, 0))</f>
        <v/>
      </c>
    </row>
    <row r="213">
      <c r="A213">
        <f>INDEX(resultados!$A$2:$ZZ$228, 207, MATCH($B$1, resultados!$A$1:$ZZ$1, 0))</f>
        <v/>
      </c>
      <c r="B213">
        <f>INDEX(resultados!$A$2:$ZZ$228, 207, MATCH($B$2, resultados!$A$1:$ZZ$1, 0))</f>
        <v/>
      </c>
      <c r="C213">
        <f>INDEX(resultados!$A$2:$ZZ$228, 207, MATCH($B$3, resultados!$A$1:$ZZ$1, 0))</f>
        <v/>
      </c>
    </row>
    <row r="214">
      <c r="A214">
        <f>INDEX(resultados!$A$2:$ZZ$228, 208, MATCH($B$1, resultados!$A$1:$ZZ$1, 0))</f>
        <v/>
      </c>
      <c r="B214">
        <f>INDEX(resultados!$A$2:$ZZ$228, 208, MATCH($B$2, resultados!$A$1:$ZZ$1, 0))</f>
        <v/>
      </c>
      <c r="C214">
        <f>INDEX(resultados!$A$2:$ZZ$228, 208, MATCH($B$3, resultados!$A$1:$ZZ$1, 0))</f>
        <v/>
      </c>
    </row>
    <row r="215">
      <c r="A215">
        <f>INDEX(resultados!$A$2:$ZZ$228, 209, MATCH($B$1, resultados!$A$1:$ZZ$1, 0))</f>
        <v/>
      </c>
      <c r="B215">
        <f>INDEX(resultados!$A$2:$ZZ$228, 209, MATCH($B$2, resultados!$A$1:$ZZ$1, 0))</f>
        <v/>
      </c>
      <c r="C215">
        <f>INDEX(resultados!$A$2:$ZZ$228, 209, MATCH($B$3, resultados!$A$1:$ZZ$1, 0))</f>
        <v/>
      </c>
    </row>
    <row r="216">
      <c r="A216">
        <f>INDEX(resultados!$A$2:$ZZ$228, 210, MATCH($B$1, resultados!$A$1:$ZZ$1, 0))</f>
        <v/>
      </c>
      <c r="B216">
        <f>INDEX(resultados!$A$2:$ZZ$228, 210, MATCH($B$2, resultados!$A$1:$ZZ$1, 0))</f>
        <v/>
      </c>
      <c r="C216">
        <f>INDEX(resultados!$A$2:$ZZ$228, 210, MATCH($B$3, resultados!$A$1:$ZZ$1, 0))</f>
        <v/>
      </c>
    </row>
    <row r="217">
      <c r="A217">
        <f>INDEX(resultados!$A$2:$ZZ$228, 211, MATCH($B$1, resultados!$A$1:$ZZ$1, 0))</f>
        <v/>
      </c>
      <c r="B217">
        <f>INDEX(resultados!$A$2:$ZZ$228, 211, MATCH($B$2, resultados!$A$1:$ZZ$1, 0))</f>
        <v/>
      </c>
      <c r="C217">
        <f>INDEX(resultados!$A$2:$ZZ$228, 211, MATCH($B$3, resultados!$A$1:$ZZ$1, 0))</f>
        <v/>
      </c>
    </row>
    <row r="218">
      <c r="A218">
        <f>INDEX(resultados!$A$2:$ZZ$228, 212, MATCH($B$1, resultados!$A$1:$ZZ$1, 0))</f>
        <v/>
      </c>
      <c r="B218">
        <f>INDEX(resultados!$A$2:$ZZ$228, 212, MATCH($B$2, resultados!$A$1:$ZZ$1, 0))</f>
        <v/>
      </c>
      <c r="C218">
        <f>INDEX(resultados!$A$2:$ZZ$228, 212, MATCH($B$3, resultados!$A$1:$ZZ$1, 0))</f>
        <v/>
      </c>
    </row>
    <row r="219">
      <c r="A219">
        <f>INDEX(resultados!$A$2:$ZZ$228, 213, MATCH($B$1, resultados!$A$1:$ZZ$1, 0))</f>
        <v/>
      </c>
      <c r="B219">
        <f>INDEX(resultados!$A$2:$ZZ$228, 213, MATCH($B$2, resultados!$A$1:$ZZ$1, 0))</f>
        <v/>
      </c>
      <c r="C219">
        <f>INDEX(resultados!$A$2:$ZZ$228, 213, MATCH($B$3, resultados!$A$1:$ZZ$1, 0))</f>
        <v/>
      </c>
    </row>
    <row r="220">
      <c r="A220">
        <f>INDEX(resultados!$A$2:$ZZ$228, 214, MATCH($B$1, resultados!$A$1:$ZZ$1, 0))</f>
        <v/>
      </c>
      <c r="B220">
        <f>INDEX(resultados!$A$2:$ZZ$228, 214, MATCH($B$2, resultados!$A$1:$ZZ$1, 0))</f>
        <v/>
      </c>
      <c r="C220">
        <f>INDEX(resultados!$A$2:$ZZ$228, 214, MATCH($B$3, resultados!$A$1:$ZZ$1, 0))</f>
        <v/>
      </c>
    </row>
    <row r="221">
      <c r="A221">
        <f>INDEX(resultados!$A$2:$ZZ$228, 215, MATCH($B$1, resultados!$A$1:$ZZ$1, 0))</f>
        <v/>
      </c>
      <c r="B221">
        <f>INDEX(resultados!$A$2:$ZZ$228, 215, MATCH($B$2, resultados!$A$1:$ZZ$1, 0))</f>
        <v/>
      </c>
      <c r="C221">
        <f>INDEX(resultados!$A$2:$ZZ$228, 215, MATCH($B$3, resultados!$A$1:$ZZ$1, 0))</f>
        <v/>
      </c>
    </row>
    <row r="222">
      <c r="A222">
        <f>INDEX(resultados!$A$2:$ZZ$228, 216, MATCH($B$1, resultados!$A$1:$ZZ$1, 0))</f>
        <v/>
      </c>
      <c r="B222">
        <f>INDEX(resultados!$A$2:$ZZ$228, 216, MATCH($B$2, resultados!$A$1:$ZZ$1, 0))</f>
        <v/>
      </c>
      <c r="C222">
        <f>INDEX(resultados!$A$2:$ZZ$228, 216, MATCH($B$3, resultados!$A$1:$ZZ$1, 0))</f>
        <v/>
      </c>
    </row>
    <row r="223">
      <c r="A223">
        <f>INDEX(resultados!$A$2:$ZZ$228, 217, MATCH($B$1, resultados!$A$1:$ZZ$1, 0))</f>
        <v/>
      </c>
      <c r="B223">
        <f>INDEX(resultados!$A$2:$ZZ$228, 217, MATCH($B$2, resultados!$A$1:$ZZ$1, 0))</f>
        <v/>
      </c>
      <c r="C223">
        <f>INDEX(resultados!$A$2:$ZZ$228, 217, MATCH($B$3, resultados!$A$1:$ZZ$1, 0))</f>
        <v/>
      </c>
    </row>
    <row r="224">
      <c r="A224">
        <f>INDEX(resultados!$A$2:$ZZ$228, 218, MATCH($B$1, resultados!$A$1:$ZZ$1, 0))</f>
        <v/>
      </c>
      <c r="B224">
        <f>INDEX(resultados!$A$2:$ZZ$228, 218, MATCH($B$2, resultados!$A$1:$ZZ$1, 0))</f>
        <v/>
      </c>
      <c r="C224">
        <f>INDEX(resultados!$A$2:$ZZ$228, 218, MATCH($B$3, resultados!$A$1:$ZZ$1, 0))</f>
        <v/>
      </c>
    </row>
    <row r="225">
      <c r="A225">
        <f>INDEX(resultados!$A$2:$ZZ$228, 219, MATCH($B$1, resultados!$A$1:$ZZ$1, 0))</f>
        <v/>
      </c>
      <c r="B225">
        <f>INDEX(resultados!$A$2:$ZZ$228, 219, MATCH($B$2, resultados!$A$1:$ZZ$1, 0))</f>
        <v/>
      </c>
      <c r="C225">
        <f>INDEX(resultados!$A$2:$ZZ$228, 219, MATCH($B$3, resultados!$A$1:$ZZ$1, 0))</f>
        <v/>
      </c>
    </row>
    <row r="226">
      <c r="A226">
        <f>INDEX(resultados!$A$2:$ZZ$228, 220, MATCH($B$1, resultados!$A$1:$ZZ$1, 0))</f>
        <v/>
      </c>
      <c r="B226">
        <f>INDEX(resultados!$A$2:$ZZ$228, 220, MATCH($B$2, resultados!$A$1:$ZZ$1, 0))</f>
        <v/>
      </c>
      <c r="C226">
        <f>INDEX(resultados!$A$2:$ZZ$228, 220, MATCH($B$3, resultados!$A$1:$ZZ$1, 0))</f>
        <v/>
      </c>
    </row>
    <row r="227">
      <c r="A227">
        <f>INDEX(resultados!$A$2:$ZZ$228, 221, MATCH($B$1, resultados!$A$1:$ZZ$1, 0))</f>
        <v/>
      </c>
      <c r="B227">
        <f>INDEX(resultados!$A$2:$ZZ$228, 221, MATCH($B$2, resultados!$A$1:$ZZ$1, 0))</f>
        <v/>
      </c>
      <c r="C227">
        <f>INDEX(resultados!$A$2:$ZZ$228, 221, MATCH($B$3, resultados!$A$1:$ZZ$1, 0))</f>
        <v/>
      </c>
    </row>
    <row r="228">
      <c r="A228">
        <f>INDEX(resultados!$A$2:$ZZ$228, 222, MATCH($B$1, resultados!$A$1:$ZZ$1, 0))</f>
        <v/>
      </c>
      <c r="B228">
        <f>INDEX(resultados!$A$2:$ZZ$228, 222, MATCH($B$2, resultados!$A$1:$ZZ$1, 0))</f>
        <v/>
      </c>
      <c r="C228">
        <f>INDEX(resultados!$A$2:$ZZ$228, 222, MATCH($B$3, resultados!$A$1:$ZZ$1, 0))</f>
        <v/>
      </c>
    </row>
    <row r="229">
      <c r="A229">
        <f>INDEX(resultados!$A$2:$ZZ$228, 223, MATCH($B$1, resultados!$A$1:$ZZ$1, 0))</f>
        <v/>
      </c>
      <c r="B229">
        <f>INDEX(resultados!$A$2:$ZZ$228, 223, MATCH($B$2, resultados!$A$1:$ZZ$1, 0))</f>
        <v/>
      </c>
      <c r="C229">
        <f>INDEX(resultados!$A$2:$ZZ$228, 223, MATCH($B$3, resultados!$A$1:$ZZ$1, 0))</f>
        <v/>
      </c>
    </row>
    <row r="230">
      <c r="A230">
        <f>INDEX(resultados!$A$2:$ZZ$228, 224, MATCH($B$1, resultados!$A$1:$ZZ$1, 0))</f>
        <v/>
      </c>
      <c r="B230">
        <f>INDEX(resultados!$A$2:$ZZ$228, 224, MATCH($B$2, resultados!$A$1:$ZZ$1, 0))</f>
        <v/>
      </c>
      <c r="C230">
        <f>INDEX(resultados!$A$2:$ZZ$228, 224, MATCH($B$3, resultados!$A$1:$ZZ$1, 0))</f>
        <v/>
      </c>
    </row>
    <row r="231">
      <c r="A231">
        <f>INDEX(resultados!$A$2:$ZZ$228, 225, MATCH($B$1, resultados!$A$1:$ZZ$1, 0))</f>
        <v/>
      </c>
      <c r="B231">
        <f>INDEX(resultados!$A$2:$ZZ$228, 225, MATCH($B$2, resultados!$A$1:$ZZ$1, 0))</f>
        <v/>
      </c>
      <c r="C231">
        <f>INDEX(resultados!$A$2:$ZZ$228, 225, MATCH($B$3, resultados!$A$1:$ZZ$1, 0))</f>
        <v/>
      </c>
    </row>
    <row r="232">
      <c r="A232">
        <f>INDEX(resultados!$A$2:$ZZ$228, 226, MATCH($B$1, resultados!$A$1:$ZZ$1, 0))</f>
        <v/>
      </c>
      <c r="B232">
        <f>INDEX(resultados!$A$2:$ZZ$228, 226, MATCH($B$2, resultados!$A$1:$ZZ$1, 0))</f>
        <v/>
      </c>
      <c r="C232">
        <f>INDEX(resultados!$A$2:$ZZ$228, 226, MATCH($B$3, resultados!$A$1:$ZZ$1, 0))</f>
        <v/>
      </c>
    </row>
    <row r="233">
      <c r="A233">
        <f>INDEX(resultados!$A$2:$ZZ$228, 227, MATCH($B$1, resultados!$A$1:$ZZ$1, 0))</f>
        <v/>
      </c>
      <c r="B233">
        <f>INDEX(resultados!$A$2:$ZZ$228, 227, MATCH($B$2, resultados!$A$1:$ZZ$1, 0))</f>
        <v/>
      </c>
      <c r="C233">
        <f>INDEX(resultados!$A$2:$ZZ$228, 227,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0.7158</v>
      </c>
      <c r="E2" t="n">
        <v>139.71</v>
      </c>
      <c r="F2" t="n">
        <v>127.49</v>
      </c>
      <c r="G2" t="n">
        <v>11.47</v>
      </c>
      <c r="H2" t="n">
        <v>0.24</v>
      </c>
      <c r="I2" t="n">
        <v>667</v>
      </c>
      <c r="J2" t="n">
        <v>71.52</v>
      </c>
      <c r="K2" t="n">
        <v>32.27</v>
      </c>
      <c r="L2" t="n">
        <v>1</v>
      </c>
      <c r="M2" t="n">
        <v>665</v>
      </c>
      <c r="N2" t="n">
        <v>8.25</v>
      </c>
      <c r="O2" t="n">
        <v>9054.6</v>
      </c>
      <c r="P2" t="n">
        <v>918.99</v>
      </c>
      <c r="Q2" t="n">
        <v>3368.74</v>
      </c>
      <c r="R2" t="n">
        <v>1338.14</v>
      </c>
      <c r="S2" t="n">
        <v>262.42</v>
      </c>
      <c r="T2" t="n">
        <v>531729.91</v>
      </c>
      <c r="U2" t="n">
        <v>0.2</v>
      </c>
      <c r="V2" t="n">
        <v>0.66</v>
      </c>
      <c r="W2" t="n">
        <v>57.95</v>
      </c>
      <c r="X2" t="n">
        <v>31.56</v>
      </c>
      <c r="Y2" t="n">
        <v>4</v>
      </c>
      <c r="Z2" t="n">
        <v>10</v>
      </c>
      <c r="AA2" t="n">
        <v>1875.926887655686</v>
      </c>
      <c r="AB2" t="n">
        <v>2566.72592774388</v>
      </c>
      <c r="AC2" t="n">
        <v>2321.761207622469</v>
      </c>
      <c r="AD2" t="n">
        <v>1875926.887655685</v>
      </c>
      <c r="AE2" t="n">
        <v>2566725.92774388</v>
      </c>
      <c r="AF2" t="n">
        <v>1.227058174352023e-06</v>
      </c>
      <c r="AG2" t="n">
        <v>30</v>
      </c>
      <c r="AH2" t="n">
        <v>2321761.207622469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0.8746</v>
      </c>
      <c r="E3" t="n">
        <v>114.34</v>
      </c>
      <c r="F3" t="n">
        <v>108.3</v>
      </c>
      <c r="G3" t="n">
        <v>24.07</v>
      </c>
      <c r="H3" t="n">
        <v>0.48</v>
      </c>
      <c r="I3" t="n">
        <v>270</v>
      </c>
      <c r="J3" t="n">
        <v>72.7</v>
      </c>
      <c r="K3" t="n">
        <v>32.27</v>
      </c>
      <c r="L3" t="n">
        <v>2</v>
      </c>
      <c r="M3" t="n">
        <v>268</v>
      </c>
      <c r="N3" t="n">
        <v>8.43</v>
      </c>
      <c r="O3" t="n">
        <v>9200.25</v>
      </c>
      <c r="P3" t="n">
        <v>747.79</v>
      </c>
      <c r="Q3" t="n">
        <v>3361.12</v>
      </c>
      <c r="R3" t="n">
        <v>691.11</v>
      </c>
      <c r="S3" t="n">
        <v>262.42</v>
      </c>
      <c r="T3" t="n">
        <v>210199.57</v>
      </c>
      <c r="U3" t="n">
        <v>0.38</v>
      </c>
      <c r="V3" t="n">
        <v>0.77</v>
      </c>
      <c r="W3" t="n">
        <v>57.27</v>
      </c>
      <c r="X3" t="n">
        <v>12.47</v>
      </c>
      <c r="Y3" t="n">
        <v>4</v>
      </c>
      <c r="Z3" t="n">
        <v>10</v>
      </c>
      <c r="AA3" t="n">
        <v>1296.305913075412</v>
      </c>
      <c r="AB3" t="n">
        <v>1773.662939250468</v>
      </c>
      <c r="AC3" t="n">
        <v>1604.387037679973</v>
      </c>
      <c r="AD3" t="n">
        <v>1296305.913075412</v>
      </c>
      <c r="AE3" t="n">
        <v>1773662.939250468</v>
      </c>
      <c r="AF3" t="n">
        <v>1.499280636055154e-06</v>
      </c>
      <c r="AG3" t="n">
        <v>24</v>
      </c>
      <c r="AH3" t="n">
        <v>1604387.037679973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0.9292</v>
      </c>
      <c r="E4" t="n">
        <v>107.62</v>
      </c>
      <c r="F4" t="n">
        <v>103.24</v>
      </c>
      <c r="G4" t="n">
        <v>38</v>
      </c>
      <c r="H4" t="n">
        <v>0.71</v>
      </c>
      <c r="I4" t="n">
        <v>163</v>
      </c>
      <c r="J4" t="n">
        <v>73.88</v>
      </c>
      <c r="K4" t="n">
        <v>32.27</v>
      </c>
      <c r="L4" t="n">
        <v>3</v>
      </c>
      <c r="M4" t="n">
        <v>161</v>
      </c>
      <c r="N4" t="n">
        <v>8.609999999999999</v>
      </c>
      <c r="O4" t="n">
        <v>9346.23</v>
      </c>
      <c r="P4" t="n">
        <v>675.29</v>
      </c>
      <c r="Q4" t="n">
        <v>3359.36</v>
      </c>
      <c r="R4" t="n">
        <v>520.45</v>
      </c>
      <c r="S4" t="n">
        <v>262.42</v>
      </c>
      <c r="T4" t="n">
        <v>125405.48</v>
      </c>
      <c r="U4" t="n">
        <v>0.5</v>
      </c>
      <c r="V4" t="n">
        <v>0.8100000000000001</v>
      </c>
      <c r="W4" t="n">
        <v>57.09</v>
      </c>
      <c r="X4" t="n">
        <v>7.43</v>
      </c>
      <c r="Y4" t="n">
        <v>4</v>
      </c>
      <c r="Z4" t="n">
        <v>10</v>
      </c>
      <c r="AA4" t="n">
        <v>1139.444314185149</v>
      </c>
      <c r="AB4" t="n">
        <v>1559.037979403473</v>
      </c>
      <c r="AC4" t="n">
        <v>1410.245582772752</v>
      </c>
      <c r="AD4" t="n">
        <v>1139444.314185149</v>
      </c>
      <c r="AE4" t="n">
        <v>1559037.979403473</v>
      </c>
      <c r="AF4" t="n">
        <v>1.592878535356104e-06</v>
      </c>
      <c r="AG4" t="n">
        <v>23</v>
      </c>
      <c r="AH4" t="n">
        <v>1410245.582772752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0.955</v>
      </c>
      <c r="E5" t="n">
        <v>104.71</v>
      </c>
      <c r="F5" t="n">
        <v>101.07</v>
      </c>
      <c r="G5" t="n">
        <v>52.73</v>
      </c>
      <c r="H5" t="n">
        <v>0.93</v>
      </c>
      <c r="I5" t="n">
        <v>115</v>
      </c>
      <c r="J5" t="n">
        <v>75.06999999999999</v>
      </c>
      <c r="K5" t="n">
        <v>32.27</v>
      </c>
      <c r="L5" t="n">
        <v>4</v>
      </c>
      <c r="M5" t="n">
        <v>49</v>
      </c>
      <c r="N5" t="n">
        <v>8.800000000000001</v>
      </c>
      <c r="O5" t="n">
        <v>9492.549999999999</v>
      </c>
      <c r="P5" t="n">
        <v>624.03</v>
      </c>
      <c r="Q5" t="n">
        <v>3359.65</v>
      </c>
      <c r="R5" t="n">
        <v>444.67</v>
      </c>
      <c r="S5" t="n">
        <v>262.42</v>
      </c>
      <c r="T5" t="n">
        <v>87754.38</v>
      </c>
      <c r="U5" t="n">
        <v>0.59</v>
      </c>
      <c r="V5" t="n">
        <v>0.83</v>
      </c>
      <c r="W5" t="n">
        <v>57.1</v>
      </c>
      <c r="X5" t="n">
        <v>5.28</v>
      </c>
      <c r="Y5" t="n">
        <v>4</v>
      </c>
      <c r="Z5" t="n">
        <v>10</v>
      </c>
      <c r="AA5" t="n">
        <v>1052.344468228591</v>
      </c>
      <c r="AB5" t="n">
        <v>1439.864127591702</v>
      </c>
      <c r="AC5" t="n">
        <v>1302.445516116345</v>
      </c>
      <c r="AD5" t="n">
        <v>1052344.468228591</v>
      </c>
      <c r="AE5" t="n">
        <v>1439864.127591702</v>
      </c>
      <c r="AF5" t="n">
        <v>1.637106114146663e-06</v>
      </c>
      <c r="AG5" t="n">
        <v>22</v>
      </c>
      <c r="AH5" t="n">
        <v>1302445.516116345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0.9557</v>
      </c>
      <c r="E6" t="n">
        <v>104.64</v>
      </c>
      <c r="F6" t="n">
        <v>101.04</v>
      </c>
      <c r="G6" t="n">
        <v>53.65</v>
      </c>
      <c r="H6" t="n">
        <v>1.15</v>
      </c>
      <c r="I6" t="n">
        <v>113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630.21</v>
      </c>
      <c r="Q6" t="n">
        <v>3359.57</v>
      </c>
      <c r="R6" t="n">
        <v>440.81</v>
      </c>
      <c r="S6" t="n">
        <v>262.42</v>
      </c>
      <c r="T6" t="n">
        <v>85835.39</v>
      </c>
      <c r="U6" t="n">
        <v>0.6</v>
      </c>
      <c r="V6" t="n">
        <v>0.83</v>
      </c>
      <c r="W6" t="n">
        <v>57.17</v>
      </c>
      <c r="X6" t="n">
        <v>5.24</v>
      </c>
      <c r="Y6" t="n">
        <v>4</v>
      </c>
      <c r="Z6" t="n">
        <v>10</v>
      </c>
      <c r="AA6" t="n">
        <v>1057.237777374035</v>
      </c>
      <c r="AB6" t="n">
        <v>1446.559369042064</v>
      </c>
      <c r="AC6" t="n">
        <v>1308.501773119514</v>
      </c>
      <c r="AD6" t="n">
        <v>1057237.777374035</v>
      </c>
      <c r="AE6" t="n">
        <v>1446559.369042064</v>
      </c>
      <c r="AF6" t="n">
        <v>1.638306087214624e-06</v>
      </c>
      <c r="AG6" t="n">
        <v>22</v>
      </c>
      <c r="AH6" t="n">
        <v>1308501.773119514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0.8488</v>
      </c>
      <c r="E2" t="n">
        <v>117.82</v>
      </c>
      <c r="F2" t="n">
        <v>112.21</v>
      </c>
      <c r="G2" t="n">
        <v>19.13</v>
      </c>
      <c r="H2" t="n">
        <v>0.43</v>
      </c>
      <c r="I2" t="n">
        <v>352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486.06</v>
      </c>
      <c r="Q2" t="n">
        <v>3363.06</v>
      </c>
      <c r="R2" t="n">
        <v>822.5700000000001</v>
      </c>
      <c r="S2" t="n">
        <v>262.42</v>
      </c>
      <c r="T2" t="n">
        <v>275517.04</v>
      </c>
      <c r="U2" t="n">
        <v>0.32</v>
      </c>
      <c r="V2" t="n">
        <v>0.75</v>
      </c>
      <c r="W2" t="n">
        <v>57.42</v>
      </c>
      <c r="X2" t="n">
        <v>16.36</v>
      </c>
      <c r="Y2" t="n">
        <v>4</v>
      </c>
      <c r="Z2" t="n">
        <v>10</v>
      </c>
      <c r="AA2" t="n">
        <v>978.5525031596501</v>
      </c>
      <c r="AB2" t="n">
        <v>1338.898705512639</v>
      </c>
      <c r="AC2" t="n">
        <v>1211.116092214647</v>
      </c>
      <c r="AD2" t="n">
        <v>978552.5031596501</v>
      </c>
      <c r="AE2" t="n">
        <v>1338898.705512639</v>
      </c>
      <c r="AF2" t="n">
        <v>1.561715796857439e-06</v>
      </c>
      <c r="AG2" t="n">
        <v>25</v>
      </c>
      <c r="AH2" t="n">
        <v>1211116.092214647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0.9045</v>
      </c>
      <c r="E3" t="n">
        <v>110.56</v>
      </c>
      <c r="F3" t="n">
        <v>106.36</v>
      </c>
      <c r="G3" t="n">
        <v>28.36</v>
      </c>
      <c r="H3" t="n">
        <v>0.84</v>
      </c>
      <c r="I3" t="n">
        <v>225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437.32</v>
      </c>
      <c r="Q3" t="n">
        <v>3363.17</v>
      </c>
      <c r="R3" t="n">
        <v>614.13</v>
      </c>
      <c r="S3" t="n">
        <v>262.42</v>
      </c>
      <c r="T3" t="n">
        <v>171931.14</v>
      </c>
      <c r="U3" t="n">
        <v>0.43</v>
      </c>
      <c r="V3" t="n">
        <v>0.79</v>
      </c>
      <c r="W3" t="n">
        <v>57.53</v>
      </c>
      <c r="X3" t="n">
        <v>10.54</v>
      </c>
      <c r="Y3" t="n">
        <v>4</v>
      </c>
      <c r="Z3" t="n">
        <v>10</v>
      </c>
      <c r="AA3" t="n">
        <v>861.0564778189532</v>
      </c>
      <c r="AB3" t="n">
        <v>1178.135460082696</v>
      </c>
      <c r="AC3" t="n">
        <v>1065.695865295907</v>
      </c>
      <c r="AD3" t="n">
        <v>861056.4778189532</v>
      </c>
      <c r="AE3" t="n">
        <v>1178135.460082697</v>
      </c>
      <c r="AF3" t="n">
        <v>1.664198796250652e-06</v>
      </c>
      <c r="AG3" t="n">
        <v>24</v>
      </c>
      <c r="AH3" t="n">
        <v>1065695.865295907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0.4828</v>
      </c>
      <c r="E2" t="n">
        <v>207.11</v>
      </c>
      <c r="F2" t="n">
        <v>164.58</v>
      </c>
      <c r="G2" t="n">
        <v>7.08</v>
      </c>
      <c r="H2" t="n">
        <v>0.12</v>
      </c>
      <c r="I2" t="n">
        <v>1395</v>
      </c>
      <c r="J2" t="n">
        <v>141.81</v>
      </c>
      <c r="K2" t="n">
        <v>47.83</v>
      </c>
      <c r="L2" t="n">
        <v>1</v>
      </c>
      <c r="M2" t="n">
        <v>1393</v>
      </c>
      <c r="N2" t="n">
        <v>22.98</v>
      </c>
      <c r="O2" t="n">
        <v>17723.39</v>
      </c>
      <c r="P2" t="n">
        <v>1905.78</v>
      </c>
      <c r="Q2" t="n">
        <v>3382.35</v>
      </c>
      <c r="R2" t="n">
        <v>2597.4</v>
      </c>
      <c r="S2" t="n">
        <v>262.42</v>
      </c>
      <c r="T2" t="n">
        <v>1157718.15</v>
      </c>
      <c r="U2" t="n">
        <v>0.1</v>
      </c>
      <c r="V2" t="n">
        <v>0.51</v>
      </c>
      <c r="W2" t="n">
        <v>59.08</v>
      </c>
      <c r="X2" t="n">
        <v>68.48</v>
      </c>
      <c r="Y2" t="n">
        <v>4</v>
      </c>
      <c r="Z2" t="n">
        <v>10</v>
      </c>
      <c r="AA2" t="n">
        <v>5218.771950933645</v>
      </c>
      <c r="AB2" t="n">
        <v>7140.554019237057</v>
      </c>
      <c r="AC2" t="n">
        <v>6459.069565471311</v>
      </c>
      <c r="AD2" t="n">
        <v>5218771.950933645</v>
      </c>
      <c r="AE2" t="n">
        <v>7140554.019237057</v>
      </c>
      <c r="AF2" t="n">
        <v>7.42883080001861e-07</v>
      </c>
      <c r="AG2" t="n">
        <v>44</v>
      </c>
      <c r="AH2" t="n">
        <v>6459069.565471311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0.7376</v>
      </c>
      <c r="E3" t="n">
        <v>135.58</v>
      </c>
      <c r="F3" t="n">
        <v>119.03</v>
      </c>
      <c r="G3" t="n">
        <v>14.4</v>
      </c>
      <c r="H3" t="n">
        <v>0.25</v>
      </c>
      <c r="I3" t="n">
        <v>496</v>
      </c>
      <c r="J3" t="n">
        <v>143.17</v>
      </c>
      <c r="K3" t="n">
        <v>47.83</v>
      </c>
      <c r="L3" t="n">
        <v>2</v>
      </c>
      <c r="M3" t="n">
        <v>494</v>
      </c>
      <c r="N3" t="n">
        <v>23.34</v>
      </c>
      <c r="O3" t="n">
        <v>17891.86</v>
      </c>
      <c r="P3" t="n">
        <v>1370.84</v>
      </c>
      <c r="Q3" t="n">
        <v>3365.69</v>
      </c>
      <c r="R3" t="n">
        <v>1053.04</v>
      </c>
      <c r="S3" t="n">
        <v>262.42</v>
      </c>
      <c r="T3" t="n">
        <v>390032.78</v>
      </c>
      <c r="U3" t="n">
        <v>0.25</v>
      </c>
      <c r="V3" t="n">
        <v>0.7</v>
      </c>
      <c r="W3" t="n">
        <v>57.63</v>
      </c>
      <c r="X3" t="n">
        <v>23.14</v>
      </c>
      <c r="Y3" t="n">
        <v>4</v>
      </c>
      <c r="Z3" t="n">
        <v>10</v>
      </c>
      <c r="AA3" t="n">
        <v>2530.972812135387</v>
      </c>
      <c r="AB3" t="n">
        <v>3462.988660203835</v>
      </c>
      <c r="AC3" t="n">
        <v>3132.48588280896</v>
      </c>
      <c r="AD3" t="n">
        <v>2530972.812135387</v>
      </c>
      <c r="AE3" t="n">
        <v>3462988.660203835</v>
      </c>
      <c r="AF3" t="n">
        <v>1.134943164476746e-06</v>
      </c>
      <c r="AG3" t="n">
        <v>29</v>
      </c>
      <c r="AH3" t="n">
        <v>3132485.88280896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0.8289</v>
      </c>
      <c r="E4" t="n">
        <v>120.64</v>
      </c>
      <c r="F4" t="n">
        <v>109.72</v>
      </c>
      <c r="G4" t="n">
        <v>21.87</v>
      </c>
      <c r="H4" t="n">
        <v>0.37</v>
      </c>
      <c r="I4" t="n">
        <v>301</v>
      </c>
      <c r="J4" t="n">
        <v>144.54</v>
      </c>
      <c r="K4" t="n">
        <v>47.83</v>
      </c>
      <c r="L4" t="n">
        <v>3</v>
      </c>
      <c r="M4" t="n">
        <v>299</v>
      </c>
      <c r="N4" t="n">
        <v>23.71</v>
      </c>
      <c r="O4" t="n">
        <v>18060.85</v>
      </c>
      <c r="P4" t="n">
        <v>1249.95</v>
      </c>
      <c r="Q4" t="n">
        <v>3362.26</v>
      </c>
      <c r="R4" t="n">
        <v>738.91</v>
      </c>
      <c r="S4" t="n">
        <v>262.42</v>
      </c>
      <c r="T4" t="n">
        <v>233944.7</v>
      </c>
      <c r="U4" t="n">
        <v>0.36</v>
      </c>
      <c r="V4" t="n">
        <v>0.76</v>
      </c>
      <c r="W4" t="n">
        <v>57.31</v>
      </c>
      <c r="X4" t="n">
        <v>13.88</v>
      </c>
      <c r="Y4" t="n">
        <v>4</v>
      </c>
      <c r="Z4" t="n">
        <v>10</v>
      </c>
      <c r="AA4" t="n">
        <v>2080.491043912778</v>
      </c>
      <c r="AB4" t="n">
        <v>2846.619631068475</v>
      </c>
      <c r="AC4" t="n">
        <v>2574.942248735044</v>
      </c>
      <c r="AD4" t="n">
        <v>2080491.043912778</v>
      </c>
      <c r="AE4" t="n">
        <v>2846619.631068475</v>
      </c>
      <c r="AF4" t="n">
        <v>1.275426232422416e-06</v>
      </c>
      <c r="AG4" t="n">
        <v>26</v>
      </c>
      <c r="AH4" t="n">
        <v>2574942.248735044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0.8763</v>
      </c>
      <c r="E5" t="n">
        <v>114.12</v>
      </c>
      <c r="F5" t="n">
        <v>105.68</v>
      </c>
      <c r="G5" t="n">
        <v>29.49</v>
      </c>
      <c r="H5" t="n">
        <v>0.49</v>
      </c>
      <c r="I5" t="n">
        <v>215</v>
      </c>
      <c r="J5" t="n">
        <v>145.92</v>
      </c>
      <c r="K5" t="n">
        <v>47.83</v>
      </c>
      <c r="L5" t="n">
        <v>4</v>
      </c>
      <c r="M5" t="n">
        <v>213</v>
      </c>
      <c r="N5" t="n">
        <v>24.09</v>
      </c>
      <c r="O5" t="n">
        <v>18230.35</v>
      </c>
      <c r="P5" t="n">
        <v>1189.26</v>
      </c>
      <c r="Q5" t="n">
        <v>3360.35</v>
      </c>
      <c r="R5" t="n">
        <v>602.66</v>
      </c>
      <c r="S5" t="n">
        <v>262.42</v>
      </c>
      <c r="T5" t="n">
        <v>166249.81</v>
      </c>
      <c r="U5" t="n">
        <v>0.44</v>
      </c>
      <c r="V5" t="n">
        <v>0.79</v>
      </c>
      <c r="W5" t="n">
        <v>57.18</v>
      </c>
      <c r="X5" t="n">
        <v>9.859999999999999</v>
      </c>
      <c r="Y5" t="n">
        <v>4</v>
      </c>
      <c r="Z5" t="n">
        <v>10</v>
      </c>
      <c r="AA5" t="n">
        <v>1883.665629255447</v>
      </c>
      <c r="AB5" t="n">
        <v>2577.314415409859</v>
      </c>
      <c r="AC5" t="n">
        <v>2331.339144886642</v>
      </c>
      <c r="AD5" t="n">
        <v>1883665.629255447</v>
      </c>
      <c r="AE5" t="n">
        <v>2577314.415409859</v>
      </c>
      <c r="AF5" t="n">
        <v>1.348360486755656e-06</v>
      </c>
      <c r="AG5" t="n">
        <v>24</v>
      </c>
      <c r="AH5" t="n">
        <v>2331339.144886642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0.9056</v>
      </c>
      <c r="E6" t="n">
        <v>110.42</v>
      </c>
      <c r="F6" t="n">
        <v>103.4</v>
      </c>
      <c r="G6" t="n">
        <v>37.37</v>
      </c>
      <c r="H6" t="n">
        <v>0.6</v>
      </c>
      <c r="I6" t="n">
        <v>166</v>
      </c>
      <c r="J6" t="n">
        <v>147.3</v>
      </c>
      <c r="K6" t="n">
        <v>47.83</v>
      </c>
      <c r="L6" t="n">
        <v>5</v>
      </c>
      <c r="M6" t="n">
        <v>164</v>
      </c>
      <c r="N6" t="n">
        <v>24.47</v>
      </c>
      <c r="O6" t="n">
        <v>18400.38</v>
      </c>
      <c r="P6" t="n">
        <v>1148.27</v>
      </c>
      <c r="Q6" t="n">
        <v>3360.1</v>
      </c>
      <c r="R6" t="n">
        <v>525.13</v>
      </c>
      <c r="S6" t="n">
        <v>262.42</v>
      </c>
      <c r="T6" t="n">
        <v>127730.51</v>
      </c>
      <c r="U6" t="n">
        <v>0.5</v>
      </c>
      <c r="V6" t="n">
        <v>0.8100000000000001</v>
      </c>
      <c r="W6" t="n">
        <v>57.12</v>
      </c>
      <c r="X6" t="n">
        <v>7.59</v>
      </c>
      <c r="Y6" t="n">
        <v>4</v>
      </c>
      <c r="Z6" t="n">
        <v>10</v>
      </c>
      <c r="AA6" t="n">
        <v>1779.441679825251</v>
      </c>
      <c r="AB6" t="n">
        <v>2434.710609763329</v>
      </c>
      <c r="AC6" t="n">
        <v>2202.345246305319</v>
      </c>
      <c r="AD6" t="n">
        <v>1779441.679825251</v>
      </c>
      <c r="AE6" t="n">
        <v>2434710.609763328</v>
      </c>
      <c r="AF6" t="n">
        <v>1.39344431907557e-06</v>
      </c>
      <c r="AG6" t="n">
        <v>24</v>
      </c>
      <c r="AH6" t="n">
        <v>2202345.246305319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0.9254</v>
      </c>
      <c r="E7" t="n">
        <v>108.06</v>
      </c>
      <c r="F7" t="n">
        <v>101.93</v>
      </c>
      <c r="G7" t="n">
        <v>45.3</v>
      </c>
      <c r="H7" t="n">
        <v>0.71</v>
      </c>
      <c r="I7" t="n">
        <v>135</v>
      </c>
      <c r="J7" t="n">
        <v>148.68</v>
      </c>
      <c r="K7" t="n">
        <v>47.83</v>
      </c>
      <c r="L7" t="n">
        <v>6</v>
      </c>
      <c r="M7" t="n">
        <v>133</v>
      </c>
      <c r="N7" t="n">
        <v>24.85</v>
      </c>
      <c r="O7" t="n">
        <v>18570.94</v>
      </c>
      <c r="P7" t="n">
        <v>1116.42</v>
      </c>
      <c r="Q7" t="n">
        <v>3358.8</v>
      </c>
      <c r="R7" t="n">
        <v>476.79</v>
      </c>
      <c r="S7" t="n">
        <v>262.42</v>
      </c>
      <c r="T7" t="n">
        <v>103711.26</v>
      </c>
      <c r="U7" t="n">
        <v>0.55</v>
      </c>
      <c r="V7" t="n">
        <v>0.82</v>
      </c>
      <c r="W7" t="n">
        <v>57.04</v>
      </c>
      <c r="X7" t="n">
        <v>6.13</v>
      </c>
      <c r="Y7" t="n">
        <v>4</v>
      </c>
      <c r="Z7" t="n">
        <v>10</v>
      </c>
      <c r="AA7" t="n">
        <v>1700.7766245472</v>
      </c>
      <c r="AB7" t="n">
        <v>2327.077610674593</v>
      </c>
      <c r="AC7" t="n">
        <v>2104.984589585749</v>
      </c>
      <c r="AD7" t="n">
        <v>1700776.6245472</v>
      </c>
      <c r="AE7" t="n">
        <v>2327077.610674593</v>
      </c>
      <c r="AF7" t="n">
        <v>1.42391052658186e-06</v>
      </c>
      <c r="AG7" t="n">
        <v>23</v>
      </c>
      <c r="AH7" t="n">
        <v>2104984.589585749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0.9399</v>
      </c>
      <c r="E8" t="n">
        <v>106.39</v>
      </c>
      <c r="F8" t="n">
        <v>100.9</v>
      </c>
      <c r="G8" t="n">
        <v>53.58</v>
      </c>
      <c r="H8" t="n">
        <v>0.83</v>
      </c>
      <c r="I8" t="n">
        <v>113</v>
      </c>
      <c r="J8" t="n">
        <v>150.07</v>
      </c>
      <c r="K8" t="n">
        <v>47.83</v>
      </c>
      <c r="L8" t="n">
        <v>7</v>
      </c>
      <c r="M8" t="n">
        <v>111</v>
      </c>
      <c r="N8" t="n">
        <v>25.24</v>
      </c>
      <c r="O8" t="n">
        <v>18742.03</v>
      </c>
      <c r="P8" t="n">
        <v>1088.63</v>
      </c>
      <c r="Q8" t="n">
        <v>3358.45</v>
      </c>
      <c r="R8" t="n">
        <v>441.81</v>
      </c>
      <c r="S8" t="n">
        <v>262.42</v>
      </c>
      <c r="T8" t="n">
        <v>86331.7</v>
      </c>
      <c r="U8" t="n">
        <v>0.59</v>
      </c>
      <c r="V8" t="n">
        <v>0.83</v>
      </c>
      <c r="W8" t="n">
        <v>57.01</v>
      </c>
      <c r="X8" t="n">
        <v>5.11</v>
      </c>
      <c r="Y8" t="n">
        <v>4</v>
      </c>
      <c r="Z8" t="n">
        <v>10</v>
      </c>
      <c r="AA8" t="n">
        <v>1647.253386664698</v>
      </c>
      <c r="AB8" t="n">
        <v>2253.844755325149</v>
      </c>
      <c r="AC8" t="n">
        <v>2038.740975167898</v>
      </c>
      <c r="AD8" t="n">
        <v>1647253.386664698</v>
      </c>
      <c r="AE8" t="n">
        <v>2253844.755325149</v>
      </c>
      <c r="AF8" t="n">
        <v>1.446221638139497e-06</v>
      </c>
      <c r="AG8" t="n">
        <v>23</v>
      </c>
      <c r="AH8" t="n">
        <v>2038740.975167898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0.9505</v>
      </c>
      <c r="E9" t="n">
        <v>105.2</v>
      </c>
      <c r="F9" t="n">
        <v>100.17</v>
      </c>
      <c r="G9" t="n">
        <v>61.96</v>
      </c>
      <c r="H9" t="n">
        <v>0.9399999999999999</v>
      </c>
      <c r="I9" t="n">
        <v>97</v>
      </c>
      <c r="J9" t="n">
        <v>151.46</v>
      </c>
      <c r="K9" t="n">
        <v>47.83</v>
      </c>
      <c r="L9" t="n">
        <v>8</v>
      </c>
      <c r="M9" t="n">
        <v>95</v>
      </c>
      <c r="N9" t="n">
        <v>25.63</v>
      </c>
      <c r="O9" t="n">
        <v>18913.66</v>
      </c>
      <c r="P9" t="n">
        <v>1063.45</v>
      </c>
      <c r="Q9" t="n">
        <v>3358.6</v>
      </c>
      <c r="R9" t="n">
        <v>416.8</v>
      </c>
      <c r="S9" t="n">
        <v>262.42</v>
      </c>
      <c r="T9" t="n">
        <v>73907.19</v>
      </c>
      <c r="U9" t="n">
        <v>0.63</v>
      </c>
      <c r="V9" t="n">
        <v>0.84</v>
      </c>
      <c r="W9" t="n">
        <v>57</v>
      </c>
      <c r="X9" t="n">
        <v>4.38</v>
      </c>
      <c r="Y9" t="n">
        <v>4</v>
      </c>
      <c r="Z9" t="n">
        <v>10</v>
      </c>
      <c r="AA9" t="n">
        <v>1596.42076870606</v>
      </c>
      <c r="AB9" t="n">
        <v>2184.293324857309</v>
      </c>
      <c r="AC9" t="n">
        <v>1975.827435607863</v>
      </c>
      <c r="AD9" t="n">
        <v>1596420.76870606</v>
      </c>
      <c r="AE9" t="n">
        <v>2184293.324857309</v>
      </c>
      <c r="AF9" t="n">
        <v>1.462531830036804e-06</v>
      </c>
      <c r="AG9" t="n">
        <v>22</v>
      </c>
      <c r="AH9" t="n">
        <v>1975827.435607863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0.9595</v>
      </c>
      <c r="E10" t="n">
        <v>104.22</v>
      </c>
      <c r="F10" t="n">
        <v>99.56</v>
      </c>
      <c r="G10" t="n">
        <v>71.12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82</v>
      </c>
      <c r="N10" t="n">
        <v>26.03</v>
      </c>
      <c r="O10" t="n">
        <v>19085.83</v>
      </c>
      <c r="P10" t="n">
        <v>1040.63</v>
      </c>
      <c r="Q10" t="n">
        <v>3357.94</v>
      </c>
      <c r="R10" t="n">
        <v>396.94</v>
      </c>
      <c r="S10" t="n">
        <v>262.42</v>
      </c>
      <c r="T10" t="n">
        <v>64044.77</v>
      </c>
      <c r="U10" t="n">
        <v>0.66</v>
      </c>
      <c r="V10" t="n">
        <v>0.84</v>
      </c>
      <c r="W10" t="n">
        <v>56.95</v>
      </c>
      <c r="X10" t="n">
        <v>3.78</v>
      </c>
      <c r="Y10" t="n">
        <v>4</v>
      </c>
      <c r="Z10" t="n">
        <v>10</v>
      </c>
      <c r="AA10" t="n">
        <v>1559.849253468217</v>
      </c>
      <c r="AB10" t="n">
        <v>2134.254564287509</v>
      </c>
      <c r="AC10" t="n">
        <v>1930.564304117003</v>
      </c>
      <c r="AD10" t="n">
        <v>1559849.253468217</v>
      </c>
      <c r="AE10" t="n">
        <v>2134254.564287509</v>
      </c>
      <c r="AF10" t="n">
        <v>1.476380106176027e-06</v>
      </c>
      <c r="AG10" t="n">
        <v>22</v>
      </c>
      <c r="AH10" t="n">
        <v>1930564.304117003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0.9665</v>
      </c>
      <c r="E11" t="n">
        <v>103.46</v>
      </c>
      <c r="F11" t="n">
        <v>99.09999999999999</v>
      </c>
      <c r="G11" t="n">
        <v>80.34999999999999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1017.77</v>
      </c>
      <c r="Q11" t="n">
        <v>3357.87</v>
      </c>
      <c r="R11" t="n">
        <v>381.15</v>
      </c>
      <c r="S11" t="n">
        <v>262.42</v>
      </c>
      <c r="T11" t="n">
        <v>56200.23</v>
      </c>
      <c r="U11" t="n">
        <v>0.6899999999999999</v>
      </c>
      <c r="V11" t="n">
        <v>0.84</v>
      </c>
      <c r="W11" t="n">
        <v>56.94</v>
      </c>
      <c r="X11" t="n">
        <v>3.31</v>
      </c>
      <c r="Y11" t="n">
        <v>4</v>
      </c>
      <c r="Z11" t="n">
        <v>10</v>
      </c>
      <c r="AA11" t="n">
        <v>1527.33294457309</v>
      </c>
      <c r="AB11" t="n">
        <v>2089.764315938892</v>
      </c>
      <c r="AC11" t="n">
        <v>1890.320142628322</v>
      </c>
      <c r="AD11" t="n">
        <v>1527332.94457309</v>
      </c>
      <c r="AE11" t="n">
        <v>2089764.315938892</v>
      </c>
      <c r="AF11" t="n">
        <v>1.487150987617644e-06</v>
      </c>
      <c r="AG11" t="n">
        <v>22</v>
      </c>
      <c r="AH11" t="n">
        <v>1890320.142628322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0.972</v>
      </c>
      <c r="E12" t="n">
        <v>102.88</v>
      </c>
      <c r="F12" t="n">
        <v>98.75</v>
      </c>
      <c r="G12" t="n">
        <v>89.77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996.79</v>
      </c>
      <c r="Q12" t="n">
        <v>3357.62</v>
      </c>
      <c r="R12" t="n">
        <v>369.55</v>
      </c>
      <c r="S12" t="n">
        <v>262.42</v>
      </c>
      <c r="T12" t="n">
        <v>50438.01</v>
      </c>
      <c r="U12" t="n">
        <v>0.71</v>
      </c>
      <c r="V12" t="n">
        <v>0.85</v>
      </c>
      <c r="W12" t="n">
        <v>56.92</v>
      </c>
      <c r="X12" t="n">
        <v>2.97</v>
      </c>
      <c r="Y12" t="n">
        <v>4</v>
      </c>
      <c r="Z12" t="n">
        <v>10</v>
      </c>
      <c r="AA12" t="n">
        <v>1499.457633554557</v>
      </c>
      <c r="AB12" t="n">
        <v>2051.624085631406</v>
      </c>
      <c r="AC12" t="n">
        <v>1855.819962371233</v>
      </c>
      <c r="AD12" t="n">
        <v>1499457.633554557</v>
      </c>
      <c r="AE12" t="n">
        <v>2051624.085631406</v>
      </c>
      <c r="AF12" t="n">
        <v>1.495613823036058e-06</v>
      </c>
      <c r="AG12" t="n">
        <v>22</v>
      </c>
      <c r="AH12" t="n">
        <v>1855819.962371233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0.9762</v>
      </c>
      <c r="E13" t="n">
        <v>102.44</v>
      </c>
      <c r="F13" t="n">
        <v>98.48</v>
      </c>
      <c r="G13" t="n">
        <v>98.48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973.89</v>
      </c>
      <c r="Q13" t="n">
        <v>3357.81</v>
      </c>
      <c r="R13" t="n">
        <v>360.3</v>
      </c>
      <c r="S13" t="n">
        <v>262.42</v>
      </c>
      <c r="T13" t="n">
        <v>45843.9</v>
      </c>
      <c r="U13" t="n">
        <v>0.73</v>
      </c>
      <c r="V13" t="n">
        <v>0.85</v>
      </c>
      <c r="W13" t="n">
        <v>56.92</v>
      </c>
      <c r="X13" t="n">
        <v>2.69</v>
      </c>
      <c r="Y13" t="n">
        <v>4</v>
      </c>
      <c r="Z13" t="n">
        <v>10</v>
      </c>
      <c r="AA13" t="n">
        <v>1472.235393556568</v>
      </c>
      <c r="AB13" t="n">
        <v>2014.377415905688</v>
      </c>
      <c r="AC13" t="n">
        <v>1822.128062528108</v>
      </c>
      <c r="AD13" t="n">
        <v>1472235.393556568</v>
      </c>
      <c r="AE13" t="n">
        <v>2014377.415905688</v>
      </c>
      <c r="AF13" t="n">
        <v>1.502076351901029e-06</v>
      </c>
      <c r="AG13" t="n">
        <v>22</v>
      </c>
      <c r="AH13" t="n">
        <v>1822128.062528108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0.9805</v>
      </c>
      <c r="E14" t="n">
        <v>101.99</v>
      </c>
      <c r="F14" t="n">
        <v>98.2</v>
      </c>
      <c r="G14" t="n">
        <v>109.11</v>
      </c>
      <c r="H14" t="n">
        <v>1.45</v>
      </c>
      <c r="I14" t="n">
        <v>54</v>
      </c>
      <c r="J14" t="n">
        <v>158.48</v>
      </c>
      <c r="K14" t="n">
        <v>47.83</v>
      </c>
      <c r="L14" t="n">
        <v>13</v>
      </c>
      <c r="M14" t="n">
        <v>50</v>
      </c>
      <c r="N14" t="n">
        <v>27.65</v>
      </c>
      <c r="O14" t="n">
        <v>19780.06</v>
      </c>
      <c r="P14" t="n">
        <v>953.21</v>
      </c>
      <c r="Q14" t="n">
        <v>3357.55</v>
      </c>
      <c r="R14" t="n">
        <v>350.65</v>
      </c>
      <c r="S14" t="n">
        <v>262.42</v>
      </c>
      <c r="T14" t="n">
        <v>41049.83</v>
      </c>
      <c r="U14" t="n">
        <v>0.75</v>
      </c>
      <c r="V14" t="n">
        <v>0.85</v>
      </c>
      <c r="W14" t="n">
        <v>56.92</v>
      </c>
      <c r="X14" t="n">
        <v>2.42</v>
      </c>
      <c r="Y14" t="n">
        <v>4</v>
      </c>
      <c r="Z14" t="n">
        <v>10</v>
      </c>
      <c r="AA14" t="n">
        <v>1447.04714696318</v>
      </c>
      <c r="AB14" t="n">
        <v>1979.913745689601</v>
      </c>
      <c r="AC14" t="n">
        <v>1790.95355662738</v>
      </c>
      <c r="AD14" t="n">
        <v>1447047.14696318</v>
      </c>
      <c r="AE14" t="n">
        <v>1979913.745689601</v>
      </c>
      <c r="AF14" t="n">
        <v>1.50869275050088e-06</v>
      </c>
      <c r="AG14" t="n">
        <v>22</v>
      </c>
      <c r="AH14" t="n">
        <v>1790953.55662738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0.9828</v>
      </c>
      <c r="E15" t="n">
        <v>101.76</v>
      </c>
      <c r="F15" t="n">
        <v>98.08</v>
      </c>
      <c r="G15" t="n">
        <v>117.7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16</v>
      </c>
      <c r="N15" t="n">
        <v>28.07</v>
      </c>
      <c r="O15" t="n">
        <v>19955.16</v>
      </c>
      <c r="P15" t="n">
        <v>938.97</v>
      </c>
      <c r="Q15" t="n">
        <v>3357.99</v>
      </c>
      <c r="R15" t="n">
        <v>344.92</v>
      </c>
      <c r="S15" t="n">
        <v>262.42</v>
      </c>
      <c r="T15" t="n">
        <v>38202.7</v>
      </c>
      <c r="U15" t="n">
        <v>0.76</v>
      </c>
      <c r="V15" t="n">
        <v>0.85</v>
      </c>
      <c r="W15" t="n">
        <v>56.96</v>
      </c>
      <c r="X15" t="n">
        <v>2.3</v>
      </c>
      <c r="Y15" t="n">
        <v>4</v>
      </c>
      <c r="Z15" t="n">
        <v>10</v>
      </c>
      <c r="AA15" t="n">
        <v>1430.974162479981</v>
      </c>
      <c r="AB15" t="n">
        <v>1957.921979229658</v>
      </c>
      <c r="AC15" t="n">
        <v>1771.060653492736</v>
      </c>
      <c r="AD15" t="n">
        <v>1430974.162479981</v>
      </c>
      <c r="AE15" t="n">
        <v>1957921.979229658</v>
      </c>
      <c r="AF15" t="n">
        <v>1.512231754403126e-06</v>
      </c>
      <c r="AG15" t="n">
        <v>22</v>
      </c>
      <c r="AH15" t="n">
        <v>1771060.653492736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0.9836</v>
      </c>
      <c r="E16" t="n">
        <v>101.67</v>
      </c>
      <c r="F16" t="n">
        <v>98.03</v>
      </c>
      <c r="G16" t="n">
        <v>120.03</v>
      </c>
      <c r="H16" t="n">
        <v>1.65</v>
      </c>
      <c r="I16" t="n">
        <v>49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941.62</v>
      </c>
      <c r="Q16" t="n">
        <v>3357.78</v>
      </c>
      <c r="R16" t="n">
        <v>342.93</v>
      </c>
      <c r="S16" t="n">
        <v>262.42</v>
      </c>
      <c r="T16" t="n">
        <v>37213.67</v>
      </c>
      <c r="U16" t="n">
        <v>0.77</v>
      </c>
      <c r="V16" t="n">
        <v>0.85</v>
      </c>
      <c r="W16" t="n">
        <v>56.97</v>
      </c>
      <c r="X16" t="n">
        <v>2.25</v>
      </c>
      <c r="Y16" t="n">
        <v>4</v>
      </c>
      <c r="Z16" t="n">
        <v>10</v>
      </c>
      <c r="AA16" t="n">
        <v>1432.096854707932</v>
      </c>
      <c r="AB16" t="n">
        <v>1959.458096265626</v>
      </c>
      <c r="AC16" t="n">
        <v>1772.450165674745</v>
      </c>
      <c r="AD16" t="n">
        <v>1432096.854707932</v>
      </c>
      <c r="AE16" t="n">
        <v>1959458.096265626</v>
      </c>
      <c r="AF16" t="n">
        <v>1.513462712282168e-06</v>
      </c>
      <c r="AG16" t="n">
        <v>22</v>
      </c>
      <c r="AH16" t="n">
        <v>1772450.165674745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0.3868</v>
      </c>
      <c r="E2" t="n">
        <v>258.52</v>
      </c>
      <c r="F2" t="n">
        <v>189.93</v>
      </c>
      <c r="G2" t="n">
        <v>6.12</v>
      </c>
      <c r="H2" t="n">
        <v>0.1</v>
      </c>
      <c r="I2" t="n">
        <v>1861</v>
      </c>
      <c r="J2" t="n">
        <v>176.73</v>
      </c>
      <c r="K2" t="n">
        <v>52.44</v>
      </c>
      <c r="L2" t="n">
        <v>1</v>
      </c>
      <c r="M2" t="n">
        <v>1859</v>
      </c>
      <c r="N2" t="n">
        <v>33.29</v>
      </c>
      <c r="O2" t="n">
        <v>22031.19</v>
      </c>
      <c r="P2" t="n">
        <v>2531.25</v>
      </c>
      <c r="Q2" t="n">
        <v>3389.3</v>
      </c>
      <c r="R2" t="n">
        <v>3457.42</v>
      </c>
      <c r="S2" t="n">
        <v>262.42</v>
      </c>
      <c r="T2" t="n">
        <v>1585398.81</v>
      </c>
      <c r="U2" t="n">
        <v>0.08</v>
      </c>
      <c r="V2" t="n">
        <v>0.44</v>
      </c>
      <c r="W2" t="n">
        <v>59.91</v>
      </c>
      <c r="X2" t="n">
        <v>93.73</v>
      </c>
      <c r="Y2" t="n">
        <v>4</v>
      </c>
      <c r="Z2" t="n">
        <v>10</v>
      </c>
      <c r="AA2" t="n">
        <v>8414.715500942988</v>
      </c>
      <c r="AB2" t="n">
        <v>11513.38497943858</v>
      </c>
      <c r="AC2" t="n">
        <v>10414.56367613784</v>
      </c>
      <c r="AD2" t="n">
        <v>8414715.500942988</v>
      </c>
      <c r="AE2" t="n">
        <v>11513384.97943858</v>
      </c>
      <c r="AF2" t="n">
        <v>5.735229536706943e-07</v>
      </c>
      <c r="AG2" t="n">
        <v>54</v>
      </c>
      <c r="AH2" t="n">
        <v>10414563.67613784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0.6766</v>
      </c>
      <c r="E3" t="n">
        <v>147.79</v>
      </c>
      <c r="F3" t="n">
        <v>124.07</v>
      </c>
      <c r="G3" t="n">
        <v>12.43</v>
      </c>
      <c r="H3" t="n">
        <v>0.2</v>
      </c>
      <c r="I3" t="n">
        <v>599</v>
      </c>
      <c r="J3" t="n">
        <v>178.21</v>
      </c>
      <c r="K3" t="n">
        <v>52.44</v>
      </c>
      <c r="L3" t="n">
        <v>2</v>
      </c>
      <c r="M3" t="n">
        <v>597</v>
      </c>
      <c r="N3" t="n">
        <v>33.77</v>
      </c>
      <c r="O3" t="n">
        <v>22213.89</v>
      </c>
      <c r="P3" t="n">
        <v>1653.12</v>
      </c>
      <c r="Q3" t="n">
        <v>3368.42</v>
      </c>
      <c r="R3" t="n">
        <v>1223.34</v>
      </c>
      <c r="S3" t="n">
        <v>262.42</v>
      </c>
      <c r="T3" t="n">
        <v>474668.86</v>
      </c>
      <c r="U3" t="n">
        <v>0.21</v>
      </c>
      <c r="V3" t="n">
        <v>0.68</v>
      </c>
      <c r="W3" t="n">
        <v>57.81</v>
      </c>
      <c r="X3" t="n">
        <v>28.16</v>
      </c>
      <c r="Y3" t="n">
        <v>4</v>
      </c>
      <c r="Z3" t="n">
        <v>10</v>
      </c>
      <c r="AA3" t="n">
        <v>3236.173172296952</v>
      </c>
      <c r="AB3" t="n">
        <v>4427.874904221112</v>
      </c>
      <c r="AC3" t="n">
        <v>4005.284737923541</v>
      </c>
      <c r="AD3" t="n">
        <v>3236173.172296952</v>
      </c>
      <c r="AE3" t="n">
        <v>4427874.904221112</v>
      </c>
      <c r="AF3" t="n">
        <v>1.003220347604942e-06</v>
      </c>
      <c r="AG3" t="n">
        <v>31</v>
      </c>
      <c r="AH3" t="n">
        <v>4005284.737923541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0.7835</v>
      </c>
      <c r="E4" t="n">
        <v>127.63</v>
      </c>
      <c r="F4" t="n">
        <v>112.44</v>
      </c>
      <c r="G4" t="n">
        <v>18.79</v>
      </c>
      <c r="H4" t="n">
        <v>0.3</v>
      </c>
      <c r="I4" t="n">
        <v>359</v>
      </c>
      <c r="J4" t="n">
        <v>179.7</v>
      </c>
      <c r="K4" t="n">
        <v>52.44</v>
      </c>
      <c r="L4" t="n">
        <v>3</v>
      </c>
      <c r="M4" t="n">
        <v>357</v>
      </c>
      <c r="N4" t="n">
        <v>34.26</v>
      </c>
      <c r="O4" t="n">
        <v>22397.24</v>
      </c>
      <c r="P4" t="n">
        <v>1489.25</v>
      </c>
      <c r="Q4" t="n">
        <v>3363.14</v>
      </c>
      <c r="R4" t="n">
        <v>830.86</v>
      </c>
      <c r="S4" t="n">
        <v>262.42</v>
      </c>
      <c r="T4" t="n">
        <v>279628.99</v>
      </c>
      <c r="U4" t="n">
        <v>0.32</v>
      </c>
      <c r="V4" t="n">
        <v>0.74</v>
      </c>
      <c r="W4" t="n">
        <v>57.41</v>
      </c>
      <c r="X4" t="n">
        <v>16.59</v>
      </c>
      <c r="Y4" t="n">
        <v>4</v>
      </c>
      <c r="Z4" t="n">
        <v>10</v>
      </c>
      <c r="AA4" t="n">
        <v>2546.680418648745</v>
      </c>
      <c r="AB4" t="n">
        <v>3484.480500406105</v>
      </c>
      <c r="AC4" t="n">
        <v>3151.926571946313</v>
      </c>
      <c r="AD4" t="n">
        <v>2546680.418648745</v>
      </c>
      <c r="AE4" t="n">
        <v>3484480.500406105</v>
      </c>
      <c r="AF4" t="n">
        <v>1.161725010860881e-06</v>
      </c>
      <c r="AG4" t="n">
        <v>27</v>
      </c>
      <c r="AH4" t="n">
        <v>3151926.571946313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0.8395</v>
      </c>
      <c r="E5" t="n">
        <v>119.12</v>
      </c>
      <c r="F5" t="n">
        <v>107.59</v>
      </c>
      <c r="G5" t="n">
        <v>25.22</v>
      </c>
      <c r="H5" t="n">
        <v>0.39</v>
      </c>
      <c r="I5" t="n">
        <v>256</v>
      </c>
      <c r="J5" t="n">
        <v>181.19</v>
      </c>
      <c r="K5" t="n">
        <v>52.44</v>
      </c>
      <c r="L5" t="n">
        <v>4</v>
      </c>
      <c r="M5" t="n">
        <v>254</v>
      </c>
      <c r="N5" t="n">
        <v>34.75</v>
      </c>
      <c r="O5" t="n">
        <v>22581.25</v>
      </c>
      <c r="P5" t="n">
        <v>1414.49</v>
      </c>
      <c r="Q5" t="n">
        <v>3361.35</v>
      </c>
      <c r="R5" t="n">
        <v>666.33</v>
      </c>
      <c r="S5" t="n">
        <v>262.42</v>
      </c>
      <c r="T5" t="n">
        <v>197876.78</v>
      </c>
      <c r="U5" t="n">
        <v>0.39</v>
      </c>
      <c r="V5" t="n">
        <v>0.78</v>
      </c>
      <c r="W5" t="n">
        <v>57.27</v>
      </c>
      <c r="X5" t="n">
        <v>11.76</v>
      </c>
      <c r="Y5" t="n">
        <v>4</v>
      </c>
      <c r="Z5" t="n">
        <v>10</v>
      </c>
      <c r="AA5" t="n">
        <v>2271.17146947105</v>
      </c>
      <c r="AB5" t="n">
        <v>3107.517001544151</v>
      </c>
      <c r="AC5" t="n">
        <v>2810.939940344163</v>
      </c>
      <c r="AD5" t="n">
        <v>2271171.46947105</v>
      </c>
      <c r="AE5" t="n">
        <v>3107517.001544151</v>
      </c>
      <c r="AF5" t="n">
        <v>1.244758323698417e-06</v>
      </c>
      <c r="AG5" t="n">
        <v>25</v>
      </c>
      <c r="AH5" t="n">
        <v>2810939.940344164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0.8746</v>
      </c>
      <c r="E6" t="n">
        <v>114.33</v>
      </c>
      <c r="F6" t="n">
        <v>104.87</v>
      </c>
      <c r="G6" t="n">
        <v>31.78</v>
      </c>
      <c r="H6" t="n">
        <v>0.49</v>
      </c>
      <c r="I6" t="n">
        <v>198</v>
      </c>
      <c r="J6" t="n">
        <v>182.69</v>
      </c>
      <c r="K6" t="n">
        <v>52.44</v>
      </c>
      <c r="L6" t="n">
        <v>5</v>
      </c>
      <c r="M6" t="n">
        <v>196</v>
      </c>
      <c r="N6" t="n">
        <v>35.25</v>
      </c>
      <c r="O6" t="n">
        <v>22766.06</v>
      </c>
      <c r="P6" t="n">
        <v>1367.84</v>
      </c>
      <c r="Q6" t="n">
        <v>3360.35</v>
      </c>
      <c r="R6" t="n">
        <v>575.3200000000001</v>
      </c>
      <c r="S6" t="n">
        <v>262.42</v>
      </c>
      <c r="T6" t="n">
        <v>152664.96</v>
      </c>
      <c r="U6" t="n">
        <v>0.46</v>
      </c>
      <c r="V6" t="n">
        <v>0.8</v>
      </c>
      <c r="W6" t="n">
        <v>57.16</v>
      </c>
      <c r="X6" t="n">
        <v>9.06</v>
      </c>
      <c r="Y6" t="n">
        <v>4</v>
      </c>
      <c r="Z6" t="n">
        <v>10</v>
      </c>
      <c r="AA6" t="n">
        <v>2119.416823001046</v>
      </c>
      <c r="AB6" t="n">
        <v>2899.879599301217</v>
      </c>
      <c r="AC6" t="n">
        <v>2623.119160350488</v>
      </c>
      <c r="AD6" t="n">
        <v>2119416.823001046</v>
      </c>
      <c r="AE6" t="n">
        <v>2899879.599301217</v>
      </c>
      <c r="AF6" t="n">
        <v>1.296802417994801e-06</v>
      </c>
      <c r="AG6" t="n">
        <v>24</v>
      </c>
      <c r="AH6" t="n">
        <v>2623119.160350488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0.8984</v>
      </c>
      <c r="E7" t="n">
        <v>111.31</v>
      </c>
      <c r="F7" t="n">
        <v>103.17</v>
      </c>
      <c r="G7" t="n">
        <v>38.45</v>
      </c>
      <c r="H7" t="n">
        <v>0.58</v>
      </c>
      <c r="I7" t="n">
        <v>161</v>
      </c>
      <c r="J7" t="n">
        <v>184.19</v>
      </c>
      <c r="K7" t="n">
        <v>52.44</v>
      </c>
      <c r="L7" t="n">
        <v>6</v>
      </c>
      <c r="M7" t="n">
        <v>159</v>
      </c>
      <c r="N7" t="n">
        <v>35.75</v>
      </c>
      <c r="O7" t="n">
        <v>22951.43</v>
      </c>
      <c r="P7" t="n">
        <v>1334.17</v>
      </c>
      <c r="Q7" t="n">
        <v>3359.64</v>
      </c>
      <c r="R7" t="n">
        <v>518.11</v>
      </c>
      <c r="S7" t="n">
        <v>262.42</v>
      </c>
      <c r="T7" t="n">
        <v>124242.26</v>
      </c>
      <c r="U7" t="n">
        <v>0.51</v>
      </c>
      <c r="V7" t="n">
        <v>0.8100000000000001</v>
      </c>
      <c r="W7" t="n">
        <v>57.09</v>
      </c>
      <c r="X7" t="n">
        <v>7.36</v>
      </c>
      <c r="Y7" t="n">
        <v>4</v>
      </c>
      <c r="Z7" t="n">
        <v>10</v>
      </c>
      <c r="AA7" t="n">
        <v>2027.482436654152</v>
      </c>
      <c r="AB7" t="n">
        <v>2774.09091604252</v>
      </c>
      <c r="AC7" t="n">
        <v>2509.335572476475</v>
      </c>
      <c r="AD7" t="n">
        <v>2027482.436654152</v>
      </c>
      <c r="AE7" t="n">
        <v>2774090.91604252</v>
      </c>
      <c r="AF7" t="n">
        <v>1.332091575950754e-06</v>
      </c>
      <c r="AG7" t="n">
        <v>24</v>
      </c>
      <c r="AH7" t="n">
        <v>2509335.572476475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0.9162</v>
      </c>
      <c r="E8" t="n">
        <v>109.15</v>
      </c>
      <c r="F8" t="n">
        <v>101.93</v>
      </c>
      <c r="G8" t="n">
        <v>45.3</v>
      </c>
      <c r="H8" t="n">
        <v>0.67</v>
      </c>
      <c r="I8" t="n">
        <v>135</v>
      </c>
      <c r="J8" t="n">
        <v>185.7</v>
      </c>
      <c r="K8" t="n">
        <v>52.44</v>
      </c>
      <c r="L8" t="n">
        <v>7</v>
      </c>
      <c r="M8" t="n">
        <v>133</v>
      </c>
      <c r="N8" t="n">
        <v>36.26</v>
      </c>
      <c r="O8" t="n">
        <v>23137.49</v>
      </c>
      <c r="P8" t="n">
        <v>1306.87</v>
      </c>
      <c r="Q8" t="n">
        <v>3358.55</v>
      </c>
      <c r="R8" t="n">
        <v>475.77</v>
      </c>
      <c r="S8" t="n">
        <v>262.42</v>
      </c>
      <c r="T8" t="n">
        <v>103203.31</v>
      </c>
      <c r="U8" t="n">
        <v>0.55</v>
      </c>
      <c r="V8" t="n">
        <v>0.82</v>
      </c>
      <c r="W8" t="n">
        <v>57.06</v>
      </c>
      <c r="X8" t="n">
        <v>6.13</v>
      </c>
      <c r="Y8" t="n">
        <v>4</v>
      </c>
      <c r="Z8" t="n">
        <v>10</v>
      </c>
      <c r="AA8" t="n">
        <v>1951.376696597863</v>
      </c>
      <c r="AB8" t="n">
        <v>2669.959684949217</v>
      </c>
      <c r="AC8" t="n">
        <v>2415.142479929616</v>
      </c>
      <c r="AD8" t="n">
        <v>1951376.696597863</v>
      </c>
      <c r="AE8" t="n">
        <v>2669959.684949217</v>
      </c>
      <c r="AF8" t="n">
        <v>1.358484307531257e-06</v>
      </c>
      <c r="AG8" t="n">
        <v>23</v>
      </c>
      <c r="AH8" t="n">
        <v>2415142.479929616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0.9297</v>
      </c>
      <c r="E9" t="n">
        <v>107.56</v>
      </c>
      <c r="F9" t="n">
        <v>101.02</v>
      </c>
      <c r="G9" t="n">
        <v>52.25</v>
      </c>
      <c r="H9" t="n">
        <v>0.76</v>
      </c>
      <c r="I9" t="n">
        <v>116</v>
      </c>
      <c r="J9" t="n">
        <v>187.22</v>
      </c>
      <c r="K9" t="n">
        <v>52.44</v>
      </c>
      <c r="L9" t="n">
        <v>8</v>
      </c>
      <c r="M9" t="n">
        <v>114</v>
      </c>
      <c r="N9" t="n">
        <v>36.78</v>
      </c>
      <c r="O9" t="n">
        <v>23324.24</v>
      </c>
      <c r="P9" t="n">
        <v>1283.11</v>
      </c>
      <c r="Q9" t="n">
        <v>3358.55</v>
      </c>
      <c r="R9" t="n">
        <v>446.1</v>
      </c>
      <c r="S9" t="n">
        <v>262.42</v>
      </c>
      <c r="T9" t="n">
        <v>88462.86</v>
      </c>
      <c r="U9" t="n">
        <v>0.59</v>
      </c>
      <c r="V9" t="n">
        <v>0.83</v>
      </c>
      <c r="W9" t="n">
        <v>57</v>
      </c>
      <c r="X9" t="n">
        <v>5.22</v>
      </c>
      <c r="Y9" t="n">
        <v>4</v>
      </c>
      <c r="Z9" t="n">
        <v>10</v>
      </c>
      <c r="AA9" t="n">
        <v>1899.201530904584</v>
      </c>
      <c r="AB9" t="n">
        <v>2598.571321441816</v>
      </c>
      <c r="AC9" t="n">
        <v>2350.567321641164</v>
      </c>
      <c r="AD9" t="n">
        <v>1899201.530904584</v>
      </c>
      <c r="AE9" t="n">
        <v>2598571.321441816</v>
      </c>
      <c r="AF9" t="n">
        <v>1.37850126687602e-06</v>
      </c>
      <c r="AG9" t="n">
        <v>23</v>
      </c>
      <c r="AH9" t="n">
        <v>2350567.321641164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0.9394</v>
      </c>
      <c r="E10" t="n">
        <v>106.45</v>
      </c>
      <c r="F10" t="n">
        <v>100.4</v>
      </c>
      <c r="G10" t="n">
        <v>59.06</v>
      </c>
      <c r="H10" t="n">
        <v>0.85</v>
      </c>
      <c r="I10" t="n">
        <v>102</v>
      </c>
      <c r="J10" t="n">
        <v>188.74</v>
      </c>
      <c r="K10" t="n">
        <v>52.44</v>
      </c>
      <c r="L10" t="n">
        <v>9</v>
      </c>
      <c r="M10" t="n">
        <v>100</v>
      </c>
      <c r="N10" t="n">
        <v>37.3</v>
      </c>
      <c r="O10" t="n">
        <v>23511.69</v>
      </c>
      <c r="P10" t="n">
        <v>1263.98</v>
      </c>
      <c r="Q10" t="n">
        <v>3358.39</v>
      </c>
      <c r="R10" t="n">
        <v>425.21</v>
      </c>
      <c r="S10" t="n">
        <v>262.42</v>
      </c>
      <c r="T10" t="n">
        <v>78085.92999999999</v>
      </c>
      <c r="U10" t="n">
        <v>0.62</v>
      </c>
      <c r="V10" t="n">
        <v>0.83</v>
      </c>
      <c r="W10" t="n">
        <v>56.99</v>
      </c>
      <c r="X10" t="n">
        <v>4.61</v>
      </c>
      <c r="Y10" t="n">
        <v>4</v>
      </c>
      <c r="Z10" t="n">
        <v>10</v>
      </c>
      <c r="AA10" t="n">
        <v>1860.896159254337</v>
      </c>
      <c r="AB10" t="n">
        <v>2546.160222036218</v>
      </c>
      <c r="AC10" t="n">
        <v>2303.158264003397</v>
      </c>
      <c r="AD10" t="n">
        <v>1860896.159254337</v>
      </c>
      <c r="AE10" t="n">
        <v>2546160.222036218</v>
      </c>
      <c r="AF10" t="n">
        <v>1.392883822849664e-06</v>
      </c>
      <c r="AG10" t="n">
        <v>23</v>
      </c>
      <c r="AH10" t="n">
        <v>2303158.264003396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0.9471000000000001</v>
      </c>
      <c r="E11" t="n">
        <v>105.58</v>
      </c>
      <c r="F11" t="n">
        <v>99.92</v>
      </c>
      <c r="G11" t="n">
        <v>65.88</v>
      </c>
      <c r="H11" t="n">
        <v>0.93</v>
      </c>
      <c r="I11" t="n">
        <v>91</v>
      </c>
      <c r="J11" t="n">
        <v>190.26</v>
      </c>
      <c r="K11" t="n">
        <v>52.44</v>
      </c>
      <c r="L11" t="n">
        <v>10</v>
      </c>
      <c r="M11" t="n">
        <v>89</v>
      </c>
      <c r="N11" t="n">
        <v>37.82</v>
      </c>
      <c r="O11" t="n">
        <v>23699.85</v>
      </c>
      <c r="P11" t="n">
        <v>1246.04</v>
      </c>
      <c r="Q11" t="n">
        <v>3357.92</v>
      </c>
      <c r="R11" t="n">
        <v>408.9</v>
      </c>
      <c r="S11" t="n">
        <v>262.42</v>
      </c>
      <c r="T11" t="n">
        <v>69986.24000000001</v>
      </c>
      <c r="U11" t="n">
        <v>0.64</v>
      </c>
      <c r="V11" t="n">
        <v>0.84</v>
      </c>
      <c r="W11" t="n">
        <v>56.98</v>
      </c>
      <c r="X11" t="n">
        <v>4.14</v>
      </c>
      <c r="Y11" t="n">
        <v>4</v>
      </c>
      <c r="Z11" t="n">
        <v>10</v>
      </c>
      <c r="AA11" t="n">
        <v>1819.959971102202</v>
      </c>
      <c r="AB11" t="n">
        <v>2490.149523429306</v>
      </c>
      <c r="AC11" t="n">
        <v>2252.49314786002</v>
      </c>
      <c r="AD11" t="n">
        <v>1819959.971102202</v>
      </c>
      <c r="AE11" t="n">
        <v>2490149.523429306</v>
      </c>
      <c r="AF11" t="n">
        <v>1.404300903364826e-06</v>
      </c>
      <c r="AG11" t="n">
        <v>22</v>
      </c>
      <c r="AH11" t="n">
        <v>2252493.147860019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0.9547</v>
      </c>
      <c r="E12" t="n">
        <v>104.75</v>
      </c>
      <c r="F12" t="n">
        <v>99.45</v>
      </c>
      <c r="G12" t="n">
        <v>73.66</v>
      </c>
      <c r="H12" t="n">
        <v>1.02</v>
      </c>
      <c r="I12" t="n">
        <v>81</v>
      </c>
      <c r="J12" t="n">
        <v>191.79</v>
      </c>
      <c r="K12" t="n">
        <v>52.44</v>
      </c>
      <c r="L12" t="n">
        <v>11</v>
      </c>
      <c r="M12" t="n">
        <v>79</v>
      </c>
      <c r="N12" t="n">
        <v>38.35</v>
      </c>
      <c r="O12" t="n">
        <v>23888.73</v>
      </c>
      <c r="P12" t="n">
        <v>1228.04</v>
      </c>
      <c r="Q12" t="n">
        <v>3358.14</v>
      </c>
      <c r="R12" t="n">
        <v>392.5</v>
      </c>
      <c r="S12" t="n">
        <v>262.42</v>
      </c>
      <c r="T12" t="n">
        <v>61838.18</v>
      </c>
      <c r="U12" t="n">
        <v>0.67</v>
      </c>
      <c r="V12" t="n">
        <v>0.84</v>
      </c>
      <c r="W12" t="n">
        <v>56.97</v>
      </c>
      <c r="X12" t="n">
        <v>3.66</v>
      </c>
      <c r="Y12" t="n">
        <v>4</v>
      </c>
      <c r="Z12" t="n">
        <v>10</v>
      </c>
      <c r="AA12" t="n">
        <v>1788.319824274168</v>
      </c>
      <c r="AB12" t="n">
        <v>2446.858078674427</v>
      </c>
      <c r="AC12" t="n">
        <v>2213.333377832621</v>
      </c>
      <c r="AD12" t="n">
        <v>1788319.824274168</v>
      </c>
      <c r="AE12" t="n">
        <v>2446858.078674427</v>
      </c>
      <c r="AF12" t="n">
        <v>1.415569710107062e-06</v>
      </c>
      <c r="AG12" t="n">
        <v>22</v>
      </c>
      <c r="AH12" t="n">
        <v>2213333.377832621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0.9603</v>
      </c>
      <c r="E13" t="n">
        <v>104.13</v>
      </c>
      <c r="F13" t="n">
        <v>99.08</v>
      </c>
      <c r="G13" t="n">
        <v>80.34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72</v>
      </c>
      <c r="N13" t="n">
        <v>38.89</v>
      </c>
      <c r="O13" t="n">
        <v>24078.33</v>
      </c>
      <c r="P13" t="n">
        <v>1211.06</v>
      </c>
      <c r="Q13" t="n">
        <v>3357.8</v>
      </c>
      <c r="R13" t="n">
        <v>380.56</v>
      </c>
      <c r="S13" t="n">
        <v>262.42</v>
      </c>
      <c r="T13" t="n">
        <v>55904.77</v>
      </c>
      <c r="U13" t="n">
        <v>0.6899999999999999</v>
      </c>
      <c r="V13" t="n">
        <v>0.84</v>
      </c>
      <c r="W13" t="n">
        <v>56.94</v>
      </c>
      <c r="X13" t="n">
        <v>3.3</v>
      </c>
      <c r="Y13" t="n">
        <v>4</v>
      </c>
      <c r="Z13" t="n">
        <v>10</v>
      </c>
      <c r="AA13" t="n">
        <v>1761.843383060489</v>
      </c>
      <c r="AB13" t="n">
        <v>2410.631843747723</v>
      </c>
      <c r="AC13" t="n">
        <v>2180.564523923482</v>
      </c>
      <c r="AD13" t="n">
        <v>1761843.38306049</v>
      </c>
      <c r="AE13" t="n">
        <v>2410631.843747723</v>
      </c>
      <c r="AF13" t="n">
        <v>1.423873041390816e-06</v>
      </c>
      <c r="AG13" t="n">
        <v>22</v>
      </c>
      <c r="AH13" t="n">
        <v>2180564.523923482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0.9651999999999999</v>
      </c>
      <c r="E14" t="n">
        <v>103.6</v>
      </c>
      <c r="F14" t="n">
        <v>98.8</v>
      </c>
      <c r="G14" t="n">
        <v>88.48</v>
      </c>
      <c r="H14" t="n">
        <v>1.18</v>
      </c>
      <c r="I14" t="n">
        <v>67</v>
      </c>
      <c r="J14" t="n">
        <v>194.88</v>
      </c>
      <c r="K14" t="n">
        <v>52.44</v>
      </c>
      <c r="L14" t="n">
        <v>13</v>
      </c>
      <c r="M14" t="n">
        <v>65</v>
      </c>
      <c r="N14" t="n">
        <v>39.43</v>
      </c>
      <c r="O14" t="n">
        <v>24268.67</v>
      </c>
      <c r="P14" t="n">
        <v>1195.67</v>
      </c>
      <c r="Q14" t="n">
        <v>3357.66</v>
      </c>
      <c r="R14" t="n">
        <v>370.82</v>
      </c>
      <c r="S14" t="n">
        <v>262.42</v>
      </c>
      <c r="T14" t="n">
        <v>51066.55</v>
      </c>
      <c r="U14" t="n">
        <v>0.71</v>
      </c>
      <c r="V14" t="n">
        <v>0.85</v>
      </c>
      <c r="W14" t="n">
        <v>56.94</v>
      </c>
      <c r="X14" t="n">
        <v>3.02</v>
      </c>
      <c r="Y14" t="n">
        <v>4</v>
      </c>
      <c r="Z14" t="n">
        <v>10</v>
      </c>
      <c r="AA14" t="n">
        <v>1738.655854353311</v>
      </c>
      <c r="AB14" t="n">
        <v>2378.905644008991</v>
      </c>
      <c r="AC14" t="n">
        <v>2151.866228159814</v>
      </c>
      <c r="AD14" t="n">
        <v>1738655.854353311</v>
      </c>
      <c r="AE14" t="n">
        <v>2378905.644008991</v>
      </c>
      <c r="AF14" t="n">
        <v>1.431138456264101e-06</v>
      </c>
      <c r="AG14" t="n">
        <v>22</v>
      </c>
      <c r="AH14" t="n">
        <v>2151866.228159814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0.9692</v>
      </c>
      <c r="E15" t="n">
        <v>103.18</v>
      </c>
      <c r="F15" t="n">
        <v>98.56</v>
      </c>
      <c r="G15" t="n">
        <v>95.38</v>
      </c>
      <c r="H15" t="n">
        <v>1.27</v>
      </c>
      <c r="I15" t="n">
        <v>62</v>
      </c>
      <c r="J15" t="n">
        <v>196.42</v>
      </c>
      <c r="K15" t="n">
        <v>52.44</v>
      </c>
      <c r="L15" t="n">
        <v>14</v>
      </c>
      <c r="M15" t="n">
        <v>60</v>
      </c>
      <c r="N15" t="n">
        <v>39.98</v>
      </c>
      <c r="O15" t="n">
        <v>24459.75</v>
      </c>
      <c r="P15" t="n">
        <v>1179.99</v>
      </c>
      <c r="Q15" t="n">
        <v>3357.75</v>
      </c>
      <c r="R15" t="n">
        <v>362.94</v>
      </c>
      <c r="S15" t="n">
        <v>262.42</v>
      </c>
      <c r="T15" t="n">
        <v>47150.84</v>
      </c>
      <c r="U15" t="n">
        <v>0.72</v>
      </c>
      <c r="V15" t="n">
        <v>0.85</v>
      </c>
      <c r="W15" t="n">
        <v>56.92</v>
      </c>
      <c r="X15" t="n">
        <v>2.77</v>
      </c>
      <c r="Y15" t="n">
        <v>4</v>
      </c>
      <c r="Z15" t="n">
        <v>10</v>
      </c>
      <c r="AA15" t="n">
        <v>1717.047020205966</v>
      </c>
      <c r="AB15" t="n">
        <v>2349.339483814113</v>
      </c>
      <c r="AC15" t="n">
        <v>2125.121820797568</v>
      </c>
      <c r="AD15" t="n">
        <v>1717047.020205966</v>
      </c>
      <c r="AE15" t="n">
        <v>2349339.483814113</v>
      </c>
      <c r="AF15" t="n">
        <v>1.437069407181067e-06</v>
      </c>
      <c r="AG15" t="n">
        <v>22</v>
      </c>
      <c r="AH15" t="n">
        <v>2125121.820797568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0.9729</v>
      </c>
      <c r="E16" t="n">
        <v>102.79</v>
      </c>
      <c r="F16" t="n">
        <v>98.34</v>
      </c>
      <c r="G16" t="n">
        <v>103.51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1164.58</v>
      </c>
      <c r="Q16" t="n">
        <v>3357.51</v>
      </c>
      <c r="R16" t="n">
        <v>355.53</v>
      </c>
      <c r="S16" t="n">
        <v>262.42</v>
      </c>
      <c r="T16" t="n">
        <v>43474.08</v>
      </c>
      <c r="U16" t="n">
        <v>0.74</v>
      </c>
      <c r="V16" t="n">
        <v>0.85</v>
      </c>
      <c r="W16" t="n">
        <v>56.92</v>
      </c>
      <c r="X16" t="n">
        <v>2.56</v>
      </c>
      <c r="Y16" t="n">
        <v>4</v>
      </c>
      <c r="Z16" t="n">
        <v>10</v>
      </c>
      <c r="AA16" t="n">
        <v>1696.415624577069</v>
      </c>
      <c r="AB16" t="n">
        <v>2321.11069812172</v>
      </c>
      <c r="AC16" t="n">
        <v>2099.587150792308</v>
      </c>
      <c r="AD16" t="n">
        <v>1696415.624577069</v>
      </c>
      <c r="AE16" t="n">
        <v>2321110.69812172</v>
      </c>
      <c r="AF16" t="n">
        <v>1.442555536779262e-06</v>
      </c>
      <c r="AG16" t="n">
        <v>22</v>
      </c>
      <c r="AH16" t="n">
        <v>2099587.150792308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0.976</v>
      </c>
      <c r="E17" t="n">
        <v>102.46</v>
      </c>
      <c r="F17" t="n">
        <v>98.16</v>
      </c>
      <c r="G17" t="n">
        <v>111.12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1149.49</v>
      </c>
      <c r="Q17" t="n">
        <v>3357.56</v>
      </c>
      <c r="R17" t="n">
        <v>349.55</v>
      </c>
      <c r="S17" t="n">
        <v>262.42</v>
      </c>
      <c r="T17" t="n">
        <v>40505.41</v>
      </c>
      <c r="U17" t="n">
        <v>0.75</v>
      </c>
      <c r="V17" t="n">
        <v>0.85</v>
      </c>
      <c r="W17" t="n">
        <v>56.91</v>
      </c>
      <c r="X17" t="n">
        <v>2.38</v>
      </c>
      <c r="Y17" t="n">
        <v>4</v>
      </c>
      <c r="Z17" t="n">
        <v>10</v>
      </c>
      <c r="AA17" t="n">
        <v>1677.326730520582</v>
      </c>
      <c r="AB17" t="n">
        <v>2294.992431131064</v>
      </c>
      <c r="AC17" t="n">
        <v>2075.961574546022</v>
      </c>
      <c r="AD17" t="n">
        <v>1677326.730520582</v>
      </c>
      <c r="AE17" t="n">
        <v>2294992.431131064</v>
      </c>
      <c r="AF17" t="n">
        <v>1.447152023739911e-06</v>
      </c>
      <c r="AG17" t="n">
        <v>22</v>
      </c>
      <c r="AH17" t="n">
        <v>2075961.574546022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0.9792999999999999</v>
      </c>
      <c r="E18" t="n">
        <v>102.12</v>
      </c>
      <c r="F18" t="n">
        <v>97.95</v>
      </c>
      <c r="G18" t="n">
        <v>119.94</v>
      </c>
      <c r="H18" t="n">
        <v>1.5</v>
      </c>
      <c r="I18" t="n">
        <v>49</v>
      </c>
      <c r="J18" t="n">
        <v>201.11</v>
      </c>
      <c r="K18" t="n">
        <v>52.44</v>
      </c>
      <c r="L18" t="n">
        <v>17</v>
      </c>
      <c r="M18" t="n">
        <v>47</v>
      </c>
      <c r="N18" t="n">
        <v>41.67</v>
      </c>
      <c r="O18" t="n">
        <v>25037.53</v>
      </c>
      <c r="P18" t="n">
        <v>1134.11</v>
      </c>
      <c r="Q18" t="n">
        <v>3357.49</v>
      </c>
      <c r="R18" t="n">
        <v>342.44</v>
      </c>
      <c r="S18" t="n">
        <v>262.42</v>
      </c>
      <c r="T18" t="n">
        <v>36966.87</v>
      </c>
      <c r="U18" t="n">
        <v>0.77</v>
      </c>
      <c r="V18" t="n">
        <v>0.85</v>
      </c>
      <c r="W18" t="n">
        <v>56.91</v>
      </c>
      <c r="X18" t="n">
        <v>2.17</v>
      </c>
      <c r="Y18" t="n">
        <v>4</v>
      </c>
      <c r="Z18" t="n">
        <v>10</v>
      </c>
      <c r="AA18" t="n">
        <v>1657.660812625271</v>
      </c>
      <c r="AB18" t="n">
        <v>2268.084654667633</v>
      </c>
      <c r="AC18" t="n">
        <v>2051.62183850296</v>
      </c>
      <c r="AD18" t="n">
        <v>1657660.812625271</v>
      </c>
      <c r="AE18" t="n">
        <v>2268084.654667634</v>
      </c>
      <c r="AF18" t="n">
        <v>1.452045058246409e-06</v>
      </c>
      <c r="AG18" t="n">
        <v>22</v>
      </c>
      <c r="AH18" t="n">
        <v>2051621.83850296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0.9814000000000001</v>
      </c>
      <c r="E19" t="n">
        <v>101.9</v>
      </c>
      <c r="F19" t="n">
        <v>97.84</v>
      </c>
      <c r="G19" t="n">
        <v>127.62</v>
      </c>
      <c r="H19" t="n">
        <v>1.58</v>
      </c>
      <c r="I19" t="n">
        <v>46</v>
      </c>
      <c r="J19" t="n">
        <v>202.68</v>
      </c>
      <c r="K19" t="n">
        <v>52.44</v>
      </c>
      <c r="L19" t="n">
        <v>18</v>
      </c>
      <c r="M19" t="n">
        <v>44</v>
      </c>
      <c r="N19" t="n">
        <v>42.24</v>
      </c>
      <c r="O19" t="n">
        <v>25231.66</v>
      </c>
      <c r="P19" t="n">
        <v>1118.27</v>
      </c>
      <c r="Q19" t="n">
        <v>3357.45</v>
      </c>
      <c r="R19" t="n">
        <v>338.73</v>
      </c>
      <c r="S19" t="n">
        <v>262.42</v>
      </c>
      <c r="T19" t="n">
        <v>35130.03</v>
      </c>
      <c r="U19" t="n">
        <v>0.77</v>
      </c>
      <c r="V19" t="n">
        <v>0.86</v>
      </c>
      <c r="W19" t="n">
        <v>56.9</v>
      </c>
      <c r="X19" t="n">
        <v>2.06</v>
      </c>
      <c r="Y19" t="n">
        <v>4</v>
      </c>
      <c r="Z19" t="n">
        <v>10</v>
      </c>
      <c r="AA19" t="n">
        <v>1639.955286801839</v>
      </c>
      <c r="AB19" t="n">
        <v>2243.859173123342</v>
      </c>
      <c r="AC19" t="n">
        <v>2029.708402916579</v>
      </c>
      <c r="AD19" t="n">
        <v>1639955.286801839</v>
      </c>
      <c r="AE19" t="n">
        <v>2243859.173123342</v>
      </c>
      <c r="AF19" t="n">
        <v>1.455158807477816e-06</v>
      </c>
      <c r="AG19" t="n">
        <v>22</v>
      </c>
      <c r="AH19" t="n">
        <v>2029708.402916579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0.984</v>
      </c>
      <c r="E20" t="n">
        <v>101.63</v>
      </c>
      <c r="F20" t="n">
        <v>97.68000000000001</v>
      </c>
      <c r="G20" t="n">
        <v>136.3</v>
      </c>
      <c r="H20" t="n">
        <v>1.65</v>
      </c>
      <c r="I20" t="n">
        <v>43</v>
      </c>
      <c r="J20" t="n">
        <v>204.26</v>
      </c>
      <c r="K20" t="n">
        <v>52.44</v>
      </c>
      <c r="L20" t="n">
        <v>19</v>
      </c>
      <c r="M20" t="n">
        <v>41</v>
      </c>
      <c r="N20" t="n">
        <v>42.82</v>
      </c>
      <c r="O20" t="n">
        <v>25426.72</v>
      </c>
      <c r="P20" t="n">
        <v>1103.47</v>
      </c>
      <c r="Q20" t="n">
        <v>3357.37</v>
      </c>
      <c r="R20" t="n">
        <v>333.39</v>
      </c>
      <c r="S20" t="n">
        <v>262.42</v>
      </c>
      <c r="T20" t="n">
        <v>32471.27</v>
      </c>
      <c r="U20" t="n">
        <v>0.79</v>
      </c>
      <c r="V20" t="n">
        <v>0.86</v>
      </c>
      <c r="W20" t="n">
        <v>56.9</v>
      </c>
      <c r="X20" t="n">
        <v>1.9</v>
      </c>
      <c r="Y20" t="n">
        <v>4</v>
      </c>
      <c r="Z20" t="n">
        <v>10</v>
      </c>
      <c r="AA20" t="n">
        <v>1622.285481399433</v>
      </c>
      <c r="AB20" t="n">
        <v>2219.682565834974</v>
      </c>
      <c r="AC20" t="n">
        <v>2007.839177095731</v>
      </c>
      <c r="AD20" t="n">
        <v>1622285.481399433</v>
      </c>
      <c r="AE20" t="n">
        <v>2219682.565834974</v>
      </c>
      <c r="AF20" t="n">
        <v>1.459013925573845e-06</v>
      </c>
      <c r="AG20" t="n">
        <v>22</v>
      </c>
      <c r="AH20" t="n">
        <v>2007839.177095731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0.9861</v>
      </c>
      <c r="E21" t="n">
        <v>101.41</v>
      </c>
      <c r="F21" t="n">
        <v>97.56</v>
      </c>
      <c r="G21" t="n">
        <v>146.35</v>
      </c>
      <c r="H21" t="n">
        <v>1.73</v>
      </c>
      <c r="I21" t="n">
        <v>40</v>
      </c>
      <c r="J21" t="n">
        <v>205.85</v>
      </c>
      <c r="K21" t="n">
        <v>52.44</v>
      </c>
      <c r="L21" t="n">
        <v>20</v>
      </c>
      <c r="M21" t="n">
        <v>34</v>
      </c>
      <c r="N21" t="n">
        <v>43.41</v>
      </c>
      <c r="O21" t="n">
        <v>25622.45</v>
      </c>
      <c r="P21" t="n">
        <v>1087.03</v>
      </c>
      <c r="Q21" t="n">
        <v>3357.29</v>
      </c>
      <c r="R21" t="n">
        <v>329.31</v>
      </c>
      <c r="S21" t="n">
        <v>262.42</v>
      </c>
      <c r="T21" t="n">
        <v>30450.59</v>
      </c>
      <c r="U21" t="n">
        <v>0.8</v>
      </c>
      <c r="V21" t="n">
        <v>0.86</v>
      </c>
      <c r="W21" t="n">
        <v>56.89</v>
      </c>
      <c r="X21" t="n">
        <v>1.79</v>
      </c>
      <c r="Y21" t="n">
        <v>4</v>
      </c>
      <c r="Z21" t="n">
        <v>10</v>
      </c>
      <c r="AA21" t="n">
        <v>1604.163418243575</v>
      </c>
      <c r="AB21" t="n">
        <v>2194.887159536127</v>
      </c>
      <c r="AC21" t="n">
        <v>1985.410209573474</v>
      </c>
      <c r="AD21" t="n">
        <v>1604163.418243575</v>
      </c>
      <c r="AE21" t="n">
        <v>2194887.159536127</v>
      </c>
      <c r="AF21" t="n">
        <v>1.462127674805252e-06</v>
      </c>
      <c r="AG21" t="n">
        <v>22</v>
      </c>
      <c r="AH21" t="n">
        <v>1985410.209573474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0.9868</v>
      </c>
      <c r="E22" t="n">
        <v>101.34</v>
      </c>
      <c r="F22" t="n">
        <v>97.53</v>
      </c>
      <c r="G22" t="n">
        <v>150.05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9</v>
      </c>
      <c r="N22" t="n">
        <v>44</v>
      </c>
      <c r="O22" t="n">
        <v>25818.99</v>
      </c>
      <c r="P22" t="n">
        <v>1083.66</v>
      </c>
      <c r="Q22" t="n">
        <v>3357.49</v>
      </c>
      <c r="R22" t="n">
        <v>327.18</v>
      </c>
      <c r="S22" t="n">
        <v>262.42</v>
      </c>
      <c r="T22" t="n">
        <v>29388.19</v>
      </c>
      <c r="U22" t="n">
        <v>0.8</v>
      </c>
      <c r="V22" t="n">
        <v>0.86</v>
      </c>
      <c r="W22" t="n">
        <v>56.92</v>
      </c>
      <c r="X22" t="n">
        <v>1.76</v>
      </c>
      <c r="Y22" t="n">
        <v>4</v>
      </c>
      <c r="Z22" t="n">
        <v>10</v>
      </c>
      <c r="AA22" t="n">
        <v>1600.048087989324</v>
      </c>
      <c r="AB22" t="n">
        <v>2189.256383126704</v>
      </c>
      <c r="AC22" t="n">
        <v>1980.316826561723</v>
      </c>
      <c r="AD22" t="n">
        <v>1600048.087989324</v>
      </c>
      <c r="AE22" t="n">
        <v>2189256.383126704</v>
      </c>
      <c r="AF22" t="n">
        <v>1.463165591215722e-06</v>
      </c>
      <c r="AG22" t="n">
        <v>22</v>
      </c>
      <c r="AH22" t="n">
        <v>1980316.826561723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0.9865</v>
      </c>
      <c r="E23" t="n">
        <v>101.37</v>
      </c>
      <c r="F23" t="n">
        <v>97.56</v>
      </c>
      <c r="G23" t="n">
        <v>150.09</v>
      </c>
      <c r="H23" t="n">
        <v>1.87</v>
      </c>
      <c r="I23" t="n">
        <v>39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1089.23</v>
      </c>
      <c r="Q23" t="n">
        <v>3357.78</v>
      </c>
      <c r="R23" t="n">
        <v>327.51</v>
      </c>
      <c r="S23" t="n">
        <v>262.42</v>
      </c>
      <c r="T23" t="n">
        <v>29553.43</v>
      </c>
      <c r="U23" t="n">
        <v>0.8</v>
      </c>
      <c r="V23" t="n">
        <v>0.86</v>
      </c>
      <c r="W23" t="n">
        <v>56.94</v>
      </c>
      <c r="X23" t="n">
        <v>1.78</v>
      </c>
      <c r="Y23" t="n">
        <v>4</v>
      </c>
      <c r="Z23" t="n">
        <v>10</v>
      </c>
      <c r="AA23" t="n">
        <v>1605.532190072246</v>
      </c>
      <c r="AB23" t="n">
        <v>2196.759973538067</v>
      </c>
      <c r="AC23" t="n">
        <v>1987.10428483558</v>
      </c>
      <c r="AD23" t="n">
        <v>1605532.190072246</v>
      </c>
      <c r="AE23" t="n">
        <v>2196759.973538067</v>
      </c>
      <c r="AF23" t="n">
        <v>1.462720769896949e-06</v>
      </c>
      <c r="AG23" t="n">
        <v>22</v>
      </c>
      <c r="AH23" t="n">
        <v>1987104.28483558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0.8552999999999999</v>
      </c>
      <c r="E2" t="n">
        <v>116.92</v>
      </c>
      <c r="F2" t="n">
        <v>111.53</v>
      </c>
      <c r="G2" t="n">
        <v>19.86</v>
      </c>
      <c r="H2" t="n">
        <v>0.64</v>
      </c>
      <c r="I2" t="n">
        <v>337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324.9</v>
      </c>
      <c r="Q2" t="n">
        <v>3366.55</v>
      </c>
      <c r="R2" t="n">
        <v>784.64</v>
      </c>
      <c r="S2" t="n">
        <v>262.42</v>
      </c>
      <c r="T2" t="n">
        <v>256629.61</v>
      </c>
      <c r="U2" t="n">
        <v>0.33</v>
      </c>
      <c r="V2" t="n">
        <v>0.75</v>
      </c>
      <c r="W2" t="n">
        <v>57.81</v>
      </c>
      <c r="X2" t="n">
        <v>15.68</v>
      </c>
      <c r="Y2" t="n">
        <v>4</v>
      </c>
      <c r="Z2" t="n">
        <v>10</v>
      </c>
      <c r="AA2" t="n">
        <v>758.530629768445</v>
      </c>
      <c r="AB2" t="n">
        <v>1037.855071658801</v>
      </c>
      <c r="AC2" t="n">
        <v>938.8036402584263</v>
      </c>
      <c r="AD2" t="n">
        <v>758530.629768445</v>
      </c>
      <c r="AE2" t="n">
        <v>1037855.071658801</v>
      </c>
      <c r="AF2" t="n">
        <v>1.62954417758874e-06</v>
      </c>
      <c r="AG2" t="n">
        <v>25</v>
      </c>
      <c r="AH2" t="n">
        <v>938803.6402584263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0.6183</v>
      </c>
      <c r="E2" t="n">
        <v>161.73</v>
      </c>
      <c r="F2" t="n">
        <v>140.6</v>
      </c>
      <c r="G2" t="n">
        <v>9.06</v>
      </c>
      <c r="H2" t="n">
        <v>0.18</v>
      </c>
      <c r="I2" t="n">
        <v>931</v>
      </c>
      <c r="J2" t="n">
        <v>98.70999999999999</v>
      </c>
      <c r="K2" t="n">
        <v>39.72</v>
      </c>
      <c r="L2" t="n">
        <v>1</v>
      </c>
      <c r="M2" t="n">
        <v>929</v>
      </c>
      <c r="N2" t="n">
        <v>12.99</v>
      </c>
      <c r="O2" t="n">
        <v>12407.75</v>
      </c>
      <c r="P2" t="n">
        <v>1278.42</v>
      </c>
      <c r="Q2" t="n">
        <v>3374.22</v>
      </c>
      <c r="R2" t="n">
        <v>1782.75</v>
      </c>
      <c r="S2" t="n">
        <v>262.42</v>
      </c>
      <c r="T2" t="n">
        <v>752715.48</v>
      </c>
      <c r="U2" t="n">
        <v>0.15</v>
      </c>
      <c r="V2" t="n">
        <v>0.6</v>
      </c>
      <c r="W2" t="n">
        <v>58.36</v>
      </c>
      <c r="X2" t="n">
        <v>44.61</v>
      </c>
      <c r="Y2" t="n">
        <v>4</v>
      </c>
      <c r="Z2" t="n">
        <v>10</v>
      </c>
      <c r="AA2" t="n">
        <v>2862.584142748091</v>
      </c>
      <c r="AB2" t="n">
        <v>3916.71391240756</v>
      </c>
      <c r="AC2" t="n">
        <v>3542.908233749736</v>
      </c>
      <c r="AD2" t="n">
        <v>2862584.142748091</v>
      </c>
      <c r="AE2" t="n">
        <v>3916713.91240756</v>
      </c>
      <c r="AF2" t="n">
        <v>1.009682321237439e-06</v>
      </c>
      <c r="AG2" t="n">
        <v>34</v>
      </c>
      <c r="AH2" t="n">
        <v>3542908.233749736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0.819</v>
      </c>
      <c r="E3" t="n">
        <v>122.1</v>
      </c>
      <c r="F3" t="n">
        <v>112.65</v>
      </c>
      <c r="G3" t="n">
        <v>18.62</v>
      </c>
      <c r="H3" t="n">
        <v>0.35</v>
      </c>
      <c r="I3" t="n">
        <v>363</v>
      </c>
      <c r="J3" t="n">
        <v>99.95</v>
      </c>
      <c r="K3" t="n">
        <v>39.72</v>
      </c>
      <c r="L3" t="n">
        <v>2</v>
      </c>
      <c r="M3" t="n">
        <v>361</v>
      </c>
      <c r="N3" t="n">
        <v>13.24</v>
      </c>
      <c r="O3" t="n">
        <v>12561.45</v>
      </c>
      <c r="P3" t="n">
        <v>1004.71</v>
      </c>
      <c r="Q3" t="n">
        <v>3363.15</v>
      </c>
      <c r="R3" t="n">
        <v>838.17</v>
      </c>
      <c r="S3" t="n">
        <v>262.42</v>
      </c>
      <c r="T3" t="n">
        <v>283263.75</v>
      </c>
      <c r="U3" t="n">
        <v>0.31</v>
      </c>
      <c r="V3" t="n">
        <v>0.74</v>
      </c>
      <c r="W3" t="n">
        <v>57.41</v>
      </c>
      <c r="X3" t="n">
        <v>16.8</v>
      </c>
      <c r="Y3" t="n">
        <v>4</v>
      </c>
      <c r="Z3" t="n">
        <v>10</v>
      </c>
      <c r="AA3" t="n">
        <v>1754.884428426967</v>
      </c>
      <c r="AB3" t="n">
        <v>2401.110295010727</v>
      </c>
      <c r="AC3" t="n">
        <v>2171.951698434367</v>
      </c>
      <c r="AD3" t="n">
        <v>1754884.428426967</v>
      </c>
      <c r="AE3" t="n">
        <v>2401110.295010727</v>
      </c>
      <c r="AF3" t="n">
        <v>1.337424908771571e-06</v>
      </c>
      <c r="AG3" t="n">
        <v>26</v>
      </c>
      <c r="AH3" t="n">
        <v>2171951.698434367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0.8888</v>
      </c>
      <c r="E4" t="n">
        <v>112.51</v>
      </c>
      <c r="F4" t="n">
        <v>105.96</v>
      </c>
      <c r="G4" t="n">
        <v>28.64</v>
      </c>
      <c r="H4" t="n">
        <v>0.52</v>
      </c>
      <c r="I4" t="n">
        <v>222</v>
      </c>
      <c r="J4" t="n">
        <v>101.2</v>
      </c>
      <c r="K4" t="n">
        <v>39.72</v>
      </c>
      <c r="L4" t="n">
        <v>3</v>
      </c>
      <c r="M4" t="n">
        <v>220</v>
      </c>
      <c r="N4" t="n">
        <v>13.49</v>
      </c>
      <c r="O4" t="n">
        <v>12715.54</v>
      </c>
      <c r="P4" t="n">
        <v>921.8099999999999</v>
      </c>
      <c r="Q4" t="n">
        <v>3360.5</v>
      </c>
      <c r="R4" t="n">
        <v>612.4299999999999</v>
      </c>
      <c r="S4" t="n">
        <v>262.42</v>
      </c>
      <c r="T4" t="n">
        <v>171098.91</v>
      </c>
      <c r="U4" t="n">
        <v>0.43</v>
      </c>
      <c r="V4" t="n">
        <v>0.79</v>
      </c>
      <c r="W4" t="n">
        <v>57.18</v>
      </c>
      <c r="X4" t="n">
        <v>10.14</v>
      </c>
      <c r="Y4" t="n">
        <v>4</v>
      </c>
      <c r="Z4" t="n">
        <v>10</v>
      </c>
      <c r="AA4" t="n">
        <v>1510.227472582828</v>
      </c>
      <c r="AB4" t="n">
        <v>2066.35985452165</v>
      </c>
      <c r="AC4" t="n">
        <v>1869.149370160374</v>
      </c>
      <c r="AD4" t="n">
        <v>1510227.472582828</v>
      </c>
      <c r="AE4" t="n">
        <v>2066359.85452165</v>
      </c>
      <c r="AF4" t="n">
        <v>1.451408130544778e-06</v>
      </c>
      <c r="AG4" t="n">
        <v>24</v>
      </c>
      <c r="AH4" t="n">
        <v>1869149.370160374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0.9239000000000001</v>
      </c>
      <c r="E5" t="n">
        <v>108.23</v>
      </c>
      <c r="F5" t="n">
        <v>103</v>
      </c>
      <c r="G5" t="n">
        <v>39.11</v>
      </c>
      <c r="H5" t="n">
        <v>0.6899999999999999</v>
      </c>
      <c r="I5" t="n">
        <v>158</v>
      </c>
      <c r="J5" t="n">
        <v>102.45</v>
      </c>
      <c r="K5" t="n">
        <v>39.72</v>
      </c>
      <c r="L5" t="n">
        <v>4</v>
      </c>
      <c r="M5" t="n">
        <v>156</v>
      </c>
      <c r="N5" t="n">
        <v>13.74</v>
      </c>
      <c r="O5" t="n">
        <v>12870.03</v>
      </c>
      <c r="P5" t="n">
        <v>871.0599999999999</v>
      </c>
      <c r="Q5" t="n">
        <v>3359.18</v>
      </c>
      <c r="R5" t="n">
        <v>512.15</v>
      </c>
      <c r="S5" t="n">
        <v>262.42</v>
      </c>
      <c r="T5" t="n">
        <v>121279.66</v>
      </c>
      <c r="U5" t="n">
        <v>0.51</v>
      </c>
      <c r="V5" t="n">
        <v>0.8100000000000001</v>
      </c>
      <c r="W5" t="n">
        <v>57.09</v>
      </c>
      <c r="X5" t="n">
        <v>7.19</v>
      </c>
      <c r="Y5" t="n">
        <v>4</v>
      </c>
      <c r="Z5" t="n">
        <v>10</v>
      </c>
      <c r="AA5" t="n">
        <v>1393.27100413096</v>
      </c>
      <c r="AB5" t="n">
        <v>1906.334854630574</v>
      </c>
      <c r="AC5" t="n">
        <v>1724.396931662404</v>
      </c>
      <c r="AD5" t="n">
        <v>1393271.00413096</v>
      </c>
      <c r="AE5" t="n">
        <v>1906334.854630574</v>
      </c>
      <c r="AF5" t="n">
        <v>1.508726340920702e-06</v>
      </c>
      <c r="AG5" t="n">
        <v>23</v>
      </c>
      <c r="AH5" t="n">
        <v>1724396.931662404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0.9461000000000001</v>
      </c>
      <c r="E6" t="n">
        <v>105.7</v>
      </c>
      <c r="F6" t="n">
        <v>101.24</v>
      </c>
      <c r="G6" t="n">
        <v>50.62</v>
      </c>
      <c r="H6" t="n">
        <v>0.85</v>
      </c>
      <c r="I6" t="n">
        <v>120</v>
      </c>
      <c r="J6" t="n">
        <v>103.71</v>
      </c>
      <c r="K6" t="n">
        <v>39.72</v>
      </c>
      <c r="L6" t="n">
        <v>5</v>
      </c>
      <c r="M6" t="n">
        <v>118</v>
      </c>
      <c r="N6" t="n">
        <v>14</v>
      </c>
      <c r="O6" t="n">
        <v>13024.91</v>
      </c>
      <c r="P6" t="n">
        <v>829.51</v>
      </c>
      <c r="Q6" t="n">
        <v>3358.81</v>
      </c>
      <c r="R6" t="n">
        <v>453.5</v>
      </c>
      <c r="S6" t="n">
        <v>262.42</v>
      </c>
      <c r="T6" t="n">
        <v>92142.78999999999</v>
      </c>
      <c r="U6" t="n">
        <v>0.58</v>
      </c>
      <c r="V6" t="n">
        <v>0.83</v>
      </c>
      <c r="W6" t="n">
        <v>57.01</v>
      </c>
      <c r="X6" t="n">
        <v>5.45</v>
      </c>
      <c r="Y6" t="n">
        <v>4</v>
      </c>
      <c r="Z6" t="n">
        <v>10</v>
      </c>
      <c r="AA6" t="n">
        <v>1320.260549331112</v>
      </c>
      <c r="AB6" t="n">
        <v>1806.438729379483</v>
      </c>
      <c r="AC6" t="n">
        <v>1634.034752400185</v>
      </c>
      <c r="AD6" t="n">
        <v>1320260.549331112</v>
      </c>
      <c r="AE6" t="n">
        <v>1806438.729379483</v>
      </c>
      <c r="AF6" t="n">
        <v>1.544978884235389e-06</v>
      </c>
      <c r="AG6" t="n">
        <v>23</v>
      </c>
      <c r="AH6" t="n">
        <v>1634034.752400185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0.9607</v>
      </c>
      <c r="E7" t="n">
        <v>104.09</v>
      </c>
      <c r="F7" t="n">
        <v>100.12</v>
      </c>
      <c r="G7" t="n">
        <v>62.58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793.36</v>
      </c>
      <c r="Q7" t="n">
        <v>3358.48</v>
      </c>
      <c r="R7" t="n">
        <v>415.46</v>
      </c>
      <c r="S7" t="n">
        <v>262.42</v>
      </c>
      <c r="T7" t="n">
        <v>73242.64</v>
      </c>
      <c r="U7" t="n">
        <v>0.63</v>
      </c>
      <c r="V7" t="n">
        <v>0.84</v>
      </c>
      <c r="W7" t="n">
        <v>56.99</v>
      </c>
      <c r="X7" t="n">
        <v>4.33</v>
      </c>
      <c r="Y7" t="n">
        <v>4</v>
      </c>
      <c r="Z7" t="n">
        <v>10</v>
      </c>
      <c r="AA7" t="n">
        <v>1258.193619403015</v>
      </c>
      <c r="AB7" t="n">
        <v>1721.516017652164</v>
      </c>
      <c r="AC7" t="n">
        <v>1557.216945090347</v>
      </c>
      <c r="AD7" t="n">
        <v>1258193.619403014</v>
      </c>
      <c r="AE7" t="n">
        <v>1721516.017652164</v>
      </c>
      <c r="AF7" t="n">
        <v>1.568820646955859e-06</v>
      </c>
      <c r="AG7" t="n">
        <v>22</v>
      </c>
      <c r="AH7" t="n">
        <v>1557216.945090347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0.9712</v>
      </c>
      <c r="E8" t="n">
        <v>102.97</v>
      </c>
      <c r="F8" t="n">
        <v>99.34999999999999</v>
      </c>
      <c r="G8" t="n">
        <v>75.45999999999999</v>
      </c>
      <c r="H8" t="n">
        <v>1.16</v>
      </c>
      <c r="I8" t="n">
        <v>79</v>
      </c>
      <c r="J8" t="n">
        <v>106.23</v>
      </c>
      <c r="K8" t="n">
        <v>39.72</v>
      </c>
      <c r="L8" t="n">
        <v>7</v>
      </c>
      <c r="M8" t="n">
        <v>60</v>
      </c>
      <c r="N8" t="n">
        <v>14.52</v>
      </c>
      <c r="O8" t="n">
        <v>13335.87</v>
      </c>
      <c r="P8" t="n">
        <v>758.38</v>
      </c>
      <c r="Q8" t="n">
        <v>3358.36</v>
      </c>
      <c r="R8" t="n">
        <v>388.9</v>
      </c>
      <c r="S8" t="n">
        <v>262.42</v>
      </c>
      <c r="T8" t="n">
        <v>60050.12</v>
      </c>
      <c r="U8" t="n">
        <v>0.67</v>
      </c>
      <c r="V8" t="n">
        <v>0.84</v>
      </c>
      <c r="W8" t="n">
        <v>56.98</v>
      </c>
      <c r="X8" t="n">
        <v>3.57</v>
      </c>
      <c r="Y8" t="n">
        <v>4</v>
      </c>
      <c r="Z8" t="n">
        <v>10</v>
      </c>
      <c r="AA8" t="n">
        <v>1212.408364672445</v>
      </c>
      <c r="AB8" t="n">
        <v>1658.870612226918</v>
      </c>
      <c r="AC8" t="n">
        <v>1500.550329235508</v>
      </c>
      <c r="AD8" t="n">
        <v>1212408.364672445</v>
      </c>
      <c r="AE8" t="n">
        <v>1658870.612226918</v>
      </c>
      <c r="AF8" t="n">
        <v>1.585967120145238e-06</v>
      </c>
      <c r="AG8" t="n">
        <v>22</v>
      </c>
      <c r="AH8" t="n">
        <v>1500550.329235508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0.9722</v>
      </c>
      <c r="E9" t="n">
        <v>102.86</v>
      </c>
      <c r="F9" t="n">
        <v>99.31</v>
      </c>
      <c r="G9" t="n">
        <v>78.40000000000001</v>
      </c>
      <c r="H9" t="n">
        <v>1.31</v>
      </c>
      <c r="I9" t="n">
        <v>76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758.09</v>
      </c>
      <c r="Q9" t="n">
        <v>3358.99</v>
      </c>
      <c r="R9" t="n">
        <v>384.83</v>
      </c>
      <c r="S9" t="n">
        <v>262.42</v>
      </c>
      <c r="T9" t="n">
        <v>58029.33</v>
      </c>
      <c r="U9" t="n">
        <v>0.68</v>
      </c>
      <c r="V9" t="n">
        <v>0.84</v>
      </c>
      <c r="W9" t="n">
        <v>57.05</v>
      </c>
      <c r="X9" t="n">
        <v>3.52</v>
      </c>
      <c r="Y9" t="n">
        <v>4</v>
      </c>
      <c r="Z9" t="n">
        <v>10</v>
      </c>
      <c r="AA9" t="n">
        <v>1210.942173712411</v>
      </c>
      <c r="AB9" t="n">
        <v>1656.86450507162</v>
      </c>
      <c r="AC9" t="n">
        <v>1498.735682131521</v>
      </c>
      <c r="AD9" t="n">
        <v>1210942.173712411</v>
      </c>
      <c r="AE9" t="n">
        <v>1656864.50507162</v>
      </c>
      <c r="AF9" t="n">
        <v>1.587600117591846e-06</v>
      </c>
      <c r="AG9" t="n">
        <v>22</v>
      </c>
      <c r="AH9" t="n">
        <v>1498735.682131521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0.5343</v>
      </c>
      <c r="E2" t="n">
        <v>187.16</v>
      </c>
      <c r="F2" t="n">
        <v>154.36</v>
      </c>
      <c r="G2" t="n">
        <v>7.72</v>
      </c>
      <c r="H2" t="n">
        <v>0.14</v>
      </c>
      <c r="I2" t="n">
        <v>1200</v>
      </c>
      <c r="J2" t="n">
        <v>124.63</v>
      </c>
      <c r="K2" t="n">
        <v>45</v>
      </c>
      <c r="L2" t="n">
        <v>1</v>
      </c>
      <c r="M2" t="n">
        <v>1198</v>
      </c>
      <c r="N2" t="n">
        <v>18.64</v>
      </c>
      <c r="O2" t="n">
        <v>15605.44</v>
      </c>
      <c r="P2" t="n">
        <v>1642.82</v>
      </c>
      <c r="Q2" t="n">
        <v>3378.87</v>
      </c>
      <c r="R2" t="n">
        <v>2249.89</v>
      </c>
      <c r="S2" t="n">
        <v>262.42</v>
      </c>
      <c r="T2" t="n">
        <v>984938.77</v>
      </c>
      <c r="U2" t="n">
        <v>0.12</v>
      </c>
      <c r="V2" t="n">
        <v>0.54</v>
      </c>
      <c r="W2" t="n">
        <v>58.78</v>
      </c>
      <c r="X2" t="n">
        <v>58.31</v>
      </c>
      <c r="Y2" t="n">
        <v>4</v>
      </c>
      <c r="Z2" t="n">
        <v>10</v>
      </c>
      <c r="AA2" t="n">
        <v>4124.572506448611</v>
      </c>
      <c r="AB2" t="n">
        <v>5643.422066619971</v>
      </c>
      <c r="AC2" t="n">
        <v>5104.821785174164</v>
      </c>
      <c r="AD2" t="n">
        <v>4124572.50644861</v>
      </c>
      <c r="AE2" t="n">
        <v>5643422.066619971</v>
      </c>
      <c r="AF2" t="n">
        <v>8.400406281765483e-07</v>
      </c>
      <c r="AG2" t="n">
        <v>39</v>
      </c>
      <c r="AH2" t="n">
        <v>5104821.785174164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0.7685999999999999</v>
      </c>
      <c r="E3" t="n">
        <v>130.1</v>
      </c>
      <c r="F3" t="n">
        <v>116.6</v>
      </c>
      <c r="G3" t="n">
        <v>15.72</v>
      </c>
      <c r="H3" t="n">
        <v>0.28</v>
      </c>
      <c r="I3" t="n">
        <v>445</v>
      </c>
      <c r="J3" t="n">
        <v>125.95</v>
      </c>
      <c r="K3" t="n">
        <v>45</v>
      </c>
      <c r="L3" t="n">
        <v>2</v>
      </c>
      <c r="M3" t="n">
        <v>443</v>
      </c>
      <c r="N3" t="n">
        <v>18.95</v>
      </c>
      <c r="O3" t="n">
        <v>15767.7</v>
      </c>
      <c r="P3" t="n">
        <v>1229.46</v>
      </c>
      <c r="Q3" t="n">
        <v>3364.8</v>
      </c>
      <c r="R3" t="n">
        <v>970.92</v>
      </c>
      <c r="S3" t="n">
        <v>262.42</v>
      </c>
      <c r="T3" t="n">
        <v>349227.87</v>
      </c>
      <c r="U3" t="n">
        <v>0.27</v>
      </c>
      <c r="V3" t="n">
        <v>0.72</v>
      </c>
      <c r="W3" t="n">
        <v>57.55</v>
      </c>
      <c r="X3" t="n">
        <v>20.72</v>
      </c>
      <c r="Y3" t="n">
        <v>4</v>
      </c>
      <c r="Z3" t="n">
        <v>10</v>
      </c>
      <c r="AA3" t="n">
        <v>2215.582209976145</v>
      </c>
      <c r="AB3" t="n">
        <v>3031.457324278173</v>
      </c>
      <c r="AC3" t="n">
        <v>2742.139291926027</v>
      </c>
      <c r="AD3" t="n">
        <v>2215582.209976146</v>
      </c>
      <c r="AE3" t="n">
        <v>3031457.324278173</v>
      </c>
      <c r="AF3" t="n">
        <v>1.208413301172553e-06</v>
      </c>
      <c r="AG3" t="n">
        <v>28</v>
      </c>
      <c r="AH3" t="n">
        <v>2742139.291926027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0.852</v>
      </c>
      <c r="E4" t="n">
        <v>117.36</v>
      </c>
      <c r="F4" t="n">
        <v>108.31</v>
      </c>
      <c r="G4" t="n">
        <v>23.98</v>
      </c>
      <c r="H4" t="n">
        <v>0.42</v>
      </c>
      <c r="I4" t="n">
        <v>271</v>
      </c>
      <c r="J4" t="n">
        <v>127.27</v>
      </c>
      <c r="K4" t="n">
        <v>45</v>
      </c>
      <c r="L4" t="n">
        <v>3</v>
      </c>
      <c r="M4" t="n">
        <v>269</v>
      </c>
      <c r="N4" t="n">
        <v>19.27</v>
      </c>
      <c r="O4" t="n">
        <v>15930.42</v>
      </c>
      <c r="P4" t="n">
        <v>1125.19</v>
      </c>
      <c r="Q4" t="n">
        <v>3361.45</v>
      </c>
      <c r="R4" t="n">
        <v>691.47</v>
      </c>
      <c r="S4" t="n">
        <v>262.42</v>
      </c>
      <c r="T4" t="n">
        <v>210373.15</v>
      </c>
      <c r="U4" t="n">
        <v>0.38</v>
      </c>
      <c r="V4" t="n">
        <v>0.77</v>
      </c>
      <c r="W4" t="n">
        <v>57.26</v>
      </c>
      <c r="X4" t="n">
        <v>12.48</v>
      </c>
      <c r="Y4" t="n">
        <v>4</v>
      </c>
      <c r="Z4" t="n">
        <v>10</v>
      </c>
      <c r="AA4" t="n">
        <v>1852.289871798792</v>
      </c>
      <c r="AB4" t="n">
        <v>2534.384719856936</v>
      </c>
      <c r="AC4" t="n">
        <v>2292.506599225084</v>
      </c>
      <c r="AD4" t="n">
        <v>1852289.871798792</v>
      </c>
      <c r="AE4" t="n">
        <v>2534384.719856936</v>
      </c>
      <c r="AF4" t="n">
        <v>1.339536992712744e-06</v>
      </c>
      <c r="AG4" t="n">
        <v>25</v>
      </c>
      <c r="AH4" t="n">
        <v>2292506.599225084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0.8951</v>
      </c>
      <c r="E5" t="n">
        <v>111.72</v>
      </c>
      <c r="F5" t="n">
        <v>104.65</v>
      </c>
      <c r="G5" t="n">
        <v>32.53</v>
      </c>
      <c r="H5" t="n">
        <v>0.55</v>
      </c>
      <c r="I5" t="n">
        <v>193</v>
      </c>
      <c r="J5" t="n">
        <v>128.59</v>
      </c>
      <c r="K5" t="n">
        <v>45</v>
      </c>
      <c r="L5" t="n">
        <v>4</v>
      </c>
      <c r="M5" t="n">
        <v>191</v>
      </c>
      <c r="N5" t="n">
        <v>19.59</v>
      </c>
      <c r="O5" t="n">
        <v>16093.6</v>
      </c>
      <c r="P5" t="n">
        <v>1069.01</v>
      </c>
      <c r="Q5" t="n">
        <v>3360.16</v>
      </c>
      <c r="R5" t="n">
        <v>568.4299999999999</v>
      </c>
      <c r="S5" t="n">
        <v>262.42</v>
      </c>
      <c r="T5" t="n">
        <v>149243.01</v>
      </c>
      <c r="U5" t="n">
        <v>0.46</v>
      </c>
      <c r="V5" t="n">
        <v>0.8</v>
      </c>
      <c r="W5" t="n">
        <v>57.13</v>
      </c>
      <c r="X5" t="n">
        <v>8.84</v>
      </c>
      <c r="Y5" t="n">
        <v>4</v>
      </c>
      <c r="Z5" t="n">
        <v>10</v>
      </c>
      <c r="AA5" t="n">
        <v>1694.292657442634</v>
      </c>
      <c r="AB5" t="n">
        <v>2318.205960829686</v>
      </c>
      <c r="AC5" t="n">
        <v>2096.959637550601</v>
      </c>
      <c r="AD5" t="n">
        <v>1694292.657442634</v>
      </c>
      <c r="AE5" t="n">
        <v>2318205.960829686</v>
      </c>
      <c r="AF5" t="n">
        <v>1.407299955607016e-06</v>
      </c>
      <c r="AG5" t="n">
        <v>24</v>
      </c>
      <c r="AH5" t="n">
        <v>2096959.637550601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0.9214</v>
      </c>
      <c r="E6" t="n">
        <v>108.54</v>
      </c>
      <c r="F6" t="n">
        <v>102.59</v>
      </c>
      <c r="G6" t="n">
        <v>41.31</v>
      </c>
      <c r="H6" t="n">
        <v>0.68</v>
      </c>
      <c r="I6" t="n">
        <v>149</v>
      </c>
      <c r="J6" t="n">
        <v>129.92</v>
      </c>
      <c r="K6" t="n">
        <v>45</v>
      </c>
      <c r="L6" t="n">
        <v>5</v>
      </c>
      <c r="M6" t="n">
        <v>147</v>
      </c>
      <c r="N6" t="n">
        <v>19.92</v>
      </c>
      <c r="O6" t="n">
        <v>16257.24</v>
      </c>
      <c r="P6" t="n">
        <v>1030.1</v>
      </c>
      <c r="Q6" t="n">
        <v>3358.97</v>
      </c>
      <c r="R6" t="n">
        <v>498.81</v>
      </c>
      <c r="S6" t="n">
        <v>262.42</v>
      </c>
      <c r="T6" t="n">
        <v>114650.77</v>
      </c>
      <c r="U6" t="n">
        <v>0.53</v>
      </c>
      <c r="V6" t="n">
        <v>0.82</v>
      </c>
      <c r="W6" t="n">
        <v>57.07</v>
      </c>
      <c r="X6" t="n">
        <v>6.79</v>
      </c>
      <c r="Y6" t="n">
        <v>4</v>
      </c>
      <c r="Z6" t="n">
        <v>10</v>
      </c>
      <c r="AA6" t="n">
        <v>1597.905766961572</v>
      </c>
      <c r="AB6" t="n">
        <v>2186.325164983999</v>
      </c>
      <c r="AC6" t="n">
        <v>1977.665359764567</v>
      </c>
      <c r="AD6" t="n">
        <v>1597905.766961572</v>
      </c>
      <c r="AE6" t="n">
        <v>2186325.164983999</v>
      </c>
      <c r="AF6" t="n">
        <v>1.448649513011177e-06</v>
      </c>
      <c r="AG6" t="n">
        <v>23</v>
      </c>
      <c r="AH6" t="n">
        <v>1977665.359764567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0.9389999999999999</v>
      </c>
      <c r="E7" t="n">
        <v>106.49</v>
      </c>
      <c r="F7" t="n">
        <v>101.27</v>
      </c>
      <c r="G7" t="n">
        <v>50.22</v>
      </c>
      <c r="H7" t="n">
        <v>0.8100000000000001</v>
      </c>
      <c r="I7" t="n">
        <v>121</v>
      </c>
      <c r="J7" t="n">
        <v>131.25</v>
      </c>
      <c r="K7" t="n">
        <v>45</v>
      </c>
      <c r="L7" t="n">
        <v>6</v>
      </c>
      <c r="M7" t="n">
        <v>119</v>
      </c>
      <c r="N7" t="n">
        <v>20.25</v>
      </c>
      <c r="O7" t="n">
        <v>16421.36</v>
      </c>
      <c r="P7" t="n">
        <v>997.0700000000001</v>
      </c>
      <c r="Q7" t="n">
        <v>3358.58</v>
      </c>
      <c r="R7" t="n">
        <v>454.1</v>
      </c>
      <c r="S7" t="n">
        <v>262.42</v>
      </c>
      <c r="T7" t="n">
        <v>92439.37</v>
      </c>
      <c r="U7" t="n">
        <v>0.58</v>
      </c>
      <c r="V7" t="n">
        <v>0.83</v>
      </c>
      <c r="W7" t="n">
        <v>57.02</v>
      </c>
      <c r="X7" t="n">
        <v>5.47</v>
      </c>
      <c r="Y7" t="n">
        <v>4</v>
      </c>
      <c r="Z7" t="n">
        <v>10</v>
      </c>
      <c r="AA7" t="n">
        <v>1535.442496302634</v>
      </c>
      <c r="AB7" t="n">
        <v>2100.860162383426</v>
      </c>
      <c r="AC7" t="n">
        <v>1900.357017061308</v>
      </c>
      <c r="AD7" t="n">
        <v>1535442.496302634</v>
      </c>
      <c r="AE7" t="n">
        <v>2100860.162383426</v>
      </c>
      <c r="AF7" t="n">
        <v>1.476320699715102e-06</v>
      </c>
      <c r="AG7" t="n">
        <v>23</v>
      </c>
      <c r="AH7" t="n">
        <v>1900357.017061308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0.9518</v>
      </c>
      <c r="E8" t="n">
        <v>105.07</v>
      </c>
      <c r="F8" t="n">
        <v>100.35</v>
      </c>
      <c r="G8" t="n">
        <v>59.62</v>
      </c>
      <c r="H8" t="n">
        <v>0.93</v>
      </c>
      <c r="I8" t="n">
        <v>101</v>
      </c>
      <c r="J8" t="n">
        <v>132.58</v>
      </c>
      <c r="K8" t="n">
        <v>45</v>
      </c>
      <c r="L8" t="n">
        <v>7</v>
      </c>
      <c r="M8" t="n">
        <v>99</v>
      </c>
      <c r="N8" t="n">
        <v>20.59</v>
      </c>
      <c r="O8" t="n">
        <v>16585.95</v>
      </c>
      <c r="P8" t="n">
        <v>968.4400000000001</v>
      </c>
      <c r="Q8" t="n">
        <v>3358.31</v>
      </c>
      <c r="R8" t="n">
        <v>423.05</v>
      </c>
      <c r="S8" t="n">
        <v>262.42</v>
      </c>
      <c r="T8" t="n">
        <v>77015.61</v>
      </c>
      <c r="U8" t="n">
        <v>0.62</v>
      </c>
      <c r="V8" t="n">
        <v>0.83</v>
      </c>
      <c r="W8" t="n">
        <v>57</v>
      </c>
      <c r="X8" t="n">
        <v>4.56</v>
      </c>
      <c r="Y8" t="n">
        <v>4</v>
      </c>
      <c r="Z8" t="n">
        <v>10</v>
      </c>
      <c r="AA8" t="n">
        <v>1479.162145473659</v>
      </c>
      <c r="AB8" t="n">
        <v>2023.854903465379</v>
      </c>
      <c r="AC8" t="n">
        <v>1830.70103197684</v>
      </c>
      <c r="AD8" t="n">
        <v>1479162.145473659</v>
      </c>
      <c r="AE8" t="n">
        <v>2023854.903465379</v>
      </c>
      <c r="AF8" t="n">
        <v>1.496445199136138e-06</v>
      </c>
      <c r="AG8" t="n">
        <v>22</v>
      </c>
      <c r="AH8" t="n">
        <v>1830701.03197684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0.9618</v>
      </c>
      <c r="E9" t="n">
        <v>103.98</v>
      </c>
      <c r="F9" t="n">
        <v>99.64</v>
      </c>
      <c r="G9" t="n">
        <v>69.52</v>
      </c>
      <c r="H9" t="n">
        <v>1.06</v>
      </c>
      <c r="I9" t="n">
        <v>86</v>
      </c>
      <c r="J9" t="n">
        <v>133.92</v>
      </c>
      <c r="K9" t="n">
        <v>45</v>
      </c>
      <c r="L9" t="n">
        <v>8</v>
      </c>
      <c r="M9" t="n">
        <v>84</v>
      </c>
      <c r="N9" t="n">
        <v>20.93</v>
      </c>
      <c r="O9" t="n">
        <v>16751.02</v>
      </c>
      <c r="P9" t="n">
        <v>941.37</v>
      </c>
      <c r="Q9" t="n">
        <v>3358.14</v>
      </c>
      <c r="R9" t="n">
        <v>400.01</v>
      </c>
      <c r="S9" t="n">
        <v>262.42</v>
      </c>
      <c r="T9" t="n">
        <v>65568.38</v>
      </c>
      <c r="U9" t="n">
        <v>0.66</v>
      </c>
      <c r="V9" t="n">
        <v>0.84</v>
      </c>
      <c r="W9" t="n">
        <v>56.95</v>
      </c>
      <c r="X9" t="n">
        <v>3.86</v>
      </c>
      <c r="Y9" t="n">
        <v>4</v>
      </c>
      <c r="Z9" t="n">
        <v>10</v>
      </c>
      <c r="AA9" t="n">
        <v>1438.30697161326</v>
      </c>
      <c r="AB9" t="n">
        <v>1967.955052186519</v>
      </c>
      <c r="AC9" t="n">
        <v>1780.1361840481</v>
      </c>
      <c r="AD9" t="n">
        <v>1438306.97161326</v>
      </c>
      <c r="AE9" t="n">
        <v>1967955.052186519</v>
      </c>
      <c r="AF9" t="n">
        <v>1.512167464308823e-06</v>
      </c>
      <c r="AG9" t="n">
        <v>22</v>
      </c>
      <c r="AH9" t="n">
        <v>1780136.1840481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99.12</v>
      </c>
      <c r="G10" t="n">
        <v>80.37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914.42</v>
      </c>
      <c r="Q10" t="n">
        <v>3357.85</v>
      </c>
      <c r="R10" t="n">
        <v>381.62</v>
      </c>
      <c r="S10" t="n">
        <v>262.42</v>
      </c>
      <c r="T10" t="n">
        <v>56433.1</v>
      </c>
      <c r="U10" t="n">
        <v>0.6899999999999999</v>
      </c>
      <c r="V10" t="n">
        <v>0.84</v>
      </c>
      <c r="W10" t="n">
        <v>56.95</v>
      </c>
      <c r="X10" t="n">
        <v>3.34</v>
      </c>
      <c r="Y10" t="n">
        <v>4</v>
      </c>
      <c r="Z10" t="n">
        <v>10</v>
      </c>
      <c r="AA10" t="n">
        <v>1402.046055131738</v>
      </c>
      <c r="AB10" t="n">
        <v>1918.341266537766</v>
      </c>
      <c r="AC10" t="n">
        <v>1735.257468468279</v>
      </c>
      <c r="AD10" t="n">
        <v>1402046.055131738</v>
      </c>
      <c r="AE10" t="n">
        <v>1918341.266537766</v>
      </c>
      <c r="AF10" t="n">
        <v>1.52427360849179e-06</v>
      </c>
      <c r="AG10" t="n">
        <v>22</v>
      </c>
      <c r="AH10" t="n">
        <v>1735257.468468279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0.9758</v>
      </c>
      <c r="E11" t="n">
        <v>102.48</v>
      </c>
      <c r="F11" t="n">
        <v>98.68000000000001</v>
      </c>
      <c r="G11" t="n">
        <v>91.09</v>
      </c>
      <c r="H11" t="n">
        <v>1.29</v>
      </c>
      <c r="I11" t="n">
        <v>65</v>
      </c>
      <c r="J11" t="n">
        <v>136.61</v>
      </c>
      <c r="K11" t="n">
        <v>45</v>
      </c>
      <c r="L11" t="n">
        <v>10</v>
      </c>
      <c r="M11" t="n">
        <v>63</v>
      </c>
      <c r="N11" t="n">
        <v>21.61</v>
      </c>
      <c r="O11" t="n">
        <v>17082.76</v>
      </c>
      <c r="P11" t="n">
        <v>888</v>
      </c>
      <c r="Q11" t="n">
        <v>3357.81</v>
      </c>
      <c r="R11" t="n">
        <v>367.77</v>
      </c>
      <c r="S11" t="n">
        <v>262.42</v>
      </c>
      <c r="T11" t="n">
        <v>49554.99</v>
      </c>
      <c r="U11" t="n">
        <v>0.71</v>
      </c>
      <c r="V11" t="n">
        <v>0.85</v>
      </c>
      <c r="W11" t="n">
        <v>56.91</v>
      </c>
      <c r="X11" t="n">
        <v>2.9</v>
      </c>
      <c r="Y11" t="n">
        <v>4</v>
      </c>
      <c r="Z11" t="n">
        <v>10</v>
      </c>
      <c r="AA11" t="n">
        <v>1368.846303433004</v>
      </c>
      <c r="AB11" t="n">
        <v>1872.915901593886</v>
      </c>
      <c r="AC11" t="n">
        <v>1694.167436599742</v>
      </c>
      <c r="AD11" t="n">
        <v>1368846.303433004</v>
      </c>
      <c r="AE11" t="n">
        <v>1872915.901593886</v>
      </c>
      <c r="AF11" t="n">
        <v>1.534178635550582e-06</v>
      </c>
      <c r="AG11" t="n">
        <v>22</v>
      </c>
      <c r="AH11" t="n">
        <v>1694167.436599742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0.9804</v>
      </c>
      <c r="E12" t="n">
        <v>102</v>
      </c>
      <c r="F12" t="n">
        <v>98.39</v>
      </c>
      <c r="G12" t="n">
        <v>101.78</v>
      </c>
      <c r="H12" t="n">
        <v>1.41</v>
      </c>
      <c r="I12" t="n">
        <v>58</v>
      </c>
      <c r="J12" t="n">
        <v>137.96</v>
      </c>
      <c r="K12" t="n">
        <v>45</v>
      </c>
      <c r="L12" t="n">
        <v>11</v>
      </c>
      <c r="M12" t="n">
        <v>27</v>
      </c>
      <c r="N12" t="n">
        <v>21.96</v>
      </c>
      <c r="O12" t="n">
        <v>17249.3</v>
      </c>
      <c r="P12" t="n">
        <v>866.86</v>
      </c>
      <c r="Q12" t="n">
        <v>3357.81</v>
      </c>
      <c r="R12" t="n">
        <v>355.78</v>
      </c>
      <c r="S12" t="n">
        <v>262.42</v>
      </c>
      <c r="T12" t="n">
        <v>43590.73</v>
      </c>
      <c r="U12" t="n">
        <v>0.74</v>
      </c>
      <c r="V12" t="n">
        <v>0.85</v>
      </c>
      <c r="W12" t="n">
        <v>56.96</v>
      </c>
      <c r="X12" t="n">
        <v>2.61</v>
      </c>
      <c r="Y12" t="n">
        <v>4</v>
      </c>
      <c r="Z12" t="n">
        <v>10</v>
      </c>
      <c r="AA12" t="n">
        <v>1343.356509969917</v>
      </c>
      <c r="AB12" t="n">
        <v>1838.039641647367</v>
      </c>
      <c r="AC12" t="n">
        <v>1662.619717953381</v>
      </c>
      <c r="AD12" t="n">
        <v>1343356.509969917</v>
      </c>
      <c r="AE12" t="n">
        <v>1838039.641647368</v>
      </c>
      <c r="AF12" t="n">
        <v>1.541410877530017e-06</v>
      </c>
      <c r="AG12" t="n">
        <v>22</v>
      </c>
      <c r="AH12" t="n">
        <v>1662619.717953381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0.9804</v>
      </c>
      <c r="E13" t="n">
        <v>102</v>
      </c>
      <c r="F13" t="n">
        <v>98.41</v>
      </c>
      <c r="G13" t="n">
        <v>103.59</v>
      </c>
      <c r="H13" t="n">
        <v>1.52</v>
      </c>
      <c r="I13" t="n">
        <v>57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870.0700000000001</v>
      </c>
      <c r="Q13" t="n">
        <v>3358.02</v>
      </c>
      <c r="R13" t="n">
        <v>355.21</v>
      </c>
      <c r="S13" t="n">
        <v>262.42</v>
      </c>
      <c r="T13" t="n">
        <v>43311.35</v>
      </c>
      <c r="U13" t="n">
        <v>0.74</v>
      </c>
      <c r="V13" t="n">
        <v>0.85</v>
      </c>
      <c r="W13" t="n">
        <v>57</v>
      </c>
      <c r="X13" t="n">
        <v>2.63</v>
      </c>
      <c r="Y13" t="n">
        <v>4</v>
      </c>
      <c r="Z13" t="n">
        <v>10</v>
      </c>
      <c r="AA13" t="n">
        <v>1346.286752366673</v>
      </c>
      <c r="AB13" t="n">
        <v>1842.04892856778</v>
      </c>
      <c r="AC13" t="n">
        <v>1666.246364157179</v>
      </c>
      <c r="AD13" t="n">
        <v>1346286.752366673</v>
      </c>
      <c r="AE13" t="n">
        <v>1842048.928567779</v>
      </c>
      <c r="AF13" t="n">
        <v>1.541410877530017e-06</v>
      </c>
      <c r="AG13" t="n">
        <v>22</v>
      </c>
      <c r="AH13" t="n">
        <v>1666246.364157179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2024-09-26T13:42:48Z</dcterms:created>
  <dcterms:modified xmlns:dcterms="http://purl.org/dc/terms/" xmlns:xsi="http://www.w3.org/2001/XMLSchema-instance" xsi:type="dcterms:W3CDTF">2024-09-26T13:42:48Z</dcterms:modified>
</cp:coreProperties>
</file>