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gráficos!$A$7:$A$249</f>
              <numCache>
                <formatCode>General</formatCode>
                <ptCount val="2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</numCache>
            </numRef>
          </xVal>
          <yVal>
            <numRef>
              <f>gráficos!$B$7:$B$249</f>
              <numCache>
                <formatCode>General</formatCode>
                <ptCount val="243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1.1891</v>
      </c>
      <c r="E2" t="n">
        <v>84.09999999999999</v>
      </c>
      <c r="F2" t="n">
        <v>58.56</v>
      </c>
      <c r="G2" t="n">
        <v>5.93</v>
      </c>
      <c r="H2" t="n">
        <v>0.09</v>
      </c>
      <c r="I2" t="n">
        <v>592</v>
      </c>
      <c r="J2" t="n">
        <v>194.77</v>
      </c>
      <c r="K2" t="n">
        <v>54.38</v>
      </c>
      <c r="L2" t="n">
        <v>1</v>
      </c>
      <c r="M2" t="n">
        <v>590</v>
      </c>
      <c r="N2" t="n">
        <v>39.4</v>
      </c>
      <c r="O2" t="n">
        <v>24256.19</v>
      </c>
      <c r="P2" t="n">
        <v>817.1</v>
      </c>
      <c r="Q2" t="n">
        <v>1327.36</v>
      </c>
      <c r="R2" t="n">
        <v>652.13</v>
      </c>
      <c r="S2" t="n">
        <v>68.87</v>
      </c>
      <c r="T2" t="n">
        <v>286084.21</v>
      </c>
      <c r="U2" t="n">
        <v>0.11</v>
      </c>
      <c r="V2" t="n">
        <v>0.62</v>
      </c>
      <c r="W2" t="n">
        <v>6.27</v>
      </c>
      <c r="X2" t="n">
        <v>17.68</v>
      </c>
      <c r="Y2" t="n">
        <v>0.5</v>
      </c>
      <c r="Z2" t="n">
        <v>10</v>
      </c>
      <c r="AA2" t="n">
        <v>2604.878175787649</v>
      </c>
      <c r="AB2" t="n">
        <v>3564.109239227397</v>
      </c>
      <c r="AC2" t="n">
        <v>3223.955655694135</v>
      </c>
      <c r="AD2" t="n">
        <v>2604878.175787649</v>
      </c>
      <c r="AE2" t="n">
        <v>3564109.239227397</v>
      </c>
      <c r="AF2" t="n">
        <v>6.244962218879894e-07</v>
      </c>
      <c r="AG2" t="n">
        <v>33</v>
      </c>
      <c r="AH2" t="n">
        <v>3223955.655694135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1.6773</v>
      </c>
      <c r="E3" t="n">
        <v>59.62</v>
      </c>
      <c r="F3" t="n">
        <v>47.81</v>
      </c>
      <c r="G3" t="n">
        <v>12</v>
      </c>
      <c r="H3" t="n">
        <v>0.18</v>
      </c>
      <c r="I3" t="n">
        <v>239</v>
      </c>
      <c r="J3" t="n">
        <v>196.32</v>
      </c>
      <c r="K3" t="n">
        <v>54.38</v>
      </c>
      <c r="L3" t="n">
        <v>2</v>
      </c>
      <c r="M3" t="n">
        <v>237</v>
      </c>
      <c r="N3" t="n">
        <v>39.95</v>
      </c>
      <c r="O3" t="n">
        <v>24447.22</v>
      </c>
      <c r="P3" t="n">
        <v>662.46</v>
      </c>
      <c r="Q3" t="n">
        <v>1327.09</v>
      </c>
      <c r="R3" t="n">
        <v>300.6</v>
      </c>
      <c r="S3" t="n">
        <v>68.87</v>
      </c>
      <c r="T3" t="n">
        <v>112082.28</v>
      </c>
      <c r="U3" t="n">
        <v>0.23</v>
      </c>
      <c r="V3" t="n">
        <v>0.76</v>
      </c>
      <c r="W3" t="n">
        <v>5.69</v>
      </c>
      <c r="X3" t="n">
        <v>6.94</v>
      </c>
      <c r="Y3" t="n">
        <v>0.5</v>
      </c>
      <c r="Z3" t="n">
        <v>10</v>
      </c>
      <c r="AA3" t="n">
        <v>1553.058632681895</v>
      </c>
      <c r="AB3" t="n">
        <v>2124.963337346618</v>
      </c>
      <c r="AC3" t="n">
        <v>1922.159818835031</v>
      </c>
      <c r="AD3" t="n">
        <v>1553058.632681895</v>
      </c>
      <c r="AE3" t="n">
        <v>2124963.337346618</v>
      </c>
      <c r="AF3" t="n">
        <v>8.80891020917269e-07</v>
      </c>
      <c r="AG3" t="n">
        <v>24</v>
      </c>
      <c r="AH3" t="n">
        <v>1922159.818835031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1.8676</v>
      </c>
      <c r="E4" t="n">
        <v>53.54</v>
      </c>
      <c r="F4" t="n">
        <v>45.19</v>
      </c>
      <c r="G4" t="n">
        <v>18.08</v>
      </c>
      <c r="H4" t="n">
        <v>0.27</v>
      </c>
      <c r="I4" t="n">
        <v>150</v>
      </c>
      <c r="J4" t="n">
        <v>197.88</v>
      </c>
      <c r="K4" t="n">
        <v>54.38</v>
      </c>
      <c r="L4" t="n">
        <v>3</v>
      </c>
      <c r="M4" t="n">
        <v>148</v>
      </c>
      <c r="N4" t="n">
        <v>40.5</v>
      </c>
      <c r="O4" t="n">
        <v>24639</v>
      </c>
      <c r="P4" t="n">
        <v>621.86</v>
      </c>
      <c r="Q4" t="n">
        <v>1327.06</v>
      </c>
      <c r="R4" t="n">
        <v>215.25</v>
      </c>
      <c r="S4" t="n">
        <v>68.87</v>
      </c>
      <c r="T4" t="n">
        <v>69853.12</v>
      </c>
      <c r="U4" t="n">
        <v>0.32</v>
      </c>
      <c r="V4" t="n">
        <v>0.8100000000000001</v>
      </c>
      <c r="W4" t="n">
        <v>5.54</v>
      </c>
      <c r="X4" t="n">
        <v>4.32</v>
      </c>
      <c r="Y4" t="n">
        <v>0.5</v>
      </c>
      <c r="Z4" t="n">
        <v>10</v>
      </c>
      <c r="AA4" t="n">
        <v>1319.609120656352</v>
      </c>
      <c r="AB4" t="n">
        <v>1805.547415927672</v>
      </c>
      <c r="AC4" t="n">
        <v>1633.228504653249</v>
      </c>
      <c r="AD4" t="n">
        <v>1319609.120656352</v>
      </c>
      <c r="AE4" t="n">
        <v>1805547.415927672</v>
      </c>
      <c r="AF4" t="n">
        <v>9.80833524512664e-07</v>
      </c>
      <c r="AG4" t="n">
        <v>21</v>
      </c>
      <c r="AH4" t="n">
        <v>1633228.504653249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1.97</v>
      </c>
      <c r="E5" t="n">
        <v>50.76</v>
      </c>
      <c r="F5" t="n">
        <v>44.01</v>
      </c>
      <c r="G5" t="n">
        <v>24.22</v>
      </c>
      <c r="H5" t="n">
        <v>0.36</v>
      </c>
      <c r="I5" t="n">
        <v>109</v>
      </c>
      <c r="J5" t="n">
        <v>199.44</v>
      </c>
      <c r="K5" t="n">
        <v>54.38</v>
      </c>
      <c r="L5" t="n">
        <v>4</v>
      </c>
      <c r="M5" t="n">
        <v>107</v>
      </c>
      <c r="N5" t="n">
        <v>41.06</v>
      </c>
      <c r="O5" t="n">
        <v>24831.54</v>
      </c>
      <c r="P5" t="n">
        <v>601.4</v>
      </c>
      <c r="Q5" t="n">
        <v>1327.07</v>
      </c>
      <c r="R5" t="n">
        <v>176.74</v>
      </c>
      <c r="S5" t="n">
        <v>68.87</v>
      </c>
      <c r="T5" t="n">
        <v>50806.05</v>
      </c>
      <c r="U5" t="n">
        <v>0.39</v>
      </c>
      <c r="V5" t="n">
        <v>0.83</v>
      </c>
      <c r="W5" t="n">
        <v>5.47</v>
      </c>
      <c r="X5" t="n">
        <v>3.13</v>
      </c>
      <c r="Y5" t="n">
        <v>0.5</v>
      </c>
      <c r="Z5" t="n">
        <v>10</v>
      </c>
      <c r="AA5" t="n">
        <v>1219.698124849916</v>
      </c>
      <c r="AB5" t="n">
        <v>1668.844783703255</v>
      </c>
      <c r="AC5" t="n">
        <v>1509.57257978498</v>
      </c>
      <c r="AD5" t="n">
        <v>1219698.124849916</v>
      </c>
      <c r="AE5" t="n">
        <v>1668844.783703255</v>
      </c>
      <c r="AF5" t="n">
        <v>1.034612359868252e-06</v>
      </c>
      <c r="AG5" t="n">
        <v>20</v>
      </c>
      <c r="AH5" t="n">
        <v>1509572.579784981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2.0331</v>
      </c>
      <c r="E6" t="n">
        <v>49.19</v>
      </c>
      <c r="F6" t="n">
        <v>43.33</v>
      </c>
      <c r="G6" t="n">
        <v>30.23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84</v>
      </c>
      <c r="N6" t="n">
        <v>41.63</v>
      </c>
      <c r="O6" t="n">
        <v>25024.84</v>
      </c>
      <c r="P6" t="n">
        <v>588.14</v>
      </c>
      <c r="Q6" t="n">
        <v>1327.04</v>
      </c>
      <c r="R6" t="n">
        <v>154.3</v>
      </c>
      <c r="S6" t="n">
        <v>68.87</v>
      </c>
      <c r="T6" t="n">
        <v>39699.6</v>
      </c>
      <c r="U6" t="n">
        <v>0.45</v>
      </c>
      <c r="V6" t="n">
        <v>0.84</v>
      </c>
      <c r="W6" t="n">
        <v>5.44</v>
      </c>
      <c r="X6" t="n">
        <v>2.45</v>
      </c>
      <c r="Y6" t="n">
        <v>0.5</v>
      </c>
      <c r="Z6" t="n">
        <v>10</v>
      </c>
      <c r="AA6" t="n">
        <v>1158.091223479803</v>
      </c>
      <c r="AB6" t="n">
        <v>1584.551503343999</v>
      </c>
      <c r="AC6" t="n">
        <v>1433.324131796849</v>
      </c>
      <c r="AD6" t="n">
        <v>1158091.223479803</v>
      </c>
      <c r="AE6" t="n">
        <v>1584551.503343998</v>
      </c>
      <c r="AF6" t="n">
        <v>1.067751466420378e-06</v>
      </c>
      <c r="AG6" t="n">
        <v>19</v>
      </c>
      <c r="AH6" t="n">
        <v>1433324.131796849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2.0806</v>
      </c>
      <c r="E7" t="n">
        <v>48.06</v>
      </c>
      <c r="F7" t="n">
        <v>42.82</v>
      </c>
      <c r="G7" t="n">
        <v>36.71</v>
      </c>
      <c r="H7" t="n">
        <v>0.53</v>
      </c>
      <c r="I7" t="n">
        <v>70</v>
      </c>
      <c r="J7" t="n">
        <v>202.58</v>
      </c>
      <c r="K7" t="n">
        <v>54.38</v>
      </c>
      <c r="L7" t="n">
        <v>6</v>
      </c>
      <c r="M7" t="n">
        <v>68</v>
      </c>
      <c r="N7" t="n">
        <v>42.2</v>
      </c>
      <c r="O7" t="n">
        <v>25218.93</v>
      </c>
      <c r="P7" t="n">
        <v>576.6</v>
      </c>
      <c r="Q7" t="n">
        <v>1326.99</v>
      </c>
      <c r="R7" t="n">
        <v>138.05</v>
      </c>
      <c r="S7" t="n">
        <v>68.87</v>
      </c>
      <c r="T7" t="n">
        <v>31655.42</v>
      </c>
      <c r="U7" t="n">
        <v>0.5</v>
      </c>
      <c r="V7" t="n">
        <v>0.85</v>
      </c>
      <c r="W7" t="n">
        <v>5.41</v>
      </c>
      <c r="X7" t="n">
        <v>1.95</v>
      </c>
      <c r="Y7" t="n">
        <v>0.5</v>
      </c>
      <c r="Z7" t="n">
        <v>10</v>
      </c>
      <c r="AA7" t="n">
        <v>1119.863686970219</v>
      </c>
      <c r="AB7" t="n">
        <v>1532.2469014117</v>
      </c>
      <c r="AC7" t="n">
        <v>1386.011407663</v>
      </c>
      <c r="AD7" t="n">
        <v>1119863.686970219</v>
      </c>
      <c r="AE7" t="n">
        <v>1532246.9014117</v>
      </c>
      <c r="AF7" t="n">
        <v>1.0926977035238e-06</v>
      </c>
      <c r="AG7" t="n">
        <v>19</v>
      </c>
      <c r="AH7" t="n">
        <v>1386011.407663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2.1086</v>
      </c>
      <c r="E8" t="n">
        <v>47.43</v>
      </c>
      <c r="F8" t="n">
        <v>42.58</v>
      </c>
      <c r="G8" t="n">
        <v>42.58</v>
      </c>
      <c r="H8" t="n">
        <v>0.61</v>
      </c>
      <c r="I8" t="n">
        <v>60</v>
      </c>
      <c r="J8" t="n">
        <v>204.16</v>
      </c>
      <c r="K8" t="n">
        <v>54.38</v>
      </c>
      <c r="L8" t="n">
        <v>7</v>
      </c>
      <c r="M8" t="n">
        <v>58</v>
      </c>
      <c r="N8" t="n">
        <v>42.78</v>
      </c>
      <c r="O8" t="n">
        <v>25413.94</v>
      </c>
      <c r="P8" t="n">
        <v>569.11</v>
      </c>
      <c r="Q8" t="n">
        <v>1327</v>
      </c>
      <c r="R8" t="n">
        <v>129.92</v>
      </c>
      <c r="S8" t="n">
        <v>68.87</v>
      </c>
      <c r="T8" t="n">
        <v>27641.34</v>
      </c>
      <c r="U8" t="n">
        <v>0.53</v>
      </c>
      <c r="V8" t="n">
        <v>0.86</v>
      </c>
      <c r="W8" t="n">
        <v>5.4</v>
      </c>
      <c r="X8" t="n">
        <v>1.7</v>
      </c>
      <c r="Y8" t="n">
        <v>0.5</v>
      </c>
      <c r="Z8" t="n">
        <v>10</v>
      </c>
      <c r="AA8" t="n">
        <v>1097.695220084451</v>
      </c>
      <c r="AB8" t="n">
        <v>1501.915027014857</v>
      </c>
      <c r="AC8" t="n">
        <v>1358.574364787538</v>
      </c>
      <c r="AD8" t="n">
        <v>1097695.22008445</v>
      </c>
      <c r="AE8" t="n">
        <v>1501915.027014857</v>
      </c>
      <c r="AF8" t="n">
        <v>1.107402853816344e-06</v>
      </c>
      <c r="AG8" t="n">
        <v>19</v>
      </c>
      <c r="AH8" t="n">
        <v>1358574.364787538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2.1333</v>
      </c>
      <c r="E9" t="n">
        <v>46.87</v>
      </c>
      <c r="F9" t="n">
        <v>42.34</v>
      </c>
      <c r="G9" t="n">
        <v>48.85</v>
      </c>
      <c r="H9" t="n">
        <v>0.6899999999999999</v>
      </c>
      <c r="I9" t="n">
        <v>52</v>
      </c>
      <c r="J9" t="n">
        <v>205.75</v>
      </c>
      <c r="K9" t="n">
        <v>54.38</v>
      </c>
      <c r="L9" t="n">
        <v>8</v>
      </c>
      <c r="M9" t="n">
        <v>50</v>
      </c>
      <c r="N9" t="n">
        <v>43.37</v>
      </c>
      <c r="O9" t="n">
        <v>25609.61</v>
      </c>
      <c r="P9" t="n">
        <v>561.74</v>
      </c>
      <c r="Q9" t="n">
        <v>1327</v>
      </c>
      <c r="R9" t="n">
        <v>122.38</v>
      </c>
      <c r="S9" t="n">
        <v>68.87</v>
      </c>
      <c r="T9" t="n">
        <v>23908.33</v>
      </c>
      <c r="U9" t="n">
        <v>0.5600000000000001</v>
      </c>
      <c r="V9" t="n">
        <v>0.86</v>
      </c>
      <c r="W9" t="n">
        <v>5.38</v>
      </c>
      <c r="X9" t="n">
        <v>1.46</v>
      </c>
      <c r="Y9" t="n">
        <v>0.5</v>
      </c>
      <c r="Z9" t="n">
        <v>10</v>
      </c>
      <c r="AA9" t="n">
        <v>1077.597609192829</v>
      </c>
      <c r="AB9" t="n">
        <v>1474.416589148925</v>
      </c>
      <c r="AC9" t="n">
        <v>1333.70033923723</v>
      </c>
      <c r="AD9" t="n">
        <v>1077597.609192829</v>
      </c>
      <c r="AE9" t="n">
        <v>1474416.589148925</v>
      </c>
      <c r="AF9" t="n">
        <v>1.120374897110123e-06</v>
      </c>
      <c r="AG9" t="n">
        <v>19</v>
      </c>
      <c r="AH9" t="n">
        <v>1333700.33923723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2.1523</v>
      </c>
      <c r="E10" t="n">
        <v>46.46</v>
      </c>
      <c r="F10" t="n">
        <v>42.16</v>
      </c>
      <c r="G10" t="n">
        <v>54.99</v>
      </c>
      <c r="H10" t="n">
        <v>0.77</v>
      </c>
      <c r="I10" t="n">
        <v>46</v>
      </c>
      <c r="J10" t="n">
        <v>207.34</v>
      </c>
      <c r="K10" t="n">
        <v>54.38</v>
      </c>
      <c r="L10" t="n">
        <v>9</v>
      </c>
      <c r="M10" t="n">
        <v>44</v>
      </c>
      <c r="N10" t="n">
        <v>43.96</v>
      </c>
      <c r="O10" t="n">
        <v>25806.1</v>
      </c>
      <c r="P10" t="n">
        <v>555.0599999999999</v>
      </c>
      <c r="Q10" t="n">
        <v>1326.95</v>
      </c>
      <c r="R10" t="n">
        <v>116.76</v>
      </c>
      <c r="S10" t="n">
        <v>68.87</v>
      </c>
      <c r="T10" t="n">
        <v>21129.98</v>
      </c>
      <c r="U10" t="n">
        <v>0.59</v>
      </c>
      <c r="V10" t="n">
        <v>0.86</v>
      </c>
      <c r="W10" t="n">
        <v>5.36</v>
      </c>
      <c r="X10" t="n">
        <v>1.29</v>
      </c>
      <c r="Y10" t="n">
        <v>0.5</v>
      </c>
      <c r="Z10" t="n">
        <v>10</v>
      </c>
      <c r="AA10" t="n">
        <v>1050.842207048079</v>
      </c>
      <c r="AB10" t="n">
        <v>1437.808667569441</v>
      </c>
      <c r="AC10" t="n">
        <v>1300.586226313752</v>
      </c>
      <c r="AD10" t="n">
        <v>1050842.207048079</v>
      </c>
      <c r="AE10" t="n">
        <v>1437808.667569441</v>
      </c>
      <c r="AF10" t="n">
        <v>1.130353391951492e-06</v>
      </c>
      <c r="AG10" t="n">
        <v>18</v>
      </c>
      <c r="AH10" t="n">
        <v>1300586.226313752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2.168</v>
      </c>
      <c r="E11" t="n">
        <v>46.12</v>
      </c>
      <c r="F11" t="n">
        <v>42.01</v>
      </c>
      <c r="G11" t="n">
        <v>61.48</v>
      </c>
      <c r="H11" t="n">
        <v>0.85</v>
      </c>
      <c r="I11" t="n">
        <v>41</v>
      </c>
      <c r="J11" t="n">
        <v>208.94</v>
      </c>
      <c r="K11" t="n">
        <v>54.38</v>
      </c>
      <c r="L11" t="n">
        <v>10</v>
      </c>
      <c r="M11" t="n">
        <v>39</v>
      </c>
      <c r="N11" t="n">
        <v>44.56</v>
      </c>
      <c r="O11" t="n">
        <v>26003.41</v>
      </c>
      <c r="P11" t="n">
        <v>548.9299999999999</v>
      </c>
      <c r="Q11" t="n">
        <v>1326.96</v>
      </c>
      <c r="R11" t="n">
        <v>111.75</v>
      </c>
      <c r="S11" t="n">
        <v>68.87</v>
      </c>
      <c r="T11" t="n">
        <v>18651.4</v>
      </c>
      <c r="U11" t="n">
        <v>0.62</v>
      </c>
      <c r="V11" t="n">
        <v>0.87</v>
      </c>
      <c r="W11" t="n">
        <v>5.36</v>
      </c>
      <c r="X11" t="n">
        <v>1.14</v>
      </c>
      <c r="Y11" t="n">
        <v>0.5</v>
      </c>
      <c r="Z11" t="n">
        <v>10</v>
      </c>
      <c r="AA11" t="n">
        <v>1036.937014514746</v>
      </c>
      <c r="AB11" t="n">
        <v>1418.782969691535</v>
      </c>
      <c r="AC11" t="n">
        <v>1283.376314338578</v>
      </c>
      <c r="AD11" t="n">
        <v>1036937.014514746</v>
      </c>
      <c r="AE11" t="n">
        <v>1418782.969691535</v>
      </c>
      <c r="AF11" t="n">
        <v>1.138598779794097e-06</v>
      </c>
      <c r="AG11" t="n">
        <v>18</v>
      </c>
      <c r="AH11" t="n">
        <v>1283376.314338578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2.1803</v>
      </c>
      <c r="E12" t="n">
        <v>45.87</v>
      </c>
      <c r="F12" t="n">
        <v>41.91</v>
      </c>
      <c r="G12" t="n">
        <v>67.95999999999999</v>
      </c>
      <c r="H12" t="n">
        <v>0.93</v>
      </c>
      <c r="I12" t="n">
        <v>37</v>
      </c>
      <c r="J12" t="n">
        <v>210.55</v>
      </c>
      <c r="K12" t="n">
        <v>54.38</v>
      </c>
      <c r="L12" t="n">
        <v>11</v>
      </c>
      <c r="M12" t="n">
        <v>35</v>
      </c>
      <c r="N12" t="n">
        <v>45.17</v>
      </c>
      <c r="O12" t="n">
        <v>26201.54</v>
      </c>
      <c r="P12" t="n">
        <v>543.8200000000001</v>
      </c>
      <c r="Q12" t="n">
        <v>1327</v>
      </c>
      <c r="R12" t="n">
        <v>108.61</v>
      </c>
      <c r="S12" t="n">
        <v>68.87</v>
      </c>
      <c r="T12" t="n">
        <v>17101.1</v>
      </c>
      <c r="U12" t="n">
        <v>0.63</v>
      </c>
      <c r="V12" t="n">
        <v>0.87</v>
      </c>
      <c r="W12" t="n">
        <v>5.35</v>
      </c>
      <c r="X12" t="n">
        <v>1.04</v>
      </c>
      <c r="Y12" t="n">
        <v>0.5</v>
      </c>
      <c r="Z12" t="n">
        <v>10</v>
      </c>
      <c r="AA12" t="n">
        <v>1025.938957927656</v>
      </c>
      <c r="AB12" t="n">
        <v>1403.734943469065</v>
      </c>
      <c r="AC12" t="n">
        <v>1269.764450618744</v>
      </c>
      <c r="AD12" t="n">
        <v>1025938.957927656</v>
      </c>
      <c r="AE12" t="n">
        <v>1403734.943469065</v>
      </c>
      <c r="AF12" t="n">
        <v>1.145058542244036e-06</v>
      </c>
      <c r="AG12" t="n">
        <v>18</v>
      </c>
      <c r="AH12" t="n">
        <v>1269764.450618744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2.1943</v>
      </c>
      <c r="E13" t="n">
        <v>45.57</v>
      </c>
      <c r="F13" t="n">
        <v>41.77</v>
      </c>
      <c r="G13" t="n">
        <v>75.95</v>
      </c>
      <c r="H13" t="n">
        <v>1</v>
      </c>
      <c r="I13" t="n">
        <v>33</v>
      </c>
      <c r="J13" t="n">
        <v>212.16</v>
      </c>
      <c r="K13" t="n">
        <v>54.38</v>
      </c>
      <c r="L13" t="n">
        <v>12</v>
      </c>
      <c r="M13" t="n">
        <v>31</v>
      </c>
      <c r="N13" t="n">
        <v>45.78</v>
      </c>
      <c r="O13" t="n">
        <v>26400.51</v>
      </c>
      <c r="P13" t="n">
        <v>536.6</v>
      </c>
      <c r="Q13" t="n">
        <v>1326.97</v>
      </c>
      <c r="R13" t="n">
        <v>104.12</v>
      </c>
      <c r="S13" t="n">
        <v>68.87</v>
      </c>
      <c r="T13" t="n">
        <v>14874.47</v>
      </c>
      <c r="U13" t="n">
        <v>0.66</v>
      </c>
      <c r="V13" t="n">
        <v>0.87</v>
      </c>
      <c r="W13" t="n">
        <v>5.34</v>
      </c>
      <c r="X13" t="n">
        <v>0.9</v>
      </c>
      <c r="Y13" t="n">
        <v>0.5</v>
      </c>
      <c r="Z13" t="n">
        <v>10</v>
      </c>
      <c r="AA13" t="n">
        <v>1011.879496357874</v>
      </c>
      <c r="AB13" t="n">
        <v>1384.498167889622</v>
      </c>
      <c r="AC13" t="n">
        <v>1252.363605901618</v>
      </c>
      <c r="AD13" t="n">
        <v>1011879.496357874</v>
      </c>
      <c r="AE13" t="n">
        <v>1384498.167889622</v>
      </c>
      <c r="AF13" t="n">
        <v>1.152411117390308e-06</v>
      </c>
      <c r="AG13" t="n">
        <v>18</v>
      </c>
      <c r="AH13" t="n">
        <v>1252363.605901618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2.2007</v>
      </c>
      <c r="E14" t="n">
        <v>45.44</v>
      </c>
      <c r="F14" t="n">
        <v>41.72</v>
      </c>
      <c r="G14" t="n">
        <v>80.75</v>
      </c>
      <c r="H14" t="n">
        <v>1.08</v>
      </c>
      <c r="I14" t="n">
        <v>31</v>
      </c>
      <c r="J14" t="n">
        <v>213.78</v>
      </c>
      <c r="K14" t="n">
        <v>54.38</v>
      </c>
      <c r="L14" t="n">
        <v>13</v>
      </c>
      <c r="M14" t="n">
        <v>29</v>
      </c>
      <c r="N14" t="n">
        <v>46.4</v>
      </c>
      <c r="O14" t="n">
        <v>26600.32</v>
      </c>
      <c r="P14" t="n">
        <v>532.12</v>
      </c>
      <c r="Q14" t="n">
        <v>1326.97</v>
      </c>
      <c r="R14" t="n">
        <v>102.32</v>
      </c>
      <c r="S14" t="n">
        <v>68.87</v>
      </c>
      <c r="T14" t="n">
        <v>13983.78</v>
      </c>
      <c r="U14" t="n">
        <v>0.67</v>
      </c>
      <c r="V14" t="n">
        <v>0.87</v>
      </c>
      <c r="W14" t="n">
        <v>5.34</v>
      </c>
      <c r="X14" t="n">
        <v>0.85</v>
      </c>
      <c r="Y14" t="n">
        <v>0.5</v>
      </c>
      <c r="Z14" t="n">
        <v>10</v>
      </c>
      <c r="AA14" t="n">
        <v>1004.292509740434</v>
      </c>
      <c r="AB14" t="n">
        <v>1374.117318085413</v>
      </c>
      <c r="AC14" t="n">
        <v>1242.973489833109</v>
      </c>
      <c r="AD14" t="n">
        <v>1004292.509740434</v>
      </c>
      <c r="AE14" t="n">
        <v>1374117.318085413</v>
      </c>
      <c r="AF14" t="n">
        <v>1.155772294600032e-06</v>
      </c>
      <c r="AG14" t="n">
        <v>18</v>
      </c>
      <c r="AH14" t="n">
        <v>1242973.489833109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2.2096</v>
      </c>
      <c r="E15" t="n">
        <v>45.26</v>
      </c>
      <c r="F15" t="n">
        <v>41.65</v>
      </c>
      <c r="G15" t="n">
        <v>89.25</v>
      </c>
      <c r="H15" t="n">
        <v>1.15</v>
      </c>
      <c r="I15" t="n">
        <v>28</v>
      </c>
      <c r="J15" t="n">
        <v>215.41</v>
      </c>
      <c r="K15" t="n">
        <v>54.38</v>
      </c>
      <c r="L15" t="n">
        <v>14</v>
      </c>
      <c r="M15" t="n">
        <v>26</v>
      </c>
      <c r="N15" t="n">
        <v>47.03</v>
      </c>
      <c r="O15" t="n">
        <v>26801</v>
      </c>
      <c r="P15" t="n">
        <v>525.99</v>
      </c>
      <c r="Q15" t="n">
        <v>1326.96</v>
      </c>
      <c r="R15" t="n">
        <v>100.34</v>
      </c>
      <c r="S15" t="n">
        <v>68.87</v>
      </c>
      <c r="T15" t="n">
        <v>13008.24</v>
      </c>
      <c r="U15" t="n">
        <v>0.6899999999999999</v>
      </c>
      <c r="V15" t="n">
        <v>0.88</v>
      </c>
      <c r="W15" t="n">
        <v>5.33</v>
      </c>
      <c r="X15" t="n">
        <v>0.78</v>
      </c>
      <c r="Y15" t="n">
        <v>0.5</v>
      </c>
      <c r="Z15" t="n">
        <v>10</v>
      </c>
      <c r="AA15" t="n">
        <v>993.9218108008067</v>
      </c>
      <c r="AB15" t="n">
        <v>1359.927670273269</v>
      </c>
      <c r="AC15" t="n">
        <v>1230.13808209286</v>
      </c>
      <c r="AD15" t="n">
        <v>993921.8108008067</v>
      </c>
      <c r="AE15" t="n">
        <v>1359927.670273269</v>
      </c>
      <c r="AF15" t="n">
        <v>1.160446431657305e-06</v>
      </c>
      <c r="AG15" t="n">
        <v>18</v>
      </c>
      <c r="AH15" t="n">
        <v>1230138.08209286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2.216</v>
      </c>
      <c r="E16" t="n">
        <v>45.13</v>
      </c>
      <c r="F16" t="n">
        <v>41.6</v>
      </c>
      <c r="G16" t="n">
        <v>96</v>
      </c>
      <c r="H16" t="n">
        <v>1.23</v>
      </c>
      <c r="I16" t="n">
        <v>26</v>
      </c>
      <c r="J16" t="n">
        <v>217.04</v>
      </c>
      <c r="K16" t="n">
        <v>54.38</v>
      </c>
      <c r="L16" t="n">
        <v>15</v>
      </c>
      <c r="M16" t="n">
        <v>24</v>
      </c>
      <c r="N16" t="n">
        <v>47.66</v>
      </c>
      <c r="O16" t="n">
        <v>27002.55</v>
      </c>
      <c r="P16" t="n">
        <v>520.5599999999999</v>
      </c>
      <c r="Q16" t="n">
        <v>1326.97</v>
      </c>
      <c r="R16" t="n">
        <v>98.17</v>
      </c>
      <c r="S16" t="n">
        <v>68.87</v>
      </c>
      <c r="T16" t="n">
        <v>11933.72</v>
      </c>
      <c r="U16" t="n">
        <v>0.7</v>
      </c>
      <c r="V16" t="n">
        <v>0.88</v>
      </c>
      <c r="W16" t="n">
        <v>5.34</v>
      </c>
      <c r="X16" t="n">
        <v>0.73</v>
      </c>
      <c r="Y16" t="n">
        <v>0.5</v>
      </c>
      <c r="Z16" t="n">
        <v>10</v>
      </c>
      <c r="AA16" t="n">
        <v>985.4021952318457</v>
      </c>
      <c r="AB16" t="n">
        <v>1348.270756392904</v>
      </c>
      <c r="AC16" t="n">
        <v>1219.593687712656</v>
      </c>
      <c r="AD16" t="n">
        <v>985402.1952318457</v>
      </c>
      <c r="AE16" t="n">
        <v>1348270.756392904</v>
      </c>
      <c r="AF16" t="n">
        <v>1.163807608867029e-06</v>
      </c>
      <c r="AG16" t="n">
        <v>18</v>
      </c>
      <c r="AH16" t="n">
        <v>1219593.687712656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2.2236</v>
      </c>
      <c r="E17" t="n">
        <v>44.97</v>
      </c>
      <c r="F17" t="n">
        <v>41.52</v>
      </c>
      <c r="G17" t="n">
        <v>103.8</v>
      </c>
      <c r="H17" t="n">
        <v>1.3</v>
      </c>
      <c r="I17" t="n">
        <v>24</v>
      </c>
      <c r="J17" t="n">
        <v>218.68</v>
      </c>
      <c r="K17" t="n">
        <v>54.38</v>
      </c>
      <c r="L17" t="n">
        <v>16</v>
      </c>
      <c r="M17" t="n">
        <v>22</v>
      </c>
      <c r="N17" t="n">
        <v>48.31</v>
      </c>
      <c r="O17" t="n">
        <v>27204.98</v>
      </c>
      <c r="P17" t="n">
        <v>514.3</v>
      </c>
      <c r="Q17" t="n">
        <v>1326.97</v>
      </c>
      <c r="R17" t="n">
        <v>95.87</v>
      </c>
      <c r="S17" t="n">
        <v>68.87</v>
      </c>
      <c r="T17" t="n">
        <v>10793.63</v>
      </c>
      <c r="U17" t="n">
        <v>0.72</v>
      </c>
      <c r="V17" t="n">
        <v>0.88</v>
      </c>
      <c r="W17" t="n">
        <v>5.33</v>
      </c>
      <c r="X17" t="n">
        <v>0.65</v>
      </c>
      <c r="Y17" t="n">
        <v>0.5</v>
      </c>
      <c r="Z17" t="n">
        <v>10</v>
      </c>
      <c r="AA17" t="n">
        <v>975.4414236072852</v>
      </c>
      <c r="AB17" t="n">
        <v>1334.64198921795</v>
      </c>
      <c r="AC17" t="n">
        <v>1207.265630948785</v>
      </c>
      <c r="AD17" t="n">
        <v>975441.4236072851</v>
      </c>
      <c r="AE17" t="n">
        <v>1334641.98921795</v>
      </c>
      <c r="AF17" t="n">
        <v>1.167799006803577e-06</v>
      </c>
      <c r="AG17" t="n">
        <v>18</v>
      </c>
      <c r="AH17" t="n">
        <v>1207265.630948785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2.2267</v>
      </c>
      <c r="E18" t="n">
        <v>44.91</v>
      </c>
      <c r="F18" t="n">
        <v>41.5</v>
      </c>
      <c r="G18" t="n">
        <v>108.26</v>
      </c>
      <c r="H18" t="n">
        <v>1.37</v>
      </c>
      <c r="I18" t="n">
        <v>23</v>
      </c>
      <c r="J18" t="n">
        <v>220.33</v>
      </c>
      <c r="K18" t="n">
        <v>54.38</v>
      </c>
      <c r="L18" t="n">
        <v>17</v>
      </c>
      <c r="M18" t="n">
        <v>21</v>
      </c>
      <c r="N18" t="n">
        <v>48.95</v>
      </c>
      <c r="O18" t="n">
        <v>27408.3</v>
      </c>
      <c r="P18" t="n">
        <v>511.09</v>
      </c>
      <c r="Q18" t="n">
        <v>1326.95</v>
      </c>
      <c r="R18" t="n">
        <v>95.04000000000001</v>
      </c>
      <c r="S18" t="n">
        <v>68.87</v>
      </c>
      <c r="T18" t="n">
        <v>10384.92</v>
      </c>
      <c r="U18" t="n">
        <v>0.72</v>
      </c>
      <c r="V18" t="n">
        <v>0.88</v>
      </c>
      <c r="W18" t="n">
        <v>5.33</v>
      </c>
      <c r="X18" t="n">
        <v>0.63</v>
      </c>
      <c r="Y18" t="n">
        <v>0.5</v>
      </c>
      <c r="Z18" t="n">
        <v>10</v>
      </c>
      <c r="AA18" t="n">
        <v>970.7533531237432</v>
      </c>
      <c r="AB18" t="n">
        <v>1328.227564359295</v>
      </c>
      <c r="AC18" t="n">
        <v>1201.463389795938</v>
      </c>
      <c r="AD18" t="n">
        <v>970753.3531237432</v>
      </c>
      <c r="AE18" t="n">
        <v>1328227.564359295</v>
      </c>
      <c r="AF18" t="n">
        <v>1.169427077014537e-06</v>
      </c>
      <c r="AG18" t="n">
        <v>18</v>
      </c>
      <c r="AH18" t="n">
        <v>1201463.389795938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2.2302</v>
      </c>
      <c r="E19" t="n">
        <v>44.84</v>
      </c>
      <c r="F19" t="n">
        <v>41.47</v>
      </c>
      <c r="G19" t="n">
        <v>113.09</v>
      </c>
      <c r="H19" t="n">
        <v>1.44</v>
      </c>
      <c r="I19" t="n">
        <v>22</v>
      </c>
      <c r="J19" t="n">
        <v>221.99</v>
      </c>
      <c r="K19" t="n">
        <v>54.38</v>
      </c>
      <c r="L19" t="n">
        <v>18</v>
      </c>
      <c r="M19" t="n">
        <v>20</v>
      </c>
      <c r="N19" t="n">
        <v>49.61</v>
      </c>
      <c r="O19" t="n">
        <v>27612.53</v>
      </c>
      <c r="P19" t="n">
        <v>504.38</v>
      </c>
      <c r="Q19" t="n">
        <v>1326.95</v>
      </c>
      <c r="R19" t="n">
        <v>94.34</v>
      </c>
      <c r="S19" t="n">
        <v>68.87</v>
      </c>
      <c r="T19" t="n">
        <v>10037.18</v>
      </c>
      <c r="U19" t="n">
        <v>0.73</v>
      </c>
      <c r="V19" t="n">
        <v>0.88</v>
      </c>
      <c r="W19" t="n">
        <v>5.32</v>
      </c>
      <c r="X19" t="n">
        <v>0.6</v>
      </c>
      <c r="Y19" t="n">
        <v>0.5</v>
      </c>
      <c r="Z19" t="n">
        <v>10</v>
      </c>
      <c r="AA19" t="n">
        <v>962.0892931304786</v>
      </c>
      <c r="AB19" t="n">
        <v>1316.37301524516</v>
      </c>
      <c r="AC19" t="n">
        <v>1190.740222211292</v>
      </c>
      <c r="AD19" t="n">
        <v>962089.2931304786</v>
      </c>
      <c r="AE19" t="n">
        <v>1316373.01524516</v>
      </c>
      <c r="AF19" t="n">
        <v>1.171265220801105e-06</v>
      </c>
      <c r="AG19" t="n">
        <v>18</v>
      </c>
      <c r="AH19" t="n">
        <v>1190740.222211292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2.2372</v>
      </c>
      <c r="E20" t="n">
        <v>44.7</v>
      </c>
      <c r="F20" t="n">
        <v>41.4</v>
      </c>
      <c r="G20" t="n">
        <v>124.21</v>
      </c>
      <c r="H20" t="n">
        <v>1.51</v>
      </c>
      <c r="I20" t="n">
        <v>20</v>
      </c>
      <c r="J20" t="n">
        <v>223.65</v>
      </c>
      <c r="K20" t="n">
        <v>54.38</v>
      </c>
      <c r="L20" t="n">
        <v>19</v>
      </c>
      <c r="M20" t="n">
        <v>18</v>
      </c>
      <c r="N20" t="n">
        <v>50.27</v>
      </c>
      <c r="O20" t="n">
        <v>27817.81</v>
      </c>
      <c r="P20" t="n">
        <v>500.73</v>
      </c>
      <c r="Q20" t="n">
        <v>1326.95</v>
      </c>
      <c r="R20" t="n">
        <v>92</v>
      </c>
      <c r="S20" t="n">
        <v>68.87</v>
      </c>
      <c r="T20" t="n">
        <v>8878.379999999999</v>
      </c>
      <c r="U20" t="n">
        <v>0.75</v>
      </c>
      <c r="V20" t="n">
        <v>0.88</v>
      </c>
      <c r="W20" t="n">
        <v>5.33</v>
      </c>
      <c r="X20" t="n">
        <v>0.53</v>
      </c>
      <c r="Y20" t="n">
        <v>0.5</v>
      </c>
      <c r="Z20" t="n">
        <v>10</v>
      </c>
      <c r="AA20" t="n">
        <v>955.3508984684969</v>
      </c>
      <c r="AB20" t="n">
        <v>1307.153246391645</v>
      </c>
      <c r="AC20" t="n">
        <v>1182.400375157129</v>
      </c>
      <c r="AD20" t="n">
        <v>955350.8984684969</v>
      </c>
      <c r="AE20" t="n">
        <v>1307153.246391645</v>
      </c>
      <c r="AF20" t="n">
        <v>1.174941508374241e-06</v>
      </c>
      <c r="AG20" t="n">
        <v>18</v>
      </c>
      <c r="AH20" t="n">
        <v>1182400.375157129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2.2396</v>
      </c>
      <c r="E21" t="n">
        <v>44.65</v>
      </c>
      <c r="F21" t="n">
        <v>41.39</v>
      </c>
      <c r="G21" t="n">
        <v>130.72</v>
      </c>
      <c r="H21" t="n">
        <v>1.58</v>
      </c>
      <c r="I21" t="n">
        <v>19</v>
      </c>
      <c r="J21" t="n">
        <v>225.32</v>
      </c>
      <c r="K21" t="n">
        <v>54.38</v>
      </c>
      <c r="L21" t="n">
        <v>20</v>
      </c>
      <c r="M21" t="n">
        <v>17</v>
      </c>
      <c r="N21" t="n">
        <v>50.95</v>
      </c>
      <c r="O21" t="n">
        <v>28023.89</v>
      </c>
      <c r="P21" t="n">
        <v>495.92</v>
      </c>
      <c r="Q21" t="n">
        <v>1326.95</v>
      </c>
      <c r="R21" t="n">
        <v>91.75</v>
      </c>
      <c r="S21" t="n">
        <v>68.87</v>
      </c>
      <c r="T21" t="n">
        <v>8758.66</v>
      </c>
      <c r="U21" t="n">
        <v>0.75</v>
      </c>
      <c r="V21" t="n">
        <v>0.88</v>
      </c>
      <c r="W21" t="n">
        <v>5.32</v>
      </c>
      <c r="X21" t="n">
        <v>0.52</v>
      </c>
      <c r="Y21" t="n">
        <v>0.5</v>
      </c>
      <c r="Z21" t="n">
        <v>10</v>
      </c>
      <c r="AA21" t="n">
        <v>949.2827383507487</v>
      </c>
      <c r="AB21" t="n">
        <v>1298.850522010211</v>
      </c>
      <c r="AC21" t="n">
        <v>1174.890051137713</v>
      </c>
      <c r="AD21" t="n">
        <v>949282.7383507487</v>
      </c>
      <c r="AE21" t="n">
        <v>1298850.522010211</v>
      </c>
      <c r="AF21" t="n">
        <v>1.176201949827887e-06</v>
      </c>
      <c r="AG21" t="n">
        <v>18</v>
      </c>
      <c r="AH21" t="n">
        <v>1174890.051137713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2.2427</v>
      </c>
      <c r="E22" t="n">
        <v>44.59</v>
      </c>
      <c r="F22" t="n">
        <v>41.37</v>
      </c>
      <c r="G22" t="n">
        <v>137.91</v>
      </c>
      <c r="H22" t="n">
        <v>1.64</v>
      </c>
      <c r="I22" t="n">
        <v>18</v>
      </c>
      <c r="J22" t="n">
        <v>227</v>
      </c>
      <c r="K22" t="n">
        <v>54.38</v>
      </c>
      <c r="L22" t="n">
        <v>21</v>
      </c>
      <c r="M22" t="n">
        <v>16</v>
      </c>
      <c r="N22" t="n">
        <v>51.62</v>
      </c>
      <c r="O22" t="n">
        <v>28230.92</v>
      </c>
      <c r="P22" t="n">
        <v>490.72</v>
      </c>
      <c r="Q22" t="n">
        <v>1326.98</v>
      </c>
      <c r="R22" t="n">
        <v>91.18000000000001</v>
      </c>
      <c r="S22" t="n">
        <v>68.87</v>
      </c>
      <c r="T22" t="n">
        <v>8482.08</v>
      </c>
      <c r="U22" t="n">
        <v>0.76</v>
      </c>
      <c r="V22" t="n">
        <v>0.88</v>
      </c>
      <c r="W22" t="n">
        <v>5.32</v>
      </c>
      <c r="X22" t="n">
        <v>0.5</v>
      </c>
      <c r="Y22" t="n">
        <v>0.5</v>
      </c>
      <c r="Z22" t="n">
        <v>10</v>
      </c>
      <c r="AA22" t="n">
        <v>942.5181489527682</v>
      </c>
      <c r="AB22" t="n">
        <v>1289.594912363273</v>
      </c>
      <c r="AC22" t="n">
        <v>1166.517783885148</v>
      </c>
      <c r="AD22" t="n">
        <v>942518.1489527682</v>
      </c>
      <c r="AE22" t="n">
        <v>1289594.912363273</v>
      </c>
      <c r="AF22" t="n">
        <v>1.177830020038847e-06</v>
      </c>
      <c r="AG22" t="n">
        <v>18</v>
      </c>
      <c r="AH22" t="n">
        <v>1166517.783885148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2.2476</v>
      </c>
      <c r="E23" t="n">
        <v>44.49</v>
      </c>
      <c r="F23" t="n">
        <v>41.31</v>
      </c>
      <c r="G23" t="n">
        <v>145.82</v>
      </c>
      <c r="H23" t="n">
        <v>1.71</v>
      </c>
      <c r="I23" t="n">
        <v>17</v>
      </c>
      <c r="J23" t="n">
        <v>228.69</v>
      </c>
      <c r="K23" t="n">
        <v>54.38</v>
      </c>
      <c r="L23" t="n">
        <v>22</v>
      </c>
      <c r="M23" t="n">
        <v>15</v>
      </c>
      <c r="N23" t="n">
        <v>52.31</v>
      </c>
      <c r="O23" t="n">
        <v>28438.91</v>
      </c>
      <c r="P23" t="n">
        <v>483</v>
      </c>
      <c r="Q23" t="n">
        <v>1326.96</v>
      </c>
      <c r="R23" t="n">
        <v>89.06</v>
      </c>
      <c r="S23" t="n">
        <v>68.87</v>
      </c>
      <c r="T23" t="n">
        <v>7426.7</v>
      </c>
      <c r="U23" t="n">
        <v>0.77</v>
      </c>
      <c r="V23" t="n">
        <v>0.88</v>
      </c>
      <c r="W23" t="n">
        <v>5.32</v>
      </c>
      <c r="X23" t="n">
        <v>0.44</v>
      </c>
      <c r="Y23" t="n">
        <v>0.5</v>
      </c>
      <c r="Z23" t="n">
        <v>10</v>
      </c>
      <c r="AA23" t="n">
        <v>932.2485721171807</v>
      </c>
      <c r="AB23" t="n">
        <v>1275.543624275067</v>
      </c>
      <c r="AC23" t="n">
        <v>1153.807531010975</v>
      </c>
      <c r="AD23" t="n">
        <v>932248.5721171808</v>
      </c>
      <c r="AE23" t="n">
        <v>1275543.624275067</v>
      </c>
      <c r="AF23" t="n">
        <v>1.180403421340042e-06</v>
      </c>
      <c r="AG23" t="n">
        <v>18</v>
      </c>
      <c r="AH23" t="n">
        <v>1153807.531010975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2.2503</v>
      </c>
      <c r="E24" t="n">
        <v>44.44</v>
      </c>
      <c r="F24" t="n">
        <v>41.3</v>
      </c>
      <c r="G24" t="n">
        <v>154.87</v>
      </c>
      <c r="H24" t="n">
        <v>1.77</v>
      </c>
      <c r="I24" t="n">
        <v>16</v>
      </c>
      <c r="J24" t="n">
        <v>230.38</v>
      </c>
      <c r="K24" t="n">
        <v>54.38</v>
      </c>
      <c r="L24" t="n">
        <v>23</v>
      </c>
      <c r="M24" t="n">
        <v>14</v>
      </c>
      <c r="N24" t="n">
        <v>53</v>
      </c>
      <c r="O24" t="n">
        <v>28647.87</v>
      </c>
      <c r="P24" t="n">
        <v>478.51</v>
      </c>
      <c r="Q24" t="n">
        <v>1326.95</v>
      </c>
      <c r="R24" t="n">
        <v>88.66</v>
      </c>
      <c r="S24" t="n">
        <v>68.87</v>
      </c>
      <c r="T24" t="n">
        <v>7229.25</v>
      </c>
      <c r="U24" t="n">
        <v>0.78</v>
      </c>
      <c r="V24" t="n">
        <v>0.88</v>
      </c>
      <c r="W24" t="n">
        <v>5.32</v>
      </c>
      <c r="X24" t="n">
        <v>0.43</v>
      </c>
      <c r="Y24" t="n">
        <v>0.5</v>
      </c>
      <c r="Z24" t="n">
        <v>10</v>
      </c>
      <c r="AA24" t="n">
        <v>926.478951980674</v>
      </c>
      <c r="AB24" t="n">
        <v>1267.649375466623</v>
      </c>
      <c r="AC24" t="n">
        <v>1146.66669822916</v>
      </c>
      <c r="AD24" t="n">
        <v>926478.9519806739</v>
      </c>
      <c r="AE24" t="n">
        <v>1267649.375466623</v>
      </c>
      <c r="AF24" t="n">
        <v>1.181821417975395e-06</v>
      </c>
      <c r="AG24" t="n">
        <v>18</v>
      </c>
      <c r="AH24" t="n">
        <v>1146666.69822916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2.2498</v>
      </c>
      <c r="E25" t="n">
        <v>44.45</v>
      </c>
      <c r="F25" t="n">
        <v>41.31</v>
      </c>
      <c r="G25" t="n">
        <v>154.91</v>
      </c>
      <c r="H25" t="n">
        <v>1.84</v>
      </c>
      <c r="I25" t="n">
        <v>16</v>
      </c>
      <c r="J25" t="n">
        <v>232.08</v>
      </c>
      <c r="K25" t="n">
        <v>54.38</v>
      </c>
      <c r="L25" t="n">
        <v>24</v>
      </c>
      <c r="M25" t="n">
        <v>11</v>
      </c>
      <c r="N25" t="n">
        <v>53.71</v>
      </c>
      <c r="O25" t="n">
        <v>28857.81</v>
      </c>
      <c r="P25" t="n">
        <v>473.94</v>
      </c>
      <c r="Q25" t="n">
        <v>1326.98</v>
      </c>
      <c r="R25" t="n">
        <v>88.72</v>
      </c>
      <c r="S25" t="n">
        <v>68.87</v>
      </c>
      <c r="T25" t="n">
        <v>7258.42</v>
      </c>
      <c r="U25" t="n">
        <v>0.78</v>
      </c>
      <c r="V25" t="n">
        <v>0.88</v>
      </c>
      <c r="W25" t="n">
        <v>5.33</v>
      </c>
      <c r="X25" t="n">
        <v>0.44</v>
      </c>
      <c r="Y25" t="n">
        <v>0.5</v>
      </c>
      <c r="Z25" t="n">
        <v>10</v>
      </c>
      <c r="AA25" t="n">
        <v>921.783243129338</v>
      </c>
      <c r="AB25" t="n">
        <v>1261.224499456171</v>
      </c>
      <c r="AC25" t="n">
        <v>1140.855003367776</v>
      </c>
      <c r="AD25" t="n">
        <v>921783.2431293379</v>
      </c>
      <c r="AE25" t="n">
        <v>1261224.499456171</v>
      </c>
      <c r="AF25" t="n">
        <v>1.181558826005885e-06</v>
      </c>
      <c r="AG25" t="n">
        <v>18</v>
      </c>
      <c r="AH25" t="n">
        <v>1140855.003367776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2.254</v>
      </c>
      <c r="E26" t="n">
        <v>44.36</v>
      </c>
      <c r="F26" t="n">
        <v>41.26</v>
      </c>
      <c r="G26" t="n">
        <v>165.06</v>
      </c>
      <c r="H26" t="n">
        <v>1.9</v>
      </c>
      <c r="I26" t="n">
        <v>15</v>
      </c>
      <c r="J26" t="n">
        <v>233.79</v>
      </c>
      <c r="K26" t="n">
        <v>54.38</v>
      </c>
      <c r="L26" t="n">
        <v>25</v>
      </c>
      <c r="M26" t="n">
        <v>9</v>
      </c>
      <c r="N26" t="n">
        <v>54.42</v>
      </c>
      <c r="O26" t="n">
        <v>29068.74</v>
      </c>
      <c r="P26" t="n">
        <v>473.17</v>
      </c>
      <c r="Q26" t="n">
        <v>1326.97</v>
      </c>
      <c r="R26" t="n">
        <v>87.23</v>
      </c>
      <c r="S26" t="n">
        <v>68.87</v>
      </c>
      <c r="T26" t="n">
        <v>6517.66</v>
      </c>
      <c r="U26" t="n">
        <v>0.79</v>
      </c>
      <c r="V26" t="n">
        <v>0.88</v>
      </c>
      <c r="W26" t="n">
        <v>5.33</v>
      </c>
      <c r="X26" t="n">
        <v>0.39</v>
      </c>
      <c r="Y26" t="n">
        <v>0.5</v>
      </c>
      <c r="Z26" t="n">
        <v>10</v>
      </c>
      <c r="AA26" t="n">
        <v>919.3262954171091</v>
      </c>
      <c r="AB26" t="n">
        <v>1257.862795203416</v>
      </c>
      <c r="AC26" t="n">
        <v>1137.814135450722</v>
      </c>
      <c r="AD26" t="n">
        <v>919326.2954171092</v>
      </c>
      <c r="AE26" t="n">
        <v>1257862.795203416</v>
      </c>
      <c r="AF26" t="n">
        <v>1.183764598549767e-06</v>
      </c>
      <c r="AG26" t="n">
        <v>18</v>
      </c>
      <c r="AH26" t="n">
        <v>1137814.135450722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2.2525</v>
      </c>
      <c r="E27" t="n">
        <v>44.39</v>
      </c>
      <c r="F27" t="n">
        <v>41.29</v>
      </c>
      <c r="G27" t="n">
        <v>165.18</v>
      </c>
      <c r="H27" t="n">
        <v>1.96</v>
      </c>
      <c r="I27" t="n">
        <v>15</v>
      </c>
      <c r="J27" t="n">
        <v>235.51</v>
      </c>
      <c r="K27" t="n">
        <v>54.38</v>
      </c>
      <c r="L27" t="n">
        <v>26</v>
      </c>
      <c r="M27" t="n">
        <v>2</v>
      </c>
      <c r="N27" t="n">
        <v>55.14</v>
      </c>
      <c r="O27" t="n">
        <v>29280.69</v>
      </c>
      <c r="P27" t="n">
        <v>472.39</v>
      </c>
      <c r="Q27" t="n">
        <v>1326.96</v>
      </c>
      <c r="R27" t="n">
        <v>88.02</v>
      </c>
      <c r="S27" t="n">
        <v>68.87</v>
      </c>
      <c r="T27" t="n">
        <v>6913.45</v>
      </c>
      <c r="U27" t="n">
        <v>0.78</v>
      </c>
      <c r="V27" t="n">
        <v>0.88</v>
      </c>
      <c r="W27" t="n">
        <v>5.33</v>
      </c>
      <c r="X27" t="n">
        <v>0.42</v>
      </c>
      <c r="Y27" t="n">
        <v>0.5</v>
      </c>
      <c r="Z27" t="n">
        <v>10</v>
      </c>
      <c r="AA27" t="n">
        <v>919.1350304191374</v>
      </c>
      <c r="AB27" t="n">
        <v>1257.601097995175</v>
      </c>
      <c r="AC27" t="n">
        <v>1137.577414256741</v>
      </c>
      <c r="AD27" t="n">
        <v>919135.0304191373</v>
      </c>
      <c r="AE27" t="n">
        <v>1257601.097995175</v>
      </c>
      <c r="AF27" t="n">
        <v>1.182976822641238e-06</v>
      </c>
      <c r="AG27" t="n">
        <v>18</v>
      </c>
      <c r="AH27" t="n">
        <v>1137577.414256741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2.2524</v>
      </c>
      <c r="E28" t="n">
        <v>44.4</v>
      </c>
      <c r="F28" t="n">
        <v>41.3</v>
      </c>
      <c r="G28" t="n">
        <v>165.19</v>
      </c>
      <c r="H28" t="n">
        <v>2.02</v>
      </c>
      <c r="I28" t="n">
        <v>15</v>
      </c>
      <c r="J28" t="n">
        <v>237.24</v>
      </c>
      <c r="K28" t="n">
        <v>54.38</v>
      </c>
      <c r="L28" t="n">
        <v>27</v>
      </c>
      <c r="M28" t="n">
        <v>1</v>
      </c>
      <c r="N28" t="n">
        <v>55.86</v>
      </c>
      <c r="O28" t="n">
        <v>29493.67</v>
      </c>
      <c r="P28" t="n">
        <v>474.94</v>
      </c>
      <c r="Q28" t="n">
        <v>1326.95</v>
      </c>
      <c r="R28" t="n">
        <v>88.06999999999999</v>
      </c>
      <c r="S28" t="n">
        <v>68.87</v>
      </c>
      <c r="T28" t="n">
        <v>6938.02</v>
      </c>
      <c r="U28" t="n">
        <v>0.78</v>
      </c>
      <c r="V28" t="n">
        <v>0.88</v>
      </c>
      <c r="W28" t="n">
        <v>5.33</v>
      </c>
      <c r="X28" t="n">
        <v>0.43</v>
      </c>
      <c r="Y28" t="n">
        <v>0.5</v>
      </c>
      <c r="Z28" t="n">
        <v>10</v>
      </c>
      <c r="AA28" t="n">
        <v>921.9592295607068</v>
      </c>
      <c r="AB28" t="n">
        <v>1261.465291855543</v>
      </c>
      <c r="AC28" t="n">
        <v>1141.072814878506</v>
      </c>
      <c r="AD28" t="n">
        <v>921959.2295607069</v>
      </c>
      <c r="AE28" t="n">
        <v>1261465.291855543</v>
      </c>
      <c r="AF28" t="n">
        <v>1.182924304247336e-06</v>
      </c>
      <c r="AG28" t="n">
        <v>18</v>
      </c>
      <c r="AH28" t="n">
        <v>1141072.814878506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2.2524</v>
      </c>
      <c r="E29" t="n">
        <v>44.4</v>
      </c>
      <c r="F29" t="n">
        <v>41.3</v>
      </c>
      <c r="G29" t="n">
        <v>165.19</v>
      </c>
      <c r="H29" t="n">
        <v>2.08</v>
      </c>
      <c r="I29" t="n">
        <v>15</v>
      </c>
      <c r="J29" t="n">
        <v>238.97</v>
      </c>
      <c r="K29" t="n">
        <v>54.38</v>
      </c>
      <c r="L29" t="n">
        <v>28</v>
      </c>
      <c r="M29" t="n">
        <v>0</v>
      </c>
      <c r="N29" t="n">
        <v>56.6</v>
      </c>
      <c r="O29" t="n">
        <v>29707.68</v>
      </c>
      <c r="P29" t="n">
        <v>478.05</v>
      </c>
      <c r="Q29" t="n">
        <v>1326.97</v>
      </c>
      <c r="R29" t="n">
        <v>88.05</v>
      </c>
      <c r="S29" t="n">
        <v>68.87</v>
      </c>
      <c r="T29" t="n">
        <v>6927.77</v>
      </c>
      <c r="U29" t="n">
        <v>0.78</v>
      </c>
      <c r="V29" t="n">
        <v>0.88</v>
      </c>
      <c r="W29" t="n">
        <v>5.33</v>
      </c>
      <c r="X29" t="n">
        <v>0.43</v>
      </c>
      <c r="Y29" t="n">
        <v>0.5</v>
      </c>
      <c r="Z29" t="n">
        <v>10</v>
      </c>
      <c r="AA29" t="n">
        <v>925.2987767386784</v>
      </c>
      <c r="AB29" t="n">
        <v>1266.034607634867</v>
      </c>
      <c r="AC29" t="n">
        <v>1145.206041572927</v>
      </c>
      <c r="AD29" t="n">
        <v>925298.7767386783</v>
      </c>
      <c r="AE29" t="n">
        <v>1266034.607634867</v>
      </c>
      <c r="AF29" t="n">
        <v>1.182924304247336e-06</v>
      </c>
      <c r="AG29" t="n">
        <v>18</v>
      </c>
      <c r="AH29" t="n">
        <v>1145206.041572927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1.7537</v>
      </c>
      <c r="E2" t="n">
        <v>57.02</v>
      </c>
      <c r="F2" t="n">
        <v>49.49</v>
      </c>
      <c r="G2" t="n">
        <v>10.03</v>
      </c>
      <c r="H2" t="n">
        <v>0.2</v>
      </c>
      <c r="I2" t="n">
        <v>296</v>
      </c>
      <c r="J2" t="n">
        <v>89.87</v>
      </c>
      <c r="K2" t="n">
        <v>37.55</v>
      </c>
      <c r="L2" t="n">
        <v>1</v>
      </c>
      <c r="M2" t="n">
        <v>294</v>
      </c>
      <c r="N2" t="n">
        <v>11.32</v>
      </c>
      <c r="O2" t="n">
        <v>11317.98</v>
      </c>
      <c r="P2" t="n">
        <v>409.69</v>
      </c>
      <c r="Q2" t="n">
        <v>1327.09</v>
      </c>
      <c r="R2" t="n">
        <v>355.69</v>
      </c>
      <c r="S2" t="n">
        <v>68.87</v>
      </c>
      <c r="T2" t="n">
        <v>139344.59</v>
      </c>
      <c r="U2" t="n">
        <v>0.19</v>
      </c>
      <c r="V2" t="n">
        <v>0.74</v>
      </c>
      <c r="W2" t="n">
        <v>5.77</v>
      </c>
      <c r="X2" t="n">
        <v>8.609999999999999</v>
      </c>
      <c r="Y2" t="n">
        <v>0.5</v>
      </c>
      <c r="Z2" t="n">
        <v>10</v>
      </c>
      <c r="AA2" t="n">
        <v>1007.481504616812</v>
      </c>
      <c r="AB2" t="n">
        <v>1378.480641563798</v>
      </c>
      <c r="AC2" t="n">
        <v>1246.92038384268</v>
      </c>
      <c r="AD2" t="n">
        <v>1007481.504616812</v>
      </c>
      <c r="AE2" t="n">
        <v>1378480.641563798</v>
      </c>
      <c r="AF2" t="n">
        <v>1.04621295999079e-06</v>
      </c>
      <c r="AG2" t="n">
        <v>22</v>
      </c>
      <c r="AH2" t="n">
        <v>1246920.38384268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2.0421</v>
      </c>
      <c r="E3" t="n">
        <v>48.97</v>
      </c>
      <c r="F3" t="n">
        <v>44.57</v>
      </c>
      <c r="G3" t="n">
        <v>20.57</v>
      </c>
      <c r="H3" t="n">
        <v>0.39</v>
      </c>
      <c r="I3" t="n">
        <v>130</v>
      </c>
      <c r="J3" t="n">
        <v>91.09999999999999</v>
      </c>
      <c r="K3" t="n">
        <v>37.55</v>
      </c>
      <c r="L3" t="n">
        <v>2</v>
      </c>
      <c r="M3" t="n">
        <v>128</v>
      </c>
      <c r="N3" t="n">
        <v>11.54</v>
      </c>
      <c r="O3" t="n">
        <v>11468.97</v>
      </c>
      <c r="P3" t="n">
        <v>357.43</v>
      </c>
      <c r="Q3" t="n">
        <v>1327.02</v>
      </c>
      <c r="R3" t="n">
        <v>195.34</v>
      </c>
      <c r="S3" t="n">
        <v>68.87</v>
      </c>
      <c r="T3" t="n">
        <v>59998.4</v>
      </c>
      <c r="U3" t="n">
        <v>0.35</v>
      </c>
      <c r="V3" t="n">
        <v>0.82</v>
      </c>
      <c r="W3" t="n">
        <v>5.5</v>
      </c>
      <c r="X3" t="n">
        <v>3.7</v>
      </c>
      <c r="Y3" t="n">
        <v>0.5</v>
      </c>
      <c r="Z3" t="n">
        <v>10</v>
      </c>
      <c r="AA3" t="n">
        <v>784.3948149943022</v>
      </c>
      <c r="AB3" t="n">
        <v>1073.24359093214</v>
      </c>
      <c r="AC3" t="n">
        <v>970.8147289204164</v>
      </c>
      <c r="AD3" t="n">
        <v>784394.8149943022</v>
      </c>
      <c r="AE3" t="n">
        <v>1073243.59093214</v>
      </c>
      <c r="AF3" t="n">
        <v>1.218265088439979e-06</v>
      </c>
      <c r="AG3" t="n">
        <v>19</v>
      </c>
      <c r="AH3" t="n">
        <v>970814.7289204164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2.1443</v>
      </c>
      <c r="E4" t="n">
        <v>46.64</v>
      </c>
      <c r="F4" t="n">
        <v>43.16</v>
      </c>
      <c r="G4" t="n">
        <v>31.97</v>
      </c>
      <c r="H4" t="n">
        <v>0.57</v>
      </c>
      <c r="I4" t="n">
        <v>81</v>
      </c>
      <c r="J4" t="n">
        <v>92.31999999999999</v>
      </c>
      <c r="K4" t="n">
        <v>37.55</v>
      </c>
      <c r="L4" t="n">
        <v>3</v>
      </c>
      <c r="M4" t="n">
        <v>79</v>
      </c>
      <c r="N4" t="n">
        <v>11.77</v>
      </c>
      <c r="O4" t="n">
        <v>11620.34</v>
      </c>
      <c r="P4" t="n">
        <v>334</v>
      </c>
      <c r="Q4" t="n">
        <v>1326.96</v>
      </c>
      <c r="R4" t="n">
        <v>149</v>
      </c>
      <c r="S4" t="n">
        <v>68.87</v>
      </c>
      <c r="T4" t="n">
        <v>37074.02</v>
      </c>
      <c r="U4" t="n">
        <v>0.46</v>
      </c>
      <c r="V4" t="n">
        <v>0.84</v>
      </c>
      <c r="W4" t="n">
        <v>5.43</v>
      </c>
      <c r="X4" t="n">
        <v>2.29</v>
      </c>
      <c r="Y4" t="n">
        <v>0.5</v>
      </c>
      <c r="Z4" t="n">
        <v>10</v>
      </c>
      <c r="AA4" t="n">
        <v>714.2807066114784</v>
      </c>
      <c r="AB4" t="n">
        <v>977.3103746266071</v>
      </c>
      <c r="AC4" t="n">
        <v>884.0372441359686</v>
      </c>
      <c r="AD4" t="n">
        <v>714280.7066114785</v>
      </c>
      <c r="AE4" t="n">
        <v>977310.3746266071</v>
      </c>
      <c r="AF4" t="n">
        <v>1.279235017453527e-06</v>
      </c>
      <c r="AG4" t="n">
        <v>18</v>
      </c>
      <c r="AH4" t="n">
        <v>884037.2441359686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2.1959</v>
      </c>
      <c r="E5" t="n">
        <v>45.54</v>
      </c>
      <c r="F5" t="n">
        <v>42.5</v>
      </c>
      <c r="G5" t="n">
        <v>43.97</v>
      </c>
      <c r="H5" t="n">
        <v>0.75</v>
      </c>
      <c r="I5" t="n">
        <v>58</v>
      </c>
      <c r="J5" t="n">
        <v>93.55</v>
      </c>
      <c r="K5" t="n">
        <v>37.55</v>
      </c>
      <c r="L5" t="n">
        <v>4</v>
      </c>
      <c r="M5" t="n">
        <v>56</v>
      </c>
      <c r="N5" t="n">
        <v>12</v>
      </c>
      <c r="O5" t="n">
        <v>11772.07</v>
      </c>
      <c r="P5" t="n">
        <v>316.2</v>
      </c>
      <c r="Q5" t="n">
        <v>1326.98</v>
      </c>
      <c r="R5" t="n">
        <v>127.54</v>
      </c>
      <c r="S5" t="n">
        <v>68.87</v>
      </c>
      <c r="T5" t="n">
        <v>26461.18</v>
      </c>
      <c r="U5" t="n">
        <v>0.54</v>
      </c>
      <c r="V5" t="n">
        <v>0.86</v>
      </c>
      <c r="W5" t="n">
        <v>5.39</v>
      </c>
      <c r="X5" t="n">
        <v>1.63</v>
      </c>
      <c r="Y5" t="n">
        <v>0.5</v>
      </c>
      <c r="Z5" t="n">
        <v>10</v>
      </c>
      <c r="AA5" t="n">
        <v>679.3652778897826</v>
      </c>
      <c r="AB5" t="n">
        <v>929.5375446895808</v>
      </c>
      <c r="AC5" t="n">
        <v>840.8237860385444</v>
      </c>
      <c r="AD5" t="n">
        <v>679365.2778897827</v>
      </c>
      <c r="AE5" t="n">
        <v>929537.5446895808</v>
      </c>
      <c r="AF5" t="n">
        <v>1.310018269284242e-06</v>
      </c>
      <c r="AG5" t="n">
        <v>18</v>
      </c>
      <c r="AH5" t="n">
        <v>840823.7860385444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2.2276</v>
      </c>
      <c r="E6" t="n">
        <v>44.89</v>
      </c>
      <c r="F6" t="n">
        <v>42.12</v>
      </c>
      <c r="G6" t="n">
        <v>57.44</v>
      </c>
      <c r="H6" t="n">
        <v>0.93</v>
      </c>
      <c r="I6" t="n">
        <v>44</v>
      </c>
      <c r="J6" t="n">
        <v>94.79000000000001</v>
      </c>
      <c r="K6" t="n">
        <v>37.55</v>
      </c>
      <c r="L6" t="n">
        <v>5</v>
      </c>
      <c r="M6" t="n">
        <v>42</v>
      </c>
      <c r="N6" t="n">
        <v>12.23</v>
      </c>
      <c r="O6" t="n">
        <v>11924.18</v>
      </c>
      <c r="P6" t="n">
        <v>299.11</v>
      </c>
      <c r="Q6" t="n">
        <v>1326.97</v>
      </c>
      <c r="R6" t="n">
        <v>115.26</v>
      </c>
      <c r="S6" t="n">
        <v>68.87</v>
      </c>
      <c r="T6" t="n">
        <v>20391.26</v>
      </c>
      <c r="U6" t="n">
        <v>0.6</v>
      </c>
      <c r="V6" t="n">
        <v>0.87</v>
      </c>
      <c r="W6" t="n">
        <v>5.37</v>
      </c>
      <c r="X6" t="n">
        <v>1.25</v>
      </c>
      <c r="Y6" t="n">
        <v>0.5</v>
      </c>
      <c r="Z6" t="n">
        <v>10</v>
      </c>
      <c r="AA6" t="n">
        <v>652.1302515789953</v>
      </c>
      <c r="AB6" t="n">
        <v>892.2733801666001</v>
      </c>
      <c r="AC6" t="n">
        <v>807.1160610770534</v>
      </c>
      <c r="AD6" t="n">
        <v>652130.2515789953</v>
      </c>
      <c r="AE6" t="n">
        <v>892273.3801666001</v>
      </c>
      <c r="AF6" t="n">
        <v>1.328929685622103e-06</v>
      </c>
      <c r="AG6" t="n">
        <v>18</v>
      </c>
      <c r="AH6" t="n">
        <v>807116.0610770533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2.246</v>
      </c>
      <c r="E7" t="n">
        <v>44.52</v>
      </c>
      <c r="F7" t="n">
        <v>41.9</v>
      </c>
      <c r="G7" t="n">
        <v>69.84</v>
      </c>
      <c r="H7" t="n">
        <v>1.1</v>
      </c>
      <c r="I7" t="n">
        <v>36</v>
      </c>
      <c r="J7" t="n">
        <v>96.02</v>
      </c>
      <c r="K7" t="n">
        <v>37.55</v>
      </c>
      <c r="L7" t="n">
        <v>6</v>
      </c>
      <c r="M7" t="n">
        <v>18</v>
      </c>
      <c r="N7" t="n">
        <v>12.47</v>
      </c>
      <c r="O7" t="n">
        <v>12076.67</v>
      </c>
      <c r="P7" t="n">
        <v>285.31</v>
      </c>
      <c r="Q7" t="n">
        <v>1327.03</v>
      </c>
      <c r="R7" t="n">
        <v>107.46</v>
      </c>
      <c r="S7" t="n">
        <v>68.87</v>
      </c>
      <c r="T7" t="n">
        <v>16529.79</v>
      </c>
      <c r="U7" t="n">
        <v>0.64</v>
      </c>
      <c r="V7" t="n">
        <v>0.87</v>
      </c>
      <c r="W7" t="n">
        <v>5.38</v>
      </c>
      <c r="X7" t="n">
        <v>1.03</v>
      </c>
      <c r="Y7" t="n">
        <v>0.5</v>
      </c>
      <c r="Z7" t="n">
        <v>10</v>
      </c>
      <c r="AA7" t="n">
        <v>632.4981203621048</v>
      </c>
      <c r="AB7" t="n">
        <v>865.4118321271483</v>
      </c>
      <c r="AC7" t="n">
        <v>782.8181414820673</v>
      </c>
      <c r="AD7" t="n">
        <v>632498.1203621048</v>
      </c>
      <c r="AE7" t="n">
        <v>865411.8321271483</v>
      </c>
      <c r="AF7" t="n">
        <v>1.339906659143134e-06</v>
      </c>
      <c r="AG7" t="n">
        <v>18</v>
      </c>
      <c r="AH7" t="n">
        <v>782818.1414820673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2.2466</v>
      </c>
      <c r="E8" t="n">
        <v>44.51</v>
      </c>
      <c r="F8" t="n">
        <v>41.91</v>
      </c>
      <c r="G8" t="n">
        <v>71.84999999999999</v>
      </c>
      <c r="H8" t="n">
        <v>1.27</v>
      </c>
      <c r="I8" t="n">
        <v>35</v>
      </c>
      <c r="J8" t="n">
        <v>97.26000000000001</v>
      </c>
      <c r="K8" t="n">
        <v>37.55</v>
      </c>
      <c r="L8" t="n">
        <v>7</v>
      </c>
      <c r="M8" t="n">
        <v>1</v>
      </c>
      <c r="N8" t="n">
        <v>12.71</v>
      </c>
      <c r="O8" t="n">
        <v>12229.54</v>
      </c>
      <c r="P8" t="n">
        <v>284.69</v>
      </c>
      <c r="Q8" t="n">
        <v>1327</v>
      </c>
      <c r="R8" t="n">
        <v>107.28</v>
      </c>
      <c r="S8" t="n">
        <v>68.87</v>
      </c>
      <c r="T8" t="n">
        <v>16443.73</v>
      </c>
      <c r="U8" t="n">
        <v>0.64</v>
      </c>
      <c r="V8" t="n">
        <v>0.87</v>
      </c>
      <c r="W8" t="n">
        <v>5.39</v>
      </c>
      <c r="X8" t="n">
        <v>1.04</v>
      </c>
      <c r="Y8" t="n">
        <v>0.5</v>
      </c>
      <c r="Z8" t="n">
        <v>10</v>
      </c>
      <c r="AA8" t="n">
        <v>631.7441509628959</v>
      </c>
      <c r="AB8" t="n">
        <v>864.3802179323684</v>
      </c>
      <c r="AC8" t="n">
        <v>781.8849830981576</v>
      </c>
      <c r="AD8" t="n">
        <v>631744.1509628959</v>
      </c>
      <c r="AE8" t="n">
        <v>864380.2179323684</v>
      </c>
      <c r="AF8" t="n">
        <v>1.340264603931863e-06</v>
      </c>
      <c r="AG8" t="n">
        <v>18</v>
      </c>
      <c r="AH8" t="n">
        <v>781884.9830981576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2.2465</v>
      </c>
      <c r="E9" t="n">
        <v>44.51</v>
      </c>
      <c r="F9" t="n">
        <v>41.91</v>
      </c>
      <c r="G9" t="n">
        <v>71.84999999999999</v>
      </c>
      <c r="H9" t="n">
        <v>1.43</v>
      </c>
      <c r="I9" t="n">
        <v>35</v>
      </c>
      <c r="J9" t="n">
        <v>98.5</v>
      </c>
      <c r="K9" t="n">
        <v>37.55</v>
      </c>
      <c r="L9" t="n">
        <v>8</v>
      </c>
      <c r="M9" t="n">
        <v>0</v>
      </c>
      <c r="N9" t="n">
        <v>12.95</v>
      </c>
      <c r="O9" t="n">
        <v>12382.79</v>
      </c>
      <c r="P9" t="n">
        <v>288.03</v>
      </c>
      <c r="Q9" t="n">
        <v>1327</v>
      </c>
      <c r="R9" t="n">
        <v>107.34</v>
      </c>
      <c r="S9" t="n">
        <v>68.87</v>
      </c>
      <c r="T9" t="n">
        <v>16474.55</v>
      </c>
      <c r="U9" t="n">
        <v>0.64</v>
      </c>
      <c r="V9" t="n">
        <v>0.87</v>
      </c>
      <c r="W9" t="n">
        <v>5.39</v>
      </c>
      <c r="X9" t="n">
        <v>1.04</v>
      </c>
      <c r="Y9" t="n">
        <v>0.5</v>
      </c>
      <c r="Z9" t="n">
        <v>10</v>
      </c>
      <c r="AA9" t="n">
        <v>635.3606686422291</v>
      </c>
      <c r="AB9" t="n">
        <v>869.3284969707316</v>
      </c>
      <c r="AC9" t="n">
        <v>786.3610053300526</v>
      </c>
      <c r="AD9" t="n">
        <v>635360.6686422292</v>
      </c>
      <c r="AE9" t="n">
        <v>869328.4969707316</v>
      </c>
      <c r="AF9" t="n">
        <v>1.340204946467075e-06</v>
      </c>
      <c r="AG9" t="n">
        <v>18</v>
      </c>
      <c r="AH9" t="n">
        <v>786361.0053300527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1.8696</v>
      </c>
      <c r="E2" t="n">
        <v>53.49</v>
      </c>
      <c r="F2" t="n">
        <v>47.88</v>
      </c>
      <c r="G2" t="n">
        <v>11.87</v>
      </c>
      <c r="H2" t="n">
        <v>0.24</v>
      </c>
      <c r="I2" t="n">
        <v>242</v>
      </c>
      <c r="J2" t="n">
        <v>71.52</v>
      </c>
      <c r="K2" t="n">
        <v>32.27</v>
      </c>
      <c r="L2" t="n">
        <v>1</v>
      </c>
      <c r="M2" t="n">
        <v>240</v>
      </c>
      <c r="N2" t="n">
        <v>8.25</v>
      </c>
      <c r="O2" t="n">
        <v>9054.6</v>
      </c>
      <c r="P2" t="n">
        <v>334.87</v>
      </c>
      <c r="Q2" t="n">
        <v>1327.13</v>
      </c>
      <c r="R2" t="n">
        <v>303.56</v>
      </c>
      <c r="S2" t="n">
        <v>68.87</v>
      </c>
      <c r="T2" t="n">
        <v>113548.45</v>
      </c>
      <c r="U2" t="n">
        <v>0.23</v>
      </c>
      <c r="V2" t="n">
        <v>0.76</v>
      </c>
      <c r="W2" t="n">
        <v>5.67</v>
      </c>
      <c r="X2" t="n">
        <v>7</v>
      </c>
      <c r="Y2" t="n">
        <v>0.5</v>
      </c>
      <c r="Z2" t="n">
        <v>10</v>
      </c>
      <c r="AA2" t="n">
        <v>815.1268825671422</v>
      </c>
      <c r="AB2" t="n">
        <v>1115.292561588434</v>
      </c>
      <c r="AC2" t="n">
        <v>1008.850604833374</v>
      </c>
      <c r="AD2" t="n">
        <v>815126.8825671421</v>
      </c>
      <c r="AE2" t="n">
        <v>1115292.561588434</v>
      </c>
      <c r="AF2" t="n">
        <v>1.15378439032785e-06</v>
      </c>
      <c r="AG2" t="n">
        <v>21</v>
      </c>
      <c r="AH2" t="n">
        <v>1008850.604833374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2.1108</v>
      </c>
      <c r="E3" t="n">
        <v>47.38</v>
      </c>
      <c r="F3" t="n">
        <v>43.88</v>
      </c>
      <c r="G3" t="n">
        <v>24.84</v>
      </c>
      <c r="H3" t="n">
        <v>0.48</v>
      </c>
      <c r="I3" t="n">
        <v>106</v>
      </c>
      <c r="J3" t="n">
        <v>72.7</v>
      </c>
      <c r="K3" t="n">
        <v>32.27</v>
      </c>
      <c r="L3" t="n">
        <v>2</v>
      </c>
      <c r="M3" t="n">
        <v>104</v>
      </c>
      <c r="N3" t="n">
        <v>8.43</v>
      </c>
      <c r="O3" t="n">
        <v>9200.25</v>
      </c>
      <c r="P3" t="n">
        <v>291.61</v>
      </c>
      <c r="Q3" t="n">
        <v>1326.99</v>
      </c>
      <c r="R3" t="n">
        <v>172.94</v>
      </c>
      <c r="S3" t="n">
        <v>68.87</v>
      </c>
      <c r="T3" t="n">
        <v>48917.76</v>
      </c>
      <c r="U3" t="n">
        <v>0.4</v>
      </c>
      <c r="V3" t="n">
        <v>0.83</v>
      </c>
      <c r="W3" t="n">
        <v>5.46</v>
      </c>
      <c r="X3" t="n">
        <v>3.01</v>
      </c>
      <c r="Y3" t="n">
        <v>0.5</v>
      </c>
      <c r="Z3" t="n">
        <v>10</v>
      </c>
      <c r="AA3" t="n">
        <v>662.1123883302547</v>
      </c>
      <c r="AB3" t="n">
        <v>905.9313800504661</v>
      </c>
      <c r="AC3" t="n">
        <v>819.4705606211265</v>
      </c>
      <c r="AD3" t="n">
        <v>662112.3883302547</v>
      </c>
      <c r="AE3" t="n">
        <v>905931.3800504662</v>
      </c>
      <c r="AF3" t="n">
        <v>1.30263590666668e-06</v>
      </c>
      <c r="AG3" t="n">
        <v>19</v>
      </c>
      <c r="AH3" t="n">
        <v>819470.5606211266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2.1955</v>
      </c>
      <c r="E4" t="n">
        <v>45.55</v>
      </c>
      <c r="F4" t="n">
        <v>42.69</v>
      </c>
      <c r="G4" t="n">
        <v>39.41</v>
      </c>
      <c r="H4" t="n">
        <v>0.71</v>
      </c>
      <c r="I4" t="n">
        <v>65</v>
      </c>
      <c r="J4" t="n">
        <v>73.88</v>
      </c>
      <c r="K4" t="n">
        <v>32.27</v>
      </c>
      <c r="L4" t="n">
        <v>3</v>
      </c>
      <c r="M4" t="n">
        <v>63</v>
      </c>
      <c r="N4" t="n">
        <v>8.609999999999999</v>
      </c>
      <c r="O4" t="n">
        <v>9346.23</v>
      </c>
      <c r="P4" t="n">
        <v>266.48</v>
      </c>
      <c r="Q4" t="n">
        <v>1326.96</v>
      </c>
      <c r="R4" t="n">
        <v>133.86</v>
      </c>
      <c r="S4" t="n">
        <v>68.87</v>
      </c>
      <c r="T4" t="n">
        <v>29583.62</v>
      </c>
      <c r="U4" t="n">
        <v>0.51</v>
      </c>
      <c r="V4" t="n">
        <v>0.85</v>
      </c>
      <c r="W4" t="n">
        <v>5.4</v>
      </c>
      <c r="X4" t="n">
        <v>1.82</v>
      </c>
      <c r="Y4" t="n">
        <v>0.5</v>
      </c>
      <c r="Z4" t="n">
        <v>10</v>
      </c>
      <c r="AA4" t="n">
        <v>602.4952513710645</v>
      </c>
      <c r="AB4" t="n">
        <v>824.360583140444</v>
      </c>
      <c r="AC4" t="n">
        <v>745.6847660828645</v>
      </c>
      <c r="AD4" t="n">
        <v>602495.2513710645</v>
      </c>
      <c r="AE4" t="n">
        <v>824360.583140444</v>
      </c>
      <c r="AF4" t="n">
        <v>1.354906733507057e-06</v>
      </c>
      <c r="AG4" t="n">
        <v>18</v>
      </c>
      <c r="AH4" t="n">
        <v>745684.7660828645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2.2322</v>
      </c>
      <c r="E5" t="n">
        <v>44.8</v>
      </c>
      <c r="F5" t="n">
        <v>42.22</v>
      </c>
      <c r="G5" t="n">
        <v>53.9</v>
      </c>
      <c r="H5" t="n">
        <v>0.93</v>
      </c>
      <c r="I5" t="n">
        <v>47</v>
      </c>
      <c r="J5" t="n">
        <v>75.06999999999999</v>
      </c>
      <c r="K5" t="n">
        <v>32.27</v>
      </c>
      <c r="L5" t="n">
        <v>4</v>
      </c>
      <c r="M5" t="n">
        <v>22</v>
      </c>
      <c r="N5" t="n">
        <v>8.800000000000001</v>
      </c>
      <c r="O5" t="n">
        <v>9492.549999999999</v>
      </c>
      <c r="P5" t="n">
        <v>247.85</v>
      </c>
      <c r="Q5" t="n">
        <v>1326.98</v>
      </c>
      <c r="R5" t="n">
        <v>117.76</v>
      </c>
      <c r="S5" t="n">
        <v>68.87</v>
      </c>
      <c r="T5" t="n">
        <v>21624.4</v>
      </c>
      <c r="U5" t="n">
        <v>0.58</v>
      </c>
      <c r="V5" t="n">
        <v>0.86</v>
      </c>
      <c r="W5" t="n">
        <v>5.4</v>
      </c>
      <c r="X5" t="n">
        <v>1.35</v>
      </c>
      <c r="Y5" t="n">
        <v>0.5</v>
      </c>
      <c r="Z5" t="n">
        <v>10</v>
      </c>
      <c r="AA5" t="n">
        <v>573.5412285459445</v>
      </c>
      <c r="AB5" t="n">
        <v>784.7444117497798</v>
      </c>
      <c r="AC5" t="n">
        <v>709.8495064880794</v>
      </c>
      <c r="AD5" t="n">
        <v>573541.2285459444</v>
      </c>
      <c r="AE5" t="n">
        <v>784744.4117497798</v>
      </c>
      <c r="AF5" t="n">
        <v>1.3775553680412e-06</v>
      </c>
      <c r="AG5" t="n">
        <v>18</v>
      </c>
      <c r="AH5" t="n">
        <v>709849.5064880794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2.2334</v>
      </c>
      <c r="E6" t="n">
        <v>44.78</v>
      </c>
      <c r="F6" t="n">
        <v>42.22</v>
      </c>
      <c r="G6" t="n">
        <v>55.06</v>
      </c>
      <c r="H6" t="n">
        <v>1.15</v>
      </c>
      <c r="I6" t="n">
        <v>46</v>
      </c>
      <c r="J6" t="n">
        <v>76.26000000000001</v>
      </c>
      <c r="K6" t="n">
        <v>32.27</v>
      </c>
      <c r="L6" t="n">
        <v>5</v>
      </c>
      <c r="M6" t="n">
        <v>1</v>
      </c>
      <c r="N6" t="n">
        <v>8.99</v>
      </c>
      <c r="O6" t="n">
        <v>9639.200000000001</v>
      </c>
      <c r="P6" t="n">
        <v>249.71</v>
      </c>
      <c r="Q6" t="n">
        <v>1326.97</v>
      </c>
      <c r="R6" t="n">
        <v>116.45</v>
      </c>
      <c r="S6" t="n">
        <v>68.87</v>
      </c>
      <c r="T6" t="n">
        <v>20975.18</v>
      </c>
      <c r="U6" t="n">
        <v>0.59</v>
      </c>
      <c r="V6" t="n">
        <v>0.86</v>
      </c>
      <c r="W6" t="n">
        <v>5.43</v>
      </c>
      <c r="X6" t="n">
        <v>1.35</v>
      </c>
      <c r="Y6" t="n">
        <v>0.5</v>
      </c>
      <c r="Z6" t="n">
        <v>10</v>
      </c>
      <c r="AA6" t="n">
        <v>575.3356736976947</v>
      </c>
      <c r="AB6" t="n">
        <v>787.1996507717373</v>
      </c>
      <c r="AC6" t="n">
        <v>712.0704209437309</v>
      </c>
      <c r="AD6" t="n">
        <v>575335.6736976947</v>
      </c>
      <c r="AE6" t="n">
        <v>787199.6507717373</v>
      </c>
      <c r="AF6" t="n">
        <v>1.378295922848855e-06</v>
      </c>
      <c r="AG6" t="n">
        <v>18</v>
      </c>
      <c r="AH6" t="n">
        <v>712070.420943731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2.2333</v>
      </c>
      <c r="E7" t="n">
        <v>44.78</v>
      </c>
      <c r="F7" t="n">
        <v>42.22</v>
      </c>
      <c r="G7" t="n">
        <v>55.07</v>
      </c>
      <c r="H7" t="n">
        <v>1.36</v>
      </c>
      <c r="I7" t="n">
        <v>46</v>
      </c>
      <c r="J7" t="n">
        <v>77.45</v>
      </c>
      <c r="K7" t="n">
        <v>32.27</v>
      </c>
      <c r="L7" t="n">
        <v>6</v>
      </c>
      <c r="M7" t="n">
        <v>0</v>
      </c>
      <c r="N7" t="n">
        <v>9.18</v>
      </c>
      <c r="O7" t="n">
        <v>9786.190000000001</v>
      </c>
      <c r="P7" t="n">
        <v>253.28</v>
      </c>
      <c r="Q7" t="n">
        <v>1326.98</v>
      </c>
      <c r="R7" t="n">
        <v>116.5</v>
      </c>
      <c r="S7" t="n">
        <v>68.87</v>
      </c>
      <c r="T7" t="n">
        <v>20998.83</v>
      </c>
      <c r="U7" t="n">
        <v>0.59</v>
      </c>
      <c r="V7" t="n">
        <v>0.86</v>
      </c>
      <c r="W7" t="n">
        <v>5.43</v>
      </c>
      <c r="X7" t="n">
        <v>1.35</v>
      </c>
      <c r="Y7" t="n">
        <v>0.5</v>
      </c>
      <c r="Z7" t="n">
        <v>10</v>
      </c>
      <c r="AA7" t="n">
        <v>579.2203591555315</v>
      </c>
      <c r="AB7" t="n">
        <v>792.5148487953765</v>
      </c>
      <c r="AC7" t="n">
        <v>716.8783439279213</v>
      </c>
      <c r="AD7" t="n">
        <v>579220.3591555315</v>
      </c>
      <c r="AE7" t="n">
        <v>792514.8487953765</v>
      </c>
      <c r="AF7" t="n">
        <v>1.378234209948217e-06</v>
      </c>
      <c r="AG7" t="n">
        <v>18</v>
      </c>
      <c r="AH7" t="n">
        <v>716878.3439279213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2.0813</v>
      </c>
      <c r="E2" t="n">
        <v>48.05</v>
      </c>
      <c r="F2" t="n">
        <v>44.83</v>
      </c>
      <c r="G2" t="n">
        <v>19.63</v>
      </c>
      <c r="H2" t="n">
        <v>0.43</v>
      </c>
      <c r="I2" t="n">
        <v>137</v>
      </c>
      <c r="J2" t="n">
        <v>39.78</v>
      </c>
      <c r="K2" t="n">
        <v>19.54</v>
      </c>
      <c r="L2" t="n">
        <v>1</v>
      </c>
      <c r="M2" t="n">
        <v>134</v>
      </c>
      <c r="N2" t="n">
        <v>4.24</v>
      </c>
      <c r="O2" t="n">
        <v>5140</v>
      </c>
      <c r="P2" t="n">
        <v>188.78</v>
      </c>
      <c r="Q2" t="n">
        <v>1327.11</v>
      </c>
      <c r="R2" t="n">
        <v>203.12</v>
      </c>
      <c r="S2" t="n">
        <v>68.87</v>
      </c>
      <c r="T2" t="n">
        <v>63856.67</v>
      </c>
      <c r="U2" t="n">
        <v>0.34</v>
      </c>
      <c r="V2" t="n">
        <v>0.8100000000000001</v>
      </c>
      <c r="W2" t="n">
        <v>5.53</v>
      </c>
      <c r="X2" t="n">
        <v>3.95</v>
      </c>
      <c r="Y2" t="n">
        <v>0.5</v>
      </c>
      <c r="Z2" t="n">
        <v>10</v>
      </c>
      <c r="AA2" t="n">
        <v>503.1526091029044</v>
      </c>
      <c r="AB2" t="n">
        <v>688.4355973010855</v>
      </c>
      <c r="AC2" t="n">
        <v>622.7322701200985</v>
      </c>
      <c r="AD2" t="n">
        <v>503152.6091029044</v>
      </c>
      <c r="AE2" t="n">
        <v>688435.5973010855</v>
      </c>
      <c r="AF2" t="n">
        <v>1.378585852591635e-06</v>
      </c>
      <c r="AG2" t="n">
        <v>19</v>
      </c>
      <c r="AH2" t="n">
        <v>622732.2701200985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2.1632</v>
      </c>
      <c r="E3" t="n">
        <v>46.23</v>
      </c>
      <c r="F3" t="n">
        <v>43.53</v>
      </c>
      <c r="G3" t="n">
        <v>29.02</v>
      </c>
      <c r="H3" t="n">
        <v>0.84</v>
      </c>
      <c r="I3" t="n">
        <v>90</v>
      </c>
      <c r="J3" t="n">
        <v>40.89</v>
      </c>
      <c r="K3" t="n">
        <v>19.54</v>
      </c>
      <c r="L3" t="n">
        <v>2</v>
      </c>
      <c r="M3" t="n">
        <v>1</v>
      </c>
      <c r="N3" t="n">
        <v>4.35</v>
      </c>
      <c r="O3" t="n">
        <v>5277.26</v>
      </c>
      <c r="P3" t="n">
        <v>172.94</v>
      </c>
      <c r="Q3" t="n">
        <v>1327.07</v>
      </c>
      <c r="R3" t="n">
        <v>157.58</v>
      </c>
      <c r="S3" t="n">
        <v>68.87</v>
      </c>
      <c r="T3" t="n">
        <v>41318.21</v>
      </c>
      <c r="U3" t="n">
        <v>0.44</v>
      </c>
      <c r="V3" t="n">
        <v>0.84</v>
      </c>
      <c r="W3" t="n">
        <v>5.55</v>
      </c>
      <c r="X3" t="n">
        <v>2.66</v>
      </c>
      <c r="Y3" t="n">
        <v>0.5</v>
      </c>
      <c r="Z3" t="n">
        <v>10</v>
      </c>
      <c r="AA3" t="n">
        <v>460.6883848193948</v>
      </c>
      <c r="AB3" t="n">
        <v>630.3341722470295</v>
      </c>
      <c r="AC3" t="n">
        <v>570.1759635273393</v>
      </c>
      <c r="AD3" t="n">
        <v>460688.3848193948</v>
      </c>
      <c r="AE3" t="n">
        <v>630334.1722470295</v>
      </c>
      <c r="AF3" t="n">
        <v>1.432833765591805e-06</v>
      </c>
      <c r="AG3" t="n">
        <v>18</v>
      </c>
      <c r="AH3" t="n">
        <v>570175.9635273393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2.1632</v>
      </c>
      <c r="E4" t="n">
        <v>46.23</v>
      </c>
      <c r="F4" t="n">
        <v>43.53</v>
      </c>
      <c r="G4" t="n">
        <v>29.02</v>
      </c>
      <c r="H4" t="n">
        <v>1.22</v>
      </c>
      <c r="I4" t="n">
        <v>90</v>
      </c>
      <c r="J4" t="n">
        <v>42.01</v>
      </c>
      <c r="K4" t="n">
        <v>19.54</v>
      </c>
      <c r="L4" t="n">
        <v>3</v>
      </c>
      <c r="M4" t="n">
        <v>0</v>
      </c>
      <c r="N4" t="n">
        <v>4.46</v>
      </c>
      <c r="O4" t="n">
        <v>5414.79</v>
      </c>
      <c r="P4" t="n">
        <v>177.27</v>
      </c>
      <c r="Q4" t="n">
        <v>1326.99</v>
      </c>
      <c r="R4" t="n">
        <v>157.52</v>
      </c>
      <c r="S4" t="n">
        <v>68.87</v>
      </c>
      <c r="T4" t="n">
        <v>41289.57</v>
      </c>
      <c r="U4" t="n">
        <v>0.44</v>
      </c>
      <c r="V4" t="n">
        <v>0.84</v>
      </c>
      <c r="W4" t="n">
        <v>5.56</v>
      </c>
      <c r="X4" t="n">
        <v>2.66</v>
      </c>
      <c r="Y4" t="n">
        <v>0.5</v>
      </c>
      <c r="Z4" t="n">
        <v>10</v>
      </c>
      <c r="AA4" t="n">
        <v>465.5297064406412</v>
      </c>
      <c r="AB4" t="n">
        <v>636.9582820732548</v>
      </c>
      <c r="AC4" t="n">
        <v>576.1678776087462</v>
      </c>
      <c r="AD4" t="n">
        <v>465529.7064406413</v>
      </c>
      <c r="AE4" t="n">
        <v>636958.2820732548</v>
      </c>
      <c r="AF4" t="n">
        <v>1.432833765591805e-06</v>
      </c>
      <c r="AG4" t="n">
        <v>18</v>
      </c>
      <c r="AH4" t="n">
        <v>576167.8776087462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1.4509</v>
      </c>
      <c r="E2" t="n">
        <v>68.92</v>
      </c>
      <c r="F2" t="n">
        <v>53.93</v>
      </c>
      <c r="G2" t="n">
        <v>7.32</v>
      </c>
      <c r="H2" t="n">
        <v>0.12</v>
      </c>
      <c r="I2" t="n">
        <v>442</v>
      </c>
      <c r="J2" t="n">
        <v>141.81</v>
      </c>
      <c r="K2" t="n">
        <v>47.83</v>
      </c>
      <c r="L2" t="n">
        <v>1</v>
      </c>
      <c r="M2" t="n">
        <v>440</v>
      </c>
      <c r="N2" t="n">
        <v>22.98</v>
      </c>
      <c r="O2" t="n">
        <v>17723.39</v>
      </c>
      <c r="P2" t="n">
        <v>611.4299999999999</v>
      </c>
      <c r="Q2" t="n">
        <v>1327.3</v>
      </c>
      <c r="R2" t="n">
        <v>500.14</v>
      </c>
      <c r="S2" t="n">
        <v>68.87</v>
      </c>
      <c r="T2" t="n">
        <v>210841.33</v>
      </c>
      <c r="U2" t="n">
        <v>0.14</v>
      </c>
      <c r="V2" t="n">
        <v>0.68</v>
      </c>
      <c r="W2" t="n">
        <v>6.03</v>
      </c>
      <c r="X2" t="n">
        <v>13.05</v>
      </c>
      <c r="Y2" t="n">
        <v>0.5</v>
      </c>
      <c r="Z2" t="n">
        <v>10</v>
      </c>
      <c r="AA2" t="n">
        <v>1679.453098357118</v>
      </c>
      <c r="AB2" t="n">
        <v>2297.90182141374</v>
      </c>
      <c r="AC2" t="n">
        <v>2078.593296703474</v>
      </c>
      <c r="AD2" t="n">
        <v>1679453.098357118</v>
      </c>
      <c r="AE2" t="n">
        <v>2297901.82141374</v>
      </c>
      <c r="AF2" t="n">
        <v>8.036985540159322e-07</v>
      </c>
      <c r="AG2" t="n">
        <v>27</v>
      </c>
      <c r="AH2" t="n">
        <v>2078593.296703474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1.855</v>
      </c>
      <c r="E3" t="n">
        <v>53.91</v>
      </c>
      <c r="F3" t="n">
        <v>46.28</v>
      </c>
      <c r="G3" t="n">
        <v>14.85</v>
      </c>
      <c r="H3" t="n">
        <v>0.25</v>
      </c>
      <c r="I3" t="n">
        <v>187</v>
      </c>
      <c r="J3" t="n">
        <v>143.17</v>
      </c>
      <c r="K3" t="n">
        <v>47.83</v>
      </c>
      <c r="L3" t="n">
        <v>2</v>
      </c>
      <c r="M3" t="n">
        <v>185</v>
      </c>
      <c r="N3" t="n">
        <v>23.34</v>
      </c>
      <c r="O3" t="n">
        <v>17891.86</v>
      </c>
      <c r="P3" t="n">
        <v>517.8</v>
      </c>
      <c r="Q3" t="n">
        <v>1327.06</v>
      </c>
      <c r="R3" t="n">
        <v>250.35</v>
      </c>
      <c r="S3" t="n">
        <v>68.87</v>
      </c>
      <c r="T3" t="n">
        <v>87217.50999999999</v>
      </c>
      <c r="U3" t="n">
        <v>0.28</v>
      </c>
      <c r="V3" t="n">
        <v>0.79</v>
      </c>
      <c r="W3" t="n">
        <v>5.61</v>
      </c>
      <c r="X3" t="n">
        <v>5.4</v>
      </c>
      <c r="Y3" t="n">
        <v>0.5</v>
      </c>
      <c r="Z3" t="n">
        <v>10</v>
      </c>
      <c r="AA3" t="n">
        <v>1147.507925947715</v>
      </c>
      <c r="AB3" t="n">
        <v>1570.07096875846</v>
      </c>
      <c r="AC3" t="n">
        <v>1420.225599108596</v>
      </c>
      <c r="AD3" t="n">
        <v>1147507.925947715</v>
      </c>
      <c r="AE3" t="n">
        <v>1570070.96875846</v>
      </c>
      <c r="AF3" t="n">
        <v>1.027542089530329e-06</v>
      </c>
      <c r="AG3" t="n">
        <v>21</v>
      </c>
      <c r="AH3" t="n">
        <v>1420225.599108597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2.0049</v>
      </c>
      <c r="E4" t="n">
        <v>49.88</v>
      </c>
      <c r="F4" t="n">
        <v>44.24</v>
      </c>
      <c r="G4" t="n">
        <v>22.5</v>
      </c>
      <c r="H4" t="n">
        <v>0.37</v>
      </c>
      <c r="I4" t="n">
        <v>118</v>
      </c>
      <c r="J4" t="n">
        <v>144.54</v>
      </c>
      <c r="K4" t="n">
        <v>47.83</v>
      </c>
      <c r="L4" t="n">
        <v>3</v>
      </c>
      <c r="M4" t="n">
        <v>116</v>
      </c>
      <c r="N4" t="n">
        <v>23.71</v>
      </c>
      <c r="O4" t="n">
        <v>18060.85</v>
      </c>
      <c r="P4" t="n">
        <v>488.39</v>
      </c>
      <c r="Q4" t="n">
        <v>1327</v>
      </c>
      <c r="R4" t="n">
        <v>184.46</v>
      </c>
      <c r="S4" t="n">
        <v>68.87</v>
      </c>
      <c r="T4" t="n">
        <v>54618.59</v>
      </c>
      <c r="U4" t="n">
        <v>0.37</v>
      </c>
      <c r="V4" t="n">
        <v>0.82</v>
      </c>
      <c r="W4" t="n">
        <v>5.48</v>
      </c>
      <c r="X4" t="n">
        <v>3.37</v>
      </c>
      <c r="Y4" t="n">
        <v>0.5</v>
      </c>
      <c r="Z4" t="n">
        <v>10</v>
      </c>
      <c r="AA4" t="n">
        <v>1021.395961961936</v>
      </c>
      <c r="AB4" t="n">
        <v>1397.51901596593</v>
      </c>
      <c r="AC4" t="n">
        <v>1264.141762512399</v>
      </c>
      <c r="AD4" t="n">
        <v>1021395.961961936</v>
      </c>
      <c r="AE4" t="n">
        <v>1397519.01596593</v>
      </c>
      <c r="AF4" t="n">
        <v>1.110576353261109e-06</v>
      </c>
      <c r="AG4" t="n">
        <v>20</v>
      </c>
      <c r="AH4" t="n">
        <v>1264141.762512399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2.0822</v>
      </c>
      <c r="E5" t="n">
        <v>48.03</v>
      </c>
      <c r="F5" t="n">
        <v>43.31</v>
      </c>
      <c r="G5" t="n">
        <v>30.22</v>
      </c>
      <c r="H5" t="n">
        <v>0.49</v>
      </c>
      <c r="I5" t="n">
        <v>86</v>
      </c>
      <c r="J5" t="n">
        <v>145.92</v>
      </c>
      <c r="K5" t="n">
        <v>47.83</v>
      </c>
      <c r="L5" t="n">
        <v>4</v>
      </c>
      <c r="M5" t="n">
        <v>84</v>
      </c>
      <c r="N5" t="n">
        <v>24.09</v>
      </c>
      <c r="O5" t="n">
        <v>18230.35</v>
      </c>
      <c r="P5" t="n">
        <v>471.78</v>
      </c>
      <c r="Q5" t="n">
        <v>1327.01</v>
      </c>
      <c r="R5" t="n">
        <v>154.15</v>
      </c>
      <c r="S5" t="n">
        <v>68.87</v>
      </c>
      <c r="T5" t="n">
        <v>39623.35</v>
      </c>
      <c r="U5" t="n">
        <v>0.45</v>
      </c>
      <c r="V5" t="n">
        <v>0.84</v>
      </c>
      <c r="W5" t="n">
        <v>5.43</v>
      </c>
      <c r="X5" t="n">
        <v>2.44</v>
      </c>
      <c r="Y5" t="n">
        <v>0.5</v>
      </c>
      <c r="Z5" t="n">
        <v>10</v>
      </c>
      <c r="AA5" t="n">
        <v>956.9912207695602</v>
      </c>
      <c r="AB5" t="n">
        <v>1309.397607729872</v>
      </c>
      <c r="AC5" t="n">
        <v>1184.430537799217</v>
      </c>
      <c r="AD5" t="n">
        <v>956991.2207695602</v>
      </c>
      <c r="AE5" t="n">
        <v>1309397.607729872</v>
      </c>
      <c r="AF5" t="n">
        <v>1.153395223083585e-06</v>
      </c>
      <c r="AG5" t="n">
        <v>19</v>
      </c>
      <c r="AH5" t="n">
        <v>1184430.537799217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2.1315</v>
      </c>
      <c r="E6" t="n">
        <v>46.92</v>
      </c>
      <c r="F6" t="n">
        <v>42.75</v>
      </c>
      <c r="G6" t="n">
        <v>38.29</v>
      </c>
      <c r="H6" t="n">
        <v>0.6</v>
      </c>
      <c r="I6" t="n">
        <v>67</v>
      </c>
      <c r="J6" t="n">
        <v>147.3</v>
      </c>
      <c r="K6" t="n">
        <v>47.83</v>
      </c>
      <c r="L6" t="n">
        <v>5</v>
      </c>
      <c r="M6" t="n">
        <v>65</v>
      </c>
      <c r="N6" t="n">
        <v>24.47</v>
      </c>
      <c r="O6" t="n">
        <v>18400.38</v>
      </c>
      <c r="P6" t="n">
        <v>458.42</v>
      </c>
      <c r="Q6" t="n">
        <v>1326.95</v>
      </c>
      <c r="R6" t="n">
        <v>135.85</v>
      </c>
      <c r="S6" t="n">
        <v>68.87</v>
      </c>
      <c r="T6" t="n">
        <v>30570.29</v>
      </c>
      <c r="U6" t="n">
        <v>0.51</v>
      </c>
      <c r="V6" t="n">
        <v>0.85</v>
      </c>
      <c r="W6" t="n">
        <v>5.4</v>
      </c>
      <c r="X6" t="n">
        <v>1.88</v>
      </c>
      <c r="Y6" t="n">
        <v>0.5</v>
      </c>
      <c r="Z6" t="n">
        <v>10</v>
      </c>
      <c r="AA6" t="n">
        <v>921.3747048242984</v>
      </c>
      <c r="AB6" t="n">
        <v>1260.665519323778</v>
      </c>
      <c r="AC6" t="n">
        <v>1140.349371514684</v>
      </c>
      <c r="AD6" t="n">
        <v>921374.7048242984</v>
      </c>
      <c r="AE6" t="n">
        <v>1260665.519323778</v>
      </c>
      <c r="AF6" t="n">
        <v>1.180704023630132e-06</v>
      </c>
      <c r="AG6" t="n">
        <v>19</v>
      </c>
      <c r="AH6" t="n">
        <v>1140349.371514685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2.1621</v>
      </c>
      <c r="E7" t="n">
        <v>46.25</v>
      </c>
      <c r="F7" t="n">
        <v>42.43</v>
      </c>
      <c r="G7" t="n">
        <v>46.29</v>
      </c>
      <c r="H7" t="n">
        <v>0.71</v>
      </c>
      <c r="I7" t="n">
        <v>55</v>
      </c>
      <c r="J7" t="n">
        <v>148.68</v>
      </c>
      <c r="K7" t="n">
        <v>47.83</v>
      </c>
      <c r="L7" t="n">
        <v>6</v>
      </c>
      <c r="M7" t="n">
        <v>53</v>
      </c>
      <c r="N7" t="n">
        <v>24.85</v>
      </c>
      <c r="O7" t="n">
        <v>18570.94</v>
      </c>
      <c r="P7" t="n">
        <v>448.39</v>
      </c>
      <c r="Q7" t="n">
        <v>1326.98</v>
      </c>
      <c r="R7" t="n">
        <v>125.11</v>
      </c>
      <c r="S7" t="n">
        <v>68.87</v>
      </c>
      <c r="T7" t="n">
        <v>25257.95</v>
      </c>
      <c r="U7" t="n">
        <v>0.55</v>
      </c>
      <c r="V7" t="n">
        <v>0.86</v>
      </c>
      <c r="W7" t="n">
        <v>5.39</v>
      </c>
      <c r="X7" t="n">
        <v>1.56</v>
      </c>
      <c r="Y7" t="n">
        <v>0.5</v>
      </c>
      <c r="Z7" t="n">
        <v>10</v>
      </c>
      <c r="AA7" t="n">
        <v>888.2791847913505</v>
      </c>
      <c r="AB7" t="n">
        <v>1215.382768743401</v>
      </c>
      <c r="AC7" t="n">
        <v>1099.388343094959</v>
      </c>
      <c r="AD7" t="n">
        <v>888279.1847913505</v>
      </c>
      <c r="AE7" t="n">
        <v>1215382.768743401</v>
      </c>
      <c r="AF7" t="n">
        <v>1.197654313624541e-06</v>
      </c>
      <c r="AG7" t="n">
        <v>18</v>
      </c>
      <c r="AH7" t="n">
        <v>1099388.343094959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2.1875</v>
      </c>
      <c r="E8" t="n">
        <v>45.71</v>
      </c>
      <c r="F8" t="n">
        <v>42.16</v>
      </c>
      <c r="G8" t="n">
        <v>54.99</v>
      </c>
      <c r="H8" t="n">
        <v>0.83</v>
      </c>
      <c r="I8" t="n">
        <v>46</v>
      </c>
      <c r="J8" t="n">
        <v>150.07</v>
      </c>
      <c r="K8" t="n">
        <v>47.83</v>
      </c>
      <c r="L8" t="n">
        <v>7</v>
      </c>
      <c r="M8" t="n">
        <v>44</v>
      </c>
      <c r="N8" t="n">
        <v>25.24</v>
      </c>
      <c r="O8" t="n">
        <v>18742.03</v>
      </c>
      <c r="P8" t="n">
        <v>437.77</v>
      </c>
      <c r="Q8" t="n">
        <v>1326.96</v>
      </c>
      <c r="R8" t="n">
        <v>116.71</v>
      </c>
      <c r="S8" t="n">
        <v>68.87</v>
      </c>
      <c r="T8" t="n">
        <v>21106.73</v>
      </c>
      <c r="U8" t="n">
        <v>0.59</v>
      </c>
      <c r="V8" t="n">
        <v>0.86</v>
      </c>
      <c r="W8" t="n">
        <v>5.36</v>
      </c>
      <c r="X8" t="n">
        <v>1.29</v>
      </c>
      <c r="Y8" t="n">
        <v>0.5</v>
      </c>
      <c r="Z8" t="n">
        <v>10</v>
      </c>
      <c r="AA8" t="n">
        <v>867.0375992390415</v>
      </c>
      <c r="AB8" t="n">
        <v>1186.319094278115</v>
      </c>
      <c r="AC8" t="n">
        <v>1073.098464929518</v>
      </c>
      <c r="AD8" t="n">
        <v>867037.5992390414</v>
      </c>
      <c r="AE8" t="n">
        <v>1186319.094278115</v>
      </c>
      <c r="AF8" t="n">
        <v>1.211724162181992e-06</v>
      </c>
      <c r="AG8" t="n">
        <v>18</v>
      </c>
      <c r="AH8" t="n">
        <v>1073098.464929518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2.2041</v>
      </c>
      <c r="E9" t="n">
        <v>45.37</v>
      </c>
      <c r="F9" t="n">
        <v>41.99</v>
      </c>
      <c r="G9" t="n">
        <v>62.98</v>
      </c>
      <c r="H9" t="n">
        <v>0.9399999999999999</v>
      </c>
      <c r="I9" t="n">
        <v>40</v>
      </c>
      <c r="J9" t="n">
        <v>151.46</v>
      </c>
      <c r="K9" t="n">
        <v>47.83</v>
      </c>
      <c r="L9" t="n">
        <v>8</v>
      </c>
      <c r="M9" t="n">
        <v>38</v>
      </c>
      <c r="N9" t="n">
        <v>25.63</v>
      </c>
      <c r="O9" t="n">
        <v>18913.66</v>
      </c>
      <c r="P9" t="n">
        <v>429.29</v>
      </c>
      <c r="Q9" t="n">
        <v>1327</v>
      </c>
      <c r="R9" t="n">
        <v>110.73</v>
      </c>
      <c r="S9" t="n">
        <v>68.87</v>
      </c>
      <c r="T9" t="n">
        <v>18142.94</v>
      </c>
      <c r="U9" t="n">
        <v>0.62</v>
      </c>
      <c r="V9" t="n">
        <v>0.87</v>
      </c>
      <c r="W9" t="n">
        <v>5.36</v>
      </c>
      <c r="X9" t="n">
        <v>1.11</v>
      </c>
      <c r="Y9" t="n">
        <v>0.5</v>
      </c>
      <c r="Z9" t="n">
        <v>10</v>
      </c>
      <c r="AA9" t="n">
        <v>851.7612692311047</v>
      </c>
      <c r="AB9" t="n">
        <v>1165.417345617141</v>
      </c>
      <c r="AC9" t="n">
        <v>1054.191549824958</v>
      </c>
      <c r="AD9" t="n">
        <v>851761.2692311048</v>
      </c>
      <c r="AE9" t="n">
        <v>1165417.345617141</v>
      </c>
      <c r="AF9" t="n">
        <v>1.220919417538435e-06</v>
      </c>
      <c r="AG9" t="n">
        <v>18</v>
      </c>
      <c r="AH9" t="n">
        <v>1054191.549824958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2.2163</v>
      </c>
      <c r="E10" t="n">
        <v>45.12</v>
      </c>
      <c r="F10" t="n">
        <v>41.88</v>
      </c>
      <c r="G10" t="n">
        <v>71.8</v>
      </c>
      <c r="H10" t="n">
        <v>1.04</v>
      </c>
      <c r="I10" t="n">
        <v>35</v>
      </c>
      <c r="J10" t="n">
        <v>152.85</v>
      </c>
      <c r="K10" t="n">
        <v>47.83</v>
      </c>
      <c r="L10" t="n">
        <v>9</v>
      </c>
      <c r="M10" t="n">
        <v>33</v>
      </c>
      <c r="N10" t="n">
        <v>26.03</v>
      </c>
      <c r="O10" t="n">
        <v>19085.83</v>
      </c>
      <c r="P10" t="n">
        <v>420.37</v>
      </c>
      <c r="Q10" t="n">
        <v>1326.97</v>
      </c>
      <c r="R10" t="n">
        <v>107.29</v>
      </c>
      <c r="S10" t="n">
        <v>68.87</v>
      </c>
      <c r="T10" t="n">
        <v>16450.54</v>
      </c>
      <c r="U10" t="n">
        <v>0.64</v>
      </c>
      <c r="V10" t="n">
        <v>0.87</v>
      </c>
      <c r="W10" t="n">
        <v>5.36</v>
      </c>
      <c r="X10" t="n">
        <v>1.01</v>
      </c>
      <c r="Y10" t="n">
        <v>0.5</v>
      </c>
      <c r="Z10" t="n">
        <v>10</v>
      </c>
      <c r="AA10" t="n">
        <v>837.817402050949</v>
      </c>
      <c r="AB10" t="n">
        <v>1146.338731381248</v>
      </c>
      <c r="AC10" t="n">
        <v>1036.933771754735</v>
      </c>
      <c r="AD10" t="n">
        <v>837817.4020509491</v>
      </c>
      <c r="AE10" t="n">
        <v>1146338.731381248</v>
      </c>
      <c r="AF10" t="n">
        <v>1.227677376294376e-06</v>
      </c>
      <c r="AG10" t="n">
        <v>18</v>
      </c>
      <c r="AH10" t="n">
        <v>1036933.771754735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2.2298</v>
      </c>
      <c r="E11" t="n">
        <v>44.85</v>
      </c>
      <c r="F11" t="n">
        <v>41.72</v>
      </c>
      <c r="G11" t="n">
        <v>80.76000000000001</v>
      </c>
      <c r="H11" t="n">
        <v>1.15</v>
      </c>
      <c r="I11" t="n">
        <v>31</v>
      </c>
      <c r="J11" t="n">
        <v>154.25</v>
      </c>
      <c r="K11" t="n">
        <v>47.83</v>
      </c>
      <c r="L11" t="n">
        <v>10</v>
      </c>
      <c r="M11" t="n">
        <v>29</v>
      </c>
      <c r="N11" t="n">
        <v>26.43</v>
      </c>
      <c r="O11" t="n">
        <v>19258.55</v>
      </c>
      <c r="P11" t="n">
        <v>411.97</v>
      </c>
      <c r="Q11" t="n">
        <v>1326.96</v>
      </c>
      <c r="R11" t="n">
        <v>102.47</v>
      </c>
      <c r="S11" t="n">
        <v>68.87</v>
      </c>
      <c r="T11" t="n">
        <v>14061.83</v>
      </c>
      <c r="U11" t="n">
        <v>0.67</v>
      </c>
      <c r="V11" t="n">
        <v>0.87</v>
      </c>
      <c r="W11" t="n">
        <v>5.34</v>
      </c>
      <c r="X11" t="n">
        <v>0.85</v>
      </c>
      <c r="Y11" t="n">
        <v>0.5</v>
      </c>
      <c r="Z11" t="n">
        <v>10</v>
      </c>
      <c r="AA11" t="n">
        <v>823.9809879279958</v>
      </c>
      <c r="AB11" t="n">
        <v>1127.407139158713</v>
      </c>
      <c r="AC11" t="n">
        <v>1019.808984123263</v>
      </c>
      <c r="AD11" t="n">
        <v>823980.9879279957</v>
      </c>
      <c r="AE11" t="n">
        <v>1127407.139158713</v>
      </c>
      <c r="AF11" t="n">
        <v>1.235155445409556e-06</v>
      </c>
      <c r="AG11" t="n">
        <v>18</v>
      </c>
      <c r="AH11" t="n">
        <v>1019808.984123263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2.2379</v>
      </c>
      <c r="E12" t="n">
        <v>44.69</v>
      </c>
      <c r="F12" t="n">
        <v>41.65</v>
      </c>
      <c r="G12" t="n">
        <v>89.25</v>
      </c>
      <c r="H12" t="n">
        <v>1.25</v>
      </c>
      <c r="I12" t="n">
        <v>28</v>
      </c>
      <c r="J12" t="n">
        <v>155.66</v>
      </c>
      <c r="K12" t="n">
        <v>47.83</v>
      </c>
      <c r="L12" t="n">
        <v>11</v>
      </c>
      <c r="M12" t="n">
        <v>26</v>
      </c>
      <c r="N12" t="n">
        <v>26.83</v>
      </c>
      <c r="O12" t="n">
        <v>19431.82</v>
      </c>
      <c r="P12" t="n">
        <v>402.08</v>
      </c>
      <c r="Q12" t="n">
        <v>1326.95</v>
      </c>
      <c r="R12" t="n">
        <v>99.72</v>
      </c>
      <c r="S12" t="n">
        <v>68.87</v>
      </c>
      <c r="T12" t="n">
        <v>12701.18</v>
      </c>
      <c r="U12" t="n">
        <v>0.6899999999999999</v>
      </c>
      <c r="V12" t="n">
        <v>0.88</v>
      </c>
      <c r="W12" t="n">
        <v>5.34</v>
      </c>
      <c r="X12" t="n">
        <v>0.78</v>
      </c>
      <c r="Y12" t="n">
        <v>0.5</v>
      </c>
      <c r="Z12" t="n">
        <v>10</v>
      </c>
      <c r="AA12" t="n">
        <v>810.6390932583473</v>
      </c>
      <c r="AB12" t="n">
        <v>1109.152170268849</v>
      </c>
      <c r="AC12" t="n">
        <v>1003.296243843238</v>
      </c>
      <c r="AD12" t="n">
        <v>810639.0932583474</v>
      </c>
      <c r="AE12" t="n">
        <v>1109152.170268849</v>
      </c>
      <c r="AF12" t="n">
        <v>1.239642286878665e-06</v>
      </c>
      <c r="AG12" t="n">
        <v>18</v>
      </c>
      <c r="AH12" t="n">
        <v>1003296.243843238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2.2465</v>
      </c>
      <c r="E13" t="n">
        <v>44.51</v>
      </c>
      <c r="F13" t="n">
        <v>41.56</v>
      </c>
      <c r="G13" t="n">
        <v>99.75</v>
      </c>
      <c r="H13" t="n">
        <v>1.35</v>
      </c>
      <c r="I13" t="n">
        <v>25</v>
      </c>
      <c r="J13" t="n">
        <v>157.07</v>
      </c>
      <c r="K13" t="n">
        <v>47.83</v>
      </c>
      <c r="L13" t="n">
        <v>12</v>
      </c>
      <c r="M13" t="n">
        <v>23</v>
      </c>
      <c r="N13" t="n">
        <v>27.24</v>
      </c>
      <c r="O13" t="n">
        <v>19605.66</v>
      </c>
      <c r="P13" t="n">
        <v>393.22</v>
      </c>
      <c r="Q13" t="n">
        <v>1326.95</v>
      </c>
      <c r="R13" t="n">
        <v>97.17</v>
      </c>
      <c r="S13" t="n">
        <v>68.87</v>
      </c>
      <c r="T13" t="n">
        <v>11440.76</v>
      </c>
      <c r="U13" t="n">
        <v>0.71</v>
      </c>
      <c r="V13" t="n">
        <v>0.88</v>
      </c>
      <c r="W13" t="n">
        <v>5.33</v>
      </c>
      <c r="X13" t="n">
        <v>0.6899999999999999</v>
      </c>
      <c r="Y13" t="n">
        <v>0.5</v>
      </c>
      <c r="Z13" t="n">
        <v>10</v>
      </c>
      <c r="AA13" t="n">
        <v>798.2721164603792</v>
      </c>
      <c r="AB13" t="n">
        <v>1092.231127021359</v>
      </c>
      <c r="AC13" t="n">
        <v>987.9901212144542</v>
      </c>
      <c r="AD13" t="n">
        <v>798272.1164603791</v>
      </c>
      <c r="AE13" t="n">
        <v>1092231.127021359</v>
      </c>
      <c r="AF13" t="n">
        <v>1.244406093870557e-06</v>
      </c>
      <c r="AG13" t="n">
        <v>18</v>
      </c>
      <c r="AH13" t="n">
        <v>987990.1212144542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2.2526</v>
      </c>
      <c r="E14" t="n">
        <v>44.39</v>
      </c>
      <c r="F14" t="n">
        <v>41.5</v>
      </c>
      <c r="G14" t="n">
        <v>108.26</v>
      </c>
      <c r="H14" t="n">
        <v>1.45</v>
      </c>
      <c r="I14" t="n">
        <v>23</v>
      </c>
      <c r="J14" t="n">
        <v>158.48</v>
      </c>
      <c r="K14" t="n">
        <v>47.83</v>
      </c>
      <c r="L14" t="n">
        <v>13</v>
      </c>
      <c r="M14" t="n">
        <v>17</v>
      </c>
      <c r="N14" t="n">
        <v>27.65</v>
      </c>
      <c r="O14" t="n">
        <v>19780.06</v>
      </c>
      <c r="P14" t="n">
        <v>383.75</v>
      </c>
      <c r="Q14" t="n">
        <v>1326.97</v>
      </c>
      <c r="R14" t="n">
        <v>94.87</v>
      </c>
      <c r="S14" t="n">
        <v>68.87</v>
      </c>
      <c r="T14" t="n">
        <v>10299.26</v>
      </c>
      <c r="U14" t="n">
        <v>0.73</v>
      </c>
      <c r="V14" t="n">
        <v>0.88</v>
      </c>
      <c r="W14" t="n">
        <v>5.34</v>
      </c>
      <c r="X14" t="n">
        <v>0.63</v>
      </c>
      <c r="Y14" t="n">
        <v>0.5</v>
      </c>
      <c r="Z14" t="n">
        <v>10</v>
      </c>
      <c r="AA14" t="n">
        <v>786.1548524432734</v>
      </c>
      <c r="AB14" t="n">
        <v>1075.651751817195</v>
      </c>
      <c r="AC14" t="n">
        <v>972.9930583104764</v>
      </c>
      <c r="AD14" t="n">
        <v>786154.8524432734</v>
      </c>
      <c r="AE14" t="n">
        <v>1075651.751817195</v>
      </c>
      <c r="AF14" t="n">
        <v>1.247785073248528e-06</v>
      </c>
      <c r="AG14" t="n">
        <v>18</v>
      </c>
      <c r="AH14" t="n">
        <v>972993.0583104764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2.2571</v>
      </c>
      <c r="E15" t="n">
        <v>44.3</v>
      </c>
      <c r="F15" t="n">
        <v>41.47</v>
      </c>
      <c r="G15" t="n">
        <v>118.48</v>
      </c>
      <c r="H15" t="n">
        <v>1.55</v>
      </c>
      <c r="I15" t="n">
        <v>21</v>
      </c>
      <c r="J15" t="n">
        <v>159.9</v>
      </c>
      <c r="K15" t="n">
        <v>47.83</v>
      </c>
      <c r="L15" t="n">
        <v>14</v>
      </c>
      <c r="M15" t="n">
        <v>8</v>
      </c>
      <c r="N15" t="n">
        <v>28.07</v>
      </c>
      <c r="O15" t="n">
        <v>19955.16</v>
      </c>
      <c r="P15" t="n">
        <v>376.61</v>
      </c>
      <c r="Q15" t="n">
        <v>1326.95</v>
      </c>
      <c r="R15" t="n">
        <v>93.64</v>
      </c>
      <c r="S15" t="n">
        <v>68.87</v>
      </c>
      <c r="T15" t="n">
        <v>9693.459999999999</v>
      </c>
      <c r="U15" t="n">
        <v>0.74</v>
      </c>
      <c r="V15" t="n">
        <v>0.88</v>
      </c>
      <c r="W15" t="n">
        <v>5.34</v>
      </c>
      <c r="X15" t="n">
        <v>0.6</v>
      </c>
      <c r="Y15" t="n">
        <v>0.5</v>
      </c>
      <c r="Z15" t="n">
        <v>10</v>
      </c>
      <c r="AA15" t="n">
        <v>777.1590212660362</v>
      </c>
      <c r="AB15" t="n">
        <v>1063.343258732437</v>
      </c>
      <c r="AC15" t="n">
        <v>961.8592705306492</v>
      </c>
      <c r="AD15" t="n">
        <v>777159.0212660362</v>
      </c>
      <c r="AE15" t="n">
        <v>1063343.258732437</v>
      </c>
      <c r="AF15" t="n">
        <v>1.250277762953588e-06</v>
      </c>
      <c r="AG15" t="n">
        <v>18</v>
      </c>
      <c r="AH15" t="n">
        <v>961859.2705306491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2.2608</v>
      </c>
      <c r="E16" t="n">
        <v>44.23</v>
      </c>
      <c r="F16" t="n">
        <v>41.43</v>
      </c>
      <c r="G16" t="n">
        <v>124.28</v>
      </c>
      <c r="H16" t="n">
        <v>1.65</v>
      </c>
      <c r="I16" t="n">
        <v>20</v>
      </c>
      <c r="J16" t="n">
        <v>161.32</v>
      </c>
      <c r="K16" t="n">
        <v>47.83</v>
      </c>
      <c r="L16" t="n">
        <v>15</v>
      </c>
      <c r="M16" t="n">
        <v>1</v>
      </c>
      <c r="N16" t="n">
        <v>28.5</v>
      </c>
      <c r="O16" t="n">
        <v>20130.71</v>
      </c>
      <c r="P16" t="n">
        <v>375.73</v>
      </c>
      <c r="Q16" t="n">
        <v>1326.95</v>
      </c>
      <c r="R16" t="n">
        <v>91.98999999999999</v>
      </c>
      <c r="S16" t="n">
        <v>68.87</v>
      </c>
      <c r="T16" t="n">
        <v>8874.43</v>
      </c>
      <c r="U16" t="n">
        <v>0.75</v>
      </c>
      <c r="V16" t="n">
        <v>0.88</v>
      </c>
      <c r="W16" t="n">
        <v>5.35</v>
      </c>
      <c r="X16" t="n">
        <v>0.5600000000000001</v>
      </c>
      <c r="Y16" t="n">
        <v>0.5</v>
      </c>
      <c r="Z16" t="n">
        <v>10</v>
      </c>
      <c r="AA16" t="n">
        <v>775.0574357244667</v>
      </c>
      <c r="AB16" t="n">
        <v>1060.467776679051</v>
      </c>
      <c r="AC16" t="n">
        <v>959.2582204486739</v>
      </c>
      <c r="AD16" t="n">
        <v>775057.4357244667</v>
      </c>
      <c r="AE16" t="n">
        <v>1060467.776679051</v>
      </c>
      <c r="AF16" t="n">
        <v>1.252327307822193e-06</v>
      </c>
      <c r="AG16" t="n">
        <v>18</v>
      </c>
      <c r="AH16" t="n">
        <v>959258.2204486739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2.2609</v>
      </c>
      <c r="E17" t="n">
        <v>44.23</v>
      </c>
      <c r="F17" t="n">
        <v>41.42</v>
      </c>
      <c r="G17" t="n">
        <v>124.28</v>
      </c>
      <c r="H17" t="n">
        <v>1.74</v>
      </c>
      <c r="I17" t="n">
        <v>20</v>
      </c>
      <c r="J17" t="n">
        <v>162.75</v>
      </c>
      <c r="K17" t="n">
        <v>47.83</v>
      </c>
      <c r="L17" t="n">
        <v>16</v>
      </c>
      <c r="M17" t="n">
        <v>0</v>
      </c>
      <c r="N17" t="n">
        <v>28.92</v>
      </c>
      <c r="O17" t="n">
        <v>20306.85</v>
      </c>
      <c r="P17" t="n">
        <v>378.82</v>
      </c>
      <c r="Q17" t="n">
        <v>1326.95</v>
      </c>
      <c r="R17" t="n">
        <v>91.98</v>
      </c>
      <c r="S17" t="n">
        <v>68.87</v>
      </c>
      <c r="T17" t="n">
        <v>8869.51</v>
      </c>
      <c r="U17" t="n">
        <v>0.75</v>
      </c>
      <c r="V17" t="n">
        <v>0.88</v>
      </c>
      <c r="W17" t="n">
        <v>5.35</v>
      </c>
      <c r="X17" t="n">
        <v>0.5600000000000001</v>
      </c>
      <c r="Y17" t="n">
        <v>0.5</v>
      </c>
      <c r="Z17" t="n">
        <v>10</v>
      </c>
      <c r="AA17" t="n">
        <v>778.2905013521186</v>
      </c>
      <c r="AB17" t="n">
        <v>1064.891399703593</v>
      </c>
      <c r="AC17" t="n">
        <v>963.2596591003477</v>
      </c>
      <c r="AD17" t="n">
        <v>778290.5013521186</v>
      </c>
      <c r="AE17" t="n">
        <v>1064891.399703593</v>
      </c>
      <c r="AF17" t="n">
        <v>1.25238270092675e-06</v>
      </c>
      <c r="AG17" t="n">
        <v>18</v>
      </c>
      <c r="AH17" t="n">
        <v>963259.6591003477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1.2724</v>
      </c>
      <c r="E2" t="n">
        <v>78.59</v>
      </c>
      <c r="F2" t="n">
        <v>56.97</v>
      </c>
      <c r="G2" t="n">
        <v>6.33</v>
      </c>
      <c r="H2" t="n">
        <v>0.1</v>
      </c>
      <c r="I2" t="n">
        <v>540</v>
      </c>
      <c r="J2" t="n">
        <v>176.73</v>
      </c>
      <c r="K2" t="n">
        <v>52.44</v>
      </c>
      <c r="L2" t="n">
        <v>1</v>
      </c>
      <c r="M2" t="n">
        <v>538</v>
      </c>
      <c r="N2" t="n">
        <v>33.29</v>
      </c>
      <c r="O2" t="n">
        <v>22031.19</v>
      </c>
      <c r="P2" t="n">
        <v>746.54</v>
      </c>
      <c r="Q2" t="n">
        <v>1327.16</v>
      </c>
      <c r="R2" t="n">
        <v>599.78</v>
      </c>
      <c r="S2" t="n">
        <v>68.87</v>
      </c>
      <c r="T2" t="n">
        <v>260169.1</v>
      </c>
      <c r="U2" t="n">
        <v>0.11</v>
      </c>
      <c r="V2" t="n">
        <v>0.64</v>
      </c>
      <c r="W2" t="n">
        <v>6.2</v>
      </c>
      <c r="X2" t="n">
        <v>16.09</v>
      </c>
      <c r="Y2" t="n">
        <v>0.5</v>
      </c>
      <c r="Z2" t="n">
        <v>10</v>
      </c>
      <c r="AA2" t="n">
        <v>2259.545173943682</v>
      </c>
      <c r="AB2" t="n">
        <v>3091.609391087647</v>
      </c>
      <c r="AC2" t="n">
        <v>2796.550529903157</v>
      </c>
      <c r="AD2" t="n">
        <v>2259545.173943682</v>
      </c>
      <c r="AE2" t="n">
        <v>3091609.391087647</v>
      </c>
      <c r="AF2" t="n">
        <v>6.791887752073756e-07</v>
      </c>
      <c r="AG2" t="n">
        <v>31</v>
      </c>
      <c r="AH2" t="n">
        <v>2796550.529903158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1.7357</v>
      </c>
      <c r="E3" t="n">
        <v>57.61</v>
      </c>
      <c r="F3" t="n">
        <v>47.3</v>
      </c>
      <c r="G3" t="n">
        <v>12.78</v>
      </c>
      <c r="H3" t="n">
        <v>0.2</v>
      </c>
      <c r="I3" t="n">
        <v>222</v>
      </c>
      <c r="J3" t="n">
        <v>178.21</v>
      </c>
      <c r="K3" t="n">
        <v>52.44</v>
      </c>
      <c r="L3" t="n">
        <v>2</v>
      </c>
      <c r="M3" t="n">
        <v>220</v>
      </c>
      <c r="N3" t="n">
        <v>33.77</v>
      </c>
      <c r="O3" t="n">
        <v>22213.89</v>
      </c>
      <c r="P3" t="n">
        <v>614.52</v>
      </c>
      <c r="Q3" t="n">
        <v>1327.14</v>
      </c>
      <c r="R3" t="n">
        <v>284.2</v>
      </c>
      <c r="S3" t="n">
        <v>68.87</v>
      </c>
      <c r="T3" t="n">
        <v>103967.34</v>
      </c>
      <c r="U3" t="n">
        <v>0.24</v>
      </c>
      <c r="V3" t="n">
        <v>0.77</v>
      </c>
      <c r="W3" t="n">
        <v>5.65</v>
      </c>
      <c r="X3" t="n">
        <v>6.42</v>
      </c>
      <c r="Y3" t="n">
        <v>0.5</v>
      </c>
      <c r="Z3" t="n">
        <v>10</v>
      </c>
      <c r="AA3" t="n">
        <v>1411.180142015981</v>
      </c>
      <c r="AB3" t="n">
        <v>1930.838927180262</v>
      </c>
      <c r="AC3" t="n">
        <v>1746.562369919631</v>
      </c>
      <c r="AD3" t="n">
        <v>1411180.142015981</v>
      </c>
      <c r="AE3" t="n">
        <v>1930838.927180262</v>
      </c>
      <c r="AF3" t="n">
        <v>9.264916355921423e-07</v>
      </c>
      <c r="AG3" t="n">
        <v>23</v>
      </c>
      <c r="AH3" t="n">
        <v>1746562.369919631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1.912</v>
      </c>
      <c r="E4" t="n">
        <v>52.3</v>
      </c>
      <c r="F4" t="n">
        <v>44.9</v>
      </c>
      <c r="G4" t="n">
        <v>19.24</v>
      </c>
      <c r="H4" t="n">
        <v>0.3</v>
      </c>
      <c r="I4" t="n">
        <v>140</v>
      </c>
      <c r="J4" t="n">
        <v>179.7</v>
      </c>
      <c r="K4" t="n">
        <v>52.44</v>
      </c>
      <c r="L4" t="n">
        <v>3</v>
      </c>
      <c r="M4" t="n">
        <v>138</v>
      </c>
      <c r="N4" t="n">
        <v>34.26</v>
      </c>
      <c r="O4" t="n">
        <v>22397.24</v>
      </c>
      <c r="P4" t="n">
        <v>578.4</v>
      </c>
      <c r="Q4" t="n">
        <v>1327.07</v>
      </c>
      <c r="R4" t="n">
        <v>205.91</v>
      </c>
      <c r="S4" t="n">
        <v>68.87</v>
      </c>
      <c r="T4" t="n">
        <v>65235.54</v>
      </c>
      <c r="U4" t="n">
        <v>0.33</v>
      </c>
      <c r="V4" t="n">
        <v>0.8100000000000001</v>
      </c>
      <c r="W4" t="n">
        <v>5.52</v>
      </c>
      <c r="X4" t="n">
        <v>4.03</v>
      </c>
      <c r="Y4" t="n">
        <v>0.5</v>
      </c>
      <c r="Z4" t="n">
        <v>10</v>
      </c>
      <c r="AA4" t="n">
        <v>1222.219103631256</v>
      </c>
      <c r="AB4" t="n">
        <v>1672.294098089619</v>
      </c>
      <c r="AC4" t="n">
        <v>1512.692696447453</v>
      </c>
      <c r="AD4" t="n">
        <v>1222219.103631256</v>
      </c>
      <c r="AE4" t="n">
        <v>1672294.098089619</v>
      </c>
      <c r="AF4" t="n">
        <v>1.020598033791655e-06</v>
      </c>
      <c r="AG4" t="n">
        <v>21</v>
      </c>
      <c r="AH4" t="n">
        <v>1512692.696447453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2.0056</v>
      </c>
      <c r="E5" t="n">
        <v>49.86</v>
      </c>
      <c r="F5" t="n">
        <v>43.81</v>
      </c>
      <c r="G5" t="n">
        <v>25.77</v>
      </c>
      <c r="H5" t="n">
        <v>0.39</v>
      </c>
      <c r="I5" t="n">
        <v>102</v>
      </c>
      <c r="J5" t="n">
        <v>181.19</v>
      </c>
      <c r="K5" t="n">
        <v>52.44</v>
      </c>
      <c r="L5" t="n">
        <v>4</v>
      </c>
      <c r="M5" t="n">
        <v>100</v>
      </c>
      <c r="N5" t="n">
        <v>34.75</v>
      </c>
      <c r="O5" t="n">
        <v>22581.25</v>
      </c>
      <c r="P5" t="n">
        <v>559.36</v>
      </c>
      <c r="Q5" t="n">
        <v>1327.1</v>
      </c>
      <c r="R5" t="n">
        <v>169.79</v>
      </c>
      <c r="S5" t="n">
        <v>68.87</v>
      </c>
      <c r="T5" t="n">
        <v>47362.55</v>
      </c>
      <c r="U5" t="n">
        <v>0.41</v>
      </c>
      <c r="V5" t="n">
        <v>0.83</v>
      </c>
      <c r="W5" t="n">
        <v>5.48</v>
      </c>
      <c r="X5" t="n">
        <v>2.94</v>
      </c>
      <c r="Y5" t="n">
        <v>0.5</v>
      </c>
      <c r="Z5" t="n">
        <v>10</v>
      </c>
      <c r="AA5" t="n">
        <v>1135.787361323582</v>
      </c>
      <c r="AB5" t="n">
        <v>1554.034375164903</v>
      </c>
      <c r="AC5" t="n">
        <v>1405.719515500108</v>
      </c>
      <c r="AD5" t="n">
        <v>1135787.361323582</v>
      </c>
      <c r="AE5" t="n">
        <v>1554034.375164903</v>
      </c>
      <c r="AF5" t="n">
        <v>1.070560364316184e-06</v>
      </c>
      <c r="AG5" t="n">
        <v>20</v>
      </c>
      <c r="AH5" t="n">
        <v>1405719.515500108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2.0668</v>
      </c>
      <c r="E6" t="n">
        <v>48.38</v>
      </c>
      <c r="F6" t="n">
        <v>43.12</v>
      </c>
      <c r="G6" t="n">
        <v>32.34</v>
      </c>
      <c r="H6" t="n">
        <v>0.49</v>
      </c>
      <c r="I6" t="n">
        <v>80</v>
      </c>
      <c r="J6" t="n">
        <v>182.69</v>
      </c>
      <c r="K6" t="n">
        <v>52.44</v>
      </c>
      <c r="L6" t="n">
        <v>5</v>
      </c>
      <c r="M6" t="n">
        <v>78</v>
      </c>
      <c r="N6" t="n">
        <v>35.25</v>
      </c>
      <c r="O6" t="n">
        <v>22766.06</v>
      </c>
      <c r="P6" t="n">
        <v>545.61</v>
      </c>
      <c r="Q6" t="n">
        <v>1326.98</v>
      </c>
      <c r="R6" t="n">
        <v>147.97</v>
      </c>
      <c r="S6" t="n">
        <v>68.87</v>
      </c>
      <c r="T6" t="n">
        <v>36562.69</v>
      </c>
      <c r="U6" t="n">
        <v>0.47</v>
      </c>
      <c r="V6" t="n">
        <v>0.85</v>
      </c>
      <c r="W6" t="n">
        <v>5.42</v>
      </c>
      <c r="X6" t="n">
        <v>2.25</v>
      </c>
      <c r="Y6" t="n">
        <v>0.5</v>
      </c>
      <c r="Z6" t="n">
        <v>10</v>
      </c>
      <c r="AA6" t="n">
        <v>1078.025131289928</v>
      </c>
      <c r="AB6" t="n">
        <v>1475.00154374312</v>
      </c>
      <c r="AC6" t="n">
        <v>1334.229466585944</v>
      </c>
      <c r="AD6" t="n">
        <v>1078025.131289928</v>
      </c>
      <c r="AE6" t="n">
        <v>1475001.54374312</v>
      </c>
      <c r="AF6" t="n">
        <v>1.103228041966838e-06</v>
      </c>
      <c r="AG6" t="n">
        <v>19</v>
      </c>
      <c r="AH6" t="n">
        <v>1334229.466585944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2.1071</v>
      </c>
      <c r="E7" t="n">
        <v>47.46</v>
      </c>
      <c r="F7" t="n">
        <v>42.73</v>
      </c>
      <c r="G7" t="n">
        <v>39.44</v>
      </c>
      <c r="H7" t="n">
        <v>0.58</v>
      </c>
      <c r="I7" t="n">
        <v>65</v>
      </c>
      <c r="J7" t="n">
        <v>184.19</v>
      </c>
      <c r="K7" t="n">
        <v>52.44</v>
      </c>
      <c r="L7" t="n">
        <v>6</v>
      </c>
      <c r="M7" t="n">
        <v>63</v>
      </c>
      <c r="N7" t="n">
        <v>35.75</v>
      </c>
      <c r="O7" t="n">
        <v>22951.43</v>
      </c>
      <c r="P7" t="n">
        <v>535.5599999999999</v>
      </c>
      <c r="Q7" t="n">
        <v>1326.99</v>
      </c>
      <c r="R7" t="n">
        <v>134.95</v>
      </c>
      <c r="S7" t="n">
        <v>68.87</v>
      </c>
      <c r="T7" t="n">
        <v>30128.87</v>
      </c>
      <c r="U7" t="n">
        <v>0.51</v>
      </c>
      <c r="V7" t="n">
        <v>0.85</v>
      </c>
      <c r="W7" t="n">
        <v>5.4</v>
      </c>
      <c r="X7" t="n">
        <v>1.86</v>
      </c>
      <c r="Y7" t="n">
        <v>0.5</v>
      </c>
      <c r="Z7" t="n">
        <v>10</v>
      </c>
      <c r="AA7" t="n">
        <v>1047.514676213322</v>
      </c>
      <c r="AB7" t="n">
        <v>1433.255793081026</v>
      </c>
      <c r="AC7" t="n">
        <v>1296.467871776512</v>
      </c>
      <c r="AD7" t="n">
        <v>1047514.676213322</v>
      </c>
      <c r="AE7" t="n">
        <v>1433255.793081026</v>
      </c>
      <c r="AF7" t="n">
        <v>1.124739600942676e-06</v>
      </c>
      <c r="AG7" t="n">
        <v>19</v>
      </c>
      <c r="AH7" t="n">
        <v>1296467.871776512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2.1364</v>
      </c>
      <c r="E8" t="n">
        <v>46.81</v>
      </c>
      <c r="F8" t="n">
        <v>42.43</v>
      </c>
      <c r="G8" t="n">
        <v>46.29</v>
      </c>
      <c r="H8" t="n">
        <v>0.67</v>
      </c>
      <c r="I8" t="n">
        <v>55</v>
      </c>
      <c r="J8" t="n">
        <v>185.7</v>
      </c>
      <c r="K8" t="n">
        <v>52.44</v>
      </c>
      <c r="L8" t="n">
        <v>7</v>
      </c>
      <c r="M8" t="n">
        <v>53</v>
      </c>
      <c r="N8" t="n">
        <v>36.26</v>
      </c>
      <c r="O8" t="n">
        <v>23137.49</v>
      </c>
      <c r="P8" t="n">
        <v>527.0599999999999</v>
      </c>
      <c r="Q8" t="n">
        <v>1326.96</v>
      </c>
      <c r="R8" t="n">
        <v>125.17</v>
      </c>
      <c r="S8" t="n">
        <v>68.87</v>
      </c>
      <c r="T8" t="n">
        <v>25288.62</v>
      </c>
      <c r="U8" t="n">
        <v>0.55</v>
      </c>
      <c r="V8" t="n">
        <v>0.86</v>
      </c>
      <c r="W8" t="n">
        <v>5.39</v>
      </c>
      <c r="X8" t="n">
        <v>1.56</v>
      </c>
      <c r="Y8" t="n">
        <v>0.5</v>
      </c>
      <c r="Z8" t="n">
        <v>10</v>
      </c>
      <c r="AA8" t="n">
        <v>1024.614835242711</v>
      </c>
      <c r="AB8" t="n">
        <v>1401.923220395355</v>
      </c>
      <c r="AC8" t="n">
        <v>1268.125635852419</v>
      </c>
      <c r="AD8" t="n">
        <v>1024614.835242711</v>
      </c>
      <c r="AE8" t="n">
        <v>1401923.220395355</v>
      </c>
      <c r="AF8" t="n">
        <v>1.140379518510718e-06</v>
      </c>
      <c r="AG8" t="n">
        <v>19</v>
      </c>
      <c r="AH8" t="n">
        <v>1268125.635852419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2.1575</v>
      </c>
      <c r="E9" t="n">
        <v>46.35</v>
      </c>
      <c r="F9" t="n">
        <v>42.22</v>
      </c>
      <c r="G9" t="n">
        <v>52.78</v>
      </c>
      <c r="H9" t="n">
        <v>0.76</v>
      </c>
      <c r="I9" t="n">
        <v>48</v>
      </c>
      <c r="J9" t="n">
        <v>187.22</v>
      </c>
      <c r="K9" t="n">
        <v>52.44</v>
      </c>
      <c r="L9" t="n">
        <v>8</v>
      </c>
      <c r="M9" t="n">
        <v>46</v>
      </c>
      <c r="N9" t="n">
        <v>36.78</v>
      </c>
      <c r="O9" t="n">
        <v>23324.24</v>
      </c>
      <c r="P9" t="n">
        <v>520.01</v>
      </c>
      <c r="Q9" t="n">
        <v>1326.98</v>
      </c>
      <c r="R9" t="n">
        <v>118.69</v>
      </c>
      <c r="S9" t="n">
        <v>68.87</v>
      </c>
      <c r="T9" t="n">
        <v>22082.96</v>
      </c>
      <c r="U9" t="n">
        <v>0.58</v>
      </c>
      <c r="V9" t="n">
        <v>0.86</v>
      </c>
      <c r="W9" t="n">
        <v>5.37</v>
      </c>
      <c r="X9" t="n">
        <v>1.35</v>
      </c>
      <c r="Y9" t="n">
        <v>0.5</v>
      </c>
      <c r="Z9" t="n">
        <v>10</v>
      </c>
      <c r="AA9" t="n">
        <v>997.1571405572067</v>
      </c>
      <c r="AB9" t="n">
        <v>1364.35439117865</v>
      </c>
      <c r="AC9" t="n">
        <v>1234.142322967974</v>
      </c>
      <c r="AD9" t="n">
        <v>997157.1405572067</v>
      </c>
      <c r="AE9" t="n">
        <v>1364354.39117865</v>
      </c>
      <c r="AF9" t="n">
        <v>1.151642394302038e-06</v>
      </c>
      <c r="AG9" t="n">
        <v>18</v>
      </c>
      <c r="AH9" t="n">
        <v>1234142.322967974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2.1759</v>
      </c>
      <c r="E10" t="n">
        <v>45.96</v>
      </c>
      <c r="F10" t="n">
        <v>42.04</v>
      </c>
      <c r="G10" t="n">
        <v>60.06</v>
      </c>
      <c r="H10" t="n">
        <v>0.85</v>
      </c>
      <c r="I10" t="n">
        <v>42</v>
      </c>
      <c r="J10" t="n">
        <v>188.74</v>
      </c>
      <c r="K10" t="n">
        <v>52.44</v>
      </c>
      <c r="L10" t="n">
        <v>9</v>
      </c>
      <c r="M10" t="n">
        <v>40</v>
      </c>
      <c r="N10" t="n">
        <v>37.3</v>
      </c>
      <c r="O10" t="n">
        <v>23511.69</v>
      </c>
      <c r="P10" t="n">
        <v>512.42</v>
      </c>
      <c r="Q10" t="n">
        <v>1326.96</v>
      </c>
      <c r="R10" t="n">
        <v>112.48</v>
      </c>
      <c r="S10" t="n">
        <v>68.87</v>
      </c>
      <c r="T10" t="n">
        <v>19011.97</v>
      </c>
      <c r="U10" t="n">
        <v>0.61</v>
      </c>
      <c r="V10" t="n">
        <v>0.87</v>
      </c>
      <c r="W10" t="n">
        <v>5.37</v>
      </c>
      <c r="X10" t="n">
        <v>1.17</v>
      </c>
      <c r="Y10" t="n">
        <v>0.5</v>
      </c>
      <c r="Z10" t="n">
        <v>10</v>
      </c>
      <c r="AA10" t="n">
        <v>980.9170936296659</v>
      </c>
      <c r="AB10" t="n">
        <v>1342.134042512083</v>
      </c>
      <c r="AC10" t="n">
        <v>1214.042653191689</v>
      </c>
      <c r="AD10" t="n">
        <v>980917.0936296659</v>
      </c>
      <c r="AE10" t="n">
        <v>1342134.042512083</v>
      </c>
      <c r="AF10" t="n">
        <v>1.161464049020535e-06</v>
      </c>
      <c r="AG10" t="n">
        <v>18</v>
      </c>
      <c r="AH10" t="n">
        <v>1214042.653191689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2.1877</v>
      </c>
      <c r="E11" t="n">
        <v>45.71</v>
      </c>
      <c r="F11" t="n">
        <v>41.94</v>
      </c>
      <c r="G11" t="n">
        <v>66.22</v>
      </c>
      <c r="H11" t="n">
        <v>0.93</v>
      </c>
      <c r="I11" t="n">
        <v>38</v>
      </c>
      <c r="J11" t="n">
        <v>190.26</v>
      </c>
      <c r="K11" t="n">
        <v>52.44</v>
      </c>
      <c r="L11" t="n">
        <v>10</v>
      </c>
      <c r="M11" t="n">
        <v>36</v>
      </c>
      <c r="N11" t="n">
        <v>37.82</v>
      </c>
      <c r="O11" t="n">
        <v>23699.85</v>
      </c>
      <c r="P11" t="n">
        <v>503.87</v>
      </c>
      <c r="Q11" t="n">
        <v>1326.98</v>
      </c>
      <c r="R11" t="n">
        <v>109.21</v>
      </c>
      <c r="S11" t="n">
        <v>68.87</v>
      </c>
      <c r="T11" t="n">
        <v>17394.09</v>
      </c>
      <c r="U11" t="n">
        <v>0.63</v>
      </c>
      <c r="V11" t="n">
        <v>0.87</v>
      </c>
      <c r="W11" t="n">
        <v>5.36</v>
      </c>
      <c r="X11" t="n">
        <v>1.07</v>
      </c>
      <c r="Y11" t="n">
        <v>0.5</v>
      </c>
      <c r="Z11" t="n">
        <v>10</v>
      </c>
      <c r="AA11" t="n">
        <v>966.6564871610185</v>
      </c>
      <c r="AB11" t="n">
        <v>1322.622051608125</v>
      </c>
      <c r="AC11" t="n">
        <v>1196.392859314353</v>
      </c>
      <c r="AD11" t="n">
        <v>966656.4871610185</v>
      </c>
      <c r="AE11" t="n">
        <v>1322622.051608125</v>
      </c>
      <c r="AF11" t="n">
        <v>1.167762718894354e-06</v>
      </c>
      <c r="AG11" t="n">
        <v>18</v>
      </c>
      <c r="AH11" t="n">
        <v>1196392.859314353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2.2013</v>
      </c>
      <c r="E12" t="n">
        <v>45.43</v>
      </c>
      <c r="F12" t="n">
        <v>41.8</v>
      </c>
      <c r="G12" t="n">
        <v>73.76000000000001</v>
      </c>
      <c r="H12" t="n">
        <v>1.02</v>
      </c>
      <c r="I12" t="n">
        <v>34</v>
      </c>
      <c r="J12" t="n">
        <v>191.79</v>
      </c>
      <c r="K12" t="n">
        <v>52.44</v>
      </c>
      <c r="L12" t="n">
        <v>11</v>
      </c>
      <c r="M12" t="n">
        <v>32</v>
      </c>
      <c r="N12" t="n">
        <v>38.35</v>
      </c>
      <c r="O12" t="n">
        <v>23888.73</v>
      </c>
      <c r="P12" t="n">
        <v>498.51</v>
      </c>
      <c r="Q12" t="n">
        <v>1326.98</v>
      </c>
      <c r="R12" t="n">
        <v>104.81</v>
      </c>
      <c r="S12" t="n">
        <v>68.87</v>
      </c>
      <c r="T12" t="n">
        <v>15216.44</v>
      </c>
      <c r="U12" t="n">
        <v>0.66</v>
      </c>
      <c r="V12" t="n">
        <v>0.87</v>
      </c>
      <c r="W12" t="n">
        <v>5.35</v>
      </c>
      <c r="X12" t="n">
        <v>0.93</v>
      </c>
      <c r="Y12" t="n">
        <v>0.5</v>
      </c>
      <c r="Z12" t="n">
        <v>10</v>
      </c>
      <c r="AA12" t="n">
        <v>955.218012378714</v>
      </c>
      <c r="AB12" t="n">
        <v>1306.971425781083</v>
      </c>
      <c r="AC12" t="n">
        <v>1182.235907250453</v>
      </c>
      <c r="AD12" t="n">
        <v>955218.0123787139</v>
      </c>
      <c r="AE12" t="n">
        <v>1306971.425781083</v>
      </c>
      <c r="AF12" t="n">
        <v>1.175022202816721e-06</v>
      </c>
      <c r="AG12" t="n">
        <v>18</v>
      </c>
      <c r="AH12" t="n">
        <v>1182235.907250453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2.2095</v>
      </c>
      <c r="E13" t="n">
        <v>45.26</v>
      </c>
      <c r="F13" t="n">
        <v>41.74</v>
      </c>
      <c r="G13" t="n">
        <v>80.78</v>
      </c>
      <c r="H13" t="n">
        <v>1.1</v>
      </c>
      <c r="I13" t="n">
        <v>31</v>
      </c>
      <c r="J13" t="n">
        <v>193.33</v>
      </c>
      <c r="K13" t="n">
        <v>52.44</v>
      </c>
      <c r="L13" t="n">
        <v>12</v>
      </c>
      <c r="M13" t="n">
        <v>29</v>
      </c>
      <c r="N13" t="n">
        <v>38.89</v>
      </c>
      <c r="O13" t="n">
        <v>24078.33</v>
      </c>
      <c r="P13" t="n">
        <v>493.51</v>
      </c>
      <c r="Q13" t="n">
        <v>1326.98</v>
      </c>
      <c r="R13" t="n">
        <v>102.63</v>
      </c>
      <c r="S13" t="n">
        <v>68.87</v>
      </c>
      <c r="T13" t="n">
        <v>14138.02</v>
      </c>
      <c r="U13" t="n">
        <v>0.67</v>
      </c>
      <c r="V13" t="n">
        <v>0.87</v>
      </c>
      <c r="W13" t="n">
        <v>5.35</v>
      </c>
      <c r="X13" t="n">
        <v>0.87</v>
      </c>
      <c r="Y13" t="n">
        <v>0.5</v>
      </c>
      <c r="Z13" t="n">
        <v>10</v>
      </c>
      <c r="AA13" t="n">
        <v>946.5816359494651</v>
      </c>
      <c r="AB13" t="n">
        <v>1295.154754540547</v>
      </c>
      <c r="AC13" t="n">
        <v>1171.547002528311</v>
      </c>
      <c r="AD13" t="n">
        <v>946581.6359494651</v>
      </c>
      <c r="AE13" t="n">
        <v>1295154.754540547</v>
      </c>
      <c r="AF13" t="n">
        <v>1.179399244593443e-06</v>
      </c>
      <c r="AG13" t="n">
        <v>18</v>
      </c>
      <c r="AH13" t="n">
        <v>1171547.002528311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2.2187</v>
      </c>
      <c r="E14" t="n">
        <v>45.07</v>
      </c>
      <c r="F14" t="n">
        <v>41.66</v>
      </c>
      <c r="G14" t="n">
        <v>89.26000000000001</v>
      </c>
      <c r="H14" t="n">
        <v>1.18</v>
      </c>
      <c r="I14" t="n">
        <v>28</v>
      </c>
      <c r="J14" t="n">
        <v>194.88</v>
      </c>
      <c r="K14" t="n">
        <v>52.44</v>
      </c>
      <c r="L14" t="n">
        <v>13</v>
      </c>
      <c r="M14" t="n">
        <v>26</v>
      </c>
      <c r="N14" t="n">
        <v>39.43</v>
      </c>
      <c r="O14" t="n">
        <v>24268.67</v>
      </c>
      <c r="P14" t="n">
        <v>486.66</v>
      </c>
      <c r="Q14" t="n">
        <v>1326.99</v>
      </c>
      <c r="R14" t="n">
        <v>100.17</v>
      </c>
      <c r="S14" t="n">
        <v>68.87</v>
      </c>
      <c r="T14" t="n">
        <v>12922.46</v>
      </c>
      <c r="U14" t="n">
        <v>0.6899999999999999</v>
      </c>
      <c r="V14" t="n">
        <v>0.88</v>
      </c>
      <c r="W14" t="n">
        <v>5.34</v>
      </c>
      <c r="X14" t="n">
        <v>0.79</v>
      </c>
      <c r="Y14" t="n">
        <v>0.5</v>
      </c>
      <c r="Z14" t="n">
        <v>10</v>
      </c>
      <c r="AA14" t="n">
        <v>935.5498352664162</v>
      </c>
      <c r="AB14" t="n">
        <v>1280.060558157302</v>
      </c>
      <c r="AC14" t="n">
        <v>1157.893375063046</v>
      </c>
      <c r="AD14" t="n">
        <v>935549.8352664162</v>
      </c>
      <c r="AE14" t="n">
        <v>1280060.558157302</v>
      </c>
      <c r="AF14" t="n">
        <v>1.184310071952691e-06</v>
      </c>
      <c r="AG14" t="n">
        <v>18</v>
      </c>
      <c r="AH14" t="n">
        <v>1157893.375063046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2.2256</v>
      </c>
      <c r="E15" t="n">
        <v>44.93</v>
      </c>
      <c r="F15" t="n">
        <v>41.59</v>
      </c>
      <c r="G15" t="n">
        <v>95.97</v>
      </c>
      <c r="H15" t="n">
        <v>1.27</v>
      </c>
      <c r="I15" t="n">
        <v>26</v>
      </c>
      <c r="J15" t="n">
        <v>196.42</v>
      </c>
      <c r="K15" t="n">
        <v>52.44</v>
      </c>
      <c r="L15" t="n">
        <v>14</v>
      </c>
      <c r="M15" t="n">
        <v>24</v>
      </c>
      <c r="N15" t="n">
        <v>39.98</v>
      </c>
      <c r="O15" t="n">
        <v>24459.75</v>
      </c>
      <c r="P15" t="n">
        <v>478.62</v>
      </c>
      <c r="Q15" t="n">
        <v>1326.97</v>
      </c>
      <c r="R15" t="n">
        <v>97.83</v>
      </c>
      <c r="S15" t="n">
        <v>68.87</v>
      </c>
      <c r="T15" t="n">
        <v>11765.61</v>
      </c>
      <c r="U15" t="n">
        <v>0.7</v>
      </c>
      <c r="V15" t="n">
        <v>0.88</v>
      </c>
      <c r="W15" t="n">
        <v>5.34</v>
      </c>
      <c r="X15" t="n">
        <v>0.72</v>
      </c>
      <c r="Y15" t="n">
        <v>0.5</v>
      </c>
      <c r="Z15" t="n">
        <v>10</v>
      </c>
      <c r="AA15" t="n">
        <v>924.1295540366247</v>
      </c>
      <c r="AB15" t="n">
        <v>1264.434825551452</v>
      </c>
      <c r="AC15" t="n">
        <v>1143.758940446245</v>
      </c>
      <c r="AD15" t="n">
        <v>924129.5540366246</v>
      </c>
      <c r="AE15" t="n">
        <v>1264434.825551452</v>
      </c>
      <c r="AF15" t="n">
        <v>1.187993192472127e-06</v>
      </c>
      <c r="AG15" t="n">
        <v>18</v>
      </c>
      <c r="AH15" t="n">
        <v>1143758.940446245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2.2326</v>
      </c>
      <c r="E16" t="n">
        <v>44.79</v>
      </c>
      <c r="F16" t="n">
        <v>41.52</v>
      </c>
      <c r="G16" t="n">
        <v>103.79</v>
      </c>
      <c r="H16" t="n">
        <v>1.35</v>
      </c>
      <c r="I16" t="n">
        <v>24</v>
      </c>
      <c r="J16" t="n">
        <v>197.98</v>
      </c>
      <c r="K16" t="n">
        <v>52.44</v>
      </c>
      <c r="L16" t="n">
        <v>15</v>
      </c>
      <c r="M16" t="n">
        <v>22</v>
      </c>
      <c r="N16" t="n">
        <v>40.54</v>
      </c>
      <c r="O16" t="n">
        <v>24651.58</v>
      </c>
      <c r="P16" t="n">
        <v>474.08</v>
      </c>
      <c r="Q16" t="n">
        <v>1326.98</v>
      </c>
      <c r="R16" t="n">
        <v>95.87</v>
      </c>
      <c r="S16" t="n">
        <v>68.87</v>
      </c>
      <c r="T16" t="n">
        <v>10793.41</v>
      </c>
      <c r="U16" t="n">
        <v>0.72</v>
      </c>
      <c r="V16" t="n">
        <v>0.88</v>
      </c>
      <c r="W16" t="n">
        <v>5.33</v>
      </c>
      <c r="X16" t="n">
        <v>0.65</v>
      </c>
      <c r="Y16" t="n">
        <v>0.5</v>
      </c>
      <c r="Z16" t="n">
        <v>10</v>
      </c>
      <c r="AA16" t="n">
        <v>916.5390504566626</v>
      </c>
      <c r="AB16" t="n">
        <v>1254.049163683964</v>
      </c>
      <c r="AC16" t="n">
        <v>1134.364471571022</v>
      </c>
      <c r="AD16" t="n">
        <v>916539.0504566627</v>
      </c>
      <c r="AE16" t="n">
        <v>1254049.163683964</v>
      </c>
      <c r="AF16" t="n">
        <v>1.191729691549817e-06</v>
      </c>
      <c r="AG16" t="n">
        <v>18</v>
      </c>
      <c r="AH16" t="n">
        <v>1134364.471571022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2.2389</v>
      </c>
      <c r="E17" t="n">
        <v>44.66</v>
      </c>
      <c r="F17" t="n">
        <v>41.46</v>
      </c>
      <c r="G17" t="n">
        <v>113.08</v>
      </c>
      <c r="H17" t="n">
        <v>1.42</v>
      </c>
      <c r="I17" t="n">
        <v>22</v>
      </c>
      <c r="J17" t="n">
        <v>199.54</v>
      </c>
      <c r="K17" t="n">
        <v>52.44</v>
      </c>
      <c r="L17" t="n">
        <v>16</v>
      </c>
      <c r="M17" t="n">
        <v>20</v>
      </c>
      <c r="N17" t="n">
        <v>41.1</v>
      </c>
      <c r="O17" t="n">
        <v>24844.17</v>
      </c>
      <c r="P17" t="n">
        <v>467.7</v>
      </c>
      <c r="Q17" t="n">
        <v>1326.95</v>
      </c>
      <c r="R17" t="n">
        <v>93.92</v>
      </c>
      <c r="S17" t="n">
        <v>68.87</v>
      </c>
      <c r="T17" t="n">
        <v>9831.719999999999</v>
      </c>
      <c r="U17" t="n">
        <v>0.73</v>
      </c>
      <c r="V17" t="n">
        <v>0.88</v>
      </c>
      <c r="W17" t="n">
        <v>5.33</v>
      </c>
      <c r="X17" t="n">
        <v>0.59</v>
      </c>
      <c r="Y17" t="n">
        <v>0.5</v>
      </c>
      <c r="Z17" t="n">
        <v>10</v>
      </c>
      <c r="AA17" t="n">
        <v>907.2855206934632</v>
      </c>
      <c r="AB17" t="n">
        <v>1241.388076025034</v>
      </c>
      <c r="AC17" t="n">
        <v>1122.911740348311</v>
      </c>
      <c r="AD17" t="n">
        <v>907285.5206934633</v>
      </c>
      <c r="AE17" t="n">
        <v>1241388.076025034</v>
      </c>
      <c r="AF17" t="n">
        <v>1.195092540719737e-06</v>
      </c>
      <c r="AG17" t="n">
        <v>18</v>
      </c>
      <c r="AH17" t="n">
        <v>1122911.740348311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2.2409</v>
      </c>
      <c r="E18" t="n">
        <v>44.62</v>
      </c>
      <c r="F18" t="n">
        <v>41.46</v>
      </c>
      <c r="G18" t="n">
        <v>118.45</v>
      </c>
      <c r="H18" t="n">
        <v>1.5</v>
      </c>
      <c r="I18" t="n">
        <v>21</v>
      </c>
      <c r="J18" t="n">
        <v>201.11</v>
      </c>
      <c r="K18" t="n">
        <v>52.44</v>
      </c>
      <c r="L18" t="n">
        <v>17</v>
      </c>
      <c r="M18" t="n">
        <v>19</v>
      </c>
      <c r="N18" t="n">
        <v>41.67</v>
      </c>
      <c r="O18" t="n">
        <v>25037.53</v>
      </c>
      <c r="P18" t="n">
        <v>460.77</v>
      </c>
      <c r="Q18" t="n">
        <v>1327</v>
      </c>
      <c r="R18" t="n">
        <v>93.87</v>
      </c>
      <c r="S18" t="n">
        <v>68.87</v>
      </c>
      <c r="T18" t="n">
        <v>9811.549999999999</v>
      </c>
      <c r="U18" t="n">
        <v>0.73</v>
      </c>
      <c r="V18" t="n">
        <v>0.88</v>
      </c>
      <c r="W18" t="n">
        <v>5.33</v>
      </c>
      <c r="X18" t="n">
        <v>0.59</v>
      </c>
      <c r="Y18" t="n">
        <v>0.5</v>
      </c>
      <c r="Z18" t="n">
        <v>10</v>
      </c>
      <c r="AA18" t="n">
        <v>899.1635480396461</v>
      </c>
      <c r="AB18" t="n">
        <v>1230.275234723936</v>
      </c>
      <c r="AC18" t="n">
        <v>1112.859493024019</v>
      </c>
      <c r="AD18" t="n">
        <v>899163.5480396461</v>
      </c>
      <c r="AE18" t="n">
        <v>1230275.234723936</v>
      </c>
      <c r="AF18" t="n">
        <v>1.196160111884791e-06</v>
      </c>
      <c r="AG18" t="n">
        <v>18</v>
      </c>
      <c r="AH18" t="n">
        <v>1112859.49302402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2.2483</v>
      </c>
      <c r="E19" t="n">
        <v>44.48</v>
      </c>
      <c r="F19" t="n">
        <v>41.38</v>
      </c>
      <c r="G19" t="n">
        <v>130.68</v>
      </c>
      <c r="H19" t="n">
        <v>1.58</v>
      </c>
      <c r="I19" t="n">
        <v>19</v>
      </c>
      <c r="J19" t="n">
        <v>202.68</v>
      </c>
      <c r="K19" t="n">
        <v>52.44</v>
      </c>
      <c r="L19" t="n">
        <v>18</v>
      </c>
      <c r="M19" t="n">
        <v>17</v>
      </c>
      <c r="N19" t="n">
        <v>42.24</v>
      </c>
      <c r="O19" t="n">
        <v>25231.66</v>
      </c>
      <c r="P19" t="n">
        <v>451.9</v>
      </c>
      <c r="Q19" t="n">
        <v>1326.95</v>
      </c>
      <c r="R19" t="n">
        <v>91.27</v>
      </c>
      <c r="S19" t="n">
        <v>68.87</v>
      </c>
      <c r="T19" t="n">
        <v>8520.559999999999</v>
      </c>
      <c r="U19" t="n">
        <v>0.75</v>
      </c>
      <c r="V19" t="n">
        <v>0.88</v>
      </c>
      <c r="W19" t="n">
        <v>5.32</v>
      </c>
      <c r="X19" t="n">
        <v>0.51</v>
      </c>
      <c r="Y19" t="n">
        <v>0.5</v>
      </c>
      <c r="Z19" t="n">
        <v>10</v>
      </c>
      <c r="AA19" t="n">
        <v>886.8676212210926</v>
      </c>
      <c r="AB19" t="n">
        <v>1213.451405192784</v>
      </c>
      <c r="AC19" t="n">
        <v>1097.641306170928</v>
      </c>
      <c r="AD19" t="n">
        <v>886867.6212210925</v>
      </c>
      <c r="AE19" t="n">
        <v>1213451.405192784</v>
      </c>
      <c r="AF19" t="n">
        <v>1.200110125195491e-06</v>
      </c>
      <c r="AG19" t="n">
        <v>18</v>
      </c>
      <c r="AH19" t="n">
        <v>1097641.306170928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2.2512</v>
      </c>
      <c r="E20" t="n">
        <v>44.42</v>
      </c>
      <c r="F20" t="n">
        <v>41.36</v>
      </c>
      <c r="G20" t="n">
        <v>137.87</v>
      </c>
      <c r="H20" t="n">
        <v>1.65</v>
      </c>
      <c r="I20" t="n">
        <v>18</v>
      </c>
      <c r="J20" t="n">
        <v>204.26</v>
      </c>
      <c r="K20" t="n">
        <v>52.44</v>
      </c>
      <c r="L20" t="n">
        <v>19</v>
      </c>
      <c r="M20" t="n">
        <v>16</v>
      </c>
      <c r="N20" t="n">
        <v>42.82</v>
      </c>
      <c r="O20" t="n">
        <v>25426.72</v>
      </c>
      <c r="P20" t="n">
        <v>446.66</v>
      </c>
      <c r="Q20" t="n">
        <v>1326.96</v>
      </c>
      <c r="R20" t="n">
        <v>90.51000000000001</v>
      </c>
      <c r="S20" t="n">
        <v>68.87</v>
      </c>
      <c r="T20" t="n">
        <v>8145.9</v>
      </c>
      <c r="U20" t="n">
        <v>0.76</v>
      </c>
      <c r="V20" t="n">
        <v>0.88</v>
      </c>
      <c r="W20" t="n">
        <v>5.32</v>
      </c>
      <c r="X20" t="n">
        <v>0.49</v>
      </c>
      <c r="Y20" t="n">
        <v>0.5</v>
      </c>
      <c r="Z20" t="n">
        <v>10</v>
      </c>
      <c r="AA20" t="n">
        <v>880.2342516318564</v>
      </c>
      <c r="AB20" t="n">
        <v>1204.375336277179</v>
      </c>
      <c r="AC20" t="n">
        <v>1089.431444534285</v>
      </c>
      <c r="AD20" t="n">
        <v>880234.2516318564</v>
      </c>
      <c r="AE20" t="n">
        <v>1204375.336277179</v>
      </c>
      <c r="AF20" t="n">
        <v>1.201658103384819e-06</v>
      </c>
      <c r="AG20" t="n">
        <v>18</v>
      </c>
      <c r="AH20" t="n">
        <v>1089431.444534285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2.2556</v>
      </c>
      <c r="E21" t="n">
        <v>44.33</v>
      </c>
      <c r="F21" t="n">
        <v>41.31</v>
      </c>
      <c r="G21" t="n">
        <v>145.8</v>
      </c>
      <c r="H21" t="n">
        <v>1.73</v>
      </c>
      <c r="I21" t="n">
        <v>17</v>
      </c>
      <c r="J21" t="n">
        <v>205.85</v>
      </c>
      <c r="K21" t="n">
        <v>52.44</v>
      </c>
      <c r="L21" t="n">
        <v>20</v>
      </c>
      <c r="M21" t="n">
        <v>12</v>
      </c>
      <c r="N21" t="n">
        <v>43.41</v>
      </c>
      <c r="O21" t="n">
        <v>25622.45</v>
      </c>
      <c r="P21" t="n">
        <v>438.78</v>
      </c>
      <c r="Q21" t="n">
        <v>1326.96</v>
      </c>
      <c r="R21" t="n">
        <v>88.93000000000001</v>
      </c>
      <c r="S21" t="n">
        <v>68.87</v>
      </c>
      <c r="T21" t="n">
        <v>7358.15</v>
      </c>
      <c r="U21" t="n">
        <v>0.77</v>
      </c>
      <c r="V21" t="n">
        <v>0.88</v>
      </c>
      <c r="W21" t="n">
        <v>5.32</v>
      </c>
      <c r="X21" t="n">
        <v>0.44</v>
      </c>
      <c r="Y21" t="n">
        <v>0.5</v>
      </c>
      <c r="Z21" t="n">
        <v>10</v>
      </c>
      <c r="AA21" t="n">
        <v>870.1769421046133</v>
      </c>
      <c r="AB21" t="n">
        <v>1190.614481684823</v>
      </c>
      <c r="AC21" t="n">
        <v>1076.983906590743</v>
      </c>
      <c r="AD21" t="n">
        <v>870176.9421046133</v>
      </c>
      <c r="AE21" t="n">
        <v>1190614.481684823</v>
      </c>
      <c r="AF21" t="n">
        <v>1.204006759947938e-06</v>
      </c>
      <c r="AG21" t="n">
        <v>18</v>
      </c>
      <c r="AH21" t="n">
        <v>1076983.906590743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2.2539</v>
      </c>
      <c r="E22" t="n">
        <v>44.37</v>
      </c>
      <c r="F22" t="n">
        <v>41.34</v>
      </c>
      <c r="G22" t="n">
        <v>145.92</v>
      </c>
      <c r="H22" t="n">
        <v>1.8</v>
      </c>
      <c r="I22" t="n">
        <v>17</v>
      </c>
      <c r="J22" t="n">
        <v>207.45</v>
      </c>
      <c r="K22" t="n">
        <v>52.44</v>
      </c>
      <c r="L22" t="n">
        <v>21</v>
      </c>
      <c r="M22" t="n">
        <v>7</v>
      </c>
      <c r="N22" t="n">
        <v>44</v>
      </c>
      <c r="O22" t="n">
        <v>25818.99</v>
      </c>
      <c r="P22" t="n">
        <v>436.69</v>
      </c>
      <c r="Q22" t="n">
        <v>1326.96</v>
      </c>
      <c r="R22" t="n">
        <v>89.59</v>
      </c>
      <c r="S22" t="n">
        <v>68.87</v>
      </c>
      <c r="T22" t="n">
        <v>7689.46</v>
      </c>
      <c r="U22" t="n">
        <v>0.77</v>
      </c>
      <c r="V22" t="n">
        <v>0.88</v>
      </c>
      <c r="W22" t="n">
        <v>5.33</v>
      </c>
      <c r="X22" t="n">
        <v>0.47</v>
      </c>
      <c r="Y22" t="n">
        <v>0.5</v>
      </c>
      <c r="Z22" t="n">
        <v>10</v>
      </c>
      <c r="AA22" t="n">
        <v>868.6030826714791</v>
      </c>
      <c r="AB22" t="n">
        <v>1188.461057774632</v>
      </c>
      <c r="AC22" t="n">
        <v>1075.036002436191</v>
      </c>
      <c r="AD22" t="n">
        <v>868603.0826714791</v>
      </c>
      <c r="AE22" t="n">
        <v>1188461.057774632</v>
      </c>
      <c r="AF22" t="n">
        <v>1.203099324457642e-06</v>
      </c>
      <c r="AG22" t="n">
        <v>18</v>
      </c>
      <c r="AH22" t="n">
        <v>1075036.002436191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2.2571</v>
      </c>
      <c r="E23" t="n">
        <v>44.31</v>
      </c>
      <c r="F23" t="n">
        <v>41.32</v>
      </c>
      <c r="G23" t="n">
        <v>154.94</v>
      </c>
      <c r="H23" t="n">
        <v>1.87</v>
      </c>
      <c r="I23" t="n">
        <v>16</v>
      </c>
      <c r="J23" t="n">
        <v>209.05</v>
      </c>
      <c r="K23" t="n">
        <v>52.44</v>
      </c>
      <c r="L23" t="n">
        <v>22</v>
      </c>
      <c r="M23" t="n">
        <v>2</v>
      </c>
      <c r="N23" t="n">
        <v>44.6</v>
      </c>
      <c r="O23" t="n">
        <v>26016.35</v>
      </c>
      <c r="P23" t="n">
        <v>438.33</v>
      </c>
      <c r="Q23" t="n">
        <v>1326.95</v>
      </c>
      <c r="R23" t="n">
        <v>88.56</v>
      </c>
      <c r="S23" t="n">
        <v>68.87</v>
      </c>
      <c r="T23" t="n">
        <v>7179.6</v>
      </c>
      <c r="U23" t="n">
        <v>0.78</v>
      </c>
      <c r="V23" t="n">
        <v>0.88</v>
      </c>
      <c r="W23" t="n">
        <v>5.34</v>
      </c>
      <c r="X23" t="n">
        <v>0.45</v>
      </c>
      <c r="Y23" t="n">
        <v>0.5</v>
      </c>
      <c r="Z23" t="n">
        <v>10</v>
      </c>
      <c r="AA23" t="n">
        <v>869.2924344181847</v>
      </c>
      <c r="AB23" t="n">
        <v>1189.404259246526</v>
      </c>
      <c r="AC23" t="n">
        <v>1075.8891860834</v>
      </c>
      <c r="AD23" t="n">
        <v>869292.4344181847</v>
      </c>
      <c r="AE23" t="n">
        <v>1189404.259246527</v>
      </c>
      <c r="AF23" t="n">
        <v>1.204807438321728e-06</v>
      </c>
      <c r="AG23" t="n">
        <v>18</v>
      </c>
      <c r="AH23" t="n">
        <v>1075889.1860834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2.2573</v>
      </c>
      <c r="E24" t="n">
        <v>44.3</v>
      </c>
      <c r="F24" t="n">
        <v>41.31</v>
      </c>
      <c r="G24" t="n">
        <v>154.92</v>
      </c>
      <c r="H24" t="n">
        <v>1.94</v>
      </c>
      <c r="I24" t="n">
        <v>16</v>
      </c>
      <c r="J24" t="n">
        <v>210.65</v>
      </c>
      <c r="K24" t="n">
        <v>52.44</v>
      </c>
      <c r="L24" t="n">
        <v>23</v>
      </c>
      <c r="M24" t="n">
        <v>1</v>
      </c>
      <c r="N24" t="n">
        <v>45.21</v>
      </c>
      <c r="O24" t="n">
        <v>26214.54</v>
      </c>
      <c r="P24" t="n">
        <v>441.4</v>
      </c>
      <c r="Q24" t="n">
        <v>1326.95</v>
      </c>
      <c r="R24" t="n">
        <v>88.45</v>
      </c>
      <c r="S24" t="n">
        <v>68.87</v>
      </c>
      <c r="T24" t="n">
        <v>7123.36</v>
      </c>
      <c r="U24" t="n">
        <v>0.78</v>
      </c>
      <c r="V24" t="n">
        <v>0.88</v>
      </c>
      <c r="W24" t="n">
        <v>5.34</v>
      </c>
      <c r="X24" t="n">
        <v>0.44</v>
      </c>
      <c r="Y24" t="n">
        <v>0.5</v>
      </c>
      <c r="Z24" t="n">
        <v>10</v>
      </c>
      <c r="AA24" t="n">
        <v>872.4701868173863</v>
      </c>
      <c r="AB24" t="n">
        <v>1193.752200271656</v>
      </c>
      <c r="AC24" t="n">
        <v>1079.822165719464</v>
      </c>
      <c r="AD24" t="n">
        <v>872470.1868173863</v>
      </c>
      <c r="AE24" t="n">
        <v>1193752.200271656</v>
      </c>
      <c r="AF24" t="n">
        <v>1.204914195438234e-06</v>
      </c>
      <c r="AG24" t="n">
        <v>18</v>
      </c>
      <c r="AH24" t="n">
        <v>1079822.165719464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2.2571</v>
      </c>
      <c r="E25" t="n">
        <v>44.3</v>
      </c>
      <c r="F25" t="n">
        <v>41.31</v>
      </c>
      <c r="G25" t="n">
        <v>154.93</v>
      </c>
      <c r="H25" t="n">
        <v>2.01</v>
      </c>
      <c r="I25" t="n">
        <v>16</v>
      </c>
      <c r="J25" t="n">
        <v>212.27</v>
      </c>
      <c r="K25" t="n">
        <v>52.44</v>
      </c>
      <c r="L25" t="n">
        <v>24</v>
      </c>
      <c r="M25" t="n">
        <v>1</v>
      </c>
      <c r="N25" t="n">
        <v>45.82</v>
      </c>
      <c r="O25" t="n">
        <v>26413.56</v>
      </c>
      <c r="P25" t="n">
        <v>444.37</v>
      </c>
      <c r="Q25" t="n">
        <v>1326.95</v>
      </c>
      <c r="R25" t="n">
        <v>88.48999999999999</v>
      </c>
      <c r="S25" t="n">
        <v>68.87</v>
      </c>
      <c r="T25" t="n">
        <v>7146.89</v>
      </c>
      <c r="U25" t="n">
        <v>0.78</v>
      </c>
      <c r="V25" t="n">
        <v>0.88</v>
      </c>
      <c r="W25" t="n">
        <v>5.34</v>
      </c>
      <c r="X25" t="n">
        <v>0.44</v>
      </c>
      <c r="Y25" t="n">
        <v>0.5</v>
      </c>
      <c r="Z25" t="n">
        <v>10</v>
      </c>
      <c r="AA25" t="n">
        <v>875.7134422579874</v>
      </c>
      <c r="AB25" t="n">
        <v>1198.189765447818</v>
      </c>
      <c r="AC25" t="n">
        <v>1083.836215903375</v>
      </c>
      <c r="AD25" t="n">
        <v>875713.4422579873</v>
      </c>
      <c r="AE25" t="n">
        <v>1198189.765447818</v>
      </c>
      <c r="AF25" t="n">
        <v>1.204807438321728e-06</v>
      </c>
      <c r="AG25" t="n">
        <v>18</v>
      </c>
      <c r="AH25" t="n">
        <v>1083836.215903375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2.2571</v>
      </c>
      <c r="E26" t="n">
        <v>44.31</v>
      </c>
      <c r="F26" t="n">
        <v>41.32</v>
      </c>
      <c r="G26" t="n">
        <v>154.93</v>
      </c>
      <c r="H26" t="n">
        <v>2.08</v>
      </c>
      <c r="I26" t="n">
        <v>16</v>
      </c>
      <c r="J26" t="n">
        <v>213.89</v>
      </c>
      <c r="K26" t="n">
        <v>52.44</v>
      </c>
      <c r="L26" t="n">
        <v>25</v>
      </c>
      <c r="M26" t="n">
        <v>0</v>
      </c>
      <c r="N26" t="n">
        <v>46.44</v>
      </c>
      <c r="O26" t="n">
        <v>26613.43</v>
      </c>
      <c r="P26" t="n">
        <v>447.3</v>
      </c>
      <c r="Q26" t="n">
        <v>1326.95</v>
      </c>
      <c r="R26" t="n">
        <v>88.48</v>
      </c>
      <c r="S26" t="n">
        <v>68.87</v>
      </c>
      <c r="T26" t="n">
        <v>7138.55</v>
      </c>
      <c r="U26" t="n">
        <v>0.78</v>
      </c>
      <c r="V26" t="n">
        <v>0.88</v>
      </c>
      <c r="W26" t="n">
        <v>5.34</v>
      </c>
      <c r="X26" t="n">
        <v>0.45</v>
      </c>
      <c r="Y26" t="n">
        <v>0.5</v>
      </c>
      <c r="Z26" t="n">
        <v>10</v>
      </c>
      <c r="AA26" t="n">
        <v>878.9044475413402</v>
      </c>
      <c r="AB26" t="n">
        <v>1202.555839653719</v>
      </c>
      <c r="AC26" t="n">
        <v>1087.785598114889</v>
      </c>
      <c r="AD26" t="n">
        <v>878904.4475413403</v>
      </c>
      <c r="AE26" t="n">
        <v>1202555.839653719</v>
      </c>
      <c r="AF26" t="n">
        <v>1.204807438321728e-06</v>
      </c>
      <c r="AG26" t="n">
        <v>18</v>
      </c>
      <c r="AH26" t="n">
        <v>1087785.598114889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2.0843</v>
      </c>
      <c r="E2" t="n">
        <v>47.98</v>
      </c>
      <c r="F2" t="n">
        <v>44.84</v>
      </c>
      <c r="G2" t="n">
        <v>20.08</v>
      </c>
      <c r="H2" t="n">
        <v>0.64</v>
      </c>
      <c r="I2" t="n">
        <v>134</v>
      </c>
      <c r="J2" t="n">
        <v>26.11</v>
      </c>
      <c r="K2" t="n">
        <v>12.1</v>
      </c>
      <c r="L2" t="n">
        <v>1</v>
      </c>
      <c r="M2" t="n">
        <v>1</v>
      </c>
      <c r="N2" t="n">
        <v>3.01</v>
      </c>
      <c r="O2" t="n">
        <v>3454.41</v>
      </c>
      <c r="P2" t="n">
        <v>129.55</v>
      </c>
      <c r="Q2" t="n">
        <v>1327.33</v>
      </c>
      <c r="R2" t="n">
        <v>198.22</v>
      </c>
      <c r="S2" t="n">
        <v>68.87</v>
      </c>
      <c r="T2" t="n">
        <v>61420.39</v>
      </c>
      <c r="U2" t="n">
        <v>0.35</v>
      </c>
      <c r="V2" t="n">
        <v>0.8100000000000001</v>
      </c>
      <c r="W2" t="n">
        <v>5.68</v>
      </c>
      <c r="X2" t="n">
        <v>3.97</v>
      </c>
      <c r="Y2" t="n">
        <v>0.5</v>
      </c>
      <c r="Z2" t="n">
        <v>10</v>
      </c>
      <c r="AA2" t="n">
        <v>410.6975291394239</v>
      </c>
      <c r="AB2" t="n">
        <v>561.934478064793</v>
      </c>
      <c r="AC2" t="n">
        <v>508.3042401582817</v>
      </c>
      <c r="AD2" t="n">
        <v>410697.5291394239</v>
      </c>
      <c r="AE2" t="n">
        <v>561934.4780647929</v>
      </c>
      <c r="AF2" t="n">
        <v>1.429586361002403e-06</v>
      </c>
      <c r="AG2" t="n">
        <v>19</v>
      </c>
      <c r="AH2" t="n">
        <v>508304.2401582817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2.0844</v>
      </c>
      <c r="E3" t="n">
        <v>47.98</v>
      </c>
      <c r="F3" t="n">
        <v>44.84</v>
      </c>
      <c r="G3" t="n">
        <v>20.08</v>
      </c>
      <c r="H3" t="n">
        <v>1.23</v>
      </c>
      <c r="I3" t="n">
        <v>134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134.44</v>
      </c>
      <c r="Q3" t="n">
        <v>1327.32</v>
      </c>
      <c r="R3" t="n">
        <v>198.08</v>
      </c>
      <c r="S3" t="n">
        <v>68.87</v>
      </c>
      <c r="T3" t="n">
        <v>61348.48</v>
      </c>
      <c r="U3" t="n">
        <v>0.35</v>
      </c>
      <c r="V3" t="n">
        <v>0.8100000000000001</v>
      </c>
      <c r="W3" t="n">
        <v>5.68</v>
      </c>
      <c r="X3" t="n">
        <v>3.97</v>
      </c>
      <c r="Y3" t="n">
        <v>0.5</v>
      </c>
      <c r="Z3" t="n">
        <v>10</v>
      </c>
      <c r="AA3" t="n">
        <v>416.3595375316422</v>
      </c>
      <c r="AB3" t="n">
        <v>569.6814877372071</v>
      </c>
      <c r="AC3" t="n">
        <v>515.3118861005571</v>
      </c>
      <c r="AD3" t="n">
        <v>416359.5375316422</v>
      </c>
      <c r="AE3" t="n">
        <v>569681.4877372071</v>
      </c>
      <c r="AF3" t="n">
        <v>1.429654949322751e-06</v>
      </c>
      <c r="AG3" t="n">
        <v>19</v>
      </c>
      <c r="AH3" t="n">
        <v>515311.8861005571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1.6983</v>
      </c>
      <c r="E2" t="n">
        <v>58.88</v>
      </c>
      <c r="F2" t="n">
        <v>50.28</v>
      </c>
      <c r="G2" t="n">
        <v>9.369999999999999</v>
      </c>
      <c r="H2" t="n">
        <v>0.18</v>
      </c>
      <c r="I2" t="n">
        <v>322</v>
      </c>
      <c r="J2" t="n">
        <v>98.70999999999999</v>
      </c>
      <c r="K2" t="n">
        <v>39.72</v>
      </c>
      <c r="L2" t="n">
        <v>1</v>
      </c>
      <c r="M2" t="n">
        <v>320</v>
      </c>
      <c r="N2" t="n">
        <v>12.99</v>
      </c>
      <c r="O2" t="n">
        <v>12407.75</v>
      </c>
      <c r="P2" t="n">
        <v>444.92</v>
      </c>
      <c r="Q2" t="n">
        <v>1327.21</v>
      </c>
      <c r="R2" t="n">
        <v>381.52</v>
      </c>
      <c r="S2" t="n">
        <v>68.87</v>
      </c>
      <c r="T2" t="n">
        <v>152128.84</v>
      </c>
      <c r="U2" t="n">
        <v>0.18</v>
      </c>
      <c r="V2" t="n">
        <v>0.73</v>
      </c>
      <c r="W2" t="n">
        <v>5.81</v>
      </c>
      <c r="X2" t="n">
        <v>9.4</v>
      </c>
      <c r="Y2" t="n">
        <v>0.5</v>
      </c>
      <c r="Z2" t="n">
        <v>10</v>
      </c>
      <c r="AA2" t="n">
        <v>1111.926360415961</v>
      </c>
      <c r="AB2" t="n">
        <v>1521.386701050031</v>
      </c>
      <c r="AC2" t="n">
        <v>1376.187689581461</v>
      </c>
      <c r="AD2" t="n">
        <v>1111926.360415961</v>
      </c>
      <c r="AE2" t="n">
        <v>1521386.701050031</v>
      </c>
      <c r="AF2" t="n">
        <v>9.983950428864878e-07</v>
      </c>
      <c r="AG2" t="n">
        <v>23</v>
      </c>
      <c r="AH2" t="n">
        <v>1376187.689581461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2.01</v>
      </c>
      <c r="E3" t="n">
        <v>49.75</v>
      </c>
      <c r="F3" t="n">
        <v>44.89</v>
      </c>
      <c r="G3" t="n">
        <v>19.24</v>
      </c>
      <c r="H3" t="n">
        <v>0.35</v>
      </c>
      <c r="I3" t="n">
        <v>140</v>
      </c>
      <c r="J3" t="n">
        <v>99.95</v>
      </c>
      <c r="K3" t="n">
        <v>39.72</v>
      </c>
      <c r="L3" t="n">
        <v>2</v>
      </c>
      <c r="M3" t="n">
        <v>138</v>
      </c>
      <c r="N3" t="n">
        <v>13.24</v>
      </c>
      <c r="O3" t="n">
        <v>12561.45</v>
      </c>
      <c r="P3" t="n">
        <v>386.65</v>
      </c>
      <c r="Q3" t="n">
        <v>1327</v>
      </c>
      <c r="R3" t="n">
        <v>205.05</v>
      </c>
      <c r="S3" t="n">
        <v>68.87</v>
      </c>
      <c r="T3" t="n">
        <v>64806.88</v>
      </c>
      <c r="U3" t="n">
        <v>0.34</v>
      </c>
      <c r="V3" t="n">
        <v>0.8100000000000001</v>
      </c>
      <c r="W3" t="n">
        <v>5.53</v>
      </c>
      <c r="X3" t="n">
        <v>4.01</v>
      </c>
      <c r="Y3" t="n">
        <v>0.5</v>
      </c>
      <c r="Z3" t="n">
        <v>10</v>
      </c>
      <c r="AA3" t="n">
        <v>851.4934387486684</v>
      </c>
      <c r="AB3" t="n">
        <v>1165.050888135225</v>
      </c>
      <c r="AC3" t="n">
        <v>1053.86006653079</v>
      </c>
      <c r="AD3" t="n">
        <v>851493.4387486684</v>
      </c>
      <c r="AE3" t="n">
        <v>1165050.888135225</v>
      </c>
      <c r="AF3" t="n">
        <v>1.181636952365212e-06</v>
      </c>
      <c r="AG3" t="n">
        <v>20</v>
      </c>
      <c r="AH3" t="n">
        <v>1053860.06653079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2.1193</v>
      </c>
      <c r="E4" t="n">
        <v>47.19</v>
      </c>
      <c r="F4" t="n">
        <v>43.39</v>
      </c>
      <c r="G4" t="n">
        <v>29.58</v>
      </c>
      <c r="H4" t="n">
        <v>0.52</v>
      </c>
      <c r="I4" t="n">
        <v>88</v>
      </c>
      <c r="J4" t="n">
        <v>101.2</v>
      </c>
      <c r="K4" t="n">
        <v>39.72</v>
      </c>
      <c r="L4" t="n">
        <v>3</v>
      </c>
      <c r="M4" t="n">
        <v>86</v>
      </c>
      <c r="N4" t="n">
        <v>13.49</v>
      </c>
      <c r="O4" t="n">
        <v>12715.54</v>
      </c>
      <c r="P4" t="n">
        <v>363.03</v>
      </c>
      <c r="Q4" t="n">
        <v>1327.04</v>
      </c>
      <c r="R4" t="n">
        <v>156.44</v>
      </c>
      <c r="S4" t="n">
        <v>68.87</v>
      </c>
      <c r="T4" t="n">
        <v>40757.36</v>
      </c>
      <c r="U4" t="n">
        <v>0.44</v>
      </c>
      <c r="V4" t="n">
        <v>0.84</v>
      </c>
      <c r="W4" t="n">
        <v>5.45</v>
      </c>
      <c r="X4" t="n">
        <v>2.52</v>
      </c>
      <c r="Y4" t="n">
        <v>0.5</v>
      </c>
      <c r="Z4" t="n">
        <v>10</v>
      </c>
      <c r="AA4" t="n">
        <v>774.7999287962379</v>
      </c>
      <c r="AB4" t="n">
        <v>1060.115444339444</v>
      </c>
      <c r="AC4" t="n">
        <v>958.9395142130577</v>
      </c>
      <c r="AD4" t="n">
        <v>774799.9287962378</v>
      </c>
      <c r="AE4" t="n">
        <v>1060115.444339444</v>
      </c>
      <c r="AF4" t="n">
        <v>1.245892135894326e-06</v>
      </c>
      <c r="AG4" t="n">
        <v>19</v>
      </c>
      <c r="AH4" t="n">
        <v>958939.5142130577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2.1765</v>
      </c>
      <c r="E5" t="n">
        <v>45.95</v>
      </c>
      <c r="F5" t="n">
        <v>42.66</v>
      </c>
      <c r="G5" t="n">
        <v>40.63</v>
      </c>
      <c r="H5" t="n">
        <v>0.6899999999999999</v>
      </c>
      <c r="I5" t="n">
        <v>63</v>
      </c>
      <c r="J5" t="n">
        <v>102.45</v>
      </c>
      <c r="K5" t="n">
        <v>39.72</v>
      </c>
      <c r="L5" t="n">
        <v>4</v>
      </c>
      <c r="M5" t="n">
        <v>61</v>
      </c>
      <c r="N5" t="n">
        <v>13.74</v>
      </c>
      <c r="O5" t="n">
        <v>12870.03</v>
      </c>
      <c r="P5" t="n">
        <v>346.26</v>
      </c>
      <c r="Q5" t="n">
        <v>1326.96</v>
      </c>
      <c r="R5" t="n">
        <v>132.91</v>
      </c>
      <c r="S5" t="n">
        <v>68.87</v>
      </c>
      <c r="T5" t="n">
        <v>29121.62</v>
      </c>
      <c r="U5" t="n">
        <v>0.52</v>
      </c>
      <c r="V5" t="n">
        <v>0.85</v>
      </c>
      <c r="W5" t="n">
        <v>5.4</v>
      </c>
      <c r="X5" t="n">
        <v>1.79</v>
      </c>
      <c r="Y5" t="n">
        <v>0.5</v>
      </c>
      <c r="Z5" t="n">
        <v>10</v>
      </c>
      <c r="AA5" t="n">
        <v>728.1662125178354</v>
      </c>
      <c r="AB5" t="n">
        <v>996.309136392971</v>
      </c>
      <c r="AC5" t="n">
        <v>901.2227907442805</v>
      </c>
      <c r="AD5" t="n">
        <v>728166.2125178354</v>
      </c>
      <c r="AE5" t="n">
        <v>996309.136392971</v>
      </c>
      <c r="AF5" t="n">
        <v>1.279518819314868e-06</v>
      </c>
      <c r="AG5" t="n">
        <v>18</v>
      </c>
      <c r="AH5" t="n">
        <v>901222.7907442804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2.2112</v>
      </c>
      <c r="E6" t="n">
        <v>45.22</v>
      </c>
      <c r="F6" t="n">
        <v>42.23</v>
      </c>
      <c r="G6" t="n">
        <v>51.71</v>
      </c>
      <c r="H6" t="n">
        <v>0.85</v>
      </c>
      <c r="I6" t="n">
        <v>49</v>
      </c>
      <c r="J6" t="n">
        <v>103.71</v>
      </c>
      <c r="K6" t="n">
        <v>39.72</v>
      </c>
      <c r="L6" t="n">
        <v>5</v>
      </c>
      <c r="M6" t="n">
        <v>47</v>
      </c>
      <c r="N6" t="n">
        <v>14</v>
      </c>
      <c r="O6" t="n">
        <v>13024.91</v>
      </c>
      <c r="P6" t="n">
        <v>331.05</v>
      </c>
      <c r="Q6" t="n">
        <v>1326.99</v>
      </c>
      <c r="R6" t="n">
        <v>118.97</v>
      </c>
      <c r="S6" t="n">
        <v>68.87</v>
      </c>
      <c r="T6" t="n">
        <v>22220.39</v>
      </c>
      <c r="U6" t="n">
        <v>0.58</v>
      </c>
      <c r="V6" t="n">
        <v>0.86</v>
      </c>
      <c r="W6" t="n">
        <v>5.37</v>
      </c>
      <c r="X6" t="n">
        <v>1.36</v>
      </c>
      <c r="Y6" t="n">
        <v>0.5</v>
      </c>
      <c r="Z6" t="n">
        <v>10</v>
      </c>
      <c r="AA6" t="n">
        <v>701.0960193914218</v>
      </c>
      <c r="AB6" t="n">
        <v>959.2705039047775</v>
      </c>
      <c r="AC6" t="n">
        <v>867.7190733567128</v>
      </c>
      <c r="AD6" t="n">
        <v>701096.0193914218</v>
      </c>
      <c r="AE6" t="n">
        <v>959270.5039047775</v>
      </c>
      <c r="AF6" t="n">
        <v>1.29991822341789e-06</v>
      </c>
      <c r="AG6" t="n">
        <v>18</v>
      </c>
      <c r="AH6" t="n">
        <v>867719.0733567128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2.2335</v>
      </c>
      <c r="E7" t="n">
        <v>44.77</v>
      </c>
      <c r="F7" t="n">
        <v>41.98</v>
      </c>
      <c r="G7" t="n">
        <v>64.59</v>
      </c>
      <c r="H7" t="n">
        <v>1.01</v>
      </c>
      <c r="I7" t="n">
        <v>39</v>
      </c>
      <c r="J7" t="n">
        <v>104.97</v>
      </c>
      <c r="K7" t="n">
        <v>39.72</v>
      </c>
      <c r="L7" t="n">
        <v>6</v>
      </c>
      <c r="M7" t="n">
        <v>37</v>
      </c>
      <c r="N7" t="n">
        <v>14.25</v>
      </c>
      <c r="O7" t="n">
        <v>13180.19</v>
      </c>
      <c r="P7" t="n">
        <v>314.92</v>
      </c>
      <c r="Q7" t="n">
        <v>1326.97</v>
      </c>
      <c r="R7" t="n">
        <v>110.79</v>
      </c>
      <c r="S7" t="n">
        <v>68.87</v>
      </c>
      <c r="T7" t="n">
        <v>18179.59</v>
      </c>
      <c r="U7" t="n">
        <v>0.62</v>
      </c>
      <c r="V7" t="n">
        <v>0.87</v>
      </c>
      <c r="W7" t="n">
        <v>5.36</v>
      </c>
      <c r="X7" t="n">
        <v>1.11</v>
      </c>
      <c r="Y7" t="n">
        <v>0.5</v>
      </c>
      <c r="Z7" t="n">
        <v>10</v>
      </c>
      <c r="AA7" t="n">
        <v>677.3644326036351</v>
      </c>
      <c r="AB7" t="n">
        <v>926.7998998980097</v>
      </c>
      <c r="AC7" t="n">
        <v>838.3474182235719</v>
      </c>
      <c r="AD7" t="n">
        <v>677364.4326036351</v>
      </c>
      <c r="AE7" t="n">
        <v>926799.8998980097</v>
      </c>
      <c r="AF7" t="n">
        <v>1.313027926919255e-06</v>
      </c>
      <c r="AG7" t="n">
        <v>18</v>
      </c>
      <c r="AH7" t="n">
        <v>838347.418223572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2.2494</v>
      </c>
      <c r="E8" t="n">
        <v>44.46</v>
      </c>
      <c r="F8" t="n">
        <v>41.79</v>
      </c>
      <c r="G8" t="n">
        <v>75.98</v>
      </c>
      <c r="H8" t="n">
        <v>1.16</v>
      </c>
      <c r="I8" t="n">
        <v>33</v>
      </c>
      <c r="J8" t="n">
        <v>106.23</v>
      </c>
      <c r="K8" t="n">
        <v>39.72</v>
      </c>
      <c r="L8" t="n">
        <v>7</v>
      </c>
      <c r="M8" t="n">
        <v>21</v>
      </c>
      <c r="N8" t="n">
        <v>14.52</v>
      </c>
      <c r="O8" t="n">
        <v>13335.87</v>
      </c>
      <c r="P8" t="n">
        <v>302.92</v>
      </c>
      <c r="Q8" t="n">
        <v>1326.98</v>
      </c>
      <c r="R8" t="n">
        <v>103.86</v>
      </c>
      <c r="S8" t="n">
        <v>68.87</v>
      </c>
      <c r="T8" t="n">
        <v>14742.7</v>
      </c>
      <c r="U8" t="n">
        <v>0.66</v>
      </c>
      <c r="V8" t="n">
        <v>0.87</v>
      </c>
      <c r="W8" t="n">
        <v>5.37</v>
      </c>
      <c r="X8" t="n">
        <v>0.92</v>
      </c>
      <c r="Y8" t="n">
        <v>0.5</v>
      </c>
      <c r="Z8" t="n">
        <v>10</v>
      </c>
      <c r="AA8" t="n">
        <v>660.1485339748668</v>
      </c>
      <c r="AB8" t="n">
        <v>903.2443478822852</v>
      </c>
      <c r="AC8" t="n">
        <v>817.0399750318031</v>
      </c>
      <c r="AD8" t="n">
        <v>660148.5339748668</v>
      </c>
      <c r="AE8" t="n">
        <v>903244.3478822851</v>
      </c>
      <c r="AF8" t="n">
        <v>1.322375204303636e-06</v>
      </c>
      <c r="AG8" t="n">
        <v>18</v>
      </c>
      <c r="AH8" t="n">
        <v>817039.9750318031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2.2524</v>
      </c>
      <c r="E9" t="n">
        <v>44.4</v>
      </c>
      <c r="F9" t="n">
        <v>41.77</v>
      </c>
      <c r="G9" t="n">
        <v>80.84999999999999</v>
      </c>
      <c r="H9" t="n">
        <v>1.31</v>
      </c>
      <c r="I9" t="n">
        <v>31</v>
      </c>
      <c r="J9" t="n">
        <v>107.5</v>
      </c>
      <c r="K9" t="n">
        <v>39.72</v>
      </c>
      <c r="L9" t="n">
        <v>8</v>
      </c>
      <c r="M9" t="n">
        <v>1</v>
      </c>
      <c r="N9" t="n">
        <v>14.78</v>
      </c>
      <c r="O9" t="n">
        <v>13491.96</v>
      </c>
      <c r="P9" t="n">
        <v>301.7</v>
      </c>
      <c r="Q9" t="n">
        <v>1327.02</v>
      </c>
      <c r="R9" t="n">
        <v>102.8</v>
      </c>
      <c r="S9" t="n">
        <v>68.87</v>
      </c>
      <c r="T9" t="n">
        <v>14224.41</v>
      </c>
      <c r="U9" t="n">
        <v>0.67</v>
      </c>
      <c r="V9" t="n">
        <v>0.87</v>
      </c>
      <c r="W9" t="n">
        <v>5.38</v>
      </c>
      <c r="X9" t="n">
        <v>0.9</v>
      </c>
      <c r="Y9" t="n">
        <v>0.5</v>
      </c>
      <c r="Z9" t="n">
        <v>10</v>
      </c>
      <c r="AA9" t="n">
        <v>658.1103239282182</v>
      </c>
      <c r="AB9" t="n">
        <v>900.4555789769795</v>
      </c>
      <c r="AC9" t="n">
        <v>814.5173623167584</v>
      </c>
      <c r="AD9" t="n">
        <v>658110.3239282182</v>
      </c>
      <c r="AE9" t="n">
        <v>900455.5789769795</v>
      </c>
      <c r="AF9" t="n">
        <v>1.324138841545973e-06</v>
      </c>
      <c r="AG9" t="n">
        <v>18</v>
      </c>
      <c r="AH9" t="n">
        <v>814517.3623167584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2.2521</v>
      </c>
      <c r="E10" t="n">
        <v>44.4</v>
      </c>
      <c r="F10" t="n">
        <v>41.78</v>
      </c>
      <c r="G10" t="n">
        <v>80.86</v>
      </c>
      <c r="H10" t="n">
        <v>1.46</v>
      </c>
      <c r="I10" t="n">
        <v>31</v>
      </c>
      <c r="J10" t="n">
        <v>108.77</v>
      </c>
      <c r="K10" t="n">
        <v>39.72</v>
      </c>
      <c r="L10" t="n">
        <v>9</v>
      </c>
      <c r="M10" t="n">
        <v>0</v>
      </c>
      <c r="N10" t="n">
        <v>15.05</v>
      </c>
      <c r="O10" t="n">
        <v>13648.58</v>
      </c>
      <c r="P10" t="n">
        <v>304.58</v>
      </c>
      <c r="Q10" t="n">
        <v>1327.02</v>
      </c>
      <c r="R10" t="n">
        <v>102.89</v>
      </c>
      <c r="S10" t="n">
        <v>68.87</v>
      </c>
      <c r="T10" t="n">
        <v>14271.61</v>
      </c>
      <c r="U10" t="n">
        <v>0.67</v>
      </c>
      <c r="V10" t="n">
        <v>0.87</v>
      </c>
      <c r="W10" t="n">
        <v>5.38</v>
      </c>
      <c r="X10" t="n">
        <v>0.91</v>
      </c>
      <c r="Y10" t="n">
        <v>0.5</v>
      </c>
      <c r="Z10" t="n">
        <v>10</v>
      </c>
      <c r="AA10" t="n">
        <v>661.3069573862954</v>
      </c>
      <c r="AB10" t="n">
        <v>904.8293538998358</v>
      </c>
      <c r="AC10" t="n">
        <v>818.4737102996089</v>
      </c>
      <c r="AD10" t="n">
        <v>661306.9573862954</v>
      </c>
      <c r="AE10" t="n">
        <v>904829.3538998358</v>
      </c>
      <c r="AF10" t="n">
        <v>1.323962477821739e-06</v>
      </c>
      <c r="AG10" t="n">
        <v>18</v>
      </c>
      <c r="AH10" t="n">
        <v>818473.7102996089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1.5459</v>
      </c>
      <c r="E2" t="n">
        <v>64.69</v>
      </c>
      <c r="F2" t="n">
        <v>52.48</v>
      </c>
      <c r="G2" t="n">
        <v>7.99</v>
      </c>
      <c r="H2" t="n">
        <v>0.14</v>
      </c>
      <c r="I2" t="n">
        <v>394</v>
      </c>
      <c r="J2" t="n">
        <v>124.63</v>
      </c>
      <c r="K2" t="n">
        <v>45</v>
      </c>
      <c r="L2" t="n">
        <v>1</v>
      </c>
      <c r="M2" t="n">
        <v>392</v>
      </c>
      <c r="N2" t="n">
        <v>18.64</v>
      </c>
      <c r="O2" t="n">
        <v>15605.44</v>
      </c>
      <c r="P2" t="n">
        <v>545.72</v>
      </c>
      <c r="Q2" t="n">
        <v>1327.09</v>
      </c>
      <c r="R2" t="n">
        <v>452.5</v>
      </c>
      <c r="S2" t="n">
        <v>68.87</v>
      </c>
      <c r="T2" t="n">
        <v>187258.73</v>
      </c>
      <c r="U2" t="n">
        <v>0.15</v>
      </c>
      <c r="V2" t="n">
        <v>0.6899999999999999</v>
      </c>
      <c r="W2" t="n">
        <v>5.97</v>
      </c>
      <c r="X2" t="n">
        <v>11.61</v>
      </c>
      <c r="Y2" t="n">
        <v>0.5</v>
      </c>
      <c r="Z2" t="n">
        <v>10</v>
      </c>
      <c r="AA2" t="n">
        <v>1433.987618934379</v>
      </c>
      <c r="AB2" t="n">
        <v>1962.045123294882</v>
      </c>
      <c r="AC2" t="n">
        <v>1774.790290475243</v>
      </c>
      <c r="AD2" t="n">
        <v>1433987.618934379</v>
      </c>
      <c r="AE2" t="n">
        <v>1962045.123294882</v>
      </c>
      <c r="AF2" t="n">
        <v>8.74981790296323e-07</v>
      </c>
      <c r="AG2" t="n">
        <v>25</v>
      </c>
      <c r="AH2" t="n">
        <v>1774790.290475243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1.9152</v>
      </c>
      <c r="E3" t="n">
        <v>52.21</v>
      </c>
      <c r="F3" t="n">
        <v>45.76</v>
      </c>
      <c r="G3" t="n">
        <v>16.25</v>
      </c>
      <c r="H3" t="n">
        <v>0.28</v>
      </c>
      <c r="I3" t="n">
        <v>169</v>
      </c>
      <c r="J3" t="n">
        <v>125.95</v>
      </c>
      <c r="K3" t="n">
        <v>45</v>
      </c>
      <c r="L3" t="n">
        <v>2</v>
      </c>
      <c r="M3" t="n">
        <v>167</v>
      </c>
      <c r="N3" t="n">
        <v>18.95</v>
      </c>
      <c r="O3" t="n">
        <v>15767.7</v>
      </c>
      <c r="P3" t="n">
        <v>467.64</v>
      </c>
      <c r="Q3" t="n">
        <v>1327.05</v>
      </c>
      <c r="R3" t="n">
        <v>233.25</v>
      </c>
      <c r="S3" t="n">
        <v>68.87</v>
      </c>
      <c r="T3" t="n">
        <v>78760.03</v>
      </c>
      <c r="U3" t="n">
        <v>0.3</v>
      </c>
      <c r="V3" t="n">
        <v>0.8</v>
      </c>
      <c r="W3" t="n">
        <v>5.59</v>
      </c>
      <c r="X3" t="n">
        <v>4.89</v>
      </c>
      <c r="Y3" t="n">
        <v>0.5</v>
      </c>
      <c r="Z3" t="n">
        <v>10</v>
      </c>
      <c r="AA3" t="n">
        <v>1032.701479106828</v>
      </c>
      <c r="AB3" t="n">
        <v>1412.987723287788</v>
      </c>
      <c r="AC3" t="n">
        <v>1278.134158117926</v>
      </c>
      <c r="AD3" t="n">
        <v>1032701.479106828</v>
      </c>
      <c r="AE3" t="n">
        <v>1412987.723287788</v>
      </c>
      <c r="AF3" t="n">
        <v>1.084006161314133e-06</v>
      </c>
      <c r="AG3" t="n">
        <v>21</v>
      </c>
      <c r="AH3" t="n">
        <v>1278134.158117926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2.05</v>
      </c>
      <c r="E4" t="n">
        <v>48.78</v>
      </c>
      <c r="F4" t="n">
        <v>43.91</v>
      </c>
      <c r="G4" t="n">
        <v>24.63</v>
      </c>
      <c r="H4" t="n">
        <v>0.42</v>
      </c>
      <c r="I4" t="n">
        <v>107</v>
      </c>
      <c r="J4" t="n">
        <v>127.27</v>
      </c>
      <c r="K4" t="n">
        <v>45</v>
      </c>
      <c r="L4" t="n">
        <v>3</v>
      </c>
      <c r="M4" t="n">
        <v>105</v>
      </c>
      <c r="N4" t="n">
        <v>19.27</v>
      </c>
      <c r="O4" t="n">
        <v>15930.42</v>
      </c>
      <c r="P4" t="n">
        <v>441.03</v>
      </c>
      <c r="Q4" t="n">
        <v>1327.01</v>
      </c>
      <c r="R4" t="n">
        <v>173.71</v>
      </c>
      <c r="S4" t="n">
        <v>68.87</v>
      </c>
      <c r="T4" t="n">
        <v>49300</v>
      </c>
      <c r="U4" t="n">
        <v>0.4</v>
      </c>
      <c r="V4" t="n">
        <v>0.83</v>
      </c>
      <c r="W4" t="n">
        <v>5.47</v>
      </c>
      <c r="X4" t="n">
        <v>3.04</v>
      </c>
      <c r="Y4" t="n">
        <v>0.5</v>
      </c>
      <c r="Z4" t="n">
        <v>10</v>
      </c>
      <c r="AA4" t="n">
        <v>918.5573429257926</v>
      </c>
      <c r="AB4" t="n">
        <v>1256.810680481007</v>
      </c>
      <c r="AC4" t="n">
        <v>1136.862433080768</v>
      </c>
      <c r="AD4" t="n">
        <v>918557.3429257926</v>
      </c>
      <c r="AE4" t="n">
        <v>1256810.680481007</v>
      </c>
      <c r="AF4" t="n">
        <v>1.160303169744137e-06</v>
      </c>
      <c r="AG4" t="n">
        <v>19</v>
      </c>
      <c r="AH4" t="n">
        <v>1136862.433080768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2.1193</v>
      </c>
      <c r="E5" t="n">
        <v>47.18</v>
      </c>
      <c r="F5" t="n">
        <v>43.08</v>
      </c>
      <c r="G5" t="n">
        <v>33.57</v>
      </c>
      <c r="H5" t="n">
        <v>0.55</v>
      </c>
      <c r="I5" t="n">
        <v>77</v>
      </c>
      <c r="J5" t="n">
        <v>128.59</v>
      </c>
      <c r="K5" t="n">
        <v>45</v>
      </c>
      <c r="L5" t="n">
        <v>4</v>
      </c>
      <c r="M5" t="n">
        <v>75</v>
      </c>
      <c r="N5" t="n">
        <v>19.59</v>
      </c>
      <c r="O5" t="n">
        <v>16093.6</v>
      </c>
      <c r="P5" t="n">
        <v>424.16</v>
      </c>
      <c r="Q5" t="n">
        <v>1326.97</v>
      </c>
      <c r="R5" t="n">
        <v>146.33</v>
      </c>
      <c r="S5" t="n">
        <v>68.87</v>
      </c>
      <c r="T5" t="n">
        <v>35761.13</v>
      </c>
      <c r="U5" t="n">
        <v>0.47</v>
      </c>
      <c r="V5" t="n">
        <v>0.85</v>
      </c>
      <c r="W5" t="n">
        <v>5.43</v>
      </c>
      <c r="X5" t="n">
        <v>2.21</v>
      </c>
      <c r="Y5" t="n">
        <v>0.5</v>
      </c>
      <c r="Z5" t="n">
        <v>10</v>
      </c>
      <c r="AA5" t="n">
        <v>871.5537122267469</v>
      </c>
      <c r="AB5" t="n">
        <v>1192.498239304738</v>
      </c>
      <c r="AC5" t="n">
        <v>1078.687881027283</v>
      </c>
      <c r="AD5" t="n">
        <v>871553.712226747</v>
      </c>
      <c r="AE5" t="n">
        <v>1192498.239304738</v>
      </c>
      <c r="AF5" t="n">
        <v>1.199527076896951e-06</v>
      </c>
      <c r="AG5" t="n">
        <v>19</v>
      </c>
      <c r="AH5" t="n">
        <v>1078687.881027283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2.1623</v>
      </c>
      <c r="E6" t="n">
        <v>46.25</v>
      </c>
      <c r="F6" t="n">
        <v>42.58</v>
      </c>
      <c r="G6" t="n">
        <v>42.58</v>
      </c>
      <c r="H6" t="n">
        <v>0.68</v>
      </c>
      <c r="I6" t="n">
        <v>60</v>
      </c>
      <c r="J6" t="n">
        <v>129.92</v>
      </c>
      <c r="K6" t="n">
        <v>45</v>
      </c>
      <c r="L6" t="n">
        <v>5</v>
      </c>
      <c r="M6" t="n">
        <v>58</v>
      </c>
      <c r="N6" t="n">
        <v>19.92</v>
      </c>
      <c r="O6" t="n">
        <v>16257.24</v>
      </c>
      <c r="P6" t="n">
        <v>411.99</v>
      </c>
      <c r="Q6" t="n">
        <v>1326.98</v>
      </c>
      <c r="R6" t="n">
        <v>130.01</v>
      </c>
      <c r="S6" t="n">
        <v>68.87</v>
      </c>
      <c r="T6" t="n">
        <v>27684.46</v>
      </c>
      <c r="U6" t="n">
        <v>0.53</v>
      </c>
      <c r="V6" t="n">
        <v>0.86</v>
      </c>
      <c r="W6" t="n">
        <v>5.4</v>
      </c>
      <c r="X6" t="n">
        <v>1.71</v>
      </c>
      <c r="Y6" t="n">
        <v>0.5</v>
      </c>
      <c r="Z6" t="n">
        <v>10</v>
      </c>
      <c r="AA6" t="n">
        <v>832.2682790361138</v>
      </c>
      <c r="AB6" t="n">
        <v>1138.746176462321</v>
      </c>
      <c r="AC6" t="n">
        <v>1030.065839621053</v>
      </c>
      <c r="AD6" t="n">
        <v>832268.2790361138</v>
      </c>
      <c r="AE6" t="n">
        <v>1138746.176462321</v>
      </c>
      <c r="AF6" t="n">
        <v>1.223865143384268e-06</v>
      </c>
      <c r="AG6" t="n">
        <v>18</v>
      </c>
      <c r="AH6" t="n">
        <v>1030065.839621053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2.1913</v>
      </c>
      <c r="E7" t="n">
        <v>45.63</v>
      </c>
      <c r="F7" t="n">
        <v>42.25</v>
      </c>
      <c r="G7" t="n">
        <v>51.73</v>
      </c>
      <c r="H7" t="n">
        <v>0.8100000000000001</v>
      </c>
      <c r="I7" t="n">
        <v>49</v>
      </c>
      <c r="J7" t="n">
        <v>131.25</v>
      </c>
      <c r="K7" t="n">
        <v>45</v>
      </c>
      <c r="L7" t="n">
        <v>6</v>
      </c>
      <c r="M7" t="n">
        <v>47</v>
      </c>
      <c r="N7" t="n">
        <v>20.25</v>
      </c>
      <c r="O7" t="n">
        <v>16421.36</v>
      </c>
      <c r="P7" t="n">
        <v>400.28</v>
      </c>
      <c r="Q7" t="n">
        <v>1326.97</v>
      </c>
      <c r="R7" t="n">
        <v>119.41</v>
      </c>
      <c r="S7" t="n">
        <v>68.87</v>
      </c>
      <c r="T7" t="n">
        <v>22437.36</v>
      </c>
      <c r="U7" t="n">
        <v>0.58</v>
      </c>
      <c r="V7" t="n">
        <v>0.86</v>
      </c>
      <c r="W7" t="n">
        <v>5.38</v>
      </c>
      <c r="X7" t="n">
        <v>1.38</v>
      </c>
      <c r="Y7" t="n">
        <v>0.5</v>
      </c>
      <c r="Z7" t="n">
        <v>10</v>
      </c>
      <c r="AA7" t="n">
        <v>809.2020871552211</v>
      </c>
      <c r="AB7" t="n">
        <v>1107.185995122317</v>
      </c>
      <c r="AC7" t="n">
        <v>1001.517717693146</v>
      </c>
      <c r="AD7" t="n">
        <v>809202.087155221</v>
      </c>
      <c r="AE7" t="n">
        <v>1107185.995122317</v>
      </c>
      <c r="AF7" t="n">
        <v>1.240279188224551e-06</v>
      </c>
      <c r="AG7" t="n">
        <v>18</v>
      </c>
      <c r="AH7" t="n">
        <v>1001517.717693146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2.2133</v>
      </c>
      <c r="E8" t="n">
        <v>45.18</v>
      </c>
      <c r="F8" t="n">
        <v>42</v>
      </c>
      <c r="G8" t="n">
        <v>61.47</v>
      </c>
      <c r="H8" t="n">
        <v>0.93</v>
      </c>
      <c r="I8" t="n">
        <v>41</v>
      </c>
      <c r="J8" t="n">
        <v>132.58</v>
      </c>
      <c r="K8" t="n">
        <v>45</v>
      </c>
      <c r="L8" t="n">
        <v>7</v>
      </c>
      <c r="M8" t="n">
        <v>39</v>
      </c>
      <c r="N8" t="n">
        <v>20.59</v>
      </c>
      <c r="O8" t="n">
        <v>16585.95</v>
      </c>
      <c r="P8" t="n">
        <v>387.94</v>
      </c>
      <c r="Q8" t="n">
        <v>1326.95</v>
      </c>
      <c r="R8" t="n">
        <v>111.1</v>
      </c>
      <c r="S8" t="n">
        <v>68.87</v>
      </c>
      <c r="T8" t="n">
        <v>18327.15</v>
      </c>
      <c r="U8" t="n">
        <v>0.62</v>
      </c>
      <c r="V8" t="n">
        <v>0.87</v>
      </c>
      <c r="W8" t="n">
        <v>5.37</v>
      </c>
      <c r="X8" t="n">
        <v>1.13</v>
      </c>
      <c r="Y8" t="n">
        <v>0.5</v>
      </c>
      <c r="Z8" t="n">
        <v>10</v>
      </c>
      <c r="AA8" t="n">
        <v>788.3310897524044</v>
      </c>
      <c r="AB8" t="n">
        <v>1078.629375712362</v>
      </c>
      <c r="AC8" t="n">
        <v>975.6865019602101</v>
      </c>
      <c r="AD8" t="n">
        <v>788331.0897524044</v>
      </c>
      <c r="AE8" t="n">
        <v>1078629.375712362</v>
      </c>
      <c r="AF8" t="n">
        <v>1.252731222241317e-06</v>
      </c>
      <c r="AG8" t="n">
        <v>18</v>
      </c>
      <c r="AH8" t="n">
        <v>975686.50196021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2.2283</v>
      </c>
      <c r="E9" t="n">
        <v>44.88</v>
      </c>
      <c r="F9" t="n">
        <v>41.85</v>
      </c>
      <c r="G9" t="n">
        <v>71.73999999999999</v>
      </c>
      <c r="H9" t="n">
        <v>1.06</v>
      </c>
      <c r="I9" t="n">
        <v>35</v>
      </c>
      <c r="J9" t="n">
        <v>133.92</v>
      </c>
      <c r="K9" t="n">
        <v>45</v>
      </c>
      <c r="L9" t="n">
        <v>8</v>
      </c>
      <c r="M9" t="n">
        <v>33</v>
      </c>
      <c r="N9" t="n">
        <v>20.93</v>
      </c>
      <c r="O9" t="n">
        <v>16751.02</v>
      </c>
      <c r="P9" t="n">
        <v>376.87</v>
      </c>
      <c r="Q9" t="n">
        <v>1326.95</v>
      </c>
      <c r="R9" t="n">
        <v>106.47</v>
      </c>
      <c r="S9" t="n">
        <v>68.87</v>
      </c>
      <c r="T9" t="n">
        <v>16041.63</v>
      </c>
      <c r="U9" t="n">
        <v>0.65</v>
      </c>
      <c r="V9" t="n">
        <v>0.87</v>
      </c>
      <c r="W9" t="n">
        <v>5.35</v>
      </c>
      <c r="X9" t="n">
        <v>0.98</v>
      </c>
      <c r="Y9" t="n">
        <v>0.5</v>
      </c>
      <c r="Z9" t="n">
        <v>10</v>
      </c>
      <c r="AA9" t="n">
        <v>771.544116176269</v>
      </c>
      <c r="AB9" t="n">
        <v>1055.660697876487</v>
      </c>
      <c r="AC9" t="n">
        <v>954.9099225002494</v>
      </c>
      <c r="AD9" t="n">
        <v>771544.116176269</v>
      </c>
      <c r="AE9" t="n">
        <v>1055660.697876487</v>
      </c>
      <c r="AF9" t="n">
        <v>1.261221245434567e-06</v>
      </c>
      <c r="AG9" t="n">
        <v>18</v>
      </c>
      <c r="AH9" t="n">
        <v>954909.9225002495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2.2391</v>
      </c>
      <c r="E10" t="n">
        <v>44.66</v>
      </c>
      <c r="F10" t="n">
        <v>41.74</v>
      </c>
      <c r="G10" t="n">
        <v>80.78</v>
      </c>
      <c r="H10" t="n">
        <v>1.18</v>
      </c>
      <c r="I10" t="n">
        <v>31</v>
      </c>
      <c r="J10" t="n">
        <v>135.27</v>
      </c>
      <c r="K10" t="n">
        <v>45</v>
      </c>
      <c r="L10" t="n">
        <v>9</v>
      </c>
      <c r="M10" t="n">
        <v>29</v>
      </c>
      <c r="N10" t="n">
        <v>21.27</v>
      </c>
      <c r="O10" t="n">
        <v>16916.71</v>
      </c>
      <c r="P10" t="n">
        <v>367.31</v>
      </c>
      <c r="Q10" t="n">
        <v>1326.96</v>
      </c>
      <c r="R10" t="n">
        <v>102.71</v>
      </c>
      <c r="S10" t="n">
        <v>68.87</v>
      </c>
      <c r="T10" t="n">
        <v>14181.28</v>
      </c>
      <c r="U10" t="n">
        <v>0.67</v>
      </c>
      <c r="V10" t="n">
        <v>0.87</v>
      </c>
      <c r="W10" t="n">
        <v>5.35</v>
      </c>
      <c r="X10" t="n">
        <v>0.87</v>
      </c>
      <c r="Y10" t="n">
        <v>0.5</v>
      </c>
      <c r="Z10" t="n">
        <v>10</v>
      </c>
      <c r="AA10" t="n">
        <v>757.8709155515141</v>
      </c>
      <c r="AB10" t="n">
        <v>1036.952421562659</v>
      </c>
      <c r="AC10" t="n">
        <v>937.9871378205826</v>
      </c>
      <c r="AD10" t="n">
        <v>757870.9155515141</v>
      </c>
      <c r="AE10" t="n">
        <v>1036952.421562659</v>
      </c>
      <c r="AF10" t="n">
        <v>1.267334062133707e-06</v>
      </c>
      <c r="AG10" t="n">
        <v>18</v>
      </c>
      <c r="AH10" t="n">
        <v>937987.1378205826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2.2504</v>
      </c>
      <c r="E11" t="n">
        <v>44.44</v>
      </c>
      <c r="F11" t="n">
        <v>41.61</v>
      </c>
      <c r="G11" t="n">
        <v>92.48</v>
      </c>
      <c r="H11" t="n">
        <v>1.29</v>
      </c>
      <c r="I11" t="n">
        <v>27</v>
      </c>
      <c r="J11" t="n">
        <v>136.61</v>
      </c>
      <c r="K11" t="n">
        <v>45</v>
      </c>
      <c r="L11" t="n">
        <v>10</v>
      </c>
      <c r="M11" t="n">
        <v>23</v>
      </c>
      <c r="N11" t="n">
        <v>21.61</v>
      </c>
      <c r="O11" t="n">
        <v>17082.76</v>
      </c>
      <c r="P11" t="n">
        <v>356.58</v>
      </c>
      <c r="Q11" t="n">
        <v>1326.97</v>
      </c>
      <c r="R11" t="n">
        <v>98.47</v>
      </c>
      <c r="S11" t="n">
        <v>68.87</v>
      </c>
      <c r="T11" t="n">
        <v>12080.49</v>
      </c>
      <c r="U11" t="n">
        <v>0.7</v>
      </c>
      <c r="V11" t="n">
        <v>0.88</v>
      </c>
      <c r="W11" t="n">
        <v>5.35</v>
      </c>
      <c r="X11" t="n">
        <v>0.74</v>
      </c>
      <c r="Y11" t="n">
        <v>0.5</v>
      </c>
      <c r="Z11" t="n">
        <v>10</v>
      </c>
      <c r="AA11" t="n">
        <v>742.858275149656</v>
      </c>
      <c r="AB11" t="n">
        <v>1016.411464653886</v>
      </c>
      <c r="AC11" t="n">
        <v>919.4065810097686</v>
      </c>
      <c r="AD11" t="n">
        <v>742858.275149656</v>
      </c>
      <c r="AE11" t="n">
        <v>1016411.464653886</v>
      </c>
      <c r="AF11" t="n">
        <v>1.273729879605955e-06</v>
      </c>
      <c r="AG11" t="n">
        <v>18</v>
      </c>
      <c r="AH11" t="n">
        <v>919406.5810097686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2.2585</v>
      </c>
      <c r="E12" t="n">
        <v>44.28</v>
      </c>
      <c r="F12" t="n">
        <v>41.53</v>
      </c>
      <c r="G12" t="n">
        <v>103.83</v>
      </c>
      <c r="H12" t="n">
        <v>1.41</v>
      </c>
      <c r="I12" t="n">
        <v>24</v>
      </c>
      <c r="J12" t="n">
        <v>137.96</v>
      </c>
      <c r="K12" t="n">
        <v>45</v>
      </c>
      <c r="L12" t="n">
        <v>11</v>
      </c>
      <c r="M12" t="n">
        <v>14</v>
      </c>
      <c r="N12" t="n">
        <v>21.96</v>
      </c>
      <c r="O12" t="n">
        <v>17249.3</v>
      </c>
      <c r="P12" t="n">
        <v>346.53</v>
      </c>
      <c r="Q12" t="n">
        <v>1327.01</v>
      </c>
      <c r="R12" t="n">
        <v>95.87</v>
      </c>
      <c r="S12" t="n">
        <v>68.87</v>
      </c>
      <c r="T12" t="n">
        <v>10794.3</v>
      </c>
      <c r="U12" t="n">
        <v>0.72</v>
      </c>
      <c r="V12" t="n">
        <v>0.88</v>
      </c>
      <c r="W12" t="n">
        <v>5.34</v>
      </c>
      <c r="X12" t="n">
        <v>0.66</v>
      </c>
      <c r="Y12" t="n">
        <v>0.5</v>
      </c>
      <c r="Z12" t="n">
        <v>10</v>
      </c>
      <c r="AA12" t="n">
        <v>729.7210062875398</v>
      </c>
      <c r="AB12" t="n">
        <v>998.4364738213409</v>
      </c>
      <c r="AC12" t="n">
        <v>903.1470980742237</v>
      </c>
      <c r="AD12" t="n">
        <v>729721.0062875398</v>
      </c>
      <c r="AE12" t="n">
        <v>998436.4738213408</v>
      </c>
      <c r="AF12" t="n">
        <v>1.27831449213031e-06</v>
      </c>
      <c r="AG12" t="n">
        <v>18</v>
      </c>
      <c r="AH12" t="n">
        <v>903147.0980742236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2.2569</v>
      </c>
      <c r="E13" t="n">
        <v>44.31</v>
      </c>
      <c r="F13" t="n">
        <v>41.56</v>
      </c>
      <c r="G13" t="n">
        <v>103.91</v>
      </c>
      <c r="H13" t="n">
        <v>1.52</v>
      </c>
      <c r="I13" t="n">
        <v>24</v>
      </c>
      <c r="J13" t="n">
        <v>139.32</v>
      </c>
      <c r="K13" t="n">
        <v>45</v>
      </c>
      <c r="L13" t="n">
        <v>12</v>
      </c>
      <c r="M13" t="n">
        <v>3</v>
      </c>
      <c r="N13" t="n">
        <v>22.32</v>
      </c>
      <c r="O13" t="n">
        <v>17416.34</v>
      </c>
      <c r="P13" t="n">
        <v>347.4</v>
      </c>
      <c r="Q13" t="n">
        <v>1326.97</v>
      </c>
      <c r="R13" t="n">
        <v>96.34999999999999</v>
      </c>
      <c r="S13" t="n">
        <v>68.87</v>
      </c>
      <c r="T13" t="n">
        <v>11036.53</v>
      </c>
      <c r="U13" t="n">
        <v>0.71</v>
      </c>
      <c r="V13" t="n">
        <v>0.88</v>
      </c>
      <c r="W13" t="n">
        <v>5.36</v>
      </c>
      <c r="X13" t="n">
        <v>0.6899999999999999</v>
      </c>
      <c r="Y13" t="n">
        <v>0.5</v>
      </c>
      <c r="Z13" t="n">
        <v>10</v>
      </c>
      <c r="AA13" t="n">
        <v>731.1752841809611</v>
      </c>
      <c r="AB13" t="n">
        <v>1000.426280993332</v>
      </c>
      <c r="AC13" t="n">
        <v>904.947000842432</v>
      </c>
      <c r="AD13" t="n">
        <v>731175.2841809611</v>
      </c>
      <c r="AE13" t="n">
        <v>1000426.280993332</v>
      </c>
      <c r="AF13" t="n">
        <v>1.277408889656363e-06</v>
      </c>
      <c r="AG13" t="n">
        <v>18</v>
      </c>
      <c r="AH13" t="n">
        <v>904947.000842432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2.2566</v>
      </c>
      <c r="E14" t="n">
        <v>44.31</v>
      </c>
      <c r="F14" t="n">
        <v>41.57</v>
      </c>
      <c r="G14" t="n">
        <v>103.92</v>
      </c>
      <c r="H14" t="n">
        <v>1.63</v>
      </c>
      <c r="I14" t="n">
        <v>24</v>
      </c>
      <c r="J14" t="n">
        <v>140.67</v>
      </c>
      <c r="K14" t="n">
        <v>45</v>
      </c>
      <c r="L14" t="n">
        <v>13</v>
      </c>
      <c r="M14" t="n">
        <v>0</v>
      </c>
      <c r="N14" t="n">
        <v>22.68</v>
      </c>
      <c r="O14" t="n">
        <v>17583.88</v>
      </c>
      <c r="P14" t="n">
        <v>350.2</v>
      </c>
      <c r="Q14" t="n">
        <v>1327</v>
      </c>
      <c r="R14" t="n">
        <v>96.34999999999999</v>
      </c>
      <c r="S14" t="n">
        <v>68.87</v>
      </c>
      <c r="T14" t="n">
        <v>11034.61</v>
      </c>
      <c r="U14" t="n">
        <v>0.71</v>
      </c>
      <c r="V14" t="n">
        <v>0.88</v>
      </c>
      <c r="W14" t="n">
        <v>5.36</v>
      </c>
      <c r="X14" t="n">
        <v>0.7</v>
      </c>
      <c r="Y14" t="n">
        <v>0.5</v>
      </c>
      <c r="Z14" t="n">
        <v>10</v>
      </c>
      <c r="AA14" t="n">
        <v>734.2934819538015</v>
      </c>
      <c r="AB14" t="n">
        <v>1004.692736751309</v>
      </c>
      <c r="AC14" t="n">
        <v>908.8062720508761</v>
      </c>
      <c r="AD14" t="n">
        <v>734293.4819538015</v>
      </c>
      <c r="AE14" t="n">
        <v>1004692.736751309</v>
      </c>
      <c r="AF14" t="n">
        <v>1.277239089192498e-06</v>
      </c>
      <c r="AG14" t="n">
        <v>18</v>
      </c>
      <c r="AH14" t="n">
        <v>908806.2720508762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1.3581</v>
      </c>
      <c r="E2" t="n">
        <v>73.63</v>
      </c>
      <c r="F2" t="n">
        <v>55.48</v>
      </c>
      <c r="G2" t="n">
        <v>6.78</v>
      </c>
      <c r="H2" t="n">
        <v>0.11</v>
      </c>
      <c r="I2" t="n">
        <v>491</v>
      </c>
      <c r="J2" t="n">
        <v>159.12</v>
      </c>
      <c r="K2" t="n">
        <v>50.28</v>
      </c>
      <c r="L2" t="n">
        <v>1</v>
      </c>
      <c r="M2" t="n">
        <v>489</v>
      </c>
      <c r="N2" t="n">
        <v>27.84</v>
      </c>
      <c r="O2" t="n">
        <v>19859.16</v>
      </c>
      <c r="P2" t="n">
        <v>678.9299999999999</v>
      </c>
      <c r="Q2" t="n">
        <v>1327.29</v>
      </c>
      <c r="R2" t="n">
        <v>550.34</v>
      </c>
      <c r="S2" t="n">
        <v>68.87</v>
      </c>
      <c r="T2" t="n">
        <v>235696.76</v>
      </c>
      <c r="U2" t="n">
        <v>0.13</v>
      </c>
      <c r="V2" t="n">
        <v>0.66</v>
      </c>
      <c r="W2" t="n">
        <v>6.14</v>
      </c>
      <c r="X2" t="n">
        <v>14.6</v>
      </c>
      <c r="Y2" t="n">
        <v>0.5</v>
      </c>
      <c r="Z2" t="n">
        <v>10</v>
      </c>
      <c r="AA2" t="n">
        <v>1956.693034537029</v>
      </c>
      <c r="AB2" t="n">
        <v>2677.23373305786</v>
      </c>
      <c r="AC2" t="n">
        <v>2421.722303095961</v>
      </c>
      <c r="AD2" t="n">
        <v>1956693.034537029</v>
      </c>
      <c r="AE2" t="n">
        <v>2677233.73305786</v>
      </c>
      <c r="AF2" t="n">
        <v>7.378495332054116e-07</v>
      </c>
      <c r="AG2" t="n">
        <v>29</v>
      </c>
      <c r="AH2" t="n">
        <v>2421722.303095961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1.7946</v>
      </c>
      <c r="E3" t="n">
        <v>55.72</v>
      </c>
      <c r="F3" t="n">
        <v>46.79</v>
      </c>
      <c r="G3" t="n">
        <v>13.7</v>
      </c>
      <c r="H3" t="n">
        <v>0.22</v>
      </c>
      <c r="I3" t="n">
        <v>205</v>
      </c>
      <c r="J3" t="n">
        <v>160.54</v>
      </c>
      <c r="K3" t="n">
        <v>50.28</v>
      </c>
      <c r="L3" t="n">
        <v>2</v>
      </c>
      <c r="M3" t="n">
        <v>203</v>
      </c>
      <c r="N3" t="n">
        <v>28.26</v>
      </c>
      <c r="O3" t="n">
        <v>20034.4</v>
      </c>
      <c r="P3" t="n">
        <v>566.62</v>
      </c>
      <c r="Q3" t="n">
        <v>1327.13</v>
      </c>
      <c r="R3" t="n">
        <v>267.13</v>
      </c>
      <c r="S3" t="n">
        <v>68.87</v>
      </c>
      <c r="T3" t="n">
        <v>95518.57000000001</v>
      </c>
      <c r="U3" t="n">
        <v>0.26</v>
      </c>
      <c r="V3" t="n">
        <v>0.78</v>
      </c>
      <c r="W3" t="n">
        <v>5.63</v>
      </c>
      <c r="X3" t="n">
        <v>5.92</v>
      </c>
      <c r="Y3" t="n">
        <v>0.5</v>
      </c>
      <c r="Z3" t="n">
        <v>10</v>
      </c>
      <c r="AA3" t="n">
        <v>1276.842326729644</v>
      </c>
      <c r="AB3" t="n">
        <v>1747.032001739361</v>
      </c>
      <c r="AC3" t="n">
        <v>1580.29771946817</v>
      </c>
      <c r="AD3" t="n">
        <v>1276842.326729644</v>
      </c>
      <c r="AE3" t="n">
        <v>1747032.001739361</v>
      </c>
      <c r="AF3" t="n">
        <v>9.749979915252422e-07</v>
      </c>
      <c r="AG3" t="n">
        <v>22</v>
      </c>
      <c r="AH3" t="n">
        <v>1580297.719468171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1.9589</v>
      </c>
      <c r="E4" t="n">
        <v>51.05</v>
      </c>
      <c r="F4" t="n">
        <v>44.57</v>
      </c>
      <c r="G4" t="n">
        <v>20.73</v>
      </c>
      <c r="H4" t="n">
        <v>0.33</v>
      </c>
      <c r="I4" t="n">
        <v>129</v>
      </c>
      <c r="J4" t="n">
        <v>161.97</v>
      </c>
      <c r="K4" t="n">
        <v>50.28</v>
      </c>
      <c r="L4" t="n">
        <v>3</v>
      </c>
      <c r="M4" t="n">
        <v>127</v>
      </c>
      <c r="N4" t="n">
        <v>28.69</v>
      </c>
      <c r="O4" t="n">
        <v>20210.21</v>
      </c>
      <c r="P4" t="n">
        <v>533.76</v>
      </c>
      <c r="Q4" t="n">
        <v>1326.99</v>
      </c>
      <c r="R4" t="n">
        <v>194.95</v>
      </c>
      <c r="S4" t="n">
        <v>68.87</v>
      </c>
      <c r="T4" t="n">
        <v>59811.44</v>
      </c>
      <c r="U4" t="n">
        <v>0.35</v>
      </c>
      <c r="V4" t="n">
        <v>0.82</v>
      </c>
      <c r="W4" t="n">
        <v>5.51</v>
      </c>
      <c r="X4" t="n">
        <v>3.69</v>
      </c>
      <c r="Y4" t="n">
        <v>0.5</v>
      </c>
      <c r="Z4" t="n">
        <v>10</v>
      </c>
      <c r="AA4" t="n">
        <v>1115.212183415561</v>
      </c>
      <c r="AB4" t="n">
        <v>1525.882509038364</v>
      </c>
      <c r="AC4" t="n">
        <v>1380.254423965294</v>
      </c>
      <c r="AD4" t="n">
        <v>1115212.183415561</v>
      </c>
      <c r="AE4" t="n">
        <v>1525882.509038364</v>
      </c>
      <c r="AF4" t="n">
        <v>1.064261431850439e-06</v>
      </c>
      <c r="AG4" t="n">
        <v>20</v>
      </c>
      <c r="AH4" t="n">
        <v>1380254.423965294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2.0458</v>
      </c>
      <c r="E5" t="n">
        <v>48.88</v>
      </c>
      <c r="F5" t="n">
        <v>43.53</v>
      </c>
      <c r="G5" t="n">
        <v>27.78</v>
      </c>
      <c r="H5" t="n">
        <v>0.43</v>
      </c>
      <c r="I5" t="n">
        <v>94</v>
      </c>
      <c r="J5" t="n">
        <v>163.4</v>
      </c>
      <c r="K5" t="n">
        <v>50.28</v>
      </c>
      <c r="L5" t="n">
        <v>4</v>
      </c>
      <c r="M5" t="n">
        <v>92</v>
      </c>
      <c r="N5" t="n">
        <v>29.12</v>
      </c>
      <c r="O5" t="n">
        <v>20386.62</v>
      </c>
      <c r="P5" t="n">
        <v>515.72</v>
      </c>
      <c r="Q5" t="n">
        <v>1327</v>
      </c>
      <c r="R5" t="n">
        <v>161.11</v>
      </c>
      <c r="S5" t="n">
        <v>68.87</v>
      </c>
      <c r="T5" t="n">
        <v>43063.54</v>
      </c>
      <c r="U5" t="n">
        <v>0.43</v>
      </c>
      <c r="V5" t="n">
        <v>0.84</v>
      </c>
      <c r="W5" t="n">
        <v>5.44</v>
      </c>
      <c r="X5" t="n">
        <v>2.65</v>
      </c>
      <c r="Y5" t="n">
        <v>0.5</v>
      </c>
      <c r="Z5" t="n">
        <v>10</v>
      </c>
      <c r="AA5" t="n">
        <v>1039.431722893264</v>
      </c>
      <c r="AB5" t="n">
        <v>1422.196339753789</v>
      </c>
      <c r="AC5" t="n">
        <v>1286.463917152786</v>
      </c>
      <c r="AD5" t="n">
        <v>1039431.722893264</v>
      </c>
      <c r="AE5" t="n">
        <v>1422196.339753789</v>
      </c>
      <c r="AF5" t="n">
        <v>1.111473805339541e-06</v>
      </c>
      <c r="AG5" t="n">
        <v>19</v>
      </c>
      <c r="AH5" t="n">
        <v>1286463.917152786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2.0976</v>
      </c>
      <c r="E6" t="n">
        <v>47.67</v>
      </c>
      <c r="F6" t="n">
        <v>42.96</v>
      </c>
      <c r="G6" t="n">
        <v>34.84</v>
      </c>
      <c r="H6" t="n">
        <v>0.54</v>
      </c>
      <c r="I6" t="n">
        <v>74</v>
      </c>
      <c r="J6" t="n">
        <v>164.83</v>
      </c>
      <c r="K6" t="n">
        <v>50.28</v>
      </c>
      <c r="L6" t="n">
        <v>5</v>
      </c>
      <c r="M6" t="n">
        <v>72</v>
      </c>
      <c r="N6" t="n">
        <v>29.55</v>
      </c>
      <c r="O6" t="n">
        <v>20563.61</v>
      </c>
      <c r="P6" t="n">
        <v>503.36</v>
      </c>
      <c r="Q6" t="n">
        <v>1326.97</v>
      </c>
      <c r="R6" t="n">
        <v>142.76</v>
      </c>
      <c r="S6" t="n">
        <v>68.87</v>
      </c>
      <c r="T6" t="n">
        <v>33988.36</v>
      </c>
      <c r="U6" t="n">
        <v>0.48</v>
      </c>
      <c r="V6" t="n">
        <v>0.85</v>
      </c>
      <c r="W6" t="n">
        <v>5.42</v>
      </c>
      <c r="X6" t="n">
        <v>2.09</v>
      </c>
      <c r="Y6" t="n">
        <v>0.5</v>
      </c>
      <c r="Z6" t="n">
        <v>10</v>
      </c>
      <c r="AA6" t="n">
        <v>1001.321722030822</v>
      </c>
      <c r="AB6" t="n">
        <v>1370.052555279218</v>
      </c>
      <c r="AC6" t="n">
        <v>1239.296662284207</v>
      </c>
      <c r="AD6" t="n">
        <v>1001321.722030822</v>
      </c>
      <c r="AE6" t="n">
        <v>1370052.555279218</v>
      </c>
      <c r="AF6" t="n">
        <v>1.139616508984369e-06</v>
      </c>
      <c r="AG6" t="n">
        <v>19</v>
      </c>
      <c r="AH6" t="n">
        <v>1239296.662284207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2.136</v>
      </c>
      <c r="E7" t="n">
        <v>46.82</v>
      </c>
      <c r="F7" t="n">
        <v>42.56</v>
      </c>
      <c r="G7" t="n">
        <v>42.56</v>
      </c>
      <c r="H7" t="n">
        <v>0.64</v>
      </c>
      <c r="I7" t="n">
        <v>60</v>
      </c>
      <c r="J7" t="n">
        <v>166.27</v>
      </c>
      <c r="K7" t="n">
        <v>50.28</v>
      </c>
      <c r="L7" t="n">
        <v>6</v>
      </c>
      <c r="M7" t="n">
        <v>58</v>
      </c>
      <c r="N7" t="n">
        <v>29.99</v>
      </c>
      <c r="O7" t="n">
        <v>20741.2</v>
      </c>
      <c r="P7" t="n">
        <v>492.97</v>
      </c>
      <c r="Q7" t="n">
        <v>1326.95</v>
      </c>
      <c r="R7" t="n">
        <v>129.8</v>
      </c>
      <c r="S7" t="n">
        <v>68.87</v>
      </c>
      <c r="T7" t="n">
        <v>27580.56</v>
      </c>
      <c r="U7" t="n">
        <v>0.53</v>
      </c>
      <c r="V7" t="n">
        <v>0.86</v>
      </c>
      <c r="W7" t="n">
        <v>5.38</v>
      </c>
      <c r="X7" t="n">
        <v>1.69</v>
      </c>
      <c r="Y7" t="n">
        <v>0.5</v>
      </c>
      <c r="Z7" t="n">
        <v>10</v>
      </c>
      <c r="AA7" t="n">
        <v>972.9900678507837</v>
      </c>
      <c r="AB7" t="n">
        <v>1331.287936125721</v>
      </c>
      <c r="AC7" t="n">
        <v>1204.231683976235</v>
      </c>
      <c r="AD7" t="n">
        <v>972990.0678507837</v>
      </c>
      <c r="AE7" t="n">
        <v>1331287.936125721</v>
      </c>
      <c r="AF7" t="n">
        <v>1.160479053771268e-06</v>
      </c>
      <c r="AG7" t="n">
        <v>19</v>
      </c>
      <c r="AH7" t="n">
        <v>1204231.683976235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2.1606</v>
      </c>
      <c r="E8" t="n">
        <v>46.28</v>
      </c>
      <c r="F8" t="n">
        <v>42.31</v>
      </c>
      <c r="G8" t="n">
        <v>49.78</v>
      </c>
      <c r="H8" t="n">
        <v>0.74</v>
      </c>
      <c r="I8" t="n">
        <v>51</v>
      </c>
      <c r="J8" t="n">
        <v>167.72</v>
      </c>
      <c r="K8" t="n">
        <v>50.28</v>
      </c>
      <c r="L8" t="n">
        <v>7</v>
      </c>
      <c r="M8" t="n">
        <v>49</v>
      </c>
      <c r="N8" t="n">
        <v>30.44</v>
      </c>
      <c r="O8" t="n">
        <v>20919.39</v>
      </c>
      <c r="P8" t="n">
        <v>484.24</v>
      </c>
      <c r="Q8" t="n">
        <v>1326.95</v>
      </c>
      <c r="R8" t="n">
        <v>121.52</v>
      </c>
      <c r="S8" t="n">
        <v>68.87</v>
      </c>
      <c r="T8" t="n">
        <v>23485.74</v>
      </c>
      <c r="U8" t="n">
        <v>0.57</v>
      </c>
      <c r="V8" t="n">
        <v>0.86</v>
      </c>
      <c r="W8" t="n">
        <v>5.38</v>
      </c>
      <c r="X8" t="n">
        <v>1.44</v>
      </c>
      <c r="Y8" t="n">
        <v>0.5</v>
      </c>
      <c r="Z8" t="n">
        <v>10</v>
      </c>
      <c r="AA8" t="n">
        <v>942.9039363484092</v>
      </c>
      <c r="AB8" t="n">
        <v>1290.122763697727</v>
      </c>
      <c r="AC8" t="n">
        <v>1166.995257829087</v>
      </c>
      <c r="AD8" t="n">
        <v>942903.9363484092</v>
      </c>
      <c r="AE8" t="n">
        <v>1290122.763697727</v>
      </c>
      <c r="AF8" t="n">
        <v>1.173844121525375e-06</v>
      </c>
      <c r="AG8" t="n">
        <v>18</v>
      </c>
      <c r="AH8" t="n">
        <v>1166995.257829087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2.1807</v>
      </c>
      <c r="E9" t="n">
        <v>45.86</v>
      </c>
      <c r="F9" t="n">
        <v>42.11</v>
      </c>
      <c r="G9" t="n">
        <v>57.43</v>
      </c>
      <c r="H9" t="n">
        <v>0.84</v>
      </c>
      <c r="I9" t="n">
        <v>44</v>
      </c>
      <c r="J9" t="n">
        <v>169.17</v>
      </c>
      <c r="K9" t="n">
        <v>50.28</v>
      </c>
      <c r="L9" t="n">
        <v>8</v>
      </c>
      <c r="M9" t="n">
        <v>42</v>
      </c>
      <c r="N9" t="n">
        <v>30.89</v>
      </c>
      <c r="O9" t="n">
        <v>21098.19</v>
      </c>
      <c r="P9" t="n">
        <v>475.47</v>
      </c>
      <c r="Q9" t="n">
        <v>1326.97</v>
      </c>
      <c r="R9" t="n">
        <v>114.98</v>
      </c>
      <c r="S9" t="n">
        <v>68.87</v>
      </c>
      <c r="T9" t="n">
        <v>20248.6</v>
      </c>
      <c r="U9" t="n">
        <v>0.6</v>
      </c>
      <c r="V9" t="n">
        <v>0.87</v>
      </c>
      <c r="W9" t="n">
        <v>5.37</v>
      </c>
      <c r="X9" t="n">
        <v>1.24</v>
      </c>
      <c r="Y9" t="n">
        <v>0.5</v>
      </c>
      <c r="Z9" t="n">
        <v>10</v>
      </c>
      <c r="AA9" t="n">
        <v>925.1751898840655</v>
      </c>
      <c r="AB9" t="n">
        <v>1265.865510648118</v>
      </c>
      <c r="AC9" t="n">
        <v>1145.053082965264</v>
      </c>
      <c r="AD9" t="n">
        <v>925175.1898840655</v>
      </c>
      <c r="AE9" t="n">
        <v>1265865.510648118</v>
      </c>
      <c r="AF9" t="n">
        <v>1.184764359812268e-06</v>
      </c>
      <c r="AG9" t="n">
        <v>18</v>
      </c>
      <c r="AH9" t="n">
        <v>1145053.082965264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2.1963</v>
      </c>
      <c r="E10" t="n">
        <v>45.53</v>
      </c>
      <c r="F10" t="n">
        <v>41.95</v>
      </c>
      <c r="G10" t="n">
        <v>64.54000000000001</v>
      </c>
      <c r="H10" t="n">
        <v>0.9399999999999999</v>
      </c>
      <c r="I10" t="n">
        <v>39</v>
      </c>
      <c r="J10" t="n">
        <v>170.62</v>
      </c>
      <c r="K10" t="n">
        <v>50.28</v>
      </c>
      <c r="L10" t="n">
        <v>9</v>
      </c>
      <c r="M10" t="n">
        <v>37</v>
      </c>
      <c r="N10" t="n">
        <v>31.34</v>
      </c>
      <c r="O10" t="n">
        <v>21277.6</v>
      </c>
      <c r="P10" t="n">
        <v>467.8</v>
      </c>
      <c r="Q10" t="n">
        <v>1327.03</v>
      </c>
      <c r="R10" t="n">
        <v>109.68</v>
      </c>
      <c r="S10" t="n">
        <v>68.87</v>
      </c>
      <c r="T10" t="n">
        <v>17624.81</v>
      </c>
      <c r="U10" t="n">
        <v>0.63</v>
      </c>
      <c r="V10" t="n">
        <v>0.87</v>
      </c>
      <c r="W10" t="n">
        <v>5.36</v>
      </c>
      <c r="X10" t="n">
        <v>1.08</v>
      </c>
      <c r="Y10" t="n">
        <v>0.5</v>
      </c>
      <c r="Z10" t="n">
        <v>10</v>
      </c>
      <c r="AA10" t="n">
        <v>910.6643690837012</v>
      </c>
      <c r="AB10" t="n">
        <v>1246.011165456827</v>
      </c>
      <c r="AC10" t="n">
        <v>1127.093608613281</v>
      </c>
      <c r="AD10" t="n">
        <v>910664.3690837012</v>
      </c>
      <c r="AE10" t="n">
        <v>1246011.165456827</v>
      </c>
      <c r="AF10" t="n">
        <v>1.193239768631946e-06</v>
      </c>
      <c r="AG10" t="n">
        <v>18</v>
      </c>
      <c r="AH10" t="n">
        <v>1127093.608613281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2.211</v>
      </c>
      <c r="E11" t="n">
        <v>45.23</v>
      </c>
      <c r="F11" t="n">
        <v>41.81</v>
      </c>
      <c r="G11" t="n">
        <v>73.78</v>
      </c>
      <c r="H11" t="n">
        <v>1.03</v>
      </c>
      <c r="I11" t="n">
        <v>34</v>
      </c>
      <c r="J11" t="n">
        <v>172.08</v>
      </c>
      <c r="K11" t="n">
        <v>50.28</v>
      </c>
      <c r="L11" t="n">
        <v>10</v>
      </c>
      <c r="M11" t="n">
        <v>32</v>
      </c>
      <c r="N11" t="n">
        <v>31.8</v>
      </c>
      <c r="O11" t="n">
        <v>21457.64</v>
      </c>
      <c r="P11" t="n">
        <v>458.68</v>
      </c>
      <c r="Q11" t="n">
        <v>1326.95</v>
      </c>
      <c r="R11" t="n">
        <v>105.19</v>
      </c>
      <c r="S11" t="n">
        <v>68.87</v>
      </c>
      <c r="T11" t="n">
        <v>15405.24</v>
      </c>
      <c r="U11" t="n">
        <v>0.65</v>
      </c>
      <c r="V11" t="n">
        <v>0.87</v>
      </c>
      <c r="W11" t="n">
        <v>5.35</v>
      </c>
      <c r="X11" t="n">
        <v>0.9399999999999999</v>
      </c>
      <c r="Y11" t="n">
        <v>0.5</v>
      </c>
      <c r="Z11" t="n">
        <v>10</v>
      </c>
      <c r="AA11" t="n">
        <v>895.1616379673953</v>
      </c>
      <c r="AB11" t="n">
        <v>1224.799644811271</v>
      </c>
      <c r="AC11" t="n">
        <v>1107.90648572758</v>
      </c>
      <c r="AD11" t="n">
        <v>895161.6379673954</v>
      </c>
      <c r="AE11" t="n">
        <v>1224799.644811271</v>
      </c>
      <c r="AF11" t="n">
        <v>1.20122621155818e-06</v>
      </c>
      <c r="AG11" t="n">
        <v>18</v>
      </c>
      <c r="AH11" t="n">
        <v>1107906.48572758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2.2194</v>
      </c>
      <c r="E12" t="n">
        <v>45.06</v>
      </c>
      <c r="F12" t="n">
        <v>41.73</v>
      </c>
      <c r="G12" t="n">
        <v>80.77</v>
      </c>
      <c r="H12" t="n">
        <v>1.12</v>
      </c>
      <c r="I12" t="n">
        <v>31</v>
      </c>
      <c r="J12" t="n">
        <v>173.55</v>
      </c>
      <c r="K12" t="n">
        <v>50.28</v>
      </c>
      <c r="L12" t="n">
        <v>11</v>
      </c>
      <c r="M12" t="n">
        <v>29</v>
      </c>
      <c r="N12" t="n">
        <v>32.27</v>
      </c>
      <c r="O12" t="n">
        <v>21638.31</v>
      </c>
      <c r="P12" t="n">
        <v>453.68</v>
      </c>
      <c r="Q12" t="n">
        <v>1326.95</v>
      </c>
      <c r="R12" t="n">
        <v>102.45</v>
      </c>
      <c r="S12" t="n">
        <v>68.87</v>
      </c>
      <c r="T12" t="n">
        <v>14050.05</v>
      </c>
      <c r="U12" t="n">
        <v>0.67</v>
      </c>
      <c r="V12" t="n">
        <v>0.87</v>
      </c>
      <c r="W12" t="n">
        <v>5.35</v>
      </c>
      <c r="X12" t="n">
        <v>0.86</v>
      </c>
      <c r="Y12" t="n">
        <v>0.5</v>
      </c>
      <c r="Z12" t="n">
        <v>10</v>
      </c>
      <c r="AA12" t="n">
        <v>886.6255475188806</v>
      </c>
      <c r="AB12" t="n">
        <v>1213.12018927388</v>
      </c>
      <c r="AC12" t="n">
        <v>1097.341701034459</v>
      </c>
      <c r="AD12" t="n">
        <v>886625.5475188806</v>
      </c>
      <c r="AE12" t="n">
        <v>1213120.18927388</v>
      </c>
      <c r="AF12" t="n">
        <v>1.205789893230315e-06</v>
      </c>
      <c r="AG12" t="n">
        <v>18</v>
      </c>
      <c r="AH12" t="n">
        <v>1097341.70103446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2.2291</v>
      </c>
      <c r="E13" t="n">
        <v>44.86</v>
      </c>
      <c r="F13" t="n">
        <v>41.63</v>
      </c>
      <c r="G13" t="n">
        <v>89.20999999999999</v>
      </c>
      <c r="H13" t="n">
        <v>1.22</v>
      </c>
      <c r="I13" t="n">
        <v>28</v>
      </c>
      <c r="J13" t="n">
        <v>175.02</v>
      </c>
      <c r="K13" t="n">
        <v>50.28</v>
      </c>
      <c r="L13" t="n">
        <v>12</v>
      </c>
      <c r="M13" t="n">
        <v>26</v>
      </c>
      <c r="N13" t="n">
        <v>32.74</v>
      </c>
      <c r="O13" t="n">
        <v>21819.6</v>
      </c>
      <c r="P13" t="n">
        <v>445.85</v>
      </c>
      <c r="Q13" t="n">
        <v>1326.95</v>
      </c>
      <c r="R13" t="n">
        <v>99.61</v>
      </c>
      <c r="S13" t="n">
        <v>68.87</v>
      </c>
      <c r="T13" t="n">
        <v>12643.98</v>
      </c>
      <c r="U13" t="n">
        <v>0.6899999999999999</v>
      </c>
      <c r="V13" t="n">
        <v>0.88</v>
      </c>
      <c r="W13" t="n">
        <v>5.34</v>
      </c>
      <c r="X13" t="n">
        <v>0.76</v>
      </c>
      <c r="Y13" t="n">
        <v>0.5</v>
      </c>
      <c r="Z13" t="n">
        <v>10</v>
      </c>
      <c r="AA13" t="n">
        <v>874.5796617085988</v>
      </c>
      <c r="AB13" t="n">
        <v>1196.638476881277</v>
      </c>
      <c r="AC13" t="n">
        <v>1082.432980140378</v>
      </c>
      <c r="AD13" t="n">
        <v>874579.6617085988</v>
      </c>
      <c r="AE13" t="n">
        <v>1196638.476881277</v>
      </c>
      <c r="AF13" t="n">
        <v>1.211059858970755e-06</v>
      </c>
      <c r="AG13" t="n">
        <v>18</v>
      </c>
      <c r="AH13" t="n">
        <v>1082432.980140378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2.2386</v>
      </c>
      <c r="E14" t="n">
        <v>44.67</v>
      </c>
      <c r="F14" t="n">
        <v>41.54</v>
      </c>
      <c r="G14" t="n">
        <v>99.7</v>
      </c>
      <c r="H14" t="n">
        <v>1.31</v>
      </c>
      <c r="I14" t="n">
        <v>25</v>
      </c>
      <c r="J14" t="n">
        <v>176.49</v>
      </c>
      <c r="K14" t="n">
        <v>50.28</v>
      </c>
      <c r="L14" t="n">
        <v>13</v>
      </c>
      <c r="M14" t="n">
        <v>23</v>
      </c>
      <c r="N14" t="n">
        <v>33.21</v>
      </c>
      <c r="O14" t="n">
        <v>22001.54</v>
      </c>
      <c r="P14" t="n">
        <v>436.06</v>
      </c>
      <c r="Q14" t="n">
        <v>1326.97</v>
      </c>
      <c r="R14" t="n">
        <v>96.52</v>
      </c>
      <c r="S14" t="n">
        <v>68.87</v>
      </c>
      <c r="T14" t="n">
        <v>11115.72</v>
      </c>
      <c r="U14" t="n">
        <v>0.71</v>
      </c>
      <c r="V14" t="n">
        <v>0.88</v>
      </c>
      <c r="W14" t="n">
        <v>5.33</v>
      </c>
      <c r="X14" t="n">
        <v>0.67</v>
      </c>
      <c r="Y14" t="n">
        <v>0.5</v>
      </c>
      <c r="Z14" t="n">
        <v>10</v>
      </c>
      <c r="AA14" t="n">
        <v>860.6304112648395</v>
      </c>
      <c r="AB14" t="n">
        <v>1177.552497026628</v>
      </c>
      <c r="AC14" t="n">
        <v>1065.168539415716</v>
      </c>
      <c r="AD14" t="n">
        <v>860630.4112648395</v>
      </c>
      <c r="AE14" t="n">
        <v>1177552.497026628</v>
      </c>
      <c r="AF14" t="n">
        <v>1.216221165623764e-06</v>
      </c>
      <c r="AG14" t="n">
        <v>18</v>
      </c>
      <c r="AH14" t="n">
        <v>1065168.539415716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2.2431</v>
      </c>
      <c r="E15" t="n">
        <v>44.58</v>
      </c>
      <c r="F15" t="n">
        <v>41.52</v>
      </c>
      <c r="G15" t="n">
        <v>108.3</v>
      </c>
      <c r="H15" t="n">
        <v>1.4</v>
      </c>
      <c r="I15" t="n">
        <v>23</v>
      </c>
      <c r="J15" t="n">
        <v>177.97</v>
      </c>
      <c r="K15" t="n">
        <v>50.28</v>
      </c>
      <c r="L15" t="n">
        <v>14</v>
      </c>
      <c r="M15" t="n">
        <v>21</v>
      </c>
      <c r="N15" t="n">
        <v>33.69</v>
      </c>
      <c r="O15" t="n">
        <v>22184.13</v>
      </c>
      <c r="P15" t="n">
        <v>429.42</v>
      </c>
      <c r="Q15" t="n">
        <v>1326.95</v>
      </c>
      <c r="R15" t="n">
        <v>95.52</v>
      </c>
      <c r="S15" t="n">
        <v>68.87</v>
      </c>
      <c r="T15" t="n">
        <v>10626.3</v>
      </c>
      <c r="U15" t="n">
        <v>0.72</v>
      </c>
      <c r="V15" t="n">
        <v>0.88</v>
      </c>
      <c r="W15" t="n">
        <v>5.34</v>
      </c>
      <c r="X15" t="n">
        <v>0.65</v>
      </c>
      <c r="Y15" t="n">
        <v>0.5</v>
      </c>
      <c r="Z15" t="n">
        <v>10</v>
      </c>
      <c r="AA15" t="n">
        <v>852.0161451032789</v>
      </c>
      <c r="AB15" t="n">
        <v>1165.76607802978</v>
      </c>
      <c r="AC15" t="n">
        <v>1054.506999705584</v>
      </c>
      <c r="AD15" t="n">
        <v>852016.1451032788</v>
      </c>
      <c r="AE15" t="n">
        <v>1165766.07802978</v>
      </c>
      <c r="AF15" t="n">
        <v>1.218665995090979e-06</v>
      </c>
      <c r="AG15" t="n">
        <v>18</v>
      </c>
      <c r="AH15" t="n">
        <v>1054506.999705584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2.2471</v>
      </c>
      <c r="E16" t="n">
        <v>44.5</v>
      </c>
      <c r="F16" t="n">
        <v>41.47</v>
      </c>
      <c r="G16" t="n">
        <v>113.1</v>
      </c>
      <c r="H16" t="n">
        <v>1.48</v>
      </c>
      <c r="I16" t="n">
        <v>22</v>
      </c>
      <c r="J16" t="n">
        <v>179.46</v>
      </c>
      <c r="K16" t="n">
        <v>50.28</v>
      </c>
      <c r="L16" t="n">
        <v>15</v>
      </c>
      <c r="M16" t="n">
        <v>20</v>
      </c>
      <c r="N16" t="n">
        <v>34.18</v>
      </c>
      <c r="O16" t="n">
        <v>22367.38</v>
      </c>
      <c r="P16" t="n">
        <v>420.61</v>
      </c>
      <c r="Q16" t="n">
        <v>1326.97</v>
      </c>
      <c r="R16" t="n">
        <v>94.23</v>
      </c>
      <c r="S16" t="n">
        <v>68.87</v>
      </c>
      <c r="T16" t="n">
        <v>9984.469999999999</v>
      </c>
      <c r="U16" t="n">
        <v>0.73</v>
      </c>
      <c r="V16" t="n">
        <v>0.88</v>
      </c>
      <c r="W16" t="n">
        <v>5.33</v>
      </c>
      <c r="X16" t="n">
        <v>0.6</v>
      </c>
      <c r="Y16" t="n">
        <v>0.5</v>
      </c>
      <c r="Z16" t="n">
        <v>10</v>
      </c>
      <c r="AA16" t="n">
        <v>841.0999030809376</v>
      </c>
      <c r="AB16" t="n">
        <v>1150.829994104203</v>
      </c>
      <c r="AC16" t="n">
        <v>1040.996394666938</v>
      </c>
      <c r="AD16" t="n">
        <v>841099.9030809376</v>
      </c>
      <c r="AE16" t="n">
        <v>1150829.994104203</v>
      </c>
      <c r="AF16" t="n">
        <v>1.220839176839614e-06</v>
      </c>
      <c r="AG16" t="n">
        <v>18</v>
      </c>
      <c r="AH16" t="n">
        <v>1040996.394666938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2.2537</v>
      </c>
      <c r="E17" t="n">
        <v>44.37</v>
      </c>
      <c r="F17" t="n">
        <v>41.4</v>
      </c>
      <c r="G17" t="n">
        <v>124.21</v>
      </c>
      <c r="H17" t="n">
        <v>1.57</v>
      </c>
      <c r="I17" t="n">
        <v>20</v>
      </c>
      <c r="J17" t="n">
        <v>180.95</v>
      </c>
      <c r="K17" t="n">
        <v>50.28</v>
      </c>
      <c r="L17" t="n">
        <v>16</v>
      </c>
      <c r="M17" t="n">
        <v>16</v>
      </c>
      <c r="N17" t="n">
        <v>34.67</v>
      </c>
      <c r="O17" t="n">
        <v>22551.28</v>
      </c>
      <c r="P17" t="n">
        <v>414.93</v>
      </c>
      <c r="Q17" t="n">
        <v>1326.96</v>
      </c>
      <c r="R17" t="n">
        <v>91.90000000000001</v>
      </c>
      <c r="S17" t="n">
        <v>68.87</v>
      </c>
      <c r="T17" t="n">
        <v>8831.309999999999</v>
      </c>
      <c r="U17" t="n">
        <v>0.75</v>
      </c>
      <c r="V17" t="n">
        <v>0.88</v>
      </c>
      <c r="W17" t="n">
        <v>5.33</v>
      </c>
      <c r="X17" t="n">
        <v>0.53</v>
      </c>
      <c r="Y17" t="n">
        <v>0.5</v>
      </c>
      <c r="Z17" t="n">
        <v>10</v>
      </c>
      <c r="AA17" t="n">
        <v>832.7387633756933</v>
      </c>
      <c r="AB17" t="n">
        <v>1139.389913892038</v>
      </c>
      <c r="AC17" t="n">
        <v>1030.648139653968</v>
      </c>
      <c r="AD17" t="n">
        <v>832738.7633756934</v>
      </c>
      <c r="AE17" t="n">
        <v>1139389.913892038</v>
      </c>
      <c r="AF17" t="n">
        <v>1.224424926724863e-06</v>
      </c>
      <c r="AG17" t="n">
        <v>18</v>
      </c>
      <c r="AH17" t="n">
        <v>1030648.139653969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2.2553</v>
      </c>
      <c r="E18" t="n">
        <v>44.34</v>
      </c>
      <c r="F18" t="n">
        <v>41.4</v>
      </c>
      <c r="G18" t="n">
        <v>130.75</v>
      </c>
      <c r="H18" t="n">
        <v>1.65</v>
      </c>
      <c r="I18" t="n">
        <v>19</v>
      </c>
      <c r="J18" t="n">
        <v>182.45</v>
      </c>
      <c r="K18" t="n">
        <v>50.28</v>
      </c>
      <c r="L18" t="n">
        <v>17</v>
      </c>
      <c r="M18" t="n">
        <v>11</v>
      </c>
      <c r="N18" t="n">
        <v>35.17</v>
      </c>
      <c r="O18" t="n">
        <v>22735.98</v>
      </c>
      <c r="P18" t="n">
        <v>408.66</v>
      </c>
      <c r="Q18" t="n">
        <v>1327.01</v>
      </c>
      <c r="R18" t="n">
        <v>91.72</v>
      </c>
      <c r="S18" t="n">
        <v>68.87</v>
      </c>
      <c r="T18" t="n">
        <v>8744.780000000001</v>
      </c>
      <c r="U18" t="n">
        <v>0.75</v>
      </c>
      <c r="V18" t="n">
        <v>0.88</v>
      </c>
      <c r="W18" t="n">
        <v>5.33</v>
      </c>
      <c r="X18" t="n">
        <v>0.53</v>
      </c>
      <c r="Y18" t="n">
        <v>0.5</v>
      </c>
      <c r="Z18" t="n">
        <v>10</v>
      </c>
      <c r="AA18" t="n">
        <v>825.554838400602</v>
      </c>
      <c r="AB18" t="n">
        <v>1129.560550808716</v>
      </c>
      <c r="AC18" t="n">
        <v>1021.756877187721</v>
      </c>
      <c r="AD18" t="n">
        <v>825554.838400602</v>
      </c>
      <c r="AE18" t="n">
        <v>1129560.550808716</v>
      </c>
      <c r="AF18" t="n">
        <v>1.225294199424317e-06</v>
      </c>
      <c r="AG18" t="n">
        <v>18</v>
      </c>
      <c r="AH18" t="n">
        <v>1021756.877187721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2.2581</v>
      </c>
      <c r="E19" t="n">
        <v>44.29</v>
      </c>
      <c r="F19" t="n">
        <v>41.38</v>
      </c>
      <c r="G19" t="n">
        <v>137.94</v>
      </c>
      <c r="H19" t="n">
        <v>1.74</v>
      </c>
      <c r="I19" t="n">
        <v>18</v>
      </c>
      <c r="J19" t="n">
        <v>183.95</v>
      </c>
      <c r="K19" t="n">
        <v>50.28</v>
      </c>
      <c r="L19" t="n">
        <v>18</v>
      </c>
      <c r="M19" t="n">
        <v>4</v>
      </c>
      <c r="N19" t="n">
        <v>35.67</v>
      </c>
      <c r="O19" t="n">
        <v>22921.24</v>
      </c>
      <c r="P19" t="n">
        <v>405.31</v>
      </c>
      <c r="Q19" t="n">
        <v>1326.98</v>
      </c>
      <c r="R19" t="n">
        <v>90.78</v>
      </c>
      <c r="S19" t="n">
        <v>68.87</v>
      </c>
      <c r="T19" t="n">
        <v>8280.940000000001</v>
      </c>
      <c r="U19" t="n">
        <v>0.76</v>
      </c>
      <c r="V19" t="n">
        <v>0.88</v>
      </c>
      <c r="W19" t="n">
        <v>5.34</v>
      </c>
      <c r="X19" t="n">
        <v>0.51</v>
      </c>
      <c r="Y19" t="n">
        <v>0.5</v>
      </c>
      <c r="Z19" t="n">
        <v>10</v>
      </c>
      <c r="AA19" t="n">
        <v>821.0741300727502</v>
      </c>
      <c r="AB19" t="n">
        <v>1123.429847999649</v>
      </c>
      <c r="AC19" t="n">
        <v>1016.211280050256</v>
      </c>
      <c r="AD19" t="n">
        <v>821074.1300727503</v>
      </c>
      <c r="AE19" t="n">
        <v>1123429.847999649</v>
      </c>
      <c r="AF19" t="n">
        <v>1.226815426648362e-06</v>
      </c>
      <c r="AG19" t="n">
        <v>18</v>
      </c>
      <c r="AH19" t="n">
        <v>1016211.280050256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2.2576</v>
      </c>
      <c r="E20" t="n">
        <v>44.29</v>
      </c>
      <c r="F20" t="n">
        <v>41.39</v>
      </c>
      <c r="G20" t="n">
        <v>137.97</v>
      </c>
      <c r="H20" t="n">
        <v>1.82</v>
      </c>
      <c r="I20" t="n">
        <v>18</v>
      </c>
      <c r="J20" t="n">
        <v>185.46</v>
      </c>
      <c r="K20" t="n">
        <v>50.28</v>
      </c>
      <c r="L20" t="n">
        <v>19</v>
      </c>
      <c r="M20" t="n">
        <v>0</v>
      </c>
      <c r="N20" t="n">
        <v>36.18</v>
      </c>
      <c r="O20" t="n">
        <v>23107.19</v>
      </c>
      <c r="P20" t="n">
        <v>408.71</v>
      </c>
      <c r="Q20" t="n">
        <v>1327.07</v>
      </c>
      <c r="R20" t="n">
        <v>91</v>
      </c>
      <c r="S20" t="n">
        <v>68.87</v>
      </c>
      <c r="T20" t="n">
        <v>8388.08</v>
      </c>
      <c r="U20" t="n">
        <v>0.76</v>
      </c>
      <c r="V20" t="n">
        <v>0.88</v>
      </c>
      <c r="W20" t="n">
        <v>5.34</v>
      </c>
      <c r="X20" t="n">
        <v>0.52</v>
      </c>
      <c r="Y20" t="n">
        <v>0.5</v>
      </c>
      <c r="Z20" t="n">
        <v>10</v>
      </c>
      <c r="AA20" t="n">
        <v>824.9065339889967</v>
      </c>
      <c r="AB20" t="n">
        <v>1128.673512111585</v>
      </c>
      <c r="AC20" t="n">
        <v>1020.954496218878</v>
      </c>
      <c r="AD20" t="n">
        <v>824906.5339889966</v>
      </c>
      <c r="AE20" t="n">
        <v>1128673.512111585</v>
      </c>
      <c r="AF20" t="n">
        <v>1.226543778929782e-06</v>
      </c>
      <c r="AG20" t="n">
        <v>18</v>
      </c>
      <c r="AH20" t="n">
        <v>1020954.496218878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1.8097</v>
      </c>
      <c r="E2" t="n">
        <v>55.26</v>
      </c>
      <c r="F2" t="n">
        <v>48.72</v>
      </c>
      <c r="G2" t="n">
        <v>10.83</v>
      </c>
      <c r="H2" t="n">
        <v>0.22</v>
      </c>
      <c r="I2" t="n">
        <v>270</v>
      </c>
      <c r="J2" t="n">
        <v>80.84</v>
      </c>
      <c r="K2" t="n">
        <v>35.1</v>
      </c>
      <c r="L2" t="n">
        <v>1</v>
      </c>
      <c r="M2" t="n">
        <v>268</v>
      </c>
      <c r="N2" t="n">
        <v>9.74</v>
      </c>
      <c r="O2" t="n">
        <v>10204.21</v>
      </c>
      <c r="P2" t="n">
        <v>373.33</v>
      </c>
      <c r="Q2" t="n">
        <v>1327.09</v>
      </c>
      <c r="R2" t="n">
        <v>330.2</v>
      </c>
      <c r="S2" t="n">
        <v>68.87</v>
      </c>
      <c r="T2" t="n">
        <v>126729.69</v>
      </c>
      <c r="U2" t="n">
        <v>0.21</v>
      </c>
      <c r="V2" t="n">
        <v>0.75</v>
      </c>
      <c r="W2" t="n">
        <v>5.74</v>
      </c>
      <c r="X2" t="n">
        <v>7.84</v>
      </c>
      <c r="Y2" t="n">
        <v>0.5</v>
      </c>
      <c r="Z2" t="n">
        <v>10</v>
      </c>
      <c r="AA2" t="n">
        <v>915.7762362190997</v>
      </c>
      <c r="AB2" t="n">
        <v>1253.005447591141</v>
      </c>
      <c r="AC2" t="n">
        <v>1133.420366277233</v>
      </c>
      <c r="AD2" t="n">
        <v>915776.2362190997</v>
      </c>
      <c r="AE2" t="n">
        <v>1253005.447591141</v>
      </c>
      <c r="AF2" t="n">
        <v>1.097109925406149e-06</v>
      </c>
      <c r="AG2" t="n">
        <v>22</v>
      </c>
      <c r="AH2" t="n">
        <v>1133420.366277233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2.0754</v>
      </c>
      <c r="E3" t="n">
        <v>48.18</v>
      </c>
      <c r="F3" t="n">
        <v>44.26</v>
      </c>
      <c r="G3" t="n">
        <v>22.5</v>
      </c>
      <c r="H3" t="n">
        <v>0.43</v>
      </c>
      <c r="I3" t="n">
        <v>118</v>
      </c>
      <c r="J3" t="n">
        <v>82.04000000000001</v>
      </c>
      <c r="K3" t="n">
        <v>35.1</v>
      </c>
      <c r="L3" t="n">
        <v>2</v>
      </c>
      <c r="M3" t="n">
        <v>116</v>
      </c>
      <c r="N3" t="n">
        <v>9.94</v>
      </c>
      <c r="O3" t="n">
        <v>10352.53</v>
      </c>
      <c r="P3" t="n">
        <v>326.24</v>
      </c>
      <c r="Q3" t="n">
        <v>1327.14</v>
      </c>
      <c r="R3" t="n">
        <v>184.47</v>
      </c>
      <c r="S3" t="n">
        <v>68.87</v>
      </c>
      <c r="T3" t="n">
        <v>54622.94</v>
      </c>
      <c r="U3" t="n">
        <v>0.37</v>
      </c>
      <c r="V3" t="n">
        <v>0.82</v>
      </c>
      <c r="W3" t="n">
        <v>5.5</v>
      </c>
      <c r="X3" t="n">
        <v>3.38</v>
      </c>
      <c r="Y3" t="n">
        <v>0.5</v>
      </c>
      <c r="Z3" t="n">
        <v>10</v>
      </c>
      <c r="AA3" t="n">
        <v>725.1577527646194</v>
      </c>
      <c r="AB3" t="n">
        <v>992.1928290347439</v>
      </c>
      <c r="AC3" t="n">
        <v>897.4993379830489</v>
      </c>
      <c r="AD3" t="n">
        <v>725157.7527646194</v>
      </c>
      <c r="AE3" t="n">
        <v>992192.8290347439</v>
      </c>
      <c r="AF3" t="n">
        <v>1.258187511293542e-06</v>
      </c>
      <c r="AG3" t="n">
        <v>19</v>
      </c>
      <c r="AH3" t="n">
        <v>897499.3379830489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2.1673</v>
      </c>
      <c r="E4" t="n">
        <v>46.14</v>
      </c>
      <c r="F4" t="n">
        <v>42.97</v>
      </c>
      <c r="G4" t="n">
        <v>34.84</v>
      </c>
      <c r="H4" t="n">
        <v>0.63</v>
      </c>
      <c r="I4" t="n">
        <v>74</v>
      </c>
      <c r="J4" t="n">
        <v>83.25</v>
      </c>
      <c r="K4" t="n">
        <v>35.1</v>
      </c>
      <c r="L4" t="n">
        <v>3</v>
      </c>
      <c r="M4" t="n">
        <v>72</v>
      </c>
      <c r="N4" t="n">
        <v>10.15</v>
      </c>
      <c r="O4" t="n">
        <v>10501.19</v>
      </c>
      <c r="P4" t="n">
        <v>302.93</v>
      </c>
      <c r="Q4" t="n">
        <v>1326.99</v>
      </c>
      <c r="R4" t="n">
        <v>143.01</v>
      </c>
      <c r="S4" t="n">
        <v>68.87</v>
      </c>
      <c r="T4" t="n">
        <v>34114.49</v>
      </c>
      <c r="U4" t="n">
        <v>0.48</v>
      </c>
      <c r="V4" t="n">
        <v>0.85</v>
      </c>
      <c r="W4" t="n">
        <v>5.42</v>
      </c>
      <c r="X4" t="n">
        <v>2.1</v>
      </c>
      <c r="Y4" t="n">
        <v>0.5</v>
      </c>
      <c r="Z4" t="n">
        <v>10</v>
      </c>
      <c r="AA4" t="n">
        <v>661.961384205386</v>
      </c>
      <c r="AB4" t="n">
        <v>905.7247695449889</v>
      </c>
      <c r="AC4" t="n">
        <v>819.2836687323124</v>
      </c>
      <c r="AD4" t="n">
        <v>661961.384205386</v>
      </c>
      <c r="AE4" t="n">
        <v>905724.769544989</v>
      </c>
      <c r="AF4" t="n">
        <v>1.313900835128887e-06</v>
      </c>
      <c r="AG4" t="n">
        <v>18</v>
      </c>
      <c r="AH4" t="n">
        <v>819283.6687323124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2.2156</v>
      </c>
      <c r="E5" t="n">
        <v>45.13</v>
      </c>
      <c r="F5" t="n">
        <v>42.35</v>
      </c>
      <c r="G5" t="n">
        <v>48.86</v>
      </c>
      <c r="H5" t="n">
        <v>0.83</v>
      </c>
      <c r="I5" t="n">
        <v>52</v>
      </c>
      <c r="J5" t="n">
        <v>84.45999999999999</v>
      </c>
      <c r="K5" t="n">
        <v>35.1</v>
      </c>
      <c r="L5" t="n">
        <v>4</v>
      </c>
      <c r="M5" t="n">
        <v>50</v>
      </c>
      <c r="N5" t="n">
        <v>10.36</v>
      </c>
      <c r="O5" t="n">
        <v>10650.22</v>
      </c>
      <c r="P5" t="n">
        <v>283.08</v>
      </c>
      <c r="Q5" t="n">
        <v>1326.95</v>
      </c>
      <c r="R5" t="n">
        <v>122.43</v>
      </c>
      <c r="S5" t="n">
        <v>68.87</v>
      </c>
      <c r="T5" t="n">
        <v>23936.03</v>
      </c>
      <c r="U5" t="n">
        <v>0.5600000000000001</v>
      </c>
      <c r="V5" t="n">
        <v>0.86</v>
      </c>
      <c r="W5" t="n">
        <v>5.39</v>
      </c>
      <c r="X5" t="n">
        <v>1.48</v>
      </c>
      <c r="Y5" t="n">
        <v>0.5</v>
      </c>
      <c r="Z5" t="n">
        <v>10</v>
      </c>
      <c r="AA5" t="n">
        <v>627.290167767435</v>
      </c>
      <c r="AB5" t="n">
        <v>858.2860816284682</v>
      </c>
      <c r="AC5" t="n">
        <v>776.3724626099277</v>
      </c>
      <c r="AD5" t="n">
        <v>627290.1677674351</v>
      </c>
      <c r="AE5" t="n">
        <v>858286.0816284682</v>
      </c>
      <c r="AF5" t="n">
        <v>1.343182157666942e-06</v>
      </c>
      <c r="AG5" t="n">
        <v>18</v>
      </c>
      <c r="AH5" t="n">
        <v>776372.4626099276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2.2405</v>
      </c>
      <c r="E6" t="n">
        <v>44.63</v>
      </c>
      <c r="F6" t="n">
        <v>42.04</v>
      </c>
      <c r="G6" t="n">
        <v>61.52</v>
      </c>
      <c r="H6" t="n">
        <v>1.02</v>
      </c>
      <c r="I6" t="n">
        <v>41</v>
      </c>
      <c r="J6" t="n">
        <v>85.67</v>
      </c>
      <c r="K6" t="n">
        <v>35.1</v>
      </c>
      <c r="L6" t="n">
        <v>5</v>
      </c>
      <c r="M6" t="n">
        <v>21</v>
      </c>
      <c r="N6" t="n">
        <v>10.57</v>
      </c>
      <c r="O6" t="n">
        <v>10799.59</v>
      </c>
      <c r="P6" t="n">
        <v>266.84</v>
      </c>
      <c r="Q6" t="n">
        <v>1326.95</v>
      </c>
      <c r="R6" t="n">
        <v>111.85</v>
      </c>
      <c r="S6" t="n">
        <v>68.87</v>
      </c>
      <c r="T6" t="n">
        <v>18701.77</v>
      </c>
      <c r="U6" t="n">
        <v>0.62</v>
      </c>
      <c r="V6" t="n">
        <v>0.87</v>
      </c>
      <c r="W6" t="n">
        <v>5.38</v>
      </c>
      <c r="X6" t="n">
        <v>1.16</v>
      </c>
      <c r="Y6" t="n">
        <v>0.5</v>
      </c>
      <c r="Z6" t="n">
        <v>10</v>
      </c>
      <c r="AA6" t="n">
        <v>603.5497565889704</v>
      </c>
      <c r="AB6" t="n">
        <v>825.8034037010699</v>
      </c>
      <c r="AC6" t="n">
        <v>746.9898858741955</v>
      </c>
      <c r="AD6" t="n">
        <v>603549.7565889703</v>
      </c>
      <c r="AE6" t="n">
        <v>825803.4037010699</v>
      </c>
      <c r="AF6" t="n">
        <v>1.358277497857367e-06</v>
      </c>
      <c r="AG6" t="n">
        <v>18</v>
      </c>
      <c r="AH6" t="n">
        <v>746989.8858741955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2.2442</v>
      </c>
      <c r="E7" t="n">
        <v>44.56</v>
      </c>
      <c r="F7" t="n">
        <v>41.99</v>
      </c>
      <c r="G7" t="n">
        <v>64.61</v>
      </c>
      <c r="H7" t="n">
        <v>1.21</v>
      </c>
      <c r="I7" t="n">
        <v>39</v>
      </c>
      <c r="J7" t="n">
        <v>86.88</v>
      </c>
      <c r="K7" t="n">
        <v>35.1</v>
      </c>
      <c r="L7" t="n">
        <v>6</v>
      </c>
      <c r="M7" t="n">
        <v>0</v>
      </c>
      <c r="N7" t="n">
        <v>10.78</v>
      </c>
      <c r="O7" t="n">
        <v>10949.33</v>
      </c>
      <c r="P7" t="n">
        <v>268.41</v>
      </c>
      <c r="Q7" t="n">
        <v>1326.98</v>
      </c>
      <c r="R7" t="n">
        <v>109.74</v>
      </c>
      <c r="S7" t="n">
        <v>68.87</v>
      </c>
      <c r="T7" t="n">
        <v>17653.42</v>
      </c>
      <c r="U7" t="n">
        <v>0.63</v>
      </c>
      <c r="V7" t="n">
        <v>0.87</v>
      </c>
      <c r="W7" t="n">
        <v>5.4</v>
      </c>
      <c r="X7" t="n">
        <v>1.12</v>
      </c>
      <c r="Y7" t="n">
        <v>0.5</v>
      </c>
      <c r="Z7" t="n">
        <v>10</v>
      </c>
      <c r="AA7" t="n">
        <v>604.3459460246384</v>
      </c>
      <c r="AB7" t="n">
        <v>826.8927852123498</v>
      </c>
      <c r="AC7" t="n">
        <v>747.9752983429955</v>
      </c>
      <c r="AD7" t="n">
        <v>604345.9460246384</v>
      </c>
      <c r="AE7" t="n">
        <v>826892.7852123498</v>
      </c>
      <c r="AF7" t="n">
        <v>1.360520580536266e-06</v>
      </c>
      <c r="AG7" t="n">
        <v>18</v>
      </c>
      <c r="AH7" t="n">
        <v>747975.2983429956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1.6467</v>
      </c>
      <c r="E2" t="n">
        <v>60.73</v>
      </c>
      <c r="F2" t="n">
        <v>51</v>
      </c>
      <c r="G2" t="n">
        <v>8.84</v>
      </c>
      <c r="H2" t="n">
        <v>0.16</v>
      </c>
      <c r="I2" t="n">
        <v>346</v>
      </c>
      <c r="J2" t="n">
        <v>107.41</v>
      </c>
      <c r="K2" t="n">
        <v>41.65</v>
      </c>
      <c r="L2" t="n">
        <v>1</v>
      </c>
      <c r="M2" t="n">
        <v>344</v>
      </c>
      <c r="N2" t="n">
        <v>14.77</v>
      </c>
      <c r="O2" t="n">
        <v>13481.73</v>
      </c>
      <c r="P2" t="n">
        <v>478.96</v>
      </c>
      <c r="Q2" t="n">
        <v>1327.16</v>
      </c>
      <c r="R2" t="n">
        <v>404.92</v>
      </c>
      <c r="S2" t="n">
        <v>68.87</v>
      </c>
      <c r="T2" t="n">
        <v>163711.23</v>
      </c>
      <c r="U2" t="n">
        <v>0.17</v>
      </c>
      <c r="V2" t="n">
        <v>0.72</v>
      </c>
      <c r="W2" t="n">
        <v>5.86</v>
      </c>
      <c r="X2" t="n">
        <v>10.12</v>
      </c>
      <c r="Y2" t="n">
        <v>0.5</v>
      </c>
      <c r="Z2" t="n">
        <v>10</v>
      </c>
      <c r="AA2" t="n">
        <v>1217.803071037409</v>
      </c>
      <c r="AB2" t="n">
        <v>1666.25188747311</v>
      </c>
      <c r="AC2" t="n">
        <v>1507.227145931887</v>
      </c>
      <c r="AD2" t="n">
        <v>1217803.071037409</v>
      </c>
      <c r="AE2" t="n">
        <v>1666251.88747311</v>
      </c>
      <c r="AF2" t="n">
        <v>9.550352729837293e-07</v>
      </c>
      <c r="AG2" t="n">
        <v>24</v>
      </c>
      <c r="AH2" t="n">
        <v>1507227.145931887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1.9776</v>
      </c>
      <c r="E3" t="n">
        <v>50.57</v>
      </c>
      <c r="F3" t="n">
        <v>45.2</v>
      </c>
      <c r="G3" t="n">
        <v>18.08</v>
      </c>
      <c r="H3" t="n">
        <v>0.32</v>
      </c>
      <c r="I3" t="n">
        <v>150</v>
      </c>
      <c r="J3" t="n">
        <v>108.68</v>
      </c>
      <c r="K3" t="n">
        <v>41.65</v>
      </c>
      <c r="L3" t="n">
        <v>2</v>
      </c>
      <c r="M3" t="n">
        <v>148</v>
      </c>
      <c r="N3" t="n">
        <v>15.03</v>
      </c>
      <c r="O3" t="n">
        <v>13638.32</v>
      </c>
      <c r="P3" t="n">
        <v>414.84</v>
      </c>
      <c r="Q3" t="n">
        <v>1326.97</v>
      </c>
      <c r="R3" t="n">
        <v>215.25</v>
      </c>
      <c r="S3" t="n">
        <v>68.87</v>
      </c>
      <c r="T3" t="n">
        <v>69853.8</v>
      </c>
      <c r="U3" t="n">
        <v>0.32</v>
      </c>
      <c r="V3" t="n">
        <v>0.8100000000000001</v>
      </c>
      <c r="W3" t="n">
        <v>5.55</v>
      </c>
      <c r="X3" t="n">
        <v>4.33</v>
      </c>
      <c r="Y3" t="n">
        <v>0.5</v>
      </c>
      <c r="Z3" t="n">
        <v>10</v>
      </c>
      <c r="AA3" t="n">
        <v>909.222466612566</v>
      </c>
      <c r="AB3" t="n">
        <v>1244.038290883573</v>
      </c>
      <c r="AC3" t="n">
        <v>1125.309022420351</v>
      </c>
      <c r="AD3" t="n">
        <v>909222.466612566</v>
      </c>
      <c r="AE3" t="n">
        <v>1244038.290883573</v>
      </c>
      <c r="AF3" t="n">
        <v>1.146947079524275e-06</v>
      </c>
      <c r="AG3" t="n">
        <v>20</v>
      </c>
      <c r="AH3" t="n">
        <v>1125309.022420351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2.0942</v>
      </c>
      <c r="E4" t="n">
        <v>47.75</v>
      </c>
      <c r="F4" t="n">
        <v>43.6</v>
      </c>
      <c r="G4" t="n">
        <v>27.54</v>
      </c>
      <c r="H4" t="n">
        <v>0.48</v>
      </c>
      <c r="I4" t="n">
        <v>95</v>
      </c>
      <c r="J4" t="n">
        <v>109.96</v>
      </c>
      <c r="K4" t="n">
        <v>41.65</v>
      </c>
      <c r="L4" t="n">
        <v>3</v>
      </c>
      <c r="M4" t="n">
        <v>93</v>
      </c>
      <c r="N4" t="n">
        <v>15.31</v>
      </c>
      <c r="O4" t="n">
        <v>13795.21</v>
      </c>
      <c r="P4" t="n">
        <v>390.68</v>
      </c>
      <c r="Q4" t="n">
        <v>1326.98</v>
      </c>
      <c r="R4" t="n">
        <v>163.38</v>
      </c>
      <c r="S4" t="n">
        <v>68.87</v>
      </c>
      <c r="T4" t="n">
        <v>44194.6</v>
      </c>
      <c r="U4" t="n">
        <v>0.42</v>
      </c>
      <c r="V4" t="n">
        <v>0.84</v>
      </c>
      <c r="W4" t="n">
        <v>5.46</v>
      </c>
      <c r="X4" t="n">
        <v>2.73</v>
      </c>
      <c r="Y4" t="n">
        <v>0.5</v>
      </c>
      <c r="Z4" t="n">
        <v>10</v>
      </c>
      <c r="AA4" t="n">
        <v>824.8870676045195</v>
      </c>
      <c r="AB4" t="n">
        <v>1128.646877345548</v>
      </c>
      <c r="AC4" t="n">
        <v>1020.930403437529</v>
      </c>
      <c r="AD4" t="n">
        <v>824887.0676045195</v>
      </c>
      <c r="AE4" t="n">
        <v>1128646.877345548</v>
      </c>
      <c r="AF4" t="n">
        <v>1.214571487631339e-06</v>
      </c>
      <c r="AG4" t="n">
        <v>19</v>
      </c>
      <c r="AH4" t="n">
        <v>1020930.403437529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2.1579</v>
      </c>
      <c r="E5" t="n">
        <v>46.34</v>
      </c>
      <c r="F5" t="n">
        <v>42.79</v>
      </c>
      <c r="G5" t="n">
        <v>37.76</v>
      </c>
      <c r="H5" t="n">
        <v>0.63</v>
      </c>
      <c r="I5" t="n">
        <v>68</v>
      </c>
      <c r="J5" t="n">
        <v>111.23</v>
      </c>
      <c r="K5" t="n">
        <v>41.65</v>
      </c>
      <c r="L5" t="n">
        <v>4</v>
      </c>
      <c r="M5" t="n">
        <v>66</v>
      </c>
      <c r="N5" t="n">
        <v>15.58</v>
      </c>
      <c r="O5" t="n">
        <v>13952.52</v>
      </c>
      <c r="P5" t="n">
        <v>373.5</v>
      </c>
      <c r="Q5" t="n">
        <v>1326.97</v>
      </c>
      <c r="R5" t="n">
        <v>137.15</v>
      </c>
      <c r="S5" t="n">
        <v>68.87</v>
      </c>
      <c r="T5" t="n">
        <v>31214.18</v>
      </c>
      <c r="U5" t="n">
        <v>0.5</v>
      </c>
      <c r="V5" t="n">
        <v>0.85</v>
      </c>
      <c r="W5" t="n">
        <v>5.41</v>
      </c>
      <c r="X5" t="n">
        <v>1.92</v>
      </c>
      <c r="Y5" t="n">
        <v>0.5</v>
      </c>
      <c r="Z5" t="n">
        <v>10</v>
      </c>
      <c r="AA5" t="n">
        <v>773.687862655564</v>
      </c>
      <c r="AB5" t="n">
        <v>1058.593866384878</v>
      </c>
      <c r="AC5" t="n">
        <v>957.5631535229278</v>
      </c>
      <c r="AD5" t="n">
        <v>773687.862655564</v>
      </c>
      <c r="AE5" t="n">
        <v>1058593.866384878</v>
      </c>
      <c r="AF5" t="n">
        <v>1.251515525336485e-06</v>
      </c>
      <c r="AG5" t="n">
        <v>18</v>
      </c>
      <c r="AH5" t="n">
        <v>957563.1535229278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2.1942</v>
      </c>
      <c r="E6" t="n">
        <v>45.58</v>
      </c>
      <c r="F6" t="n">
        <v>42.36</v>
      </c>
      <c r="G6" t="n">
        <v>47.96</v>
      </c>
      <c r="H6" t="n">
        <v>0.78</v>
      </c>
      <c r="I6" t="n">
        <v>53</v>
      </c>
      <c r="J6" t="n">
        <v>112.51</v>
      </c>
      <c r="K6" t="n">
        <v>41.65</v>
      </c>
      <c r="L6" t="n">
        <v>5</v>
      </c>
      <c r="M6" t="n">
        <v>51</v>
      </c>
      <c r="N6" t="n">
        <v>15.86</v>
      </c>
      <c r="O6" t="n">
        <v>14110.24</v>
      </c>
      <c r="P6" t="n">
        <v>359.14</v>
      </c>
      <c r="Q6" t="n">
        <v>1326.95</v>
      </c>
      <c r="R6" t="n">
        <v>123</v>
      </c>
      <c r="S6" t="n">
        <v>68.87</v>
      </c>
      <c r="T6" t="n">
        <v>24216.24</v>
      </c>
      <c r="U6" t="n">
        <v>0.5600000000000001</v>
      </c>
      <c r="V6" t="n">
        <v>0.86</v>
      </c>
      <c r="W6" t="n">
        <v>5.39</v>
      </c>
      <c r="X6" t="n">
        <v>1.49</v>
      </c>
      <c r="Y6" t="n">
        <v>0.5</v>
      </c>
      <c r="Z6" t="n">
        <v>10</v>
      </c>
      <c r="AA6" t="n">
        <v>746.1468706267032</v>
      </c>
      <c r="AB6" t="n">
        <v>1020.911066068175</v>
      </c>
      <c r="AC6" t="n">
        <v>923.4767467803081</v>
      </c>
      <c r="AD6" t="n">
        <v>746146.8706267031</v>
      </c>
      <c r="AE6" t="n">
        <v>1020911.066068175</v>
      </c>
      <c r="AF6" t="n">
        <v>1.272568407105665e-06</v>
      </c>
      <c r="AG6" t="n">
        <v>18</v>
      </c>
      <c r="AH6" t="n">
        <v>923476.7467803081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2.2193</v>
      </c>
      <c r="E7" t="n">
        <v>45.06</v>
      </c>
      <c r="F7" t="n">
        <v>42.07</v>
      </c>
      <c r="G7" t="n">
        <v>58.7</v>
      </c>
      <c r="H7" t="n">
        <v>0.93</v>
      </c>
      <c r="I7" t="n">
        <v>43</v>
      </c>
      <c r="J7" t="n">
        <v>113.79</v>
      </c>
      <c r="K7" t="n">
        <v>41.65</v>
      </c>
      <c r="L7" t="n">
        <v>6</v>
      </c>
      <c r="M7" t="n">
        <v>41</v>
      </c>
      <c r="N7" t="n">
        <v>16.14</v>
      </c>
      <c r="O7" t="n">
        <v>14268.39</v>
      </c>
      <c r="P7" t="n">
        <v>347.06</v>
      </c>
      <c r="Q7" t="n">
        <v>1326.99</v>
      </c>
      <c r="R7" t="n">
        <v>113.62</v>
      </c>
      <c r="S7" t="n">
        <v>68.87</v>
      </c>
      <c r="T7" t="n">
        <v>19576.26</v>
      </c>
      <c r="U7" t="n">
        <v>0.61</v>
      </c>
      <c r="V7" t="n">
        <v>0.87</v>
      </c>
      <c r="W7" t="n">
        <v>5.36</v>
      </c>
      <c r="X7" t="n">
        <v>1.2</v>
      </c>
      <c r="Y7" t="n">
        <v>0.5</v>
      </c>
      <c r="Z7" t="n">
        <v>10</v>
      </c>
      <c r="AA7" t="n">
        <v>725.3165845878457</v>
      </c>
      <c r="AB7" t="n">
        <v>992.4101497424476</v>
      </c>
      <c r="AC7" t="n">
        <v>897.6959179074208</v>
      </c>
      <c r="AD7" t="n">
        <v>725316.5845878457</v>
      </c>
      <c r="AE7" t="n">
        <v>992410.1497424477</v>
      </c>
      <c r="AF7" t="n">
        <v>1.287125633893721e-06</v>
      </c>
      <c r="AG7" t="n">
        <v>18</v>
      </c>
      <c r="AH7" t="n">
        <v>897695.9179074208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2.2394</v>
      </c>
      <c r="E8" t="n">
        <v>44.66</v>
      </c>
      <c r="F8" t="n">
        <v>41.84</v>
      </c>
      <c r="G8" t="n">
        <v>71.73</v>
      </c>
      <c r="H8" t="n">
        <v>1.07</v>
      </c>
      <c r="I8" t="n">
        <v>35</v>
      </c>
      <c r="J8" t="n">
        <v>115.08</v>
      </c>
      <c r="K8" t="n">
        <v>41.65</v>
      </c>
      <c r="L8" t="n">
        <v>7</v>
      </c>
      <c r="M8" t="n">
        <v>33</v>
      </c>
      <c r="N8" t="n">
        <v>16.43</v>
      </c>
      <c r="O8" t="n">
        <v>14426.96</v>
      </c>
      <c r="P8" t="n">
        <v>331.66</v>
      </c>
      <c r="Q8" t="n">
        <v>1326.99</v>
      </c>
      <c r="R8" t="n">
        <v>106.1</v>
      </c>
      <c r="S8" t="n">
        <v>68.87</v>
      </c>
      <c r="T8" t="n">
        <v>15856.23</v>
      </c>
      <c r="U8" t="n">
        <v>0.65</v>
      </c>
      <c r="V8" t="n">
        <v>0.87</v>
      </c>
      <c r="W8" t="n">
        <v>5.35</v>
      </c>
      <c r="X8" t="n">
        <v>0.97</v>
      </c>
      <c r="Y8" t="n">
        <v>0.5</v>
      </c>
      <c r="Z8" t="n">
        <v>10</v>
      </c>
      <c r="AA8" t="n">
        <v>702.7968127868194</v>
      </c>
      <c r="AB8" t="n">
        <v>961.5976044620695</v>
      </c>
      <c r="AC8" t="n">
        <v>869.8240787029231</v>
      </c>
      <c r="AD8" t="n">
        <v>702796.8127868194</v>
      </c>
      <c r="AE8" t="n">
        <v>961597.6044620695</v>
      </c>
      <c r="AF8" t="n">
        <v>1.29878301470806e-06</v>
      </c>
      <c r="AG8" t="n">
        <v>18</v>
      </c>
      <c r="AH8" t="n">
        <v>869824.0787029231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2.2512</v>
      </c>
      <c r="E9" t="n">
        <v>44.42</v>
      </c>
      <c r="F9" t="n">
        <v>41.72</v>
      </c>
      <c r="G9" t="n">
        <v>83.43000000000001</v>
      </c>
      <c r="H9" t="n">
        <v>1.21</v>
      </c>
      <c r="I9" t="n">
        <v>30</v>
      </c>
      <c r="J9" t="n">
        <v>116.37</v>
      </c>
      <c r="K9" t="n">
        <v>41.65</v>
      </c>
      <c r="L9" t="n">
        <v>8</v>
      </c>
      <c r="M9" t="n">
        <v>22</v>
      </c>
      <c r="N9" t="n">
        <v>16.72</v>
      </c>
      <c r="O9" t="n">
        <v>14585.96</v>
      </c>
      <c r="P9" t="n">
        <v>321.27</v>
      </c>
      <c r="Q9" t="n">
        <v>1326.95</v>
      </c>
      <c r="R9" t="n">
        <v>101.99</v>
      </c>
      <c r="S9" t="n">
        <v>68.87</v>
      </c>
      <c r="T9" t="n">
        <v>13825.22</v>
      </c>
      <c r="U9" t="n">
        <v>0.68</v>
      </c>
      <c r="V9" t="n">
        <v>0.87</v>
      </c>
      <c r="W9" t="n">
        <v>5.35</v>
      </c>
      <c r="X9" t="n">
        <v>0.85</v>
      </c>
      <c r="Y9" t="n">
        <v>0.5</v>
      </c>
      <c r="Z9" t="n">
        <v>10</v>
      </c>
      <c r="AA9" t="n">
        <v>688.3749899758685</v>
      </c>
      <c r="AB9" t="n">
        <v>941.865030246208</v>
      </c>
      <c r="AC9" t="n">
        <v>851.9747536753815</v>
      </c>
      <c r="AD9" t="n">
        <v>688374.9899758685</v>
      </c>
      <c r="AE9" t="n">
        <v>941865.030246208</v>
      </c>
      <c r="AF9" t="n">
        <v>1.305626651206031e-06</v>
      </c>
      <c r="AG9" t="n">
        <v>18</v>
      </c>
      <c r="AH9" t="n">
        <v>851974.7536753815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2.2555</v>
      </c>
      <c r="E10" t="n">
        <v>44.34</v>
      </c>
      <c r="F10" t="n">
        <v>41.68</v>
      </c>
      <c r="G10" t="n">
        <v>89.31</v>
      </c>
      <c r="H10" t="n">
        <v>1.35</v>
      </c>
      <c r="I10" t="n">
        <v>28</v>
      </c>
      <c r="J10" t="n">
        <v>117.66</v>
      </c>
      <c r="K10" t="n">
        <v>41.65</v>
      </c>
      <c r="L10" t="n">
        <v>9</v>
      </c>
      <c r="M10" t="n">
        <v>3</v>
      </c>
      <c r="N10" t="n">
        <v>17.01</v>
      </c>
      <c r="O10" t="n">
        <v>14745.39</v>
      </c>
      <c r="P10" t="n">
        <v>316.7</v>
      </c>
      <c r="Q10" t="n">
        <v>1326.95</v>
      </c>
      <c r="R10" t="n">
        <v>99.8</v>
      </c>
      <c r="S10" t="n">
        <v>68.87</v>
      </c>
      <c r="T10" t="n">
        <v>12739.7</v>
      </c>
      <c r="U10" t="n">
        <v>0.6899999999999999</v>
      </c>
      <c r="V10" t="n">
        <v>0.87</v>
      </c>
      <c r="W10" t="n">
        <v>5.37</v>
      </c>
      <c r="X10" t="n">
        <v>0.8100000000000001</v>
      </c>
      <c r="Y10" t="n">
        <v>0.5</v>
      </c>
      <c r="Z10" t="n">
        <v>10</v>
      </c>
      <c r="AA10" t="n">
        <v>682.3316844628497</v>
      </c>
      <c r="AB10" t="n">
        <v>933.596313031473</v>
      </c>
      <c r="AC10" t="n">
        <v>844.4951912264032</v>
      </c>
      <c r="AD10" t="n">
        <v>682331.6844628497</v>
      </c>
      <c r="AE10" t="n">
        <v>933596.313031473</v>
      </c>
      <c r="AF10" t="n">
        <v>1.308120518743427e-06</v>
      </c>
      <c r="AG10" t="n">
        <v>18</v>
      </c>
      <c r="AH10" t="n">
        <v>844495.1912264032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2.2554</v>
      </c>
      <c r="E11" t="n">
        <v>44.34</v>
      </c>
      <c r="F11" t="n">
        <v>41.68</v>
      </c>
      <c r="G11" t="n">
        <v>89.31</v>
      </c>
      <c r="H11" t="n">
        <v>1.48</v>
      </c>
      <c r="I11" t="n">
        <v>28</v>
      </c>
      <c r="J11" t="n">
        <v>118.96</v>
      </c>
      <c r="K11" t="n">
        <v>41.65</v>
      </c>
      <c r="L11" t="n">
        <v>10</v>
      </c>
      <c r="M11" t="n">
        <v>0</v>
      </c>
      <c r="N11" t="n">
        <v>17.31</v>
      </c>
      <c r="O11" t="n">
        <v>14905.25</v>
      </c>
      <c r="P11" t="n">
        <v>319.82</v>
      </c>
      <c r="Q11" t="n">
        <v>1326.97</v>
      </c>
      <c r="R11" t="n">
        <v>99.91</v>
      </c>
      <c r="S11" t="n">
        <v>68.87</v>
      </c>
      <c r="T11" t="n">
        <v>12794.86</v>
      </c>
      <c r="U11" t="n">
        <v>0.6899999999999999</v>
      </c>
      <c r="V11" t="n">
        <v>0.87</v>
      </c>
      <c r="W11" t="n">
        <v>5.37</v>
      </c>
      <c r="X11" t="n">
        <v>0.8100000000000001</v>
      </c>
      <c r="Y11" t="n">
        <v>0.5</v>
      </c>
      <c r="Z11" t="n">
        <v>10</v>
      </c>
      <c r="AA11" t="n">
        <v>685.7000547147046</v>
      </c>
      <c r="AB11" t="n">
        <v>938.2050658120685</v>
      </c>
      <c r="AC11" t="n">
        <v>848.664091110044</v>
      </c>
      <c r="AD11" t="n">
        <v>685700.0547147046</v>
      </c>
      <c r="AE11" t="n">
        <v>938205.0658120685</v>
      </c>
      <c r="AF11" t="n">
        <v>1.308062521823953e-06</v>
      </c>
      <c r="AG11" t="n">
        <v>18</v>
      </c>
      <c r="AH11" t="n">
        <v>848664.0911100439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1.9304</v>
      </c>
      <c r="E2" t="n">
        <v>51.8</v>
      </c>
      <c r="F2" t="n">
        <v>47.06</v>
      </c>
      <c r="G2" t="n">
        <v>13.32</v>
      </c>
      <c r="H2" t="n">
        <v>0.28</v>
      </c>
      <c r="I2" t="n">
        <v>212</v>
      </c>
      <c r="J2" t="n">
        <v>61.76</v>
      </c>
      <c r="K2" t="n">
        <v>28.92</v>
      </c>
      <c r="L2" t="n">
        <v>1</v>
      </c>
      <c r="M2" t="n">
        <v>210</v>
      </c>
      <c r="N2" t="n">
        <v>6.84</v>
      </c>
      <c r="O2" t="n">
        <v>7851.41</v>
      </c>
      <c r="P2" t="n">
        <v>293.38</v>
      </c>
      <c r="Q2" t="n">
        <v>1327.1</v>
      </c>
      <c r="R2" t="n">
        <v>275.19</v>
      </c>
      <c r="S2" t="n">
        <v>68.87</v>
      </c>
      <c r="T2" t="n">
        <v>99515.56</v>
      </c>
      <c r="U2" t="n">
        <v>0.25</v>
      </c>
      <c r="V2" t="n">
        <v>0.77</v>
      </c>
      <c r="W2" t="n">
        <v>5.68</v>
      </c>
      <c r="X2" t="n">
        <v>6.19</v>
      </c>
      <c r="Y2" t="n">
        <v>0.5</v>
      </c>
      <c r="Z2" t="n">
        <v>10</v>
      </c>
      <c r="AA2" t="n">
        <v>715.1616888407823</v>
      </c>
      <c r="AB2" t="n">
        <v>978.5157733789335</v>
      </c>
      <c r="AC2" t="n">
        <v>885.1276013231608</v>
      </c>
      <c r="AD2" t="n">
        <v>715161.6888407823</v>
      </c>
      <c r="AE2" t="n">
        <v>978515.7733789335</v>
      </c>
      <c r="AF2" t="n">
        <v>1.215437282739165e-06</v>
      </c>
      <c r="AG2" t="n">
        <v>20</v>
      </c>
      <c r="AH2" t="n">
        <v>885127.6013231608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2.1481</v>
      </c>
      <c r="E3" t="n">
        <v>46.55</v>
      </c>
      <c r="F3" t="n">
        <v>43.48</v>
      </c>
      <c r="G3" t="n">
        <v>28.36</v>
      </c>
      <c r="H3" t="n">
        <v>0.55</v>
      </c>
      <c r="I3" t="n">
        <v>92</v>
      </c>
      <c r="J3" t="n">
        <v>62.92</v>
      </c>
      <c r="K3" t="n">
        <v>28.92</v>
      </c>
      <c r="L3" t="n">
        <v>2</v>
      </c>
      <c r="M3" t="n">
        <v>90</v>
      </c>
      <c r="N3" t="n">
        <v>7</v>
      </c>
      <c r="O3" t="n">
        <v>7994.37</v>
      </c>
      <c r="P3" t="n">
        <v>252.01</v>
      </c>
      <c r="Q3" t="n">
        <v>1327.07</v>
      </c>
      <c r="R3" t="n">
        <v>159.6</v>
      </c>
      <c r="S3" t="n">
        <v>68.87</v>
      </c>
      <c r="T3" t="n">
        <v>42318.4</v>
      </c>
      <c r="U3" t="n">
        <v>0.43</v>
      </c>
      <c r="V3" t="n">
        <v>0.84</v>
      </c>
      <c r="W3" t="n">
        <v>5.44</v>
      </c>
      <c r="X3" t="n">
        <v>2.61</v>
      </c>
      <c r="Y3" t="n">
        <v>0.5</v>
      </c>
      <c r="Z3" t="n">
        <v>10</v>
      </c>
      <c r="AA3" t="n">
        <v>584.9805842841522</v>
      </c>
      <c r="AB3" t="n">
        <v>800.396242939553</v>
      </c>
      <c r="AC3" t="n">
        <v>724.0075488765837</v>
      </c>
      <c r="AD3" t="n">
        <v>584980.5842841523</v>
      </c>
      <c r="AE3" t="n">
        <v>800396.242939553</v>
      </c>
      <c r="AF3" t="n">
        <v>1.352507680818484e-06</v>
      </c>
      <c r="AG3" t="n">
        <v>18</v>
      </c>
      <c r="AH3" t="n">
        <v>724007.5488765837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2.2155</v>
      </c>
      <c r="E4" t="n">
        <v>45.14</v>
      </c>
      <c r="F4" t="n">
        <v>42.53</v>
      </c>
      <c r="G4" t="n">
        <v>44</v>
      </c>
      <c r="H4" t="n">
        <v>0.8100000000000001</v>
      </c>
      <c r="I4" t="n">
        <v>58</v>
      </c>
      <c r="J4" t="n">
        <v>64.08</v>
      </c>
      <c r="K4" t="n">
        <v>28.92</v>
      </c>
      <c r="L4" t="n">
        <v>3</v>
      </c>
      <c r="M4" t="n">
        <v>32</v>
      </c>
      <c r="N4" t="n">
        <v>7.16</v>
      </c>
      <c r="O4" t="n">
        <v>8137.65</v>
      </c>
      <c r="P4" t="n">
        <v>228.98</v>
      </c>
      <c r="Q4" t="n">
        <v>1326.98</v>
      </c>
      <c r="R4" t="n">
        <v>127.68</v>
      </c>
      <c r="S4" t="n">
        <v>68.87</v>
      </c>
      <c r="T4" t="n">
        <v>26530.06</v>
      </c>
      <c r="U4" t="n">
        <v>0.54</v>
      </c>
      <c r="V4" t="n">
        <v>0.86</v>
      </c>
      <c r="W4" t="n">
        <v>5.42</v>
      </c>
      <c r="X4" t="n">
        <v>1.66</v>
      </c>
      <c r="Y4" t="n">
        <v>0.5</v>
      </c>
      <c r="Z4" t="n">
        <v>10</v>
      </c>
      <c r="AA4" t="n">
        <v>543.9926702700895</v>
      </c>
      <c r="AB4" t="n">
        <v>744.3147707263666</v>
      </c>
      <c r="AC4" t="n">
        <v>673.2784136605832</v>
      </c>
      <c r="AD4" t="n">
        <v>543992.6702700895</v>
      </c>
      <c r="AE4" t="n">
        <v>744314.7707263667</v>
      </c>
      <c r="AF4" t="n">
        <v>1.394944726434222e-06</v>
      </c>
      <c r="AG4" t="n">
        <v>18</v>
      </c>
      <c r="AH4" t="n">
        <v>673278.4136605832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2.2208</v>
      </c>
      <c r="E5" t="n">
        <v>45.03</v>
      </c>
      <c r="F5" t="n">
        <v>42.47</v>
      </c>
      <c r="G5" t="n">
        <v>46.33</v>
      </c>
      <c r="H5" t="n">
        <v>1.07</v>
      </c>
      <c r="I5" t="n">
        <v>55</v>
      </c>
      <c r="J5" t="n">
        <v>65.25</v>
      </c>
      <c r="K5" t="n">
        <v>28.92</v>
      </c>
      <c r="L5" t="n">
        <v>4</v>
      </c>
      <c r="M5" t="n">
        <v>0</v>
      </c>
      <c r="N5" t="n">
        <v>7.33</v>
      </c>
      <c r="O5" t="n">
        <v>8281.25</v>
      </c>
      <c r="P5" t="n">
        <v>229.06</v>
      </c>
      <c r="Q5" t="n">
        <v>1326.97</v>
      </c>
      <c r="R5" t="n">
        <v>124.49</v>
      </c>
      <c r="S5" t="n">
        <v>68.87</v>
      </c>
      <c r="T5" t="n">
        <v>24948.38</v>
      </c>
      <c r="U5" t="n">
        <v>0.55</v>
      </c>
      <c r="V5" t="n">
        <v>0.86</v>
      </c>
      <c r="W5" t="n">
        <v>5.45</v>
      </c>
      <c r="X5" t="n">
        <v>1.6</v>
      </c>
      <c r="Y5" t="n">
        <v>0.5</v>
      </c>
      <c r="Z5" t="n">
        <v>10</v>
      </c>
      <c r="AA5" t="n">
        <v>542.9802471725554</v>
      </c>
      <c r="AB5" t="n">
        <v>742.9295287793658</v>
      </c>
      <c r="AC5" t="n">
        <v>672.0253772608047</v>
      </c>
      <c r="AD5" t="n">
        <v>542980.2471725554</v>
      </c>
      <c r="AE5" t="n">
        <v>742929.5287793658</v>
      </c>
      <c r="AF5" t="n">
        <v>1.398281764145845e-06</v>
      </c>
      <c r="AG5" t="n">
        <v>18</v>
      </c>
      <c r="AH5" t="n">
        <v>672025.3772608048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1.316</v>
      </c>
      <c r="E2" t="n">
        <v>75.98999999999999</v>
      </c>
      <c r="F2" t="n">
        <v>56.16</v>
      </c>
      <c r="G2" t="n">
        <v>6.54</v>
      </c>
      <c r="H2" t="n">
        <v>0.11</v>
      </c>
      <c r="I2" t="n">
        <v>515</v>
      </c>
      <c r="J2" t="n">
        <v>167.88</v>
      </c>
      <c r="K2" t="n">
        <v>51.39</v>
      </c>
      <c r="L2" t="n">
        <v>1</v>
      </c>
      <c r="M2" t="n">
        <v>513</v>
      </c>
      <c r="N2" t="n">
        <v>30.49</v>
      </c>
      <c r="O2" t="n">
        <v>20939.59</v>
      </c>
      <c r="P2" t="n">
        <v>711.73</v>
      </c>
      <c r="Q2" t="n">
        <v>1327.34</v>
      </c>
      <c r="R2" t="n">
        <v>574</v>
      </c>
      <c r="S2" t="n">
        <v>68.87</v>
      </c>
      <c r="T2" t="n">
        <v>247406.91</v>
      </c>
      <c r="U2" t="n">
        <v>0.12</v>
      </c>
      <c r="V2" t="n">
        <v>0.65</v>
      </c>
      <c r="W2" t="n">
        <v>6.13</v>
      </c>
      <c r="X2" t="n">
        <v>15.28</v>
      </c>
      <c r="Y2" t="n">
        <v>0.5</v>
      </c>
      <c r="Z2" t="n">
        <v>10</v>
      </c>
      <c r="AA2" t="n">
        <v>2100.183155165556</v>
      </c>
      <c r="AB2" t="n">
        <v>2873.563246439161</v>
      </c>
      <c r="AC2" t="n">
        <v>2599.314403270353</v>
      </c>
      <c r="AD2" t="n">
        <v>2100183.155165556</v>
      </c>
      <c r="AE2" t="n">
        <v>2873563.246439161</v>
      </c>
      <c r="AF2" t="n">
        <v>7.085542100481202e-07</v>
      </c>
      <c r="AG2" t="n">
        <v>30</v>
      </c>
      <c r="AH2" t="n">
        <v>2599314.403270353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1.7657</v>
      </c>
      <c r="E3" t="n">
        <v>56.64</v>
      </c>
      <c r="F3" t="n">
        <v>47.04</v>
      </c>
      <c r="G3" t="n">
        <v>13.25</v>
      </c>
      <c r="H3" t="n">
        <v>0.21</v>
      </c>
      <c r="I3" t="n">
        <v>213</v>
      </c>
      <c r="J3" t="n">
        <v>169.33</v>
      </c>
      <c r="K3" t="n">
        <v>51.39</v>
      </c>
      <c r="L3" t="n">
        <v>2</v>
      </c>
      <c r="M3" t="n">
        <v>211</v>
      </c>
      <c r="N3" t="n">
        <v>30.94</v>
      </c>
      <c r="O3" t="n">
        <v>21118.46</v>
      </c>
      <c r="P3" t="n">
        <v>590.5599999999999</v>
      </c>
      <c r="Q3" t="n">
        <v>1327.05</v>
      </c>
      <c r="R3" t="n">
        <v>274.81</v>
      </c>
      <c r="S3" t="n">
        <v>68.87</v>
      </c>
      <c r="T3" t="n">
        <v>99320.61</v>
      </c>
      <c r="U3" t="n">
        <v>0.25</v>
      </c>
      <c r="V3" t="n">
        <v>0.78</v>
      </c>
      <c r="W3" t="n">
        <v>5.67</v>
      </c>
      <c r="X3" t="n">
        <v>6.17</v>
      </c>
      <c r="Y3" t="n">
        <v>0.5</v>
      </c>
      <c r="Z3" t="n">
        <v>10</v>
      </c>
      <c r="AA3" t="n">
        <v>1337.563534722365</v>
      </c>
      <c r="AB3" t="n">
        <v>1830.113437345636</v>
      </c>
      <c r="AC3" t="n">
        <v>1655.449979465709</v>
      </c>
      <c r="AD3" t="n">
        <v>1337563.534722365</v>
      </c>
      <c r="AE3" t="n">
        <v>1830113.437345636</v>
      </c>
      <c r="AF3" t="n">
        <v>9.506794594847764e-07</v>
      </c>
      <c r="AG3" t="n">
        <v>22</v>
      </c>
      <c r="AH3" t="n">
        <v>1655449.97946571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1.9372</v>
      </c>
      <c r="E4" t="n">
        <v>51.62</v>
      </c>
      <c r="F4" t="n">
        <v>44.71</v>
      </c>
      <c r="G4" t="n">
        <v>20.02</v>
      </c>
      <c r="H4" t="n">
        <v>0.31</v>
      </c>
      <c r="I4" t="n">
        <v>134</v>
      </c>
      <c r="J4" t="n">
        <v>170.79</v>
      </c>
      <c r="K4" t="n">
        <v>51.39</v>
      </c>
      <c r="L4" t="n">
        <v>3</v>
      </c>
      <c r="M4" t="n">
        <v>132</v>
      </c>
      <c r="N4" t="n">
        <v>31.4</v>
      </c>
      <c r="O4" t="n">
        <v>21297.94</v>
      </c>
      <c r="P4" t="n">
        <v>556.02</v>
      </c>
      <c r="Q4" t="n">
        <v>1327.02</v>
      </c>
      <c r="R4" t="n">
        <v>199.79</v>
      </c>
      <c r="S4" t="n">
        <v>68.87</v>
      </c>
      <c r="T4" t="n">
        <v>62205.44</v>
      </c>
      <c r="U4" t="n">
        <v>0.34</v>
      </c>
      <c r="V4" t="n">
        <v>0.82</v>
      </c>
      <c r="W4" t="n">
        <v>5.51</v>
      </c>
      <c r="X4" t="n">
        <v>3.84</v>
      </c>
      <c r="Y4" t="n">
        <v>0.5</v>
      </c>
      <c r="Z4" t="n">
        <v>10</v>
      </c>
      <c r="AA4" t="n">
        <v>1162.009377625241</v>
      </c>
      <c r="AB4" t="n">
        <v>1589.912494702548</v>
      </c>
      <c r="AC4" t="n">
        <v>1438.173477664338</v>
      </c>
      <c r="AD4" t="n">
        <v>1162009.377625241</v>
      </c>
      <c r="AE4" t="n">
        <v>1589912.494702548</v>
      </c>
      <c r="AF4" t="n">
        <v>1.043017641113388e-06</v>
      </c>
      <c r="AG4" t="n">
        <v>20</v>
      </c>
      <c r="AH4" t="n">
        <v>1438173.477664338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2.0259</v>
      </c>
      <c r="E5" t="n">
        <v>49.36</v>
      </c>
      <c r="F5" t="n">
        <v>43.67</v>
      </c>
      <c r="G5" t="n">
        <v>26.74</v>
      </c>
      <c r="H5" t="n">
        <v>0.41</v>
      </c>
      <c r="I5" t="n">
        <v>98</v>
      </c>
      <c r="J5" t="n">
        <v>172.25</v>
      </c>
      <c r="K5" t="n">
        <v>51.39</v>
      </c>
      <c r="L5" t="n">
        <v>4</v>
      </c>
      <c r="M5" t="n">
        <v>96</v>
      </c>
      <c r="N5" t="n">
        <v>31.86</v>
      </c>
      <c r="O5" t="n">
        <v>21478.05</v>
      </c>
      <c r="P5" t="n">
        <v>537.3099999999999</v>
      </c>
      <c r="Q5" t="n">
        <v>1326.95</v>
      </c>
      <c r="R5" t="n">
        <v>165.67</v>
      </c>
      <c r="S5" t="n">
        <v>68.87</v>
      </c>
      <c r="T5" t="n">
        <v>45326.18</v>
      </c>
      <c r="U5" t="n">
        <v>0.42</v>
      </c>
      <c r="V5" t="n">
        <v>0.83</v>
      </c>
      <c r="W5" t="n">
        <v>5.45</v>
      </c>
      <c r="X5" t="n">
        <v>2.8</v>
      </c>
      <c r="Y5" t="n">
        <v>0.5</v>
      </c>
      <c r="Z5" t="n">
        <v>10</v>
      </c>
      <c r="AA5" t="n">
        <v>1092.036920355463</v>
      </c>
      <c r="AB5" t="n">
        <v>1494.17309169909</v>
      </c>
      <c r="AC5" t="n">
        <v>1351.571308912434</v>
      </c>
      <c r="AD5" t="n">
        <v>1092036.920355463</v>
      </c>
      <c r="AE5" t="n">
        <v>1494173.09169909</v>
      </c>
      <c r="AF5" t="n">
        <v>1.090775056334716e-06</v>
      </c>
      <c r="AG5" t="n">
        <v>20</v>
      </c>
      <c r="AH5" t="n">
        <v>1351571.308912433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2.0816</v>
      </c>
      <c r="E6" t="n">
        <v>48.04</v>
      </c>
      <c r="F6" t="n">
        <v>43.06</v>
      </c>
      <c r="G6" t="n">
        <v>33.55</v>
      </c>
      <c r="H6" t="n">
        <v>0.51</v>
      </c>
      <c r="I6" t="n">
        <v>77</v>
      </c>
      <c r="J6" t="n">
        <v>173.71</v>
      </c>
      <c r="K6" t="n">
        <v>51.39</v>
      </c>
      <c r="L6" t="n">
        <v>5</v>
      </c>
      <c r="M6" t="n">
        <v>75</v>
      </c>
      <c r="N6" t="n">
        <v>32.32</v>
      </c>
      <c r="O6" t="n">
        <v>21658.78</v>
      </c>
      <c r="P6" t="n">
        <v>524.38</v>
      </c>
      <c r="Q6" t="n">
        <v>1326.98</v>
      </c>
      <c r="R6" t="n">
        <v>145.92</v>
      </c>
      <c r="S6" t="n">
        <v>68.87</v>
      </c>
      <c r="T6" t="n">
        <v>35554.77</v>
      </c>
      <c r="U6" t="n">
        <v>0.47</v>
      </c>
      <c r="V6" t="n">
        <v>0.85</v>
      </c>
      <c r="W6" t="n">
        <v>5.42</v>
      </c>
      <c r="X6" t="n">
        <v>2.19</v>
      </c>
      <c r="Y6" t="n">
        <v>0.5</v>
      </c>
      <c r="Z6" t="n">
        <v>10</v>
      </c>
      <c r="AA6" t="n">
        <v>1039.746337569141</v>
      </c>
      <c r="AB6" t="n">
        <v>1422.626809433144</v>
      </c>
      <c r="AC6" t="n">
        <v>1286.853303410112</v>
      </c>
      <c r="AD6" t="n">
        <v>1039746.337569141</v>
      </c>
      <c r="AE6" t="n">
        <v>1422626.809433145</v>
      </c>
      <c r="AF6" t="n">
        <v>1.120764774799519e-06</v>
      </c>
      <c r="AG6" t="n">
        <v>19</v>
      </c>
      <c r="AH6" t="n">
        <v>1286853.303410112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2.1203</v>
      </c>
      <c r="E7" t="n">
        <v>47.16</v>
      </c>
      <c r="F7" t="n">
        <v>42.66</v>
      </c>
      <c r="G7" t="n">
        <v>40.62</v>
      </c>
      <c r="H7" t="n">
        <v>0.61</v>
      </c>
      <c r="I7" t="n">
        <v>63</v>
      </c>
      <c r="J7" t="n">
        <v>175.18</v>
      </c>
      <c r="K7" t="n">
        <v>51.39</v>
      </c>
      <c r="L7" t="n">
        <v>6</v>
      </c>
      <c r="M7" t="n">
        <v>61</v>
      </c>
      <c r="N7" t="n">
        <v>32.79</v>
      </c>
      <c r="O7" t="n">
        <v>21840.16</v>
      </c>
      <c r="P7" t="n">
        <v>514.54</v>
      </c>
      <c r="Q7" t="n">
        <v>1327.01</v>
      </c>
      <c r="R7" t="n">
        <v>132.74</v>
      </c>
      <c r="S7" t="n">
        <v>68.87</v>
      </c>
      <c r="T7" t="n">
        <v>29033.92</v>
      </c>
      <c r="U7" t="n">
        <v>0.52</v>
      </c>
      <c r="V7" t="n">
        <v>0.85</v>
      </c>
      <c r="W7" t="n">
        <v>5.4</v>
      </c>
      <c r="X7" t="n">
        <v>1.78</v>
      </c>
      <c r="Y7" t="n">
        <v>0.5</v>
      </c>
      <c r="Z7" t="n">
        <v>10</v>
      </c>
      <c r="AA7" t="n">
        <v>1010.99480714877</v>
      </c>
      <c r="AB7" t="n">
        <v>1383.287697083992</v>
      </c>
      <c r="AC7" t="n">
        <v>1251.268660730771</v>
      </c>
      <c r="AD7" t="n">
        <v>1010994.80714877</v>
      </c>
      <c r="AE7" t="n">
        <v>1383287.697083991</v>
      </c>
      <c r="AF7" t="n">
        <v>1.141601437359444e-06</v>
      </c>
      <c r="AG7" t="n">
        <v>19</v>
      </c>
      <c r="AH7" t="n">
        <v>1251268.660730771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2.1483</v>
      </c>
      <c r="E8" t="n">
        <v>46.55</v>
      </c>
      <c r="F8" t="n">
        <v>42.38</v>
      </c>
      <c r="G8" t="n">
        <v>47.98</v>
      </c>
      <c r="H8" t="n">
        <v>0.7</v>
      </c>
      <c r="I8" t="n">
        <v>53</v>
      </c>
      <c r="J8" t="n">
        <v>176.66</v>
      </c>
      <c r="K8" t="n">
        <v>51.39</v>
      </c>
      <c r="L8" t="n">
        <v>7</v>
      </c>
      <c r="M8" t="n">
        <v>51</v>
      </c>
      <c r="N8" t="n">
        <v>33.27</v>
      </c>
      <c r="O8" t="n">
        <v>22022.17</v>
      </c>
      <c r="P8" t="n">
        <v>506.14</v>
      </c>
      <c r="Q8" t="n">
        <v>1327.02</v>
      </c>
      <c r="R8" t="n">
        <v>123.49</v>
      </c>
      <c r="S8" t="n">
        <v>68.87</v>
      </c>
      <c r="T8" t="n">
        <v>24459.38</v>
      </c>
      <c r="U8" t="n">
        <v>0.5600000000000001</v>
      </c>
      <c r="V8" t="n">
        <v>0.86</v>
      </c>
      <c r="W8" t="n">
        <v>5.39</v>
      </c>
      <c r="X8" t="n">
        <v>1.51</v>
      </c>
      <c r="Y8" t="n">
        <v>0.5</v>
      </c>
      <c r="Z8" t="n">
        <v>10</v>
      </c>
      <c r="AA8" t="n">
        <v>979.185416545491</v>
      </c>
      <c r="AB8" t="n">
        <v>1339.764685529314</v>
      </c>
      <c r="AC8" t="n">
        <v>1211.899424313942</v>
      </c>
      <c r="AD8" t="n">
        <v>979185.416545491</v>
      </c>
      <c r="AE8" t="n">
        <v>1339764.685529314</v>
      </c>
      <c r="AF8" t="n">
        <v>1.15667705884983e-06</v>
      </c>
      <c r="AG8" t="n">
        <v>18</v>
      </c>
      <c r="AH8" t="n">
        <v>1211899.424313942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2.1696</v>
      </c>
      <c r="E9" t="n">
        <v>46.09</v>
      </c>
      <c r="F9" t="n">
        <v>42.16</v>
      </c>
      <c r="G9" t="n">
        <v>54.99</v>
      </c>
      <c r="H9" t="n">
        <v>0.8</v>
      </c>
      <c r="I9" t="n">
        <v>46</v>
      </c>
      <c r="J9" t="n">
        <v>178.14</v>
      </c>
      <c r="K9" t="n">
        <v>51.39</v>
      </c>
      <c r="L9" t="n">
        <v>8</v>
      </c>
      <c r="M9" t="n">
        <v>44</v>
      </c>
      <c r="N9" t="n">
        <v>33.75</v>
      </c>
      <c r="O9" t="n">
        <v>22204.83</v>
      </c>
      <c r="P9" t="n">
        <v>497.7</v>
      </c>
      <c r="Q9" t="n">
        <v>1326.99</v>
      </c>
      <c r="R9" t="n">
        <v>116.61</v>
      </c>
      <c r="S9" t="n">
        <v>68.87</v>
      </c>
      <c r="T9" t="n">
        <v>21056.87</v>
      </c>
      <c r="U9" t="n">
        <v>0.59</v>
      </c>
      <c r="V9" t="n">
        <v>0.86</v>
      </c>
      <c r="W9" t="n">
        <v>5.37</v>
      </c>
      <c r="X9" t="n">
        <v>1.29</v>
      </c>
      <c r="Y9" t="n">
        <v>0.5</v>
      </c>
      <c r="Z9" t="n">
        <v>10</v>
      </c>
      <c r="AA9" t="n">
        <v>960.843807874975</v>
      </c>
      <c r="AB9" t="n">
        <v>1314.668887371649</v>
      </c>
      <c r="AC9" t="n">
        <v>1189.19873391027</v>
      </c>
      <c r="AD9" t="n">
        <v>960843.807874975</v>
      </c>
      <c r="AE9" t="n">
        <v>1314668.887371649</v>
      </c>
      <c r="AF9" t="n">
        <v>1.168145299483588e-06</v>
      </c>
      <c r="AG9" t="n">
        <v>18</v>
      </c>
      <c r="AH9" t="n">
        <v>1189198.73391027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2.1866</v>
      </c>
      <c r="E10" t="n">
        <v>45.73</v>
      </c>
      <c r="F10" t="n">
        <v>42</v>
      </c>
      <c r="G10" t="n">
        <v>63.01</v>
      </c>
      <c r="H10" t="n">
        <v>0.89</v>
      </c>
      <c r="I10" t="n">
        <v>40</v>
      </c>
      <c r="J10" t="n">
        <v>179.63</v>
      </c>
      <c r="K10" t="n">
        <v>51.39</v>
      </c>
      <c r="L10" t="n">
        <v>9</v>
      </c>
      <c r="M10" t="n">
        <v>38</v>
      </c>
      <c r="N10" t="n">
        <v>34.24</v>
      </c>
      <c r="O10" t="n">
        <v>22388.15</v>
      </c>
      <c r="P10" t="n">
        <v>489.74</v>
      </c>
      <c r="Q10" t="n">
        <v>1326.97</v>
      </c>
      <c r="R10" t="n">
        <v>111.33</v>
      </c>
      <c r="S10" t="n">
        <v>68.87</v>
      </c>
      <c r="T10" t="n">
        <v>18446.19</v>
      </c>
      <c r="U10" t="n">
        <v>0.62</v>
      </c>
      <c r="V10" t="n">
        <v>0.87</v>
      </c>
      <c r="W10" t="n">
        <v>5.36</v>
      </c>
      <c r="X10" t="n">
        <v>1.13</v>
      </c>
      <c r="Y10" t="n">
        <v>0.5</v>
      </c>
      <c r="Z10" t="n">
        <v>10</v>
      </c>
      <c r="AA10" t="n">
        <v>945.1882978200942</v>
      </c>
      <c r="AB10" t="n">
        <v>1293.248327842202</v>
      </c>
      <c r="AC10" t="n">
        <v>1169.82252251837</v>
      </c>
      <c r="AD10" t="n">
        <v>945188.2978200943</v>
      </c>
      <c r="AE10" t="n">
        <v>1293248.327842202</v>
      </c>
      <c r="AF10" t="n">
        <v>1.177298355388465e-06</v>
      </c>
      <c r="AG10" t="n">
        <v>18</v>
      </c>
      <c r="AH10" t="n">
        <v>1169822.52251837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2.1994</v>
      </c>
      <c r="E11" t="n">
        <v>45.47</v>
      </c>
      <c r="F11" t="n">
        <v>41.87</v>
      </c>
      <c r="G11" t="n">
        <v>69.79000000000001</v>
      </c>
      <c r="H11" t="n">
        <v>0.98</v>
      </c>
      <c r="I11" t="n">
        <v>36</v>
      </c>
      <c r="J11" t="n">
        <v>181.12</v>
      </c>
      <c r="K11" t="n">
        <v>51.39</v>
      </c>
      <c r="L11" t="n">
        <v>10</v>
      </c>
      <c r="M11" t="n">
        <v>34</v>
      </c>
      <c r="N11" t="n">
        <v>34.73</v>
      </c>
      <c r="O11" t="n">
        <v>22572.13</v>
      </c>
      <c r="P11" t="n">
        <v>483.71</v>
      </c>
      <c r="Q11" t="n">
        <v>1326.96</v>
      </c>
      <c r="R11" t="n">
        <v>107.24</v>
      </c>
      <c r="S11" t="n">
        <v>68.87</v>
      </c>
      <c r="T11" t="n">
        <v>16420.26</v>
      </c>
      <c r="U11" t="n">
        <v>0.64</v>
      </c>
      <c r="V11" t="n">
        <v>0.87</v>
      </c>
      <c r="W11" t="n">
        <v>5.35</v>
      </c>
      <c r="X11" t="n">
        <v>1</v>
      </c>
      <c r="Y11" t="n">
        <v>0.5</v>
      </c>
      <c r="Z11" t="n">
        <v>10</v>
      </c>
      <c r="AA11" t="n">
        <v>933.4710766757703</v>
      </c>
      <c r="AB11" t="n">
        <v>1277.216308945224</v>
      </c>
      <c r="AC11" t="n">
        <v>1155.320577003839</v>
      </c>
      <c r="AD11" t="n">
        <v>933471.0766757703</v>
      </c>
      <c r="AE11" t="n">
        <v>1277216.308945224</v>
      </c>
      <c r="AF11" t="n">
        <v>1.184190068069784e-06</v>
      </c>
      <c r="AG11" t="n">
        <v>18</v>
      </c>
      <c r="AH11" t="n">
        <v>1155320.577003839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2.2079</v>
      </c>
      <c r="E12" t="n">
        <v>45.29</v>
      </c>
      <c r="F12" t="n">
        <v>41.8</v>
      </c>
      <c r="G12" t="n">
        <v>76</v>
      </c>
      <c r="H12" t="n">
        <v>1.07</v>
      </c>
      <c r="I12" t="n">
        <v>33</v>
      </c>
      <c r="J12" t="n">
        <v>182.62</v>
      </c>
      <c r="K12" t="n">
        <v>51.39</v>
      </c>
      <c r="L12" t="n">
        <v>11</v>
      </c>
      <c r="M12" t="n">
        <v>31</v>
      </c>
      <c r="N12" t="n">
        <v>35.22</v>
      </c>
      <c r="O12" t="n">
        <v>22756.91</v>
      </c>
      <c r="P12" t="n">
        <v>477.84</v>
      </c>
      <c r="Q12" t="n">
        <v>1326.96</v>
      </c>
      <c r="R12" t="n">
        <v>104.68</v>
      </c>
      <c r="S12" t="n">
        <v>68.87</v>
      </c>
      <c r="T12" t="n">
        <v>15156.34</v>
      </c>
      <c r="U12" t="n">
        <v>0.66</v>
      </c>
      <c r="V12" t="n">
        <v>0.87</v>
      </c>
      <c r="W12" t="n">
        <v>5.36</v>
      </c>
      <c r="X12" t="n">
        <v>0.93</v>
      </c>
      <c r="Y12" t="n">
        <v>0.5</v>
      </c>
      <c r="Z12" t="n">
        <v>10</v>
      </c>
      <c r="AA12" t="n">
        <v>923.8050563315057</v>
      </c>
      <c r="AB12" t="n">
        <v>1263.99083347548</v>
      </c>
      <c r="AC12" t="n">
        <v>1143.357322350856</v>
      </c>
      <c r="AD12" t="n">
        <v>923805.0563315058</v>
      </c>
      <c r="AE12" t="n">
        <v>1263990.83347548</v>
      </c>
      <c r="AF12" t="n">
        <v>1.188766596022222e-06</v>
      </c>
      <c r="AG12" t="n">
        <v>18</v>
      </c>
      <c r="AH12" t="n">
        <v>1143357.322350856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2.2217</v>
      </c>
      <c r="E13" t="n">
        <v>45.01</v>
      </c>
      <c r="F13" t="n">
        <v>41.66</v>
      </c>
      <c r="G13" t="n">
        <v>86.19</v>
      </c>
      <c r="H13" t="n">
        <v>1.16</v>
      </c>
      <c r="I13" t="n">
        <v>29</v>
      </c>
      <c r="J13" t="n">
        <v>184.12</v>
      </c>
      <c r="K13" t="n">
        <v>51.39</v>
      </c>
      <c r="L13" t="n">
        <v>12</v>
      </c>
      <c r="M13" t="n">
        <v>27</v>
      </c>
      <c r="N13" t="n">
        <v>35.73</v>
      </c>
      <c r="O13" t="n">
        <v>22942.24</v>
      </c>
      <c r="P13" t="n">
        <v>468.53</v>
      </c>
      <c r="Q13" t="n">
        <v>1326.95</v>
      </c>
      <c r="R13" t="n">
        <v>100.32</v>
      </c>
      <c r="S13" t="n">
        <v>68.87</v>
      </c>
      <c r="T13" t="n">
        <v>12995.72</v>
      </c>
      <c r="U13" t="n">
        <v>0.6899999999999999</v>
      </c>
      <c r="V13" t="n">
        <v>0.88</v>
      </c>
      <c r="W13" t="n">
        <v>5.34</v>
      </c>
      <c r="X13" t="n">
        <v>0.79</v>
      </c>
      <c r="Y13" t="n">
        <v>0.5</v>
      </c>
      <c r="Z13" t="n">
        <v>10</v>
      </c>
      <c r="AA13" t="n">
        <v>908.3749334644235</v>
      </c>
      <c r="AB13" t="n">
        <v>1242.87865863976</v>
      </c>
      <c r="AC13" t="n">
        <v>1124.260063850334</v>
      </c>
      <c r="AD13" t="n">
        <v>908374.9334644235</v>
      </c>
      <c r="AE13" t="n">
        <v>1242878.65863976</v>
      </c>
      <c r="AF13" t="n">
        <v>1.196196723756769e-06</v>
      </c>
      <c r="AG13" t="n">
        <v>18</v>
      </c>
      <c r="AH13" t="n">
        <v>1124260.063850334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2.2273</v>
      </c>
      <c r="E14" t="n">
        <v>44.9</v>
      </c>
      <c r="F14" t="n">
        <v>41.61</v>
      </c>
      <c r="G14" t="n">
        <v>92.47</v>
      </c>
      <c r="H14" t="n">
        <v>1.24</v>
      </c>
      <c r="I14" t="n">
        <v>27</v>
      </c>
      <c r="J14" t="n">
        <v>185.63</v>
      </c>
      <c r="K14" t="n">
        <v>51.39</v>
      </c>
      <c r="L14" t="n">
        <v>13</v>
      </c>
      <c r="M14" t="n">
        <v>25</v>
      </c>
      <c r="N14" t="n">
        <v>36.24</v>
      </c>
      <c r="O14" t="n">
        <v>23128.27</v>
      </c>
      <c r="P14" t="n">
        <v>462.78</v>
      </c>
      <c r="Q14" t="n">
        <v>1327</v>
      </c>
      <c r="R14" t="n">
        <v>98.41</v>
      </c>
      <c r="S14" t="n">
        <v>68.87</v>
      </c>
      <c r="T14" t="n">
        <v>12048.25</v>
      </c>
      <c r="U14" t="n">
        <v>0.7</v>
      </c>
      <c r="V14" t="n">
        <v>0.88</v>
      </c>
      <c r="W14" t="n">
        <v>5.34</v>
      </c>
      <c r="X14" t="n">
        <v>0.74</v>
      </c>
      <c r="Y14" t="n">
        <v>0.5</v>
      </c>
      <c r="Z14" t="n">
        <v>10</v>
      </c>
      <c r="AA14" t="n">
        <v>900.0611265443798</v>
      </c>
      <c r="AB14" t="n">
        <v>1231.503341232482</v>
      </c>
      <c r="AC14" t="n">
        <v>1113.970390771048</v>
      </c>
      <c r="AD14" t="n">
        <v>900061.1265443799</v>
      </c>
      <c r="AE14" t="n">
        <v>1231503.341232482</v>
      </c>
      <c r="AF14" t="n">
        <v>1.199211848054847e-06</v>
      </c>
      <c r="AG14" t="n">
        <v>18</v>
      </c>
      <c r="AH14" t="n">
        <v>1113970.390771048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2.2328</v>
      </c>
      <c r="E15" t="n">
        <v>44.79</v>
      </c>
      <c r="F15" t="n">
        <v>41.57</v>
      </c>
      <c r="G15" t="n">
        <v>99.76000000000001</v>
      </c>
      <c r="H15" t="n">
        <v>1.33</v>
      </c>
      <c r="I15" t="n">
        <v>25</v>
      </c>
      <c r="J15" t="n">
        <v>187.14</v>
      </c>
      <c r="K15" t="n">
        <v>51.39</v>
      </c>
      <c r="L15" t="n">
        <v>14</v>
      </c>
      <c r="M15" t="n">
        <v>23</v>
      </c>
      <c r="N15" t="n">
        <v>36.75</v>
      </c>
      <c r="O15" t="n">
        <v>23314.98</v>
      </c>
      <c r="P15" t="n">
        <v>455.93</v>
      </c>
      <c r="Q15" t="n">
        <v>1326.99</v>
      </c>
      <c r="R15" t="n">
        <v>97.34</v>
      </c>
      <c r="S15" t="n">
        <v>68.87</v>
      </c>
      <c r="T15" t="n">
        <v>11524.73</v>
      </c>
      <c r="U15" t="n">
        <v>0.71</v>
      </c>
      <c r="V15" t="n">
        <v>0.88</v>
      </c>
      <c r="W15" t="n">
        <v>5.33</v>
      </c>
      <c r="X15" t="n">
        <v>0.7</v>
      </c>
      <c r="Y15" t="n">
        <v>0.5</v>
      </c>
      <c r="Z15" t="n">
        <v>10</v>
      </c>
      <c r="AA15" t="n">
        <v>890.6797364612061</v>
      </c>
      <c r="AB15" t="n">
        <v>1218.667309442963</v>
      </c>
      <c r="AC15" t="n">
        <v>1102.359411840037</v>
      </c>
      <c r="AD15" t="n">
        <v>890679.7364612061</v>
      </c>
      <c r="AE15" t="n">
        <v>1218667.309442963</v>
      </c>
      <c r="AF15" t="n">
        <v>1.202173130847601e-06</v>
      </c>
      <c r="AG15" t="n">
        <v>18</v>
      </c>
      <c r="AH15" t="n">
        <v>1102359.411840037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2.239</v>
      </c>
      <c r="E16" t="n">
        <v>44.66</v>
      </c>
      <c r="F16" t="n">
        <v>41.51</v>
      </c>
      <c r="G16" t="n">
        <v>108.29</v>
      </c>
      <c r="H16" t="n">
        <v>1.41</v>
      </c>
      <c r="I16" t="n">
        <v>23</v>
      </c>
      <c r="J16" t="n">
        <v>188.66</v>
      </c>
      <c r="K16" t="n">
        <v>51.39</v>
      </c>
      <c r="L16" t="n">
        <v>15</v>
      </c>
      <c r="M16" t="n">
        <v>21</v>
      </c>
      <c r="N16" t="n">
        <v>37.27</v>
      </c>
      <c r="O16" t="n">
        <v>23502.4</v>
      </c>
      <c r="P16" t="n">
        <v>448.7</v>
      </c>
      <c r="Q16" t="n">
        <v>1326.96</v>
      </c>
      <c r="R16" t="n">
        <v>95.52</v>
      </c>
      <c r="S16" t="n">
        <v>68.87</v>
      </c>
      <c r="T16" t="n">
        <v>10626.53</v>
      </c>
      <c r="U16" t="n">
        <v>0.72</v>
      </c>
      <c r="V16" t="n">
        <v>0.88</v>
      </c>
      <c r="W16" t="n">
        <v>5.33</v>
      </c>
      <c r="X16" t="n">
        <v>0.64</v>
      </c>
      <c r="Y16" t="n">
        <v>0.5</v>
      </c>
      <c r="Z16" t="n">
        <v>10</v>
      </c>
      <c r="AA16" t="n">
        <v>880.6155553976503</v>
      </c>
      <c r="AB16" t="n">
        <v>1204.897052911473</v>
      </c>
      <c r="AC16" t="n">
        <v>1089.903369265236</v>
      </c>
      <c r="AD16" t="n">
        <v>880615.5553976502</v>
      </c>
      <c r="AE16" t="n">
        <v>1204897.052911473</v>
      </c>
      <c r="AF16" t="n">
        <v>1.205511304177615e-06</v>
      </c>
      <c r="AG16" t="n">
        <v>18</v>
      </c>
      <c r="AH16" t="n">
        <v>1089903.369265236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2.2465</v>
      </c>
      <c r="E17" t="n">
        <v>44.51</v>
      </c>
      <c r="F17" t="n">
        <v>41.43</v>
      </c>
      <c r="G17" t="n">
        <v>118.37</v>
      </c>
      <c r="H17" t="n">
        <v>1.49</v>
      </c>
      <c r="I17" t="n">
        <v>21</v>
      </c>
      <c r="J17" t="n">
        <v>190.19</v>
      </c>
      <c r="K17" t="n">
        <v>51.39</v>
      </c>
      <c r="L17" t="n">
        <v>16</v>
      </c>
      <c r="M17" t="n">
        <v>19</v>
      </c>
      <c r="N17" t="n">
        <v>37.79</v>
      </c>
      <c r="O17" t="n">
        <v>23690.52</v>
      </c>
      <c r="P17" t="n">
        <v>441.1</v>
      </c>
      <c r="Q17" t="n">
        <v>1326.95</v>
      </c>
      <c r="R17" t="n">
        <v>92.92</v>
      </c>
      <c r="S17" t="n">
        <v>68.87</v>
      </c>
      <c r="T17" t="n">
        <v>9333.540000000001</v>
      </c>
      <c r="U17" t="n">
        <v>0.74</v>
      </c>
      <c r="V17" t="n">
        <v>0.88</v>
      </c>
      <c r="W17" t="n">
        <v>5.32</v>
      </c>
      <c r="X17" t="n">
        <v>0.5600000000000001</v>
      </c>
      <c r="Y17" t="n">
        <v>0.5</v>
      </c>
      <c r="Z17" t="n">
        <v>10</v>
      </c>
      <c r="AA17" t="n">
        <v>869.7118038007321</v>
      </c>
      <c r="AB17" t="n">
        <v>1189.978058936999</v>
      </c>
      <c r="AC17" t="n">
        <v>1076.408223136747</v>
      </c>
      <c r="AD17" t="n">
        <v>869711.8038007321</v>
      </c>
      <c r="AE17" t="n">
        <v>1189978.058936999</v>
      </c>
      <c r="AF17" t="n">
        <v>1.209549417076825e-06</v>
      </c>
      <c r="AG17" t="n">
        <v>18</v>
      </c>
      <c r="AH17" t="n">
        <v>1076408.223136747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2.2499</v>
      </c>
      <c r="E18" t="n">
        <v>44.45</v>
      </c>
      <c r="F18" t="n">
        <v>41.4</v>
      </c>
      <c r="G18" t="n">
        <v>124.19</v>
      </c>
      <c r="H18" t="n">
        <v>1.57</v>
      </c>
      <c r="I18" t="n">
        <v>20</v>
      </c>
      <c r="J18" t="n">
        <v>191.72</v>
      </c>
      <c r="K18" t="n">
        <v>51.39</v>
      </c>
      <c r="L18" t="n">
        <v>17</v>
      </c>
      <c r="M18" t="n">
        <v>18</v>
      </c>
      <c r="N18" t="n">
        <v>38.33</v>
      </c>
      <c r="O18" t="n">
        <v>23879.37</v>
      </c>
      <c r="P18" t="n">
        <v>431.87</v>
      </c>
      <c r="Q18" t="n">
        <v>1326.95</v>
      </c>
      <c r="R18" t="n">
        <v>91.66</v>
      </c>
      <c r="S18" t="n">
        <v>68.87</v>
      </c>
      <c r="T18" t="n">
        <v>8711.25</v>
      </c>
      <c r="U18" t="n">
        <v>0.75</v>
      </c>
      <c r="V18" t="n">
        <v>0.88</v>
      </c>
      <c r="W18" t="n">
        <v>5.33</v>
      </c>
      <c r="X18" t="n">
        <v>0.53</v>
      </c>
      <c r="Y18" t="n">
        <v>0.5</v>
      </c>
      <c r="Z18" t="n">
        <v>10</v>
      </c>
      <c r="AA18" t="n">
        <v>858.6056985379234</v>
      </c>
      <c r="AB18" t="n">
        <v>1174.782195749641</v>
      </c>
      <c r="AC18" t="n">
        <v>1062.662631804462</v>
      </c>
      <c r="AD18" t="n">
        <v>858605.6985379234</v>
      </c>
      <c r="AE18" t="n">
        <v>1174782.19574964</v>
      </c>
      <c r="AF18" t="n">
        <v>1.2113800282578e-06</v>
      </c>
      <c r="AG18" t="n">
        <v>18</v>
      </c>
      <c r="AH18" t="n">
        <v>1062662.631804462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2.2553</v>
      </c>
      <c r="E19" t="n">
        <v>44.34</v>
      </c>
      <c r="F19" t="n">
        <v>41.36</v>
      </c>
      <c r="G19" t="n">
        <v>137.86</v>
      </c>
      <c r="H19" t="n">
        <v>1.65</v>
      </c>
      <c r="I19" t="n">
        <v>18</v>
      </c>
      <c r="J19" t="n">
        <v>193.26</v>
      </c>
      <c r="K19" t="n">
        <v>51.39</v>
      </c>
      <c r="L19" t="n">
        <v>18</v>
      </c>
      <c r="M19" t="n">
        <v>14</v>
      </c>
      <c r="N19" t="n">
        <v>38.86</v>
      </c>
      <c r="O19" t="n">
        <v>24068.93</v>
      </c>
      <c r="P19" t="n">
        <v>424.59</v>
      </c>
      <c r="Q19" t="n">
        <v>1326.95</v>
      </c>
      <c r="R19" t="n">
        <v>90.45999999999999</v>
      </c>
      <c r="S19" t="n">
        <v>68.87</v>
      </c>
      <c r="T19" t="n">
        <v>8117.84</v>
      </c>
      <c r="U19" t="n">
        <v>0.76</v>
      </c>
      <c r="V19" t="n">
        <v>0.88</v>
      </c>
      <c r="W19" t="n">
        <v>5.32</v>
      </c>
      <c r="X19" t="n">
        <v>0.49</v>
      </c>
      <c r="Y19" t="n">
        <v>0.5</v>
      </c>
      <c r="Z19" t="n">
        <v>10</v>
      </c>
      <c r="AA19" t="n">
        <v>848.9876712745663</v>
      </c>
      <c r="AB19" t="n">
        <v>1161.622386530499</v>
      </c>
      <c r="AC19" t="n">
        <v>1050.758776307287</v>
      </c>
      <c r="AD19" t="n">
        <v>848987.6712745663</v>
      </c>
      <c r="AE19" t="n">
        <v>1161622.386530499</v>
      </c>
      <c r="AF19" t="n">
        <v>1.214287469545232e-06</v>
      </c>
      <c r="AG19" t="n">
        <v>18</v>
      </c>
      <c r="AH19" t="n">
        <v>1050758.776307287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2.2552</v>
      </c>
      <c r="E20" t="n">
        <v>44.34</v>
      </c>
      <c r="F20" t="n">
        <v>41.36</v>
      </c>
      <c r="G20" t="n">
        <v>137.86</v>
      </c>
      <c r="H20" t="n">
        <v>1.73</v>
      </c>
      <c r="I20" t="n">
        <v>18</v>
      </c>
      <c r="J20" t="n">
        <v>194.8</v>
      </c>
      <c r="K20" t="n">
        <v>51.39</v>
      </c>
      <c r="L20" t="n">
        <v>19</v>
      </c>
      <c r="M20" t="n">
        <v>10</v>
      </c>
      <c r="N20" t="n">
        <v>39.41</v>
      </c>
      <c r="O20" t="n">
        <v>24259.23</v>
      </c>
      <c r="P20" t="n">
        <v>421.77</v>
      </c>
      <c r="Q20" t="n">
        <v>1326.95</v>
      </c>
      <c r="R20" t="n">
        <v>90.33</v>
      </c>
      <c r="S20" t="n">
        <v>68.87</v>
      </c>
      <c r="T20" t="n">
        <v>8052.59</v>
      </c>
      <c r="U20" t="n">
        <v>0.76</v>
      </c>
      <c r="V20" t="n">
        <v>0.88</v>
      </c>
      <c r="W20" t="n">
        <v>5.33</v>
      </c>
      <c r="X20" t="n">
        <v>0.49</v>
      </c>
      <c r="Y20" t="n">
        <v>0.5</v>
      </c>
      <c r="Z20" t="n">
        <v>10</v>
      </c>
      <c r="AA20" t="n">
        <v>845.9926796603698</v>
      </c>
      <c r="AB20" t="n">
        <v>1157.524506874251</v>
      </c>
      <c r="AC20" t="n">
        <v>1047.051992534021</v>
      </c>
      <c r="AD20" t="n">
        <v>845992.6796603699</v>
      </c>
      <c r="AE20" t="n">
        <v>1157524.506874251</v>
      </c>
      <c r="AF20" t="n">
        <v>1.214233628039909e-06</v>
      </c>
      <c r="AG20" t="n">
        <v>18</v>
      </c>
      <c r="AH20" t="n">
        <v>1047051.992534021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2.2584</v>
      </c>
      <c r="E21" t="n">
        <v>44.28</v>
      </c>
      <c r="F21" t="n">
        <v>41.33</v>
      </c>
      <c r="G21" t="n">
        <v>145.87</v>
      </c>
      <c r="H21" t="n">
        <v>1.81</v>
      </c>
      <c r="I21" t="n">
        <v>17</v>
      </c>
      <c r="J21" t="n">
        <v>196.35</v>
      </c>
      <c r="K21" t="n">
        <v>51.39</v>
      </c>
      <c r="L21" t="n">
        <v>20</v>
      </c>
      <c r="M21" t="n">
        <v>2</v>
      </c>
      <c r="N21" t="n">
        <v>39.96</v>
      </c>
      <c r="O21" t="n">
        <v>24450.27</v>
      </c>
      <c r="P21" t="n">
        <v>420.67</v>
      </c>
      <c r="Q21" t="n">
        <v>1326.95</v>
      </c>
      <c r="R21" t="n">
        <v>89</v>
      </c>
      <c r="S21" t="n">
        <v>68.87</v>
      </c>
      <c r="T21" t="n">
        <v>7393.71</v>
      </c>
      <c r="U21" t="n">
        <v>0.77</v>
      </c>
      <c r="V21" t="n">
        <v>0.88</v>
      </c>
      <c r="W21" t="n">
        <v>5.34</v>
      </c>
      <c r="X21" t="n">
        <v>0.46</v>
      </c>
      <c r="Y21" t="n">
        <v>0.5</v>
      </c>
      <c r="Z21" t="n">
        <v>10</v>
      </c>
      <c r="AA21" t="n">
        <v>843.7293941689045</v>
      </c>
      <c r="AB21" t="n">
        <v>1154.427779815719</v>
      </c>
      <c r="AC21" t="n">
        <v>1044.250812759671</v>
      </c>
      <c r="AD21" t="n">
        <v>843729.3941689045</v>
      </c>
      <c r="AE21" t="n">
        <v>1154427.779815719</v>
      </c>
      <c r="AF21" t="n">
        <v>1.215956556210239e-06</v>
      </c>
      <c r="AG21" t="n">
        <v>18</v>
      </c>
      <c r="AH21" t="n">
        <v>1044250.812759671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2.2582</v>
      </c>
      <c r="E22" t="n">
        <v>44.28</v>
      </c>
      <c r="F22" t="n">
        <v>41.34</v>
      </c>
      <c r="G22" t="n">
        <v>145.89</v>
      </c>
      <c r="H22" t="n">
        <v>1.88</v>
      </c>
      <c r="I22" t="n">
        <v>17</v>
      </c>
      <c r="J22" t="n">
        <v>197.9</v>
      </c>
      <c r="K22" t="n">
        <v>51.39</v>
      </c>
      <c r="L22" t="n">
        <v>21</v>
      </c>
      <c r="M22" t="n">
        <v>0</v>
      </c>
      <c r="N22" t="n">
        <v>40.51</v>
      </c>
      <c r="O22" t="n">
        <v>24642.07</v>
      </c>
      <c r="P22" t="n">
        <v>423.71</v>
      </c>
      <c r="Q22" t="n">
        <v>1326.99</v>
      </c>
      <c r="R22" t="n">
        <v>89.12</v>
      </c>
      <c r="S22" t="n">
        <v>68.87</v>
      </c>
      <c r="T22" t="n">
        <v>7453.4</v>
      </c>
      <c r="U22" t="n">
        <v>0.77</v>
      </c>
      <c r="V22" t="n">
        <v>0.88</v>
      </c>
      <c r="W22" t="n">
        <v>5.34</v>
      </c>
      <c r="X22" t="n">
        <v>0.46</v>
      </c>
      <c r="Y22" t="n">
        <v>0.5</v>
      </c>
      <c r="Z22" t="n">
        <v>10</v>
      </c>
      <c r="AA22" t="n">
        <v>847.0937307206087</v>
      </c>
      <c r="AB22" t="n">
        <v>1159.031013509814</v>
      </c>
      <c r="AC22" t="n">
        <v>1048.414720290681</v>
      </c>
      <c r="AD22" t="n">
        <v>847093.7307206087</v>
      </c>
      <c r="AE22" t="n">
        <v>1159031.013509814</v>
      </c>
      <c r="AF22" t="n">
        <v>1.215848873199593e-06</v>
      </c>
      <c r="AG22" t="n">
        <v>18</v>
      </c>
      <c r="AH22" t="n">
        <v>1048414.720290681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2.0023</v>
      </c>
      <c r="E2" t="n">
        <v>49.94</v>
      </c>
      <c r="F2" t="n">
        <v>46.02</v>
      </c>
      <c r="G2" t="n">
        <v>15.51</v>
      </c>
      <c r="H2" t="n">
        <v>0.34</v>
      </c>
      <c r="I2" t="n">
        <v>178</v>
      </c>
      <c r="J2" t="n">
        <v>51.33</v>
      </c>
      <c r="K2" t="n">
        <v>24.83</v>
      </c>
      <c r="L2" t="n">
        <v>1</v>
      </c>
      <c r="M2" t="n">
        <v>176</v>
      </c>
      <c r="N2" t="n">
        <v>5.51</v>
      </c>
      <c r="O2" t="n">
        <v>6564.78</v>
      </c>
      <c r="P2" t="n">
        <v>245.86</v>
      </c>
      <c r="Q2" t="n">
        <v>1327.1</v>
      </c>
      <c r="R2" t="n">
        <v>242.2</v>
      </c>
      <c r="S2" t="n">
        <v>68.87</v>
      </c>
      <c r="T2" t="n">
        <v>83187.62</v>
      </c>
      <c r="U2" t="n">
        <v>0.28</v>
      </c>
      <c r="V2" t="n">
        <v>0.79</v>
      </c>
      <c r="W2" t="n">
        <v>5.59</v>
      </c>
      <c r="X2" t="n">
        <v>5.14</v>
      </c>
      <c r="Y2" t="n">
        <v>0.5</v>
      </c>
      <c r="Z2" t="n">
        <v>10</v>
      </c>
      <c r="AA2" t="n">
        <v>617.5622838945397</v>
      </c>
      <c r="AB2" t="n">
        <v>844.9759617496252</v>
      </c>
      <c r="AC2" t="n">
        <v>764.3326418914509</v>
      </c>
      <c r="AD2" t="n">
        <v>617562.2838945397</v>
      </c>
      <c r="AE2" t="n">
        <v>844975.9617496252</v>
      </c>
      <c r="AF2" t="n">
        <v>1.290185285959734e-06</v>
      </c>
      <c r="AG2" t="n">
        <v>20</v>
      </c>
      <c r="AH2" t="n">
        <v>764332.6418914509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2.1865</v>
      </c>
      <c r="E3" t="n">
        <v>45.74</v>
      </c>
      <c r="F3" t="n">
        <v>43.06</v>
      </c>
      <c r="G3" t="n">
        <v>33.99</v>
      </c>
      <c r="H3" t="n">
        <v>0.66</v>
      </c>
      <c r="I3" t="n">
        <v>76</v>
      </c>
      <c r="J3" t="n">
        <v>52.47</v>
      </c>
      <c r="K3" t="n">
        <v>24.83</v>
      </c>
      <c r="L3" t="n">
        <v>2</v>
      </c>
      <c r="M3" t="n">
        <v>57</v>
      </c>
      <c r="N3" t="n">
        <v>5.64</v>
      </c>
      <c r="O3" t="n">
        <v>6705.1</v>
      </c>
      <c r="P3" t="n">
        <v>206.64</v>
      </c>
      <c r="Q3" t="n">
        <v>1327</v>
      </c>
      <c r="R3" t="n">
        <v>144.74</v>
      </c>
      <c r="S3" t="n">
        <v>68.87</v>
      </c>
      <c r="T3" t="n">
        <v>34970.12</v>
      </c>
      <c r="U3" t="n">
        <v>0.48</v>
      </c>
      <c r="V3" t="n">
        <v>0.85</v>
      </c>
      <c r="W3" t="n">
        <v>5.45</v>
      </c>
      <c r="X3" t="n">
        <v>2.19</v>
      </c>
      <c r="Y3" t="n">
        <v>0.5</v>
      </c>
      <c r="Z3" t="n">
        <v>10</v>
      </c>
      <c r="AA3" t="n">
        <v>510.9884717312737</v>
      </c>
      <c r="AB3" t="n">
        <v>699.1569702430817</v>
      </c>
      <c r="AC3" t="n">
        <v>632.4304102760518</v>
      </c>
      <c r="AD3" t="n">
        <v>510988.4717312737</v>
      </c>
      <c r="AE3" t="n">
        <v>699156.9702430817</v>
      </c>
      <c r="AF3" t="n">
        <v>1.408874857789022e-06</v>
      </c>
      <c r="AG3" t="n">
        <v>18</v>
      </c>
      <c r="AH3" t="n">
        <v>632430.4102760518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2.1991</v>
      </c>
      <c r="E4" t="n">
        <v>45.47</v>
      </c>
      <c r="F4" t="n">
        <v>42.9</v>
      </c>
      <c r="G4" t="n">
        <v>37.85</v>
      </c>
      <c r="H4" t="n">
        <v>0.97</v>
      </c>
      <c r="I4" t="n">
        <v>68</v>
      </c>
      <c r="J4" t="n">
        <v>53.61</v>
      </c>
      <c r="K4" t="n">
        <v>24.83</v>
      </c>
      <c r="L4" t="n">
        <v>3</v>
      </c>
      <c r="M4" t="n">
        <v>0</v>
      </c>
      <c r="N4" t="n">
        <v>5.78</v>
      </c>
      <c r="O4" t="n">
        <v>6845.59</v>
      </c>
      <c r="P4" t="n">
        <v>204.51</v>
      </c>
      <c r="Q4" t="n">
        <v>1327.07</v>
      </c>
      <c r="R4" t="n">
        <v>137.94</v>
      </c>
      <c r="S4" t="n">
        <v>68.87</v>
      </c>
      <c r="T4" t="n">
        <v>31608.93</v>
      </c>
      <c r="U4" t="n">
        <v>0.5</v>
      </c>
      <c r="V4" t="n">
        <v>0.85</v>
      </c>
      <c r="W4" t="n">
        <v>5.49</v>
      </c>
      <c r="X4" t="n">
        <v>2.02</v>
      </c>
      <c r="Y4" t="n">
        <v>0.5</v>
      </c>
      <c r="Z4" t="n">
        <v>10</v>
      </c>
      <c r="AA4" t="n">
        <v>506.1647444570012</v>
      </c>
      <c r="AB4" t="n">
        <v>692.556933778594</v>
      </c>
      <c r="AC4" t="n">
        <v>626.4602720285255</v>
      </c>
      <c r="AD4" t="n">
        <v>506164.7444570012</v>
      </c>
      <c r="AE4" t="n">
        <v>692556.933778594</v>
      </c>
      <c r="AF4" t="n">
        <v>1.416993688435325e-06</v>
      </c>
      <c r="AG4" t="n">
        <v>18</v>
      </c>
      <c r="AH4" t="n">
        <v>626460.2720285256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1.4981</v>
      </c>
      <c r="E2" t="n">
        <v>66.75</v>
      </c>
      <c r="F2" t="n">
        <v>53.19</v>
      </c>
      <c r="G2" t="n">
        <v>7.64</v>
      </c>
      <c r="H2" t="n">
        <v>0.13</v>
      </c>
      <c r="I2" t="n">
        <v>418</v>
      </c>
      <c r="J2" t="n">
        <v>133.21</v>
      </c>
      <c r="K2" t="n">
        <v>46.47</v>
      </c>
      <c r="L2" t="n">
        <v>1</v>
      </c>
      <c r="M2" t="n">
        <v>416</v>
      </c>
      <c r="N2" t="n">
        <v>20.75</v>
      </c>
      <c r="O2" t="n">
        <v>16663.42</v>
      </c>
      <c r="P2" t="n">
        <v>578.45</v>
      </c>
      <c r="Q2" t="n">
        <v>1327.28</v>
      </c>
      <c r="R2" t="n">
        <v>475.95</v>
      </c>
      <c r="S2" t="n">
        <v>68.87</v>
      </c>
      <c r="T2" t="n">
        <v>198866.6</v>
      </c>
      <c r="U2" t="n">
        <v>0.14</v>
      </c>
      <c r="V2" t="n">
        <v>0.6899999999999999</v>
      </c>
      <c r="W2" t="n">
        <v>6</v>
      </c>
      <c r="X2" t="n">
        <v>12.31</v>
      </c>
      <c r="Y2" t="n">
        <v>0.5</v>
      </c>
      <c r="Z2" t="n">
        <v>10</v>
      </c>
      <c r="AA2" t="n">
        <v>1553.245216332339</v>
      </c>
      <c r="AB2" t="n">
        <v>2125.218629328646</v>
      </c>
      <c r="AC2" t="n">
        <v>1922.390746108598</v>
      </c>
      <c r="AD2" t="n">
        <v>1553245.216332339</v>
      </c>
      <c r="AE2" t="n">
        <v>2125218.629328646</v>
      </c>
      <c r="AF2" t="n">
        <v>8.385804296455705e-07</v>
      </c>
      <c r="AG2" t="n">
        <v>26</v>
      </c>
      <c r="AH2" t="n">
        <v>1922390.746108599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1.8859</v>
      </c>
      <c r="E3" t="n">
        <v>53.03</v>
      </c>
      <c r="F3" t="n">
        <v>46</v>
      </c>
      <c r="G3" t="n">
        <v>15.51</v>
      </c>
      <c r="H3" t="n">
        <v>0.26</v>
      </c>
      <c r="I3" t="n">
        <v>178</v>
      </c>
      <c r="J3" t="n">
        <v>134.55</v>
      </c>
      <c r="K3" t="n">
        <v>46.47</v>
      </c>
      <c r="L3" t="n">
        <v>2</v>
      </c>
      <c r="M3" t="n">
        <v>176</v>
      </c>
      <c r="N3" t="n">
        <v>21.09</v>
      </c>
      <c r="O3" t="n">
        <v>16828.84</v>
      </c>
      <c r="P3" t="n">
        <v>492.84</v>
      </c>
      <c r="Q3" t="n">
        <v>1327.08</v>
      </c>
      <c r="R3" t="n">
        <v>241.3</v>
      </c>
      <c r="S3" t="n">
        <v>68.87</v>
      </c>
      <c r="T3" t="n">
        <v>82740.12</v>
      </c>
      <c r="U3" t="n">
        <v>0.29</v>
      </c>
      <c r="V3" t="n">
        <v>0.79</v>
      </c>
      <c r="W3" t="n">
        <v>5.59</v>
      </c>
      <c r="X3" t="n">
        <v>5.13</v>
      </c>
      <c r="Y3" t="n">
        <v>0.5</v>
      </c>
      <c r="Z3" t="n">
        <v>10</v>
      </c>
      <c r="AA3" t="n">
        <v>1089.074715218493</v>
      </c>
      <c r="AB3" t="n">
        <v>1490.12007194742</v>
      </c>
      <c r="AC3" t="n">
        <v>1347.905103677414</v>
      </c>
      <c r="AD3" t="n">
        <v>1089074.715218493</v>
      </c>
      <c r="AE3" t="n">
        <v>1490120.07194742</v>
      </c>
      <c r="AF3" t="n">
        <v>1.055656386268327e-06</v>
      </c>
      <c r="AG3" t="n">
        <v>21</v>
      </c>
      <c r="AH3" t="n">
        <v>1347905.103677414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2.0285</v>
      </c>
      <c r="E4" t="n">
        <v>49.3</v>
      </c>
      <c r="F4" t="n">
        <v>44.07</v>
      </c>
      <c r="G4" t="n">
        <v>23.61</v>
      </c>
      <c r="H4" t="n">
        <v>0.39</v>
      </c>
      <c r="I4" t="n">
        <v>112</v>
      </c>
      <c r="J4" t="n">
        <v>135.9</v>
      </c>
      <c r="K4" t="n">
        <v>46.47</v>
      </c>
      <c r="L4" t="n">
        <v>3</v>
      </c>
      <c r="M4" t="n">
        <v>110</v>
      </c>
      <c r="N4" t="n">
        <v>21.43</v>
      </c>
      <c r="O4" t="n">
        <v>16994.64</v>
      </c>
      <c r="P4" t="n">
        <v>464.55</v>
      </c>
      <c r="Q4" t="n">
        <v>1327</v>
      </c>
      <c r="R4" t="n">
        <v>178.52</v>
      </c>
      <c r="S4" t="n">
        <v>68.87</v>
      </c>
      <c r="T4" t="n">
        <v>51679.79</v>
      </c>
      <c r="U4" t="n">
        <v>0.39</v>
      </c>
      <c r="V4" t="n">
        <v>0.83</v>
      </c>
      <c r="W4" t="n">
        <v>5.48</v>
      </c>
      <c r="X4" t="n">
        <v>3.2</v>
      </c>
      <c r="Y4" t="n">
        <v>0.5</v>
      </c>
      <c r="Z4" t="n">
        <v>10</v>
      </c>
      <c r="AA4" t="n">
        <v>973.9404978960722</v>
      </c>
      <c r="AB4" t="n">
        <v>1332.588356443699</v>
      </c>
      <c r="AC4" t="n">
        <v>1205.407994004217</v>
      </c>
      <c r="AD4" t="n">
        <v>973940.4978960722</v>
      </c>
      <c r="AE4" t="n">
        <v>1332588.356443699</v>
      </c>
      <c r="AF4" t="n">
        <v>1.135478540508671e-06</v>
      </c>
      <c r="AG4" t="n">
        <v>20</v>
      </c>
      <c r="AH4" t="n">
        <v>1205407.994004217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2.1003</v>
      </c>
      <c r="E5" t="n">
        <v>47.61</v>
      </c>
      <c r="F5" t="n">
        <v>43.2</v>
      </c>
      <c r="G5" t="n">
        <v>31.61</v>
      </c>
      <c r="H5" t="n">
        <v>0.52</v>
      </c>
      <c r="I5" t="n">
        <v>82</v>
      </c>
      <c r="J5" t="n">
        <v>137.25</v>
      </c>
      <c r="K5" t="n">
        <v>46.47</v>
      </c>
      <c r="L5" t="n">
        <v>4</v>
      </c>
      <c r="M5" t="n">
        <v>80</v>
      </c>
      <c r="N5" t="n">
        <v>21.78</v>
      </c>
      <c r="O5" t="n">
        <v>17160.92</v>
      </c>
      <c r="P5" t="n">
        <v>448.28</v>
      </c>
      <c r="Q5" t="n">
        <v>1327.06</v>
      </c>
      <c r="R5" t="n">
        <v>150.24</v>
      </c>
      <c r="S5" t="n">
        <v>68.87</v>
      </c>
      <c r="T5" t="n">
        <v>37689.26</v>
      </c>
      <c r="U5" t="n">
        <v>0.46</v>
      </c>
      <c r="V5" t="n">
        <v>0.84</v>
      </c>
      <c r="W5" t="n">
        <v>5.43</v>
      </c>
      <c r="X5" t="n">
        <v>2.33</v>
      </c>
      <c r="Y5" t="n">
        <v>0.5</v>
      </c>
      <c r="Z5" t="n">
        <v>10</v>
      </c>
      <c r="AA5" t="n">
        <v>914.6226978745023</v>
      </c>
      <c r="AB5" t="n">
        <v>1251.427125537543</v>
      </c>
      <c r="AC5" t="n">
        <v>1131.992677065241</v>
      </c>
      <c r="AD5" t="n">
        <v>914622.6978745023</v>
      </c>
      <c r="AE5" t="n">
        <v>1251427.125537543</v>
      </c>
      <c r="AF5" t="n">
        <v>1.175669498955071e-06</v>
      </c>
      <c r="AG5" t="n">
        <v>19</v>
      </c>
      <c r="AH5" t="n">
        <v>1131992.677065241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2.1446</v>
      </c>
      <c r="E6" t="n">
        <v>46.63</v>
      </c>
      <c r="F6" t="n">
        <v>42.71</v>
      </c>
      <c r="G6" t="n">
        <v>40.04</v>
      </c>
      <c r="H6" t="n">
        <v>0.64</v>
      </c>
      <c r="I6" t="n">
        <v>64</v>
      </c>
      <c r="J6" t="n">
        <v>138.6</v>
      </c>
      <c r="K6" t="n">
        <v>46.47</v>
      </c>
      <c r="L6" t="n">
        <v>5</v>
      </c>
      <c r="M6" t="n">
        <v>62</v>
      </c>
      <c r="N6" t="n">
        <v>22.13</v>
      </c>
      <c r="O6" t="n">
        <v>17327.69</v>
      </c>
      <c r="P6" t="n">
        <v>435.65</v>
      </c>
      <c r="Q6" t="n">
        <v>1326.97</v>
      </c>
      <c r="R6" t="n">
        <v>134.4</v>
      </c>
      <c r="S6" t="n">
        <v>68.87</v>
      </c>
      <c r="T6" t="n">
        <v>29859.15</v>
      </c>
      <c r="U6" t="n">
        <v>0.51</v>
      </c>
      <c r="V6" t="n">
        <v>0.85</v>
      </c>
      <c r="W6" t="n">
        <v>5.4</v>
      </c>
      <c r="X6" t="n">
        <v>1.83</v>
      </c>
      <c r="Y6" t="n">
        <v>0.5</v>
      </c>
      <c r="Z6" t="n">
        <v>10</v>
      </c>
      <c r="AA6" t="n">
        <v>873.181983848862</v>
      </c>
      <c r="AB6" t="n">
        <v>1194.72611237239</v>
      </c>
      <c r="AC6" t="n">
        <v>1080.703129016198</v>
      </c>
      <c r="AD6" t="n">
        <v>873181.983848862</v>
      </c>
      <c r="AE6" t="n">
        <v>1194726.11237239</v>
      </c>
      <c r="AF6" t="n">
        <v>1.200466984458908e-06</v>
      </c>
      <c r="AG6" t="n">
        <v>18</v>
      </c>
      <c r="AH6" t="n">
        <v>1080703.129016198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2.1771</v>
      </c>
      <c r="E7" t="n">
        <v>45.93</v>
      </c>
      <c r="F7" t="n">
        <v>42.34</v>
      </c>
      <c r="G7" t="n">
        <v>48.85</v>
      </c>
      <c r="H7" t="n">
        <v>0.76</v>
      </c>
      <c r="I7" t="n">
        <v>52</v>
      </c>
      <c r="J7" t="n">
        <v>139.95</v>
      </c>
      <c r="K7" t="n">
        <v>46.47</v>
      </c>
      <c r="L7" t="n">
        <v>6</v>
      </c>
      <c r="M7" t="n">
        <v>50</v>
      </c>
      <c r="N7" t="n">
        <v>22.49</v>
      </c>
      <c r="O7" t="n">
        <v>17494.97</v>
      </c>
      <c r="P7" t="n">
        <v>424.52</v>
      </c>
      <c r="Q7" t="n">
        <v>1326.95</v>
      </c>
      <c r="R7" t="n">
        <v>122.09</v>
      </c>
      <c r="S7" t="n">
        <v>68.87</v>
      </c>
      <c r="T7" t="n">
        <v>23763.13</v>
      </c>
      <c r="U7" t="n">
        <v>0.5600000000000001</v>
      </c>
      <c r="V7" t="n">
        <v>0.86</v>
      </c>
      <c r="W7" t="n">
        <v>5.39</v>
      </c>
      <c r="X7" t="n">
        <v>1.47</v>
      </c>
      <c r="Y7" t="n">
        <v>0.5</v>
      </c>
      <c r="Z7" t="n">
        <v>10</v>
      </c>
      <c r="AA7" t="n">
        <v>848.7383987901362</v>
      </c>
      <c r="AB7" t="n">
        <v>1161.281320920176</v>
      </c>
      <c r="AC7" t="n">
        <v>1050.450261520125</v>
      </c>
      <c r="AD7" t="n">
        <v>848738.3987901362</v>
      </c>
      <c r="AE7" t="n">
        <v>1161281.320920176</v>
      </c>
      <c r="AF7" t="n">
        <v>1.218659270663755e-06</v>
      </c>
      <c r="AG7" t="n">
        <v>18</v>
      </c>
      <c r="AH7" t="n">
        <v>1050450.261520125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2.199</v>
      </c>
      <c r="E8" t="n">
        <v>45.48</v>
      </c>
      <c r="F8" t="n">
        <v>42.1</v>
      </c>
      <c r="G8" t="n">
        <v>57.41</v>
      </c>
      <c r="H8" t="n">
        <v>0.88</v>
      </c>
      <c r="I8" t="n">
        <v>44</v>
      </c>
      <c r="J8" t="n">
        <v>141.31</v>
      </c>
      <c r="K8" t="n">
        <v>46.47</v>
      </c>
      <c r="L8" t="n">
        <v>7</v>
      </c>
      <c r="M8" t="n">
        <v>42</v>
      </c>
      <c r="N8" t="n">
        <v>22.85</v>
      </c>
      <c r="O8" t="n">
        <v>17662.75</v>
      </c>
      <c r="P8" t="n">
        <v>414.44</v>
      </c>
      <c r="Q8" t="n">
        <v>1326.98</v>
      </c>
      <c r="R8" t="n">
        <v>114.84</v>
      </c>
      <c r="S8" t="n">
        <v>68.87</v>
      </c>
      <c r="T8" t="n">
        <v>20181.39</v>
      </c>
      <c r="U8" t="n">
        <v>0.6</v>
      </c>
      <c r="V8" t="n">
        <v>0.87</v>
      </c>
      <c r="W8" t="n">
        <v>5.36</v>
      </c>
      <c r="X8" t="n">
        <v>1.23</v>
      </c>
      <c r="Y8" t="n">
        <v>0.5</v>
      </c>
      <c r="Z8" t="n">
        <v>10</v>
      </c>
      <c r="AA8" t="n">
        <v>829.8798984953996</v>
      </c>
      <c r="AB8" t="n">
        <v>1135.478288838603</v>
      </c>
      <c r="AC8" t="n">
        <v>1027.109834605633</v>
      </c>
      <c r="AD8" t="n">
        <v>829879.8984953996</v>
      </c>
      <c r="AE8" t="n">
        <v>1135478.288838603</v>
      </c>
      <c r="AF8" t="n">
        <v>1.230918072752559e-06</v>
      </c>
      <c r="AG8" t="n">
        <v>18</v>
      </c>
      <c r="AH8" t="n">
        <v>1027109.834605633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2.2179</v>
      </c>
      <c r="E9" t="n">
        <v>45.09</v>
      </c>
      <c r="F9" t="n">
        <v>41.9</v>
      </c>
      <c r="G9" t="n">
        <v>67.95</v>
      </c>
      <c r="H9" t="n">
        <v>0.99</v>
      </c>
      <c r="I9" t="n">
        <v>37</v>
      </c>
      <c r="J9" t="n">
        <v>142.68</v>
      </c>
      <c r="K9" t="n">
        <v>46.47</v>
      </c>
      <c r="L9" t="n">
        <v>8</v>
      </c>
      <c r="M9" t="n">
        <v>35</v>
      </c>
      <c r="N9" t="n">
        <v>23.21</v>
      </c>
      <c r="O9" t="n">
        <v>17831.04</v>
      </c>
      <c r="P9" t="n">
        <v>402.29</v>
      </c>
      <c r="Q9" t="n">
        <v>1327.03</v>
      </c>
      <c r="R9" t="n">
        <v>108.02</v>
      </c>
      <c r="S9" t="n">
        <v>68.87</v>
      </c>
      <c r="T9" t="n">
        <v>16806.23</v>
      </c>
      <c r="U9" t="n">
        <v>0.64</v>
      </c>
      <c r="V9" t="n">
        <v>0.87</v>
      </c>
      <c r="W9" t="n">
        <v>5.36</v>
      </c>
      <c r="X9" t="n">
        <v>1.03</v>
      </c>
      <c r="Y9" t="n">
        <v>0.5</v>
      </c>
      <c r="Z9" t="n">
        <v>10</v>
      </c>
      <c r="AA9" t="n">
        <v>810.1735936766469</v>
      </c>
      <c r="AB9" t="n">
        <v>1108.515253204774</v>
      </c>
      <c r="AC9" t="n">
        <v>1002.720113249839</v>
      </c>
      <c r="AD9" t="n">
        <v>810173.5936766468</v>
      </c>
      <c r="AE9" t="n">
        <v>1108515.253204774</v>
      </c>
      <c r="AF9" t="n">
        <v>1.241497586883994e-06</v>
      </c>
      <c r="AG9" t="n">
        <v>18</v>
      </c>
      <c r="AH9" t="n">
        <v>1002720.113249839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2.2294</v>
      </c>
      <c r="E10" t="n">
        <v>44.86</v>
      </c>
      <c r="F10" t="n">
        <v>41.78</v>
      </c>
      <c r="G10" t="n">
        <v>75.95999999999999</v>
      </c>
      <c r="H10" t="n">
        <v>1.11</v>
      </c>
      <c r="I10" t="n">
        <v>33</v>
      </c>
      <c r="J10" t="n">
        <v>144.05</v>
      </c>
      <c r="K10" t="n">
        <v>46.47</v>
      </c>
      <c r="L10" t="n">
        <v>9</v>
      </c>
      <c r="M10" t="n">
        <v>31</v>
      </c>
      <c r="N10" t="n">
        <v>23.58</v>
      </c>
      <c r="O10" t="n">
        <v>17999.83</v>
      </c>
      <c r="P10" t="n">
        <v>394.33</v>
      </c>
      <c r="Q10" t="n">
        <v>1326.97</v>
      </c>
      <c r="R10" t="n">
        <v>104.16</v>
      </c>
      <c r="S10" t="n">
        <v>68.87</v>
      </c>
      <c r="T10" t="n">
        <v>14896.46</v>
      </c>
      <c r="U10" t="n">
        <v>0.66</v>
      </c>
      <c r="V10" t="n">
        <v>0.87</v>
      </c>
      <c r="W10" t="n">
        <v>5.35</v>
      </c>
      <c r="X10" t="n">
        <v>0.91</v>
      </c>
      <c r="Y10" t="n">
        <v>0.5</v>
      </c>
      <c r="Z10" t="n">
        <v>10</v>
      </c>
      <c r="AA10" t="n">
        <v>797.738913307245</v>
      </c>
      <c r="AB10" t="n">
        <v>1091.501574943978</v>
      </c>
      <c r="AC10" t="n">
        <v>987.3301965634057</v>
      </c>
      <c r="AD10" t="n">
        <v>797738.913307245</v>
      </c>
      <c r="AE10" t="n">
        <v>1091501.574943978</v>
      </c>
      <c r="AF10" t="n">
        <v>1.247934857387247e-06</v>
      </c>
      <c r="AG10" t="n">
        <v>18</v>
      </c>
      <c r="AH10" t="n">
        <v>987330.1965634057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2.2396</v>
      </c>
      <c r="E11" t="n">
        <v>44.65</v>
      </c>
      <c r="F11" t="n">
        <v>41.68</v>
      </c>
      <c r="G11" t="n">
        <v>86.23999999999999</v>
      </c>
      <c r="H11" t="n">
        <v>1.22</v>
      </c>
      <c r="I11" t="n">
        <v>29</v>
      </c>
      <c r="J11" t="n">
        <v>145.42</v>
      </c>
      <c r="K11" t="n">
        <v>46.47</v>
      </c>
      <c r="L11" t="n">
        <v>10</v>
      </c>
      <c r="M11" t="n">
        <v>27</v>
      </c>
      <c r="N11" t="n">
        <v>23.95</v>
      </c>
      <c r="O11" t="n">
        <v>18169.15</v>
      </c>
      <c r="P11" t="n">
        <v>384.76</v>
      </c>
      <c r="Q11" t="n">
        <v>1326.99</v>
      </c>
      <c r="R11" t="n">
        <v>100.98</v>
      </c>
      <c r="S11" t="n">
        <v>68.87</v>
      </c>
      <c r="T11" t="n">
        <v>13324.2</v>
      </c>
      <c r="U11" t="n">
        <v>0.68</v>
      </c>
      <c r="V11" t="n">
        <v>0.87</v>
      </c>
      <c r="W11" t="n">
        <v>5.34</v>
      </c>
      <c r="X11" t="n">
        <v>0.8100000000000001</v>
      </c>
      <c r="Y11" t="n">
        <v>0.5</v>
      </c>
      <c r="Z11" t="n">
        <v>10</v>
      </c>
      <c r="AA11" t="n">
        <v>784.1354504134767</v>
      </c>
      <c r="AB11" t="n">
        <v>1072.888716870297</v>
      </c>
      <c r="AC11" t="n">
        <v>970.4937235409667</v>
      </c>
      <c r="AD11" t="n">
        <v>784135.4504134768</v>
      </c>
      <c r="AE11" t="n">
        <v>1072888.716870297</v>
      </c>
      <c r="AF11" t="n">
        <v>1.253644436442306e-06</v>
      </c>
      <c r="AG11" t="n">
        <v>18</v>
      </c>
      <c r="AH11" t="n">
        <v>970493.7235409667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2.2487</v>
      </c>
      <c r="E12" t="n">
        <v>44.47</v>
      </c>
      <c r="F12" t="n">
        <v>41.58</v>
      </c>
      <c r="G12" t="n">
        <v>95.95999999999999</v>
      </c>
      <c r="H12" t="n">
        <v>1.33</v>
      </c>
      <c r="I12" t="n">
        <v>26</v>
      </c>
      <c r="J12" t="n">
        <v>146.8</v>
      </c>
      <c r="K12" t="n">
        <v>46.47</v>
      </c>
      <c r="L12" t="n">
        <v>11</v>
      </c>
      <c r="M12" t="n">
        <v>23</v>
      </c>
      <c r="N12" t="n">
        <v>24.33</v>
      </c>
      <c r="O12" t="n">
        <v>18338.99</v>
      </c>
      <c r="P12" t="n">
        <v>373.73</v>
      </c>
      <c r="Q12" t="n">
        <v>1326.95</v>
      </c>
      <c r="R12" t="n">
        <v>97.77</v>
      </c>
      <c r="S12" t="n">
        <v>68.87</v>
      </c>
      <c r="T12" t="n">
        <v>11733.88</v>
      </c>
      <c r="U12" t="n">
        <v>0.7</v>
      </c>
      <c r="V12" t="n">
        <v>0.88</v>
      </c>
      <c r="W12" t="n">
        <v>5.34</v>
      </c>
      <c r="X12" t="n">
        <v>0.71</v>
      </c>
      <c r="Y12" t="n">
        <v>0.5</v>
      </c>
      <c r="Z12" t="n">
        <v>10</v>
      </c>
      <c r="AA12" t="n">
        <v>769.3740974284308</v>
      </c>
      <c r="AB12" t="n">
        <v>1052.691582491225</v>
      </c>
      <c r="AC12" t="n">
        <v>952.2241753201769</v>
      </c>
      <c r="AD12" t="n">
        <v>769374.0974284308</v>
      </c>
      <c r="AE12" t="n">
        <v>1052691.582491225</v>
      </c>
      <c r="AF12" t="n">
        <v>1.258738276579664e-06</v>
      </c>
      <c r="AG12" t="n">
        <v>18</v>
      </c>
      <c r="AH12" t="n">
        <v>952224.1753201769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2.2563</v>
      </c>
      <c r="E13" t="n">
        <v>44.32</v>
      </c>
      <c r="F13" t="n">
        <v>41.51</v>
      </c>
      <c r="G13" t="n">
        <v>108.3</v>
      </c>
      <c r="H13" t="n">
        <v>1.43</v>
      </c>
      <c r="I13" t="n">
        <v>23</v>
      </c>
      <c r="J13" t="n">
        <v>148.18</v>
      </c>
      <c r="K13" t="n">
        <v>46.47</v>
      </c>
      <c r="L13" t="n">
        <v>12</v>
      </c>
      <c r="M13" t="n">
        <v>16</v>
      </c>
      <c r="N13" t="n">
        <v>24.71</v>
      </c>
      <c r="O13" t="n">
        <v>18509.36</v>
      </c>
      <c r="P13" t="n">
        <v>364.77</v>
      </c>
      <c r="Q13" t="n">
        <v>1326.95</v>
      </c>
      <c r="R13" t="n">
        <v>95.44</v>
      </c>
      <c r="S13" t="n">
        <v>68.87</v>
      </c>
      <c r="T13" t="n">
        <v>10584.65</v>
      </c>
      <c r="U13" t="n">
        <v>0.72</v>
      </c>
      <c r="V13" t="n">
        <v>0.88</v>
      </c>
      <c r="W13" t="n">
        <v>5.34</v>
      </c>
      <c r="X13" t="n">
        <v>0.64</v>
      </c>
      <c r="Y13" t="n">
        <v>0.5</v>
      </c>
      <c r="Z13" t="n">
        <v>10</v>
      </c>
      <c r="AA13" t="n">
        <v>757.4679980268186</v>
      </c>
      <c r="AB13" t="n">
        <v>1036.401132029904</v>
      </c>
      <c r="AC13" t="n">
        <v>937.4884625870942</v>
      </c>
      <c r="AD13" t="n">
        <v>757467.9980268186</v>
      </c>
      <c r="AE13" t="n">
        <v>1036401.132029904</v>
      </c>
      <c r="AF13" t="n">
        <v>1.262992472738336e-06</v>
      </c>
      <c r="AG13" t="n">
        <v>18</v>
      </c>
      <c r="AH13" t="n">
        <v>937488.4625870942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2.2593</v>
      </c>
      <c r="E14" t="n">
        <v>44.26</v>
      </c>
      <c r="F14" t="n">
        <v>41.48</v>
      </c>
      <c r="G14" t="n">
        <v>113.13</v>
      </c>
      <c r="H14" t="n">
        <v>1.54</v>
      </c>
      <c r="I14" t="n">
        <v>22</v>
      </c>
      <c r="J14" t="n">
        <v>149.56</v>
      </c>
      <c r="K14" t="n">
        <v>46.47</v>
      </c>
      <c r="L14" t="n">
        <v>13</v>
      </c>
      <c r="M14" t="n">
        <v>4</v>
      </c>
      <c r="N14" t="n">
        <v>25.1</v>
      </c>
      <c r="O14" t="n">
        <v>18680.25</v>
      </c>
      <c r="P14" t="n">
        <v>362.43</v>
      </c>
      <c r="Q14" t="n">
        <v>1326.95</v>
      </c>
      <c r="R14" t="n">
        <v>93.94</v>
      </c>
      <c r="S14" t="n">
        <v>68.87</v>
      </c>
      <c r="T14" t="n">
        <v>9838.74</v>
      </c>
      <c r="U14" t="n">
        <v>0.73</v>
      </c>
      <c r="V14" t="n">
        <v>0.88</v>
      </c>
      <c r="W14" t="n">
        <v>5.35</v>
      </c>
      <c r="X14" t="n">
        <v>0.61</v>
      </c>
      <c r="Y14" t="n">
        <v>0.5</v>
      </c>
      <c r="Z14" t="n">
        <v>10</v>
      </c>
      <c r="AA14" t="n">
        <v>754.0608832362097</v>
      </c>
      <c r="AB14" t="n">
        <v>1031.739367262097</v>
      </c>
      <c r="AC14" t="n">
        <v>933.2716101058986</v>
      </c>
      <c r="AD14" t="n">
        <v>754060.8832362097</v>
      </c>
      <c r="AE14" t="n">
        <v>1031739.367262097</v>
      </c>
      <c r="AF14" t="n">
        <v>1.264671760695706e-06</v>
      </c>
      <c r="AG14" t="n">
        <v>18</v>
      </c>
      <c r="AH14" t="n">
        <v>933271.6101058986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2.2589</v>
      </c>
      <c r="E15" t="n">
        <v>44.27</v>
      </c>
      <c r="F15" t="n">
        <v>41.49</v>
      </c>
      <c r="G15" t="n">
        <v>113.16</v>
      </c>
      <c r="H15" t="n">
        <v>1.64</v>
      </c>
      <c r="I15" t="n">
        <v>22</v>
      </c>
      <c r="J15" t="n">
        <v>150.95</v>
      </c>
      <c r="K15" t="n">
        <v>46.47</v>
      </c>
      <c r="L15" t="n">
        <v>14</v>
      </c>
      <c r="M15" t="n">
        <v>1</v>
      </c>
      <c r="N15" t="n">
        <v>25.49</v>
      </c>
      <c r="O15" t="n">
        <v>18851.69</v>
      </c>
      <c r="P15" t="n">
        <v>365.07</v>
      </c>
      <c r="Q15" t="n">
        <v>1326.95</v>
      </c>
      <c r="R15" t="n">
        <v>94.15000000000001</v>
      </c>
      <c r="S15" t="n">
        <v>68.87</v>
      </c>
      <c r="T15" t="n">
        <v>9943.67</v>
      </c>
      <c r="U15" t="n">
        <v>0.73</v>
      </c>
      <c r="V15" t="n">
        <v>0.88</v>
      </c>
      <c r="W15" t="n">
        <v>5.35</v>
      </c>
      <c r="X15" t="n">
        <v>0.62</v>
      </c>
      <c r="Y15" t="n">
        <v>0.5</v>
      </c>
      <c r="Z15" t="n">
        <v>10</v>
      </c>
      <c r="AA15" t="n">
        <v>757.0342469312656</v>
      </c>
      <c r="AB15" t="n">
        <v>1035.807654645221</v>
      </c>
      <c r="AC15" t="n">
        <v>936.9516258510541</v>
      </c>
      <c r="AD15" t="n">
        <v>757034.2469312656</v>
      </c>
      <c r="AE15" t="n">
        <v>1035807.654645221</v>
      </c>
      <c r="AF15" t="n">
        <v>1.264447855634723e-06</v>
      </c>
      <c r="AG15" t="n">
        <v>18</v>
      </c>
      <c r="AH15" t="n">
        <v>936951.6258510541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2.2588</v>
      </c>
      <c r="E16" t="n">
        <v>44.27</v>
      </c>
      <c r="F16" t="n">
        <v>41.49</v>
      </c>
      <c r="G16" t="n">
        <v>113.16</v>
      </c>
      <c r="H16" t="n">
        <v>1.74</v>
      </c>
      <c r="I16" t="n">
        <v>22</v>
      </c>
      <c r="J16" t="n">
        <v>152.35</v>
      </c>
      <c r="K16" t="n">
        <v>46.47</v>
      </c>
      <c r="L16" t="n">
        <v>15</v>
      </c>
      <c r="M16" t="n">
        <v>1</v>
      </c>
      <c r="N16" t="n">
        <v>25.88</v>
      </c>
      <c r="O16" t="n">
        <v>19023.66</v>
      </c>
      <c r="P16" t="n">
        <v>367.31</v>
      </c>
      <c r="Q16" t="n">
        <v>1326.95</v>
      </c>
      <c r="R16" t="n">
        <v>94.11</v>
      </c>
      <c r="S16" t="n">
        <v>68.87</v>
      </c>
      <c r="T16" t="n">
        <v>9924.59</v>
      </c>
      <c r="U16" t="n">
        <v>0.73</v>
      </c>
      <c r="V16" t="n">
        <v>0.88</v>
      </c>
      <c r="W16" t="n">
        <v>5.35</v>
      </c>
      <c r="X16" t="n">
        <v>0.62</v>
      </c>
      <c r="Y16" t="n">
        <v>0.5</v>
      </c>
      <c r="Z16" t="n">
        <v>10</v>
      </c>
      <c r="AA16" t="n">
        <v>759.4583262401015</v>
      </c>
      <c r="AB16" t="n">
        <v>1039.124386898402</v>
      </c>
      <c r="AC16" t="n">
        <v>939.9518138330543</v>
      </c>
      <c r="AD16" t="n">
        <v>759458.3262401016</v>
      </c>
      <c r="AE16" t="n">
        <v>1039124.386898402</v>
      </c>
      <c r="AF16" t="n">
        <v>1.264391879369477e-06</v>
      </c>
      <c r="AG16" t="n">
        <v>18</v>
      </c>
      <c r="AH16" t="n">
        <v>939951.8138330543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2.2588</v>
      </c>
      <c r="E17" t="n">
        <v>44.27</v>
      </c>
      <c r="F17" t="n">
        <v>41.49</v>
      </c>
      <c r="G17" t="n">
        <v>113.16</v>
      </c>
      <c r="H17" t="n">
        <v>1.84</v>
      </c>
      <c r="I17" t="n">
        <v>22</v>
      </c>
      <c r="J17" t="n">
        <v>153.75</v>
      </c>
      <c r="K17" t="n">
        <v>46.47</v>
      </c>
      <c r="L17" t="n">
        <v>16</v>
      </c>
      <c r="M17" t="n">
        <v>0</v>
      </c>
      <c r="N17" t="n">
        <v>26.28</v>
      </c>
      <c r="O17" t="n">
        <v>19196.18</v>
      </c>
      <c r="P17" t="n">
        <v>370.19</v>
      </c>
      <c r="Q17" t="n">
        <v>1326.95</v>
      </c>
      <c r="R17" t="n">
        <v>94.05</v>
      </c>
      <c r="S17" t="n">
        <v>68.87</v>
      </c>
      <c r="T17" t="n">
        <v>9893.16</v>
      </c>
      <c r="U17" t="n">
        <v>0.73</v>
      </c>
      <c r="V17" t="n">
        <v>0.88</v>
      </c>
      <c r="W17" t="n">
        <v>5.35</v>
      </c>
      <c r="X17" t="n">
        <v>0.62</v>
      </c>
      <c r="Y17" t="n">
        <v>0.5</v>
      </c>
      <c r="Z17" t="n">
        <v>10</v>
      </c>
      <c r="AA17" t="n">
        <v>762.5421348843848</v>
      </c>
      <c r="AB17" t="n">
        <v>1043.343789933545</v>
      </c>
      <c r="AC17" t="n">
        <v>943.7685229644934</v>
      </c>
      <c r="AD17" t="n">
        <v>762542.1348843848</v>
      </c>
      <c r="AE17" t="n">
        <v>1043343.789933545</v>
      </c>
      <c r="AF17" t="n">
        <v>1.264391879369477e-06</v>
      </c>
      <c r="AG17" t="n">
        <v>18</v>
      </c>
      <c r="AH17" t="n">
        <v>943768.5229644934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1.4045</v>
      </c>
      <c r="E2" t="n">
        <v>71.2</v>
      </c>
      <c r="F2" t="n">
        <v>54.68</v>
      </c>
      <c r="G2" t="n">
        <v>7.04</v>
      </c>
      <c r="H2" t="n">
        <v>0.12</v>
      </c>
      <c r="I2" t="n">
        <v>466</v>
      </c>
      <c r="J2" t="n">
        <v>150.44</v>
      </c>
      <c r="K2" t="n">
        <v>49.1</v>
      </c>
      <c r="L2" t="n">
        <v>1</v>
      </c>
      <c r="M2" t="n">
        <v>464</v>
      </c>
      <c r="N2" t="n">
        <v>25.34</v>
      </c>
      <c r="O2" t="n">
        <v>18787.76</v>
      </c>
      <c r="P2" t="n">
        <v>644.79</v>
      </c>
      <c r="Q2" t="n">
        <v>1327.23</v>
      </c>
      <c r="R2" t="n">
        <v>524.79</v>
      </c>
      <c r="S2" t="n">
        <v>68.87</v>
      </c>
      <c r="T2" t="n">
        <v>223046.41</v>
      </c>
      <c r="U2" t="n">
        <v>0.13</v>
      </c>
      <c r="V2" t="n">
        <v>0.67</v>
      </c>
      <c r="W2" t="n">
        <v>6.08</v>
      </c>
      <c r="X2" t="n">
        <v>13.8</v>
      </c>
      <c r="Y2" t="n">
        <v>0.5</v>
      </c>
      <c r="Z2" t="n">
        <v>10</v>
      </c>
      <c r="AA2" t="n">
        <v>1813.07181911167</v>
      </c>
      <c r="AB2" t="n">
        <v>2480.72484999204</v>
      </c>
      <c r="AC2" t="n">
        <v>2243.967952027994</v>
      </c>
      <c r="AD2" t="n">
        <v>1813071.81911167</v>
      </c>
      <c r="AE2" t="n">
        <v>2480724.84999204</v>
      </c>
      <c r="AF2" t="n">
        <v>7.703062810712926e-07</v>
      </c>
      <c r="AG2" t="n">
        <v>28</v>
      </c>
      <c r="AH2" t="n">
        <v>2243967.952027994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1.8248</v>
      </c>
      <c r="E3" t="n">
        <v>54.8</v>
      </c>
      <c r="F3" t="n">
        <v>46.53</v>
      </c>
      <c r="G3" t="n">
        <v>14.25</v>
      </c>
      <c r="H3" t="n">
        <v>0.23</v>
      </c>
      <c r="I3" t="n">
        <v>196</v>
      </c>
      <c r="J3" t="n">
        <v>151.83</v>
      </c>
      <c r="K3" t="n">
        <v>49.1</v>
      </c>
      <c r="L3" t="n">
        <v>2</v>
      </c>
      <c r="M3" t="n">
        <v>194</v>
      </c>
      <c r="N3" t="n">
        <v>25.73</v>
      </c>
      <c r="O3" t="n">
        <v>18959.54</v>
      </c>
      <c r="P3" t="n">
        <v>542.34</v>
      </c>
      <c r="Q3" t="n">
        <v>1327.05</v>
      </c>
      <c r="R3" t="n">
        <v>258.59</v>
      </c>
      <c r="S3" t="n">
        <v>68.87</v>
      </c>
      <c r="T3" t="n">
        <v>91295.60000000001</v>
      </c>
      <c r="U3" t="n">
        <v>0.27</v>
      </c>
      <c r="V3" t="n">
        <v>0.78</v>
      </c>
      <c r="W3" t="n">
        <v>5.63</v>
      </c>
      <c r="X3" t="n">
        <v>5.66</v>
      </c>
      <c r="Y3" t="n">
        <v>0.5</v>
      </c>
      <c r="Z3" t="n">
        <v>10</v>
      </c>
      <c r="AA3" t="n">
        <v>1216.506933263048</v>
      </c>
      <c r="AB3" t="n">
        <v>1664.478454588666</v>
      </c>
      <c r="AC3" t="n">
        <v>1505.622966992906</v>
      </c>
      <c r="AD3" t="n">
        <v>1216506.933263048</v>
      </c>
      <c r="AE3" t="n">
        <v>1664478.454588666</v>
      </c>
      <c r="AF3" t="n">
        <v>1.000822286720466e-06</v>
      </c>
      <c r="AG3" t="n">
        <v>22</v>
      </c>
      <c r="AH3" t="n">
        <v>1505622.966992906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1.9805</v>
      </c>
      <c r="E4" t="n">
        <v>50.49</v>
      </c>
      <c r="F4" t="n">
        <v>44.43</v>
      </c>
      <c r="G4" t="n">
        <v>21.5</v>
      </c>
      <c r="H4" t="n">
        <v>0.35</v>
      </c>
      <c r="I4" t="n">
        <v>124</v>
      </c>
      <c r="J4" t="n">
        <v>153.23</v>
      </c>
      <c r="K4" t="n">
        <v>49.1</v>
      </c>
      <c r="L4" t="n">
        <v>3</v>
      </c>
      <c r="M4" t="n">
        <v>122</v>
      </c>
      <c r="N4" t="n">
        <v>26.13</v>
      </c>
      <c r="O4" t="n">
        <v>19131.85</v>
      </c>
      <c r="P4" t="n">
        <v>511.6</v>
      </c>
      <c r="Q4" t="n">
        <v>1327.01</v>
      </c>
      <c r="R4" t="n">
        <v>189.63</v>
      </c>
      <c r="S4" t="n">
        <v>68.87</v>
      </c>
      <c r="T4" t="n">
        <v>57173.47</v>
      </c>
      <c r="U4" t="n">
        <v>0.36</v>
      </c>
      <c r="V4" t="n">
        <v>0.82</v>
      </c>
      <c r="W4" t="n">
        <v>5.52</v>
      </c>
      <c r="X4" t="n">
        <v>3.55</v>
      </c>
      <c r="Y4" t="n">
        <v>0.5</v>
      </c>
      <c r="Z4" t="n">
        <v>10</v>
      </c>
      <c r="AA4" t="n">
        <v>1069.309711349436</v>
      </c>
      <c r="AB4" t="n">
        <v>1463.076721683346</v>
      </c>
      <c r="AC4" t="n">
        <v>1323.442732806962</v>
      </c>
      <c r="AD4" t="n">
        <v>1069309.711349436</v>
      </c>
      <c r="AE4" t="n">
        <v>1463076.721683346</v>
      </c>
      <c r="AF4" t="n">
        <v>1.086216866971659e-06</v>
      </c>
      <c r="AG4" t="n">
        <v>20</v>
      </c>
      <c r="AH4" t="n">
        <v>1323442.732806962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2.064</v>
      </c>
      <c r="E5" t="n">
        <v>48.45</v>
      </c>
      <c r="F5" t="n">
        <v>43.42</v>
      </c>
      <c r="G5" t="n">
        <v>28.95</v>
      </c>
      <c r="H5" t="n">
        <v>0.46</v>
      </c>
      <c r="I5" t="n">
        <v>90</v>
      </c>
      <c r="J5" t="n">
        <v>154.63</v>
      </c>
      <c r="K5" t="n">
        <v>49.1</v>
      </c>
      <c r="L5" t="n">
        <v>4</v>
      </c>
      <c r="M5" t="n">
        <v>88</v>
      </c>
      <c r="N5" t="n">
        <v>26.53</v>
      </c>
      <c r="O5" t="n">
        <v>19304.72</v>
      </c>
      <c r="P5" t="n">
        <v>493.68</v>
      </c>
      <c r="Q5" t="n">
        <v>1327.02</v>
      </c>
      <c r="R5" t="n">
        <v>157.58</v>
      </c>
      <c r="S5" t="n">
        <v>68.87</v>
      </c>
      <c r="T5" t="n">
        <v>41319.66</v>
      </c>
      <c r="U5" t="n">
        <v>0.44</v>
      </c>
      <c r="V5" t="n">
        <v>0.84</v>
      </c>
      <c r="W5" t="n">
        <v>5.44</v>
      </c>
      <c r="X5" t="n">
        <v>2.55</v>
      </c>
      <c r="Y5" t="n">
        <v>0.5</v>
      </c>
      <c r="Z5" t="n">
        <v>10</v>
      </c>
      <c r="AA5" t="n">
        <v>997.9209601243693</v>
      </c>
      <c r="AB5" t="n">
        <v>1365.399482807783</v>
      </c>
      <c r="AC5" t="n">
        <v>1235.087672518817</v>
      </c>
      <c r="AD5" t="n">
        <v>997920.9601243694</v>
      </c>
      <c r="AE5" t="n">
        <v>1365399.482807783</v>
      </c>
      <c r="AF5" t="n">
        <v>1.132012932809646e-06</v>
      </c>
      <c r="AG5" t="n">
        <v>19</v>
      </c>
      <c r="AH5" t="n">
        <v>1235087.672518817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2.1169</v>
      </c>
      <c r="E6" t="n">
        <v>47.24</v>
      </c>
      <c r="F6" t="n">
        <v>42.82</v>
      </c>
      <c r="G6" t="n">
        <v>36.71</v>
      </c>
      <c r="H6" t="n">
        <v>0.57</v>
      </c>
      <c r="I6" t="n">
        <v>70</v>
      </c>
      <c r="J6" t="n">
        <v>156.03</v>
      </c>
      <c r="K6" t="n">
        <v>49.1</v>
      </c>
      <c r="L6" t="n">
        <v>5</v>
      </c>
      <c r="M6" t="n">
        <v>68</v>
      </c>
      <c r="N6" t="n">
        <v>26.94</v>
      </c>
      <c r="O6" t="n">
        <v>19478.15</v>
      </c>
      <c r="P6" t="n">
        <v>480.52</v>
      </c>
      <c r="Q6" t="n">
        <v>1327.02</v>
      </c>
      <c r="R6" t="n">
        <v>138.08</v>
      </c>
      <c r="S6" t="n">
        <v>68.87</v>
      </c>
      <c r="T6" t="n">
        <v>31669.27</v>
      </c>
      <c r="U6" t="n">
        <v>0.5</v>
      </c>
      <c r="V6" t="n">
        <v>0.85</v>
      </c>
      <c r="W6" t="n">
        <v>5.41</v>
      </c>
      <c r="X6" t="n">
        <v>1.95</v>
      </c>
      <c r="Y6" t="n">
        <v>0.5</v>
      </c>
      <c r="Z6" t="n">
        <v>10</v>
      </c>
      <c r="AA6" t="n">
        <v>959.7247999762662</v>
      </c>
      <c r="AB6" t="n">
        <v>1313.137811397491</v>
      </c>
      <c r="AC6" t="n">
        <v>1187.813781678207</v>
      </c>
      <c r="AD6" t="n">
        <v>959724.7999762662</v>
      </c>
      <c r="AE6" t="n">
        <v>1313137.811397491</v>
      </c>
      <c r="AF6" t="n">
        <v>1.161026248771676e-06</v>
      </c>
      <c r="AG6" t="n">
        <v>19</v>
      </c>
      <c r="AH6" t="n">
        <v>1187813.781678207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2.1481</v>
      </c>
      <c r="E7" t="n">
        <v>46.55</v>
      </c>
      <c r="F7" t="n">
        <v>42.5</v>
      </c>
      <c r="G7" t="n">
        <v>43.97</v>
      </c>
      <c r="H7" t="n">
        <v>0.67</v>
      </c>
      <c r="I7" t="n">
        <v>58</v>
      </c>
      <c r="J7" t="n">
        <v>157.44</v>
      </c>
      <c r="K7" t="n">
        <v>49.1</v>
      </c>
      <c r="L7" t="n">
        <v>6</v>
      </c>
      <c r="M7" t="n">
        <v>56</v>
      </c>
      <c r="N7" t="n">
        <v>27.35</v>
      </c>
      <c r="O7" t="n">
        <v>19652.13</v>
      </c>
      <c r="P7" t="n">
        <v>470.74</v>
      </c>
      <c r="Q7" t="n">
        <v>1326.97</v>
      </c>
      <c r="R7" t="n">
        <v>127.92</v>
      </c>
      <c r="S7" t="n">
        <v>68.87</v>
      </c>
      <c r="T7" t="n">
        <v>26651</v>
      </c>
      <c r="U7" t="n">
        <v>0.54</v>
      </c>
      <c r="V7" t="n">
        <v>0.86</v>
      </c>
      <c r="W7" t="n">
        <v>5.39</v>
      </c>
      <c r="X7" t="n">
        <v>1.63</v>
      </c>
      <c r="Y7" t="n">
        <v>0.5</v>
      </c>
      <c r="Z7" t="n">
        <v>10</v>
      </c>
      <c r="AA7" t="n">
        <v>925.888731603309</v>
      </c>
      <c r="AB7" t="n">
        <v>1266.841809907627</v>
      </c>
      <c r="AC7" t="n">
        <v>1145.936205593689</v>
      </c>
      <c r="AD7" t="n">
        <v>925888.731603309</v>
      </c>
      <c r="AE7" t="n">
        <v>1266841.809907627</v>
      </c>
      <c r="AF7" t="n">
        <v>1.178138072174613e-06</v>
      </c>
      <c r="AG7" t="n">
        <v>18</v>
      </c>
      <c r="AH7" t="n">
        <v>1145936.205593689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2.1729</v>
      </c>
      <c r="E8" t="n">
        <v>46.02</v>
      </c>
      <c r="F8" t="n">
        <v>42.25</v>
      </c>
      <c r="G8" t="n">
        <v>51.73</v>
      </c>
      <c r="H8" t="n">
        <v>0.78</v>
      </c>
      <c r="I8" t="n">
        <v>49</v>
      </c>
      <c r="J8" t="n">
        <v>158.86</v>
      </c>
      <c r="K8" t="n">
        <v>49.1</v>
      </c>
      <c r="L8" t="n">
        <v>7</v>
      </c>
      <c r="M8" t="n">
        <v>47</v>
      </c>
      <c r="N8" t="n">
        <v>27.77</v>
      </c>
      <c r="O8" t="n">
        <v>19826.68</v>
      </c>
      <c r="P8" t="n">
        <v>461.83</v>
      </c>
      <c r="Q8" t="n">
        <v>1326.97</v>
      </c>
      <c r="R8" t="n">
        <v>119.37</v>
      </c>
      <c r="S8" t="n">
        <v>68.87</v>
      </c>
      <c r="T8" t="n">
        <v>22421.62</v>
      </c>
      <c r="U8" t="n">
        <v>0.58</v>
      </c>
      <c r="V8" t="n">
        <v>0.86</v>
      </c>
      <c r="W8" t="n">
        <v>5.37</v>
      </c>
      <c r="X8" t="n">
        <v>1.38</v>
      </c>
      <c r="Y8" t="n">
        <v>0.5</v>
      </c>
      <c r="Z8" t="n">
        <v>10</v>
      </c>
      <c r="AA8" t="n">
        <v>906.2549807744601</v>
      </c>
      <c r="AB8" t="n">
        <v>1239.978045843641</v>
      </c>
      <c r="AC8" t="n">
        <v>1121.636281468441</v>
      </c>
      <c r="AD8" t="n">
        <v>906254.9807744601</v>
      </c>
      <c r="AE8" t="n">
        <v>1239978.045843641</v>
      </c>
      <c r="AF8" t="n">
        <v>1.191739777956434e-06</v>
      </c>
      <c r="AG8" t="n">
        <v>18</v>
      </c>
      <c r="AH8" t="n">
        <v>1121636.281468441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2.1921</v>
      </c>
      <c r="E9" t="n">
        <v>45.62</v>
      </c>
      <c r="F9" t="n">
        <v>42.06</v>
      </c>
      <c r="G9" t="n">
        <v>60.08</v>
      </c>
      <c r="H9" t="n">
        <v>0.88</v>
      </c>
      <c r="I9" t="n">
        <v>42</v>
      </c>
      <c r="J9" t="n">
        <v>160.28</v>
      </c>
      <c r="K9" t="n">
        <v>49.1</v>
      </c>
      <c r="L9" t="n">
        <v>8</v>
      </c>
      <c r="M9" t="n">
        <v>40</v>
      </c>
      <c r="N9" t="n">
        <v>28.19</v>
      </c>
      <c r="O9" t="n">
        <v>20001.93</v>
      </c>
      <c r="P9" t="n">
        <v>453.21</v>
      </c>
      <c r="Q9" t="n">
        <v>1327.02</v>
      </c>
      <c r="R9" t="n">
        <v>112.96</v>
      </c>
      <c r="S9" t="n">
        <v>68.87</v>
      </c>
      <c r="T9" t="n">
        <v>19247.78</v>
      </c>
      <c r="U9" t="n">
        <v>0.61</v>
      </c>
      <c r="V9" t="n">
        <v>0.87</v>
      </c>
      <c r="W9" t="n">
        <v>5.37</v>
      </c>
      <c r="X9" t="n">
        <v>1.19</v>
      </c>
      <c r="Y9" t="n">
        <v>0.5</v>
      </c>
      <c r="Z9" t="n">
        <v>10</v>
      </c>
      <c r="AA9" t="n">
        <v>889.477278695484</v>
      </c>
      <c r="AB9" t="n">
        <v>1217.022053679209</v>
      </c>
      <c r="AC9" t="n">
        <v>1100.871176977245</v>
      </c>
      <c r="AD9" t="n">
        <v>889477.2786954839</v>
      </c>
      <c r="AE9" t="n">
        <v>1217022.053679209</v>
      </c>
      <c r="AF9" t="n">
        <v>1.20227013081978e-06</v>
      </c>
      <c r="AG9" t="n">
        <v>18</v>
      </c>
      <c r="AH9" t="n">
        <v>1100871.176977245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2.2065</v>
      </c>
      <c r="E10" t="n">
        <v>45.32</v>
      </c>
      <c r="F10" t="n">
        <v>41.91</v>
      </c>
      <c r="G10" t="n">
        <v>67.97</v>
      </c>
      <c r="H10" t="n">
        <v>0.99</v>
      </c>
      <c r="I10" t="n">
        <v>37</v>
      </c>
      <c r="J10" t="n">
        <v>161.71</v>
      </c>
      <c r="K10" t="n">
        <v>49.1</v>
      </c>
      <c r="L10" t="n">
        <v>9</v>
      </c>
      <c r="M10" t="n">
        <v>35</v>
      </c>
      <c r="N10" t="n">
        <v>28.61</v>
      </c>
      <c r="O10" t="n">
        <v>20177.64</v>
      </c>
      <c r="P10" t="n">
        <v>445.16</v>
      </c>
      <c r="Q10" t="n">
        <v>1326.99</v>
      </c>
      <c r="R10" t="n">
        <v>108.7</v>
      </c>
      <c r="S10" t="n">
        <v>68.87</v>
      </c>
      <c r="T10" t="n">
        <v>17144.34</v>
      </c>
      <c r="U10" t="n">
        <v>0.63</v>
      </c>
      <c r="V10" t="n">
        <v>0.87</v>
      </c>
      <c r="W10" t="n">
        <v>5.35</v>
      </c>
      <c r="X10" t="n">
        <v>1.04</v>
      </c>
      <c r="Y10" t="n">
        <v>0.5</v>
      </c>
      <c r="Z10" t="n">
        <v>10</v>
      </c>
      <c r="AA10" t="n">
        <v>875.31166062819</v>
      </c>
      <c r="AB10" t="n">
        <v>1197.640030096575</v>
      </c>
      <c r="AC10" t="n">
        <v>1083.338946522496</v>
      </c>
      <c r="AD10" t="n">
        <v>875311.66062819</v>
      </c>
      <c r="AE10" t="n">
        <v>1197640.030096575</v>
      </c>
      <c r="AF10" t="n">
        <v>1.210167895467289e-06</v>
      </c>
      <c r="AG10" t="n">
        <v>18</v>
      </c>
      <c r="AH10" t="n">
        <v>1083338.946522496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2.2186</v>
      </c>
      <c r="E11" t="n">
        <v>45.07</v>
      </c>
      <c r="F11" t="n">
        <v>41.79</v>
      </c>
      <c r="G11" t="n">
        <v>75.98</v>
      </c>
      <c r="H11" t="n">
        <v>1.09</v>
      </c>
      <c r="I11" t="n">
        <v>33</v>
      </c>
      <c r="J11" t="n">
        <v>163.13</v>
      </c>
      <c r="K11" t="n">
        <v>49.1</v>
      </c>
      <c r="L11" t="n">
        <v>10</v>
      </c>
      <c r="M11" t="n">
        <v>31</v>
      </c>
      <c r="N11" t="n">
        <v>29.04</v>
      </c>
      <c r="O11" t="n">
        <v>20353.94</v>
      </c>
      <c r="P11" t="n">
        <v>436.58</v>
      </c>
      <c r="Q11" t="n">
        <v>1326.99</v>
      </c>
      <c r="R11" t="n">
        <v>104.38</v>
      </c>
      <c r="S11" t="n">
        <v>68.87</v>
      </c>
      <c r="T11" t="n">
        <v>15004.77</v>
      </c>
      <c r="U11" t="n">
        <v>0.66</v>
      </c>
      <c r="V11" t="n">
        <v>0.87</v>
      </c>
      <c r="W11" t="n">
        <v>5.35</v>
      </c>
      <c r="X11" t="n">
        <v>0.92</v>
      </c>
      <c r="Y11" t="n">
        <v>0.5</v>
      </c>
      <c r="Z11" t="n">
        <v>10</v>
      </c>
      <c r="AA11" t="n">
        <v>861.6005865017815</v>
      </c>
      <c r="AB11" t="n">
        <v>1178.879933586923</v>
      </c>
      <c r="AC11" t="n">
        <v>1066.369287293765</v>
      </c>
      <c r="AD11" t="n">
        <v>861600.5865017816</v>
      </c>
      <c r="AE11" t="n">
        <v>1178879.933586923</v>
      </c>
      <c r="AF11" t="n">
        <v>1.21680421159471e-06</v>
      </c>
      <c r="AG11" t="n">
        <v>18</v>
      </c>
      <c r="AH11" t="n">
        <v>1066369.287293765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2.231</v>
      </c>
      <c r="E12" t="n">
        <v>44.82</v>
      </c>
      <c r="F12" t="n">
        <v>41.66</v>
      </c>
      <c r="G12" t="n">
        <v>86.2</v>
      </c>
      <c r="H12" t="n">
        <v>1.18</v>
      </c>
      <c r="I12" t="n">
        <v>29</v>
      </c>
      <c r="J12" t="n">
        <v>164.57</v>
      </c>
      <c r="K12" t="n">
        <v>49.1</v>
      </c>
      <c r="L12" t="n">
        <v>11</v>
      </c>
      <c r="M12" t="n">
        <v>27</v>
      </c>
      <c r="N12" t="n">
        <v>29.47</v>
      </c>
      <c r="O12" t="n">
        <v>20530.82</v>
      </c>
      <c r="P12" t="n">
        <v>427.46</v>
      </c>
      <c r="Q12" t="n">
        <v>1326.97</v>
      </c>
      <c r="R12" t="n">
        <v>100.48</v>
      </c>
      <c r="S12" t="n">
        <v>68.87</v>
      </c>
      <c r="T12" t="n">
        <v>13073.59</v>
      </c>
      <c r="U12" t="n">
        <v>0.6899999999999999</v>
      </c>
      <c r="V12" t="n">
        <v>0.88</v>
      </c>
      <c r="W12" t="n">
        <v>5.34</v>
      </c>
      <c r="X12" t="n">
        <v>0.79</v>
      </c>
      <c r="Y12" t="n">
        <v>0.5</v>
      </c>
      <c r="Z12" t="n">
        <v>10</v>
      </c>
      <c r="AA12" t="n">
        <v>847.3152012703775</v>
      </c>
      <c r="AB12" t="n">
        <v>1159.334039286599</v>
      </c>
      <c r="AC12" t="n">
        <v>1048.688825712629</v>
      </c>
      <c r="AD12" t="n">
        <v>847315.2012703775</v>
      </c>
      <c r="AE12" t="n">
        <v>1159334.039286599</v>
      </c>
      <c r="AF12" t="n">
        <v>1.22360506448562e-06</v>
      </c>
      <c r="AG12" t="n">
        <v>18</v>
      </c>
      <c r="AH12" t="n">
        <v>1048688.825712629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2.2393</v>
      </c>
      <c r="E13" t="n">
        <v>44.66</v>
      </c>
      <c r="F13" t="n">
        <v>41.59</v>
      </c>
      <c r="G13" t="n">
        <v>95.97</v>
      </c>
      <c r="H13" t="n">
        <v>1.28</v>
      </c>
      <c r="I13" t="n">
        <v>26</v>
      </c>
      <c r="J13" t="n">
        <v>166.01</v>
      </c>
      <c r="K13" t="n">
        <v>49.1</v>
      </c>
      <c r="L13" t="n">
        <v>12</v>
      </c>
      <c r="M13" t="n">
        <v>24</v>
      </c>
      <c r="N13" t="n">
        <v>29.91</v>
      </c>
      <c r="O13" t="n">
        <v>20708.3</v>
      </c>
      <c r="P13" t="n">
        <v>417.19</v>
      </c>
      <c r="Q13" t="n">
        <v>1326.97</v>
      </c>
      <c r="R13" t="n">
        <v>97.95</v>
      </c>
      <c r="S13" t="n">
        <v>68.87</v>
      </c>
      <c r="T13" t="n">
        <v>11822.83</v>
      </c>
      <c r="U13" t="n">
        <v>0.7</v>
      </c>
      <c r="V13" t="n">
        <v>0.88</v>
      </c>
      <c r="W13" t="n">
        <v>5.33</v>
      </c>
      <c r="X13" t="n">
        <v>0.71</v>
      </c>
      <c r="Y13" t="n">
        <v>0.5</v>
      </c>
      <c r="Z13" t="n">
        <v>10</v>
      </c>
      <c r="AA13" t="n">
        <v>833.4242382807776</v>
      </c>
      <c r="AB13" t="n">
        <v>1140.327810898192</v>
      </c>
      <c r="AC13" t="n">
        <v>1031.496525086203</v>
      </c>
      <c r="AD13" t="n">
        <v>833424.2382807776</v>
      </c>
      <c r="AE13" t="n">
        <v>1140327.810898192</v>
      </c>
      <c r="AF13" t="n">
        <v>1.228157248275504e-06</v>
      </c>
      <c r="AG13" t="n">
        <v>18</v>
      </c>
      <c r="AH13" t="n">
        <v>1031496.525086203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2.2459</v>
      </c>
      <c r="E14" t="n">
        <v>44.53</v>
      </c>
      <c r="F14" t="n">
        <v>41.52</v>
      </c>
      <c r="G14" t="n">
        <v>103.79</v>
      </c>
      <c r="H14" t="n">
        <v>1.38</v>
      </c>
      <c r="I14" t="n">
        <v>24</v>
      </c>
      <c r="J14" t="n">
        <v>167.45</v>
      </c>
      <c r="K14" t="n">
        <v>49.1</v>
      </c>
      <c r="L14" t="n">
        <v>13</v>
      </c>
      <c r="M14" t="n">
        <v>22</v>
      </c>
      <c r="N14" t="n">
        <v>30.36</v>
      </c>
      <c r="O14" t="n">
        <v>20886.38</v>
      </c>
      <c r="P14" t="n">
        <v>411.26</v>
      </c>
      <c r="Q14" t="n">
        <v>1326.97</v>
      </c>
      <c r="R14" t="n">
        <v>95.75</v>
      </c>
      <c r="S14" t="n">
        <v>68.87</v>
      </c>
      <c r="T14" t="n">
        <v>10736.96</v>
      </c>
      <c r="U14" t="n">
        <v>0.72</v>
      </c>
      <c r="V14" t="n">
        <v>0.88</v>
      </c>
      <c r="W14" t="n">
        <v>5.33</v>
      </c>
      <c r="X14" t="n">
        <v>0.65</v>
      </c>
      <c r="Y14" t="n">
        <v>0.5</v>
      </c>
      <c r="Z14" t="n">
        <v>10</v>
      </c>
      <c r="AA14" t="n">
        <v>824.7915553468791</v>
      </c>
      <c r="AB14" t="n">
        <v>1128.51619326094</v>
      </c>
      <c r="AC14" t="n">
        <v>1020.81219165854</v>
      </c>
      <c r="AD14" t="n">
        <v>824791.5553468792</v>
      </c>
      <c r="AE14" t="n">
        <v>1128516.19326094</v>
      </c>
      <c r="AF14" t="n">
        <v>1.231777057072279e-06</v>
      </c>
      <c r="AG14" t="n">
        <v>18</v>
      </c>
      <c r="AH14" t="n">
        <v>1020812.19165854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2.2508</v>
      </c>
      <c r="E15" t="n">
        <v>44.43</v>
      </c>
      <c r="F15" t="n">
        <v>41.48</v>
      </c>
      <c r="G15" t="n">
        <v>113.13</v>
      </c>
      <c r="H15" t="n">
        <v>1.47</v>
      </c>
      <c r="I15" t="n">
        <v>22</v>
      </c>
      <c r="J15" t="n">
        <v>168.9</v>
      </c>
      <c r="K15" t="n">
        <v>49.1</v>
      </c>
      <c r="L15" t="n">
        <v>14</v>
      </c>
      <c r="M15" t="n">
        <v>19</v>
      </c>
      <c r="N15" t="n">
        <v>30.81</v>
      </c>
      <c r="O15" t="n">
        <v>21065.06</v>
      </c>
      <c r="P15" t="n">
        <v>405.28</v>
      </c>
      <c r="Q15" t="n">
        <v>1326.98</v>
      </c>
      <c r="R15" t="n">
        <v>94.45999999999999</v>
      </c>
      <c r="S15" t="n">
        <v>68.87</v>
      </c>
      <c r="T15" t="n">
        <v>10099.73</v>
      </c>
      <c r="U15" t="n">
        <v>0.73</v>
      </c>
      <c r="V15" t="n">
        <v>0.88</v>
      </c>
      <c r="W15" t="n">
        <v>5.33</v>
      </c>
      <c r="X15" t="n">
        <v>0.61</v>
      </c>
      <c r="Y15" t="n">
        <v>0.5</v>
      </c>
      <c r="Z15" t="n">
        <v>10</v>
      </c>
      <c r="AA15" t="n">
        <v>816.7773364689853</v>
      </c>
      <c r="AB15" t="n">
        <v>1117.550785429823</v>
      </c>
      <c r="AC15" t="n">
        <v>1010.893306960778</v>
      </c>
      <c r="AD15" t="n">
        <v>816777.3364689853</v>
      </c>
      <c r="AE15" t="n">
        <v>1117550.785429823</v>
      </c>
      <c r="AF15" t="n">
        <v>1.234464490875945e-06</v>
      </c>
      <c r="AG15" t="n">
        <v>18</v>
      </c>
      <c r="AH15" t="n">
        <v>1010893.306960778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2.2574</v>
      </c>
      <c r="E16" t="n">
        <v>44.3</v>
      </c>
      <c r="F16" t="n">
        <v>41.41</v>
      </c>
      <c r="G16" t="n">
        <v>124.23</v>
      </c>
      <c r="H16" t="n">
        <v>1.56</v>
      </c>
      <c r="I16" t="n">
        <v>20</v>
      </c>
      <c r="J16" t="n">
        <v>170.35</v>
      </c>
      <c r="K16" t="n">
        <v>49.1</v>
      </c>
      <c r="L16" t="n">
        <v>15</v>
      </c>
      <c r="M16" t="n">
        <v>14</v>
      </c>
      <c r="N16" t="n">
        <v>31.26</v>
      </c>
      <c r="O16" t="n">
        <v>21244.37</v>
      </c>
      <c r="P16" t="n">
        <v>394.14</v>
      </c>
      <c r="Q16" t="n">
        <v>1326.97</v>
      </c>
      <c r="R16" t="n">
        <v>92.12</v>
      </c>
      <c r="S16" t="n">
        <v>68.87</v>
      </c>
      <c r="T16" t="n">
        <v>8937.219999999999</v>
      </c>
      <c r="U16" t="n">
        <v>0.75</v>
      </c>
      <c r="V16" t="n">
        <v>0.88</v>
      </c>
      <c r="W16" t="n">
        <v>5.33</v>
      </c>
      <c r="X16" t="n">
        <v>0.54</v>
      </c>
      <c r="Y16" t="n">
        <v>0.5</v>
      </c>
      <c r="Z16" t="n">
        <v>10</v>
      </c>
      <c r="AA16" t="n">
        <v>802.6551470288732</v>
      </c>
      <c r="AB16" t="n">
        <v>1098.228182810834</v>
      </c>
      <c r="AC16" t="n">
        <v>993.4148264163026</v>
      </c>
      <c r="AD16" t="n">
        <v>802655.1470288732</v>
      </c>
      <c r="AE16" t="n">
        <v>1098228.182810834</v>
      </c>
      <c r="AF16" t="n">
        <v>1.238084299672721e-06</v>
      </c>
      <c r="AG16" t="n">
        <v>18</v>
      </c>
      <c r="AH16" t="n">
        <v>993414.8264163026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2.26</v>
      </c>
      <c r="E17" t="n">
        <v>44.25</v>
      </c>
      <c r="F17" t="n">
        <v>41.39</v>
      </c>
      <c r="G17" t="n">
        <v>130.71</v>
      </c>
      <c r="H17" t="n">
        <v>1.65</v>
      </c>
      <c r="I17" t="n">
        <v>19</v>
      </c>
      <c r="J17" t="n">
        <v>171.81</v>
      </c>
      <c r="K17" t="n">
        <v>49.1</v>
      </c>
      <c r="L17" t="n">
        <v>16</v>
      </c>
      <c r="M17" t="n">
        <v>5</v>
      </c>
      <c r="N17" t="n">
        <v>31.72</v>
      </c>
      <c r="O17" t="n">
        <v>21424.29</v>
      </c>
      <c r="P17" t="n">
        <v>389.31</v>
      </c>
      <c r="Q17" t="n">
        <v>1326.98</v>
      </c>
      <c r="R17" t="n">
        <v>91.03</v>
      </c>
      <c r="S17" t="n">
        <v>68.87</v>
      </c>
      <c r="T17" t="n">
        <v>8401.790000000001</v>
      </c>
      <c r="U17" t="n">
        <v>0.76</v>
      </c>
      <c r="V17" t="n">
        <v>0.88</v>
      </c>
      <c r="W17" t="n">
        <v>5.34</v>
      </c>
      <c r="X17" t="n">
        <v>0.52</v>
      </c>
      <c r="Y17" t="n">
        <v>0.5</v>
      </c>
      <c r="Z17" t="n">
        <v>10</v>
      </c>
      <c r="AA17" t="n">
        <v>796.6780569434138</v>
      </c>
      <c r="AB17" t="n">
        <v>1090.050064465304</v>
      </c>
      <c r="AC17" t="n">
        <v>986.0172162076087</v>
      </c>
      <c r="AD17" t="n">
        <v>796678.0569434138</v>
      </c>
      <c r="AE17" t="n">
        <v>1090050.064465304</v>
      </c>
      <c r="AF17" t="n">
        <v>1.239510284956298e-06</v>
      </c>
      <c r="AG17" t="n">
        <v>18</v>
      </c>
      <c r="AH17" t="n">
        <v>986017.2162076087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2.2592</v>
      </c>
      <c r="E18" t="n">
        <v>44.26</v>
      </c>
      <c r="F18" t="n">
        <v>41.41</v>
      </c>
      <c r="G18" t="n">
        <v>130.76</v>
      </c>
      <c r="H18" t="n">
        <v>1.74</v>
      </c>
      <c r="I18" t="n">
        <v>19</v>
      </c>
      <c r="J18" t="n">
        <v>173.28</v>
      </c>
      <c r="K18" t="n">
        <v>49.1</v>
      </c>
      <c r="L18" t="n">
        <v>17</v>
      </c>
      <c r="M18" t="n">
        <v>1</v>
      </c>
      <c r="N18" t="n">
        <v>32.18</v>
      </c>
      <c r="O18" t="n">
        <v>21604.83</v>
      </c>
      <c r="P18" t="n">
        <v>392.79</v>
      </c>
      <c r="Q18" t="n">
        <v>1327.02</v>
      </c>
      <c r="R18" t="n">
        <v>91.42</v>
      </c>
      <c r="S18" t="n">
        <v>68.87</v>
      </c>
      <c r="T18" t="n">
        <v>8594.219999999999</v>
      </c>
      <c r="U18" t="n">
        <v>0.75</v>
      </c>
      <c r="V18" t="n">
        <v>0.88</v>
      </c>
      <c r="W18" t="n">
        <v>5.34</v>
      </c>
      <c r="X18" t="n">
        <v>0.54</v>
      </c>
      <c r="Y18" t="n">
        <v>0.5</v>
      </c>
      <c r="Z18" t="n">
        <v>10</v>
      </c>
      <c r="AA18" t="n">
        <v>800.7161898066437</v>
      </c>
      <c r="AB18" t="n">
        <v>1095.575215998624</v>
      </c>
      <c r="AC18" t="n">
        <v>991.0150550331877</v>
      </c>
      <c r="AD18" t="n">
        <v>800716.1898066436</v>
      </c>
      <c r="AE18" t="n">
        <v>1095575.215998624</v>
      </c>
      <c r="AF18" t="n">
        <v>1.239071520253659e-06</v>
      </c>
      <c r="AG18" t="n">
        <v>18</v>
      </c>
      <c r="AH18" t="n">
        <v>991015.0550331876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2.2591</v>
      </c>
      <c r="E19" t="n">
        <v>44.26</v>
      </c>
      <c r="F19" t="n">
        <v>41.41</v>
      </c>
      <c r="G19" t="n">
        <v>130.76</v>
      </c>
      <c r="H19" t="n">
        <v>1.83</v>
      </c>
      <c r="I19" t="n">
        <v>19</v>
      </c>
      <c r="J19" t="n">
        <v>174.75</v>
      </c>
      <c r="K19" t="n">
        <v>49.1</v>
      </c>
      <c r="L19" t="n">
        <v>18</v>
      </c>
      <c r="M19" t="n">
        <v>0</v>
      </c>
      <c r="N19" t="n">
        <v>32.65</v>
      </c>
      <c r="O19" t="n">
        <v>21786.02</v>
      </c>
      <c r="P19" t="n">
        <v>395.88</v>
      </c>
      <c r="Q19" t="n">
        <v>1327.02</v>
      </c>
      <c r="R19" t="n">
        <v>91.41</v>
      </c>
      <c r="S19" t="n">
        <v>68.87</v>
      </c>
      <c r="T19" t="n">
        <v>8587.58</v>
      </c>
      <c r="U19" t="n">
        <v>0.75</v>
      </c>
      <c r="V19" t="n">
        <v>0.88</v>
      </c>
      <c r="W19" t="n">
        <v>5.35</v>
      </c>
      <c r="X19" t="n">
        <v>0.54</v>
      </c>
      <c r="Y19" t="n">
        <v>0.5</v>
      </c>
      <c r="Z19" t="n">
        <v>10</v>
      </c>
      <c r="AA19" t="n">
        <v>804.0517620519455</v>
      </c>
      <c r="AB19" t="n">
        <v>1100.139093099708</v>
      </c>
      <c r="AC19" t="n">
        <v>995.1433621091858</v>
      </c>
      <c r="AD19" t="n">
        <v>804051.7620519456</v>
      </c>
      <c r="AE19" t="n">
        <v>1100139.093099708</v>
      </c>
      <c r="AF19" t="n">
        <v>1.239016674665829e-06</v>
      </c>
      <c r="AG19" t="n">
        <v>18</v>
      </c>
      <c r="AH19" t="n">
        <v>995143.3621091858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1.2301</v>
      </c>
      <c r="E2" t="n">
        <v>81.29000000000001</v>
      </c>
      <c r="F2" t="n">
        <v>57.76</v>
      </c>
      <c r="G2" t="n">
        <v>6.12</v>
      </c>
      <c r="H2" t="n">
        <v>0.1</v>
      </c>
      <c r="I2" t="n">
        <v>566</v>
      </c>
      <c r="J2" t="n">
        <v>185.69</v>
      </c>
      <c r="K2" t="n">
        <v>53.44</v>
      </c>
      <c r="L2" t="n">
        <v>1</v>
      </c>
      <c r="M2" t="n">
        <v>564</v>
      </c>
      <c r="N2" t="n">
        <v>36.26</v>
      </c>
      <c r="O2" t="n">
        <v>23136.14</v>
      </c>
      <c r="P2" t="n">
        <v>781.48</v>
      </c>
      <c r="Q2" t="n">
        <v>1327.46</v>
      </c>
      <c r="R2" t="n">
        <v>625.71</v>
      </c>
      <c r="S2" t="n">
        <v>68.87</v>
      </c>
      <c r="T2" t="n">
        <v>273006.51</v>
      </c>
      <c r="U2" t="n">
        <v>0.11</v>
      </c>
      <c r="V2" t="n">
        <v>0.63</v>
      </c>
      <c r="W2" t="n">
        <v>6.23</v>
      </c>
      <c r="X2" t="n">
        <v>16.87</v>
      </c>
      <c r="Y2" t="n">
        <v>0.5</v>
      </c>
      <c r="Z2" t="n">
        <v>10</v>
      </c>
      <c r="AA2" t="n">
        <v>2427.17863901086</v>
      </c>
      <c r="AB2" t="n">
        <v>3320.972893459105</v>
      </c>
      <c r="AC2" t="n">
        <v>3004.023901521973</v>
      </c>
      <c r="AD2" t="n">
        <v>2427178.63901086</v>
      </c>
      <c r="AE2" t="n">
        <v>3320972.893459105</v>
      </c>
      <c r="AF2" t="n">
        <v>6.511931404958771e-07</v>
      </c>
      <c r="AG2" t="n">
        <v>32</v>
      </c>
      <c r="AH2" t="n">
        <v>3004023.901521973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1.7054</v>
      </c>
      <c r="E3" t="n">
        <v>58.64</v>
      </c>
      <c r="F3" t="n">
        <v>47.57</v>
      </c>
      <c r="G3" t="n">
        <v>12.36</v>
      </c>
      <c r="H3" t="n">
        <v>0.19</v>
      </c>
      <c r="I3" t="n">
        <v>231</v>
      </c>
      <c r="J3" t="n">
        <v>187.21</v>
      </c>
      <c r="K3" t="n">
        <v>53.44</v>
      </c>
      <c r="L3" t="n">
        <v>2</v>
      </c>
      <c r="M3" t="n">
        <v>229</v>
      </c>
      <c r="N3" t="n">
        <v>36.77</v>
      </c>
      <c r="O3" t="n">
        <v>23322.88</v>
      </c>
      <c r="P3" t="n">
        <v>638.71</v>
      </c>
      <c r="Q3" t="n">
        <v>1327.2</v>
      </c>
      <c r="R3" t="n">
        <v>292.52</v>
      </c>
      <c r="S3" t="n">
        <v>68.87</v>
      </c>
      <c r="T3" t="n">
        <v>108083.38</v>
      </c>
      <c r="U3" t="n">
        <v>0.24</v>
      </c>
      <c r="V3" t="n">
        <v>0.77</v>
      </c>
      <c r="W3" t="n">
        <v>5.68</v>
      </c>
      <c r="X3" t="n">
        <v>6.7</v>
      </c>
      <c r="Y3" t="n">
        <v>0.5</v>
      </c>
      <c r="Z3" t="n">
        <v>10</v>
      </c>
      <c r="AA3" t="n">
        <v>1477.089593233247</v>
      </c>
      <c r="AB3" t="n">
        <v>2021.019146055496</v>
      </c>
      <c r="AC3" t="n">
        <v>1828.135915274145</v>
      </c>
      <c r="AD3" t="n">
        <v>1477089.593233247</v>
      </c>
      <c r="AE3" t="n">
        <v>2021019.146055496</v>
      </c>
      <c r="AF3" t="n">
        <v>9.028085373560432e-07</v>
      </c>
      <c r="AG3" t="n">
        <v>23</v>
      </c>
      <c r="AH3" t="n">
        <v>1828135.915274145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1.8906</v>
      </c>
      <c r="E4" t="n">
        <v>52.89</v>
      </c>
      <c r="F4" t="n">
        <v>45.03</v>
      </c>
      <c r="G4" t="n">
        <v>18.63</v>
      </c>
      <c r="H4" t="n">
        <v>0.28</v>
      </c>
      <c r="I4" t="n">
        <v>145</v>
      </c>
      <c r="J4" t="n">
        <v>188.73</v>
      </c>
      <c r="K4" t="n">
        <v>53.44</v>
      </c>
      <c r="L4" t="n">
        <v>3</v>
      </c>
      <c r="M4" t="n">
        <v>143</v>
      </c>
      <c r="N4" t="n">
        <v>37.29</v>
      </c>
      <c r="O4" t="n">
        <v>23510.33</v>
      </c>
      <c r="P4" t="n">
        <v>599.9299999999999</v>
      </c>
      <c r="Q4" t="n">
        <v>1327.08</v>
      </c>
      <c r="R4" t="n">
        <v>209.67</v>
      </c>
      <c r="S4" t="n">
        <v>68.87</v>
      </c>
      <c r="T4" t="n">
        <v>67091.96000000001</v>
      </c>
      <c r="U4" t="n">
        <v>0.33</v>
      </c>
      <c r="V4" t="n">
        <v>0.8100000000000001</v>
      </c>
      <c r="W4" t="n">
        <v>5.54</v>
      </c>
      <c r="X4" t="n">
        <v>4.15</v>
      </c>
      <c r="Y4" t="n">
        <v>0.5</v>
      </c>
      <c r="Z4" t="n">
        <v>10</v>
      </c>
      <c r="AA4" t="n">
        <v>1269.667939734362</v>
      </c>
      <c r="AB4" t="n">
        <v>1737.2156889408</v>
      </c>
      <c r="AC4" t="n">
        <v>1571.418261785822</v>
      </c>
      <c r="AD4" t="n">
        <v>1269667.939734362</v>
      </c>
      <c r="AE4" t="n">
        <v>1737215.6889408</v>
      </c>
      <c r="AF4" t="n">
        <v>1.000850135291038e-06</v>
      </c>
      <c r="AG4" t="n">
        <v>21</v>
      </c>
      <c r="AH4" t="n">
        <v>1571418.261785822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1.9898</v>
      </c>
      <c r="E5" t="n">
        <v>50.26</v>
      </c>
      <c r="F5" t="n">
        <v>43.88</v>
      </c>
      <c r="G5" t="n">
        <v>25.07</v>
      </c>
      <c r="H5" t="n">
        <v>0.37</v>
      </c>
      <c r="I5" t="n">
        <v>105</v>
      </c>
      <c r="J5" t="n">
        <v>190.25</v>
      </c>
      <c r="K5" t="n">
        <v>53.44</v>
      </c>
      <c r="L5" t="n">
        <v>4</v>
      </c>
      <c r="M5" t="n">
        <v>103</v>
      </c>
      <c r="N5" t="n">
        <v>37.82</v>
      </c>
      <c r="O5" t="n">
        <v>23698.48</v>
      </c>
      <c r="P5" t="n">
        <v>580.08</v>
      </c>
      <c r="Q5" t="n">
        <v>1327.06</v>
      </c>
      <c r="R5" t="n">
        <v>172.52</v>
      </c>
      <c r="S5" t="n">
        <v>68.87</v>
      </c>
      <c r="T5" t="n">
        <v>48713.47</v>
      </c>
      <c r="U5" t="n">
        <v>0.4</v>
      </c>
      <c r="V5" t="n">
        <v>0.83</v>
      </c>
      <c r="W5" t="n">
        <v>5.47</v>
      </c>
      <c r="X5" t="n">
        <v>3.01</v>
      </c>
      <c r="Y5" t="n">
        <v>0.5</v>
      </c>
      <c r="Z5" t="n">
        <v>10</v>
      </c>
      <c r="AA5" t="n">
        <v>1175.964644762324</v>
      </c>
      <c r="AB5" t="n">
        <v>1609.00670686244</v>
      </c>
      <c r="AC5" t="n">
        <v>1455.445365014584</v>
      </c>
      <c r="AD5" t="n">
        <v>1175964.644762324</v>
      </c>
      <c r="AE5" t="n">
        <v>1609006.70686244</v>
      </c>
      <c r="AF5" t="n">
        <v>1.053364857295095e-06</v>
      </c>
      <c r="AG5" t="n">
        <v>20</v>
      </c>
      <c r="AH5" t="n">
        <v>1455445.365014584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2.0485</v>
      </c>
      <c r="E6" t="n">
        <v>48.82</v>
      </c>
      <c r="F6" t="n">
        <v>43.26</v>
      </c>
      <c r="G6" t="n">
        <v>31.27</v>
      </c>
      <c r="H6" t="n">
        <v>0.46</v>
      </c>
      <c r="I6" t="n">
        <v>83</v>
      </c>
      <c r="J6" t="n">
        <v>191.78</v>
      </c>
      <c r="K6" t="n">
        <v>53.44</v>
      </c>
      <c r="L6" t="n">
        <v>5</v>
      </c>
      <c r="M6" t="n">
        <v>81</v>
      </c>
      <c r="N6" t="n">
        <v>38.35</v>
      </c>
      <c r="O6" t="n">
        <v>23887.36</v>
      </c>
      <c r="P6" t="n">
        <v>567.23</v>
      </c>
      <c r="Q6" t="n">
        <v>1327.01</v>
      </c>
      <c r="R6" t="n">
        <v>152.12</v>
      </c>
      <c r="S6" t="n">
        <v>68.87</v>
      </c>
      <c r="T6" t="n">
        <v>38625.57</v>
      </c>
      <c r="U6" t="n">
        <v>0.45</v>
      </c>
      <c r="V6" t="n">
        <v>0.84</v>
      </c>
      <c r="W6" t="n">
        <v>5.44</v>
      </c>
      <c r="X6" t="n">
        <v>2.39</v>
      </c>
      <c r="Y6" t="n">
        <v>0.5</v>
      </c>
      <c r="Z6" t="n">
        <v>10</v>
      </c>
      <c r="AA6" t="n">
        <v>1119.10644533364</v>
      </c>
      <c r="AB6" t="n">
        <v>1531.21080999739</v>
      </c>
      <c r="AC6" t="n">
        <v>1385.074199359108</v>
      </c>
      <c r="AD6" t="n">
        <v>1119106.44533364</v>
      </c>
      <c r="AE6" t="n">
        <v>1531210.80999739</v>
      </c>
      <c r="AF6" t="n">
        <v>1.084439597029351e-06</v>
      </c>
      <c r="AG6" t="n">
        <v>19</v>
      </c>
      <c r="AH6" t="n">
        <v>1385074.199359108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2.0923</v>
      </c>
      <c r="E7" t="n">
        <v>47.79</v>
      </c>
      <c r="F7" t="n">
        <v>42.79</v>
      </c>
      <c r="G7" t="n">
        <v>37.76</v>
      </c>
      <c r="H7" t="n">
        <v>0.55</v>
      </c>
      <c r="I7" t="n">
        <v>68</v>
      </c>
      <c r="J7" t="n">
        <v>193.32</v>
      </c>
      <c r="K7" t="n">
        <v>53.44</v>
      </c>
      <c r="L7" t="n">
        <v>6</v>
      </c>
      <c r="M7" t="n">
        <v>66</v>
      </c>
      <c r="N7" t="n">
        <v>38.89</v>
      </c>
      <c r="O7" t="n">
        <v>24076.95</v>
      </c>
      <c r="P7" t="n">
        <v>556.25</v>
      </c>
      <c r="Q7" t="n">
        <v>1326.99</v>
      </c>
      <c r="R7" t="n">
        <v>137.19</v>
      </c>
      <c r="S7" t="n">
        <v>68.87</v>
      </c>
      <c r="T7" t="n">
        <v>31232.89</v>
      </c>
      <c r="U7" t="n">
        <v>0.5</v>
      </c>
      <c r="V7" t="n">
        <v>0.85</v>
      </c>
      <c r="W7" t="n">
        <v>5.4</v>
      </c>
      <c r="X7" t="n">
        <v>1.92</v>
      </c>
      <c r="Y7" t="n">
        <v>0.5</v>
      </c>
      <c r="Z7" t="n">
        <v>10</v>
      </c>
      <c r="AA7" t="n">
        <v>1084.50458443741</v>
      </c>
      <c r="AB7" t="n">
        <v>1483.867017392802</v>
      </c>
      <c r="AC7" t="n">
        <v>1342.248831873271</v>
      </c>
      <c r="AD7" t="n">
        <v>1084504.58443741</v>
      </c>
      <c r="AE7" t="n">
        <v>1483867.017392802</v>
      </c>
      <c r="AF7" t="n">
        <v>1.107626540817432e-06</v>
      </c>
      <c r="AG7" t="n">
        <v>19</v>
      </c>
      <c r="AH7" t="n">
        <v>1342248.831873271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2.1216</v>
      </c>
      <c r="E8" t="n">
        <v>47.13</v>
      </c>
      <c r="F8" t="n">
        <v>42.51</v>
      </c>
      <c r="G8" t="n">
        <v>43.97</v>
      </c>
      <c r="H8" t="n">
        <v>0.64</v>
      </c>
      <c r="I8" t="n">
        <v>58</v>
      </c>
      <c r="J8" t="n">
        <v>194.86</v>
      </c>
      <c r="K8" t="n">
        <v>53.44</v>
      </c>
      <c r="L8" t="n">
        <v>7</v>
      </c>
      <c r="M8" t="n">
        <v>56</v>
      </c>
      <c r="N8" t="n">
        <v>39.43</v>
      </c>
      <c r="O8" t="n">
        <v>24267.28</v>
      </c>
      <c r="P8" t="n">
        <v>548.17</v>
      </c>
      <c r="Q8" t="n">
        <v>1326.97</v>
      </c>
      <c r="R8" t="n">
        <v>127.88</v>
      </c>
      <c r="S8" t="n">
        <v>68.87</v>
      </c>
      <c r="T8" t="n">
        <v>26630.38</v>
      </c>
      <c r="U8" t="n">
        <v>0.54</v>
      </c>
      <c r="V8" t="n">
        <v>0.86</v>
      </c>
      <c r="W8" t="n">
        <v>5.39</v>
      </c>
      <c r="X8" t="n">
        <v>1.64</v>
      </c>
      <c r="Y8" t="n">
        <v>0.5</v>
      </c>
      <c r="Z8" t="n">
        <v>10</v>
      </c>
      <c r="AA8" t="n">
        <v>1061.509277106707</v>
      </c>
      <c r="AB8" t="n">
        <v>1452.403823421573</v>
      </c>
      <c r="AC8" t="n">
        <v>1313.788440975786</v>
      </c>
      <c r="AD8" t="n">
        <v>1061509.277106707</v>
      </c>
      <c r="AE8" t="n">
        <v>1452403.823421573</v>
      </c>
      <c r="AF8" t="n">
        <v>1.123137441570647e-06</v>
      </c>
      <c r="AG8" t="n">
        <v>19</v>
      </c>
      <c r="AH8" t="n">
        <v>1313788.440975786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2.1453</v>
      </c>
      <c r="E9" t="n">
        <v>46.61</v>
      </c>
      <c r="F9" t="n">
        <v>42.28</v>
      </c>
      <c r="G9" t="n">
        <v>50.74</v>
      </c>
      <c r="H9" t="n">
        <v>0.72</v>
      </c>
      <c r="I9" t="n">
        <v>50</v>
      </c>
      <c r="J9" t="n">
        <v>196.41</v>
      </c>
      <c r="K9" t="n">
        <v>53.44</v>
      </c>
      <c r="L9" t="n">
        <v>8</v>
      </c>
      <c r="M9" t="n">
        <v>48</v>
      </c>
      <c r="N9" t="n">
        <v>39.98</v>
      </c>
      <c r="O9" t="n">
        <v>24458.36</v>
      </c>
      <c r="P9" t="n">
        <v>540.5599999999999</v>
      </c>
      <c r="Q9" t="n">
        <v>1326.98</v>
      </c>
      <c r="R9" t="n">
        <v>120.53</v>
      </c>
      <c r="S9" t="n">
        <v>68.87</v>
      </c>
      <c r="T9" t="n">
        <v>22996.77</v>
      </c>
      <c r="U9" t="n">
        <v>0.57</v>
      </c>
      <c r="V9" t="n">
        <v>0.86</v>
      </c>
      <c r="W9" t="n">
        <v>5.38</v>
      </c>
      <c r="X9" t="n">
        <v>1.41</v>
      </c>
      <c r="Y9" t="n">
        <v>0.5</v>
      </c>
      <c r="Z9" t="n">
        <v>10</v>
      </c>
      <c r="AA9" t="n">
        <v>1031.71533880009</v>
      </c>
      <c r="AB9" t="n">
        <v>1411.638442614668</v>
      </c>
      <c r="AC9" t="n">
        <v>1276.913650898521</v>
      </c>
      <c r="AD9" t="n">
        <v>1031715.338800089</v>
      </c>
      <c r="AE9" t="n">
        <v>1411638.442614668</v>
      </c>
      <c r="AF9" t="n">
        <v>1.135683801565568e-06</v>
      </c>
      <c r="AG9" t="n">
        <v>18</v>
      </c>
      <c r="AH9" t="n">
        <v>1276913.650898521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2.1636</v>
      </c>
      <c r="E10" t="n">
        <v>46.22</v>
      </c>
      <c r="F10" t="n">
        <v>42.11</v>
      </c>
      <c r="G10" t="n">
        <v>57.43</v>
      </c>
      <c r="H10" t="n">
        <v>0.8100000000000001</v>
      </c>
      <c r="I10" t="n">
        <v>44</v>
      </c>
      <c r="J10" t="n">
        <v>197.97</v>
      </c>
      <c r="K10" t="n">
        <v>53.44</v>
      </c>
      <c r="L10" t="n">
        <v>9</v>
      </c>
      <c r="M10" t="n">
        <v>42</v>
      </c>
      <c r="N10" t="n">
        <v>40.53</v>
      </c>
      <c r="O10" t="n">
        <v>24650.18</v>
      </c>
      <c r="P10" t="n">
        <v>533.85</v>
      </c>
      <c r="Q10" t="n">
        <v>1327</v>
      </c>
      <c r="R10" t="n">
        <v>115.05</v>
      </c>
      <c r="S10" t="n">
        <v>68.87</v>
      </c>
      <c r="T10" t="n">
        <v>20284.61</v>
      </c>
      <c r="U10" t="n">
        <v>0.6</v>
      </c>
      <c r="V10" t="n">
        <v>0.87</v>
      </c>
      <c r="W10" t="n">
        <v>5.37</v>
      </c>
      <c r="X10" t="n">
        <v>1.24</v>
      </c>
      <c r="Y10" t="n">
        <v>0.5</v>
      </c>
      <c r="Z10" t="n">
        <v>10</v>
      </c>
      <c r="AA10" t="n">
        <v>1016.157381966556</v>
      </c>
      <c r="AB10" t="n">
        <v>1390.351359706413</v>
      </c>
      <c r="AC10" t="n">
        <v>1257.658177306422</v>
      </c>
      <c r="AD10" t="n">
        <v>1016157.381966556</v>
      </c>
      <c r="AE10" t="n">
        <v>1390351.359706413</v>
      </c>
      <c r="AF10" t="n">
        <v>1.145371497257849e-06</v>
      </c>
      <c r="AG10" t="n">
        <v>18</v>
      </c>
      <c r="AH10" t="n">
        <v>1257658.177306422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2.1786</v>
      </c>
      <c r="E11" t="n">
        <v>45.9</v>
      </c>
      <c r="F11" t="n">
        <v>41.98</v>
      </c>
      <c r="G11" t="n">
        <v>64.59</v>
      </c>
      <c r="H11" t="n">
        <v>0.89</v>
      </c>
      <c r="I11" t="n">
        <v>39</v>
      </c>
      <c r="J11" t="n">
        <v>199.53</v>
      </c>
      <c r="K11" t="n">
        <v>53.44</v>
      </c>
      <c r="L11" t="n">
        <v>10</v>
      </c>
      <c r="M11" t="n">
        <v>37</v>
      </c>
      <c r="N11" t="n">
        <v>41.1</v>
      </c>
      <c r="O11" t="n">
        <v>24842.77</v>
      </c>
      <c r="P11" t="n">
        <v>527.5</v>
      </c>
      <c r="Q11" t="n">
        <v>1326.96</v>
      </c>
      <c r="R11" t="n">
        <v>110.42</v>
      </c>
      <c r="S11" t="n">
        <v>68.87</v>
      </c>
      <c r="T11" t="n">
        <v>17992.9</v>
      </c>
      <c r="U11" t="n">
        <v>0.62</v>
      </c>
      <c r="V11" t="n">
        <v>0.87</v>
      </c>
      <c r="W11" t="n">
        <v>5.37</v>
      </c>
      <c r="X11" t="n">
        <v>1.11</v>
      </c>
      <c r="Y11" t="n">
        <v>0.5</v>
      </c>
      <c r="Z11" t="n">
        <v>10</v>
      </c>
      <c r="AA11" t="n">
        <v>1002.706976442322</v>
      </c>
      <c r="AB11" t="n">
        <v>1371.947921478145</v>
      </c>
      <c r="AC11" t="n">
        <v>1241.011137393271</v>
      </c>
      <c r="AD11" t="n">
        <v>1002706.976442322</v>
      </c>
      <c r="AE11" t="n">
        <v>1371947.921478145</v>
      </c>
      <c r="AF11" t="n">
        <v>1.153312231431849e-06</v>
      </c>
      <c r="AG11" t="n">
        <v>18</v>
      </c>
      <c r="AH11" t="n">
        <v>1241011.137393271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2.1926</v>
      </c>
      <c r="E12" t="n">
        <v>45.61</v>
      </c>
      <c r="F12" t="n">
        <v>41.84</v>
      </c>
      <c r="G12" t="n">
        <v>71.72</v>
      </c>
      <c r="H12" t="n">
        <v>0.97</v>
      </c>
      <c r="I12" t="n">
        <v>35</v>
      </c>
      <c r="J12" t="n">
        <v>201.1</v>
      </c>
      <c r="K12" t="n">
        <v>53.44</v>
      </c>
      <c r="L12" t="n">
        <v>11</v>
      </c>
      <c r="M12" t="n">
        <v>33</v>
      </c>
      <c r="N12" t="n">
        <v>41.66</v>
      </c>
      <c r="O12" t="n">
        <v>25036.12</v>
      </c>
      <c r="P12" t="n">
        <v>520.21</v>
      </c>
      <c r="Q12" t="n">
        <v>1326.97</v>
      </c>
      <c r="R12" t="n">
        <v>106.15</v>
      </c>
      <c r="S12" t="n">
        <v>68.87</v>
      </c>
      <c r="T12" t="n">
        <v>15880.23</v>
      </c>
      <c r="U12" t="n">
        <v>0.65</v>
      </c>
      <c r="V12" t="n">
        <v>0.87</v>
      </c>
      <c r="W12" t="n">
        <v>5.35</v>
      </c>
      <c r="X12" t="n">
        <v>0.96</v>
      </c>
      <c r="Y12" t="n">
        <v>0.5</v>
      </c>
      <c r="Z12" t="n">
        <v>10</v>
      </c>
      <c r="AA12" t="n">
        <v>988.7146750843476</v>
      </c>
      <c r="AB12" t="n">
        <v>1352.803037463394</v>
      </c>
      <c r="AC12" t="n">
        <v>1223.693414238875</v>
      </c>
      <c r="AD12" t="n">
        <v>988714.6750843476</v>
      </c>
      <c r="AE12" t="n">
        <v>1352803.037463394</v>
      </c>
      <c r="AF12" t="n">
        <v>1.160723583327583e-06</v>
      </c>
      <c r="AG12" t="n">
        <v>18</v>
      </c>
      <c r="AH12" t="n">
        <v>1223693.414238875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2.2018</v>
      </c>
      <c r="E13" t="n">
        <v>45.42</v>
      </c>
      <c r="F13" t="n">
        <v>41.76</v>
      </c>
      <c r="G13" t="n">
        <v>78.3</v>
      </c>
      <c r="H13" t="n">
        <v>1.05</v>
      </c>
      <c r="I13" t="n">
        <v>32</v>
      </c>
      <c r="J13" t="n">
        <v>202.67</v>
      </c>
      <c r="K13" t="n">
        <v>53.44</v>
      </c>
      <c r="L13" t="n">
        <v>12</v>
      </c>
      <c r="M13" t="n">
        <v>30</v>
      </c>
      <c r="N13" t="n">
        <v>42.24</v>
      </c>
      <c r="O13" t="n">
        <v>25230.25</v>
      </c>
      <c r="P13" t="n">
        <v>515.77</v>
      </c>
      <c r="Q13" t="n">
        <v>1327.04</v>
      </c>
      <c r="R13" t="n">
        <v>103.53</v>
      </c>
      <c r="S13" t="n">
        <v>68.87</v>
      </c>
      <c r="T13" t="n">
        <v>14582.28</v>
      </c>
      <c r="U13" t="n">
        <v>0.67</v>
      </c>
      <c r="V13" t="n">
        <v>0.87</v>
      </c>
      <c r="W13" t="n">
        <v>5.34</v>
      </c>
      <c r="X13" t="n">
        <v>0.89</v>
      </c>
      <c r="Y13" t="n">
        <v>0.5</v>
      </c>
      <c r="Z13" t="n">
        <v>10</v>
      </c>
      <c r="AA13" t="n">
        <v>980.066209474962</v>
      </c>
      <c r="AB13" t="n">
        <v>1340.969825273258</v>
      </c>
      <c r="AC13" t="n">
        <v>1212.989547212148</v>
      </c>
      <c r="AD13" t="n">
        <v>980066.209474962</v>
      </c>
      <c r="AE13" t="n">
        <v>1340969.825273258</v>
      </c>
      <c r="AF13" t="n">
        <v>1.165593900287637e-06</v>
      </c>
      <c r="AG13" t="n">
        <v>18</v>
      </c>
      <c r="AH13" t="n">
        <v>1212989.547212148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2.212</v>
      </c>
      <c r="E14" t="n">
        <v>45.21</v>
      </c>
      <c r="F14" t="n">
        <v>41.66</v>
      </c>
      <c r="G14" t="n">
        <v>86.19</v>
      </c>
      <c r="H14" t="n">
        <v>1.13</v>
      </c>
      <c r="I14" t="n">
        <v>29</v>
      </c>
      <c r="J14" t="n">
        <v>204.25</v>
      </c>
      <c r="K14" t="n">
        <v>53.44</v>
      </c>
      <c r="L14" t="n">
        <v>13</v>
      </c>
      <c r="M14" t="n">
        <v>27</v>
      </c>
      <c r="N14" t="n">
        <v>42.82</v>
      </c>
      <c r="O14" t="n">
        <v>25425.3</v>
      </c>
      <c r="P14" t="n">
        <v>508.59</v>
      </c>
      <c r="Q14" t="n">
        <v>1326.96</v>
      </c>
      <c r="R14" t="n">
        <v>100.13</v>
      </c>
      <c r="S14" t="n">
        <v>68.87</v>
      </c>
      <c r="T14" t="n">
        <v>12900.95</v>
      </c>
      <c r="U14" t="n">
        <v>0.6899999999999999</v>
      </c>
      <c r="V14" t="n">
        <v>0.88</v>
      </c>
      <c r="W14" t="n">
        <v>5.34</v>
      </c>
      <c r="X14" t="n">
        <v>0.79</v>
      </c>
      <c r="Y14" t="n">
        <v>0.5</v>
      </c>
      <c r="Z14" t="n">
        <v>10</v>
      </c>
      <c r="AA14" t="n">
        <v>968.033034917353</v>
      </c>
      <c r="AB14" t="n">
        <v>1324.505504977343</v>
      </c>
      <c r="AC14" t="n">
        <v>1198.096558537456</v>
      </c>
      <c r="AD14" t="n">
        <v>968033.034917353</v>
      </c>
      <c r="AE14" t="n">
        <v>1324505.504977343</v>
      </c>
      <c r="AF14" t="n">
        <v>1.170993599525958e-06</v>
      </c>
      <c r="AG14" t="n">
        <v>18</v>
      </c>
      <c r="AH14" t="n">
        <v>1198096.558537456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2.2181</v>
      </c>
      <c r="E15" t="n">
        <v>45.08</v>
      </c>
      <c r="F15" t="n">
        <v>41.61</v>
      </c>
      <c r="G15" t="n">
        <v>92.47</v>
      </c>
      <c r="H15" t="n">
        <v>1.21</v>
      </c>
      <c r="I15" t="n">
        <v>27</v>
      </c>
      <c r="J15" t="n">
        <v>205.84</v>
      </c>
      <c r="K15" t="n">
        <v>53.44</v>
      </c>
      <c r="L15" t="n">
        <v>14</v>
      </c>
      <c r="M15" t="n">
        <v>25</v>
      </c>
      <c r="N15" t="n">
        <v>43.4</v>
      </c>
      <c r="O15" t="n">
        <v>25621.03</v>
      </c>
      <c r="P15" t="n">
        <v>503.26</v>
      </c>
      <c r="Q15" t="n">
        <v>1326.97</v>
      </c>
      <c r="R15" t="n">
        <v>98.81999999999999</v>
      </c>
      <c r="S15" t="n">
        <v>68.87</v>
      </c>
      <c r="T15" t="n">
        <v>12255.66</v>
      </c>
      <c r="U15" t="n">
        <v>0.7</v>
      </c>
      <c r="V15" t="n">
        <v>0.88</v>
      </c>
      <c r="W15" t="n">
        <v>5.33</v>
      </c>
      <c r="X15" t="n">
        <v>0.74</v>
      </c>
      <c r="Y15" t="n">
        <v>0.5</v>
      </c>
      <c r="Z15" t="n">
        <v>10</v>
      </c>
      <c r="AA15" t="n">
        <v>959.812154850597</v>
      </c>
      <c r="AB15" t="n">
        <v>1313.257334190375</v>
      </c>
      <c r="AC15" t="n">
        <v>1187.92189738349</v>
      </c>
      <c r="AD15" t="n">
        <v>959812.154850597</v>
      </c>
      <c r="AE15" t="n">
        <v>1313257.334190375</v>
      </c>
      <c r="AF15" t="n">
        <v>1.174222831423384e-06</v>
      </c>
      <c r="AG15" t="n">
        <v>18</v>
      </c>
      <c r="AH15" t="n">
        <v>1187921.89738349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2.2241</v>
      </c>
      <c r="E16" t="n">
        <v>44.96</v>
      </c>
      <c r="F16" t="n">
        <v>41.56</v>
      </c>
      <c r="G16" t="n">
        <v>99.75</v>
      </c>
      <c r="H16" t="n">
        <v>1.28</v>
      </c>
      <c r="I16" t="n">
        <v>25</v>
      </c>
      <c r="J16" t="n">
        <v>207.43</v>
      </c>
      <c r="K16" t="n">
        <v>53.44</v>
      </c>
      <c r="L16" t="n">
        <v>15</v>
      </c>
      <c r="M16" t="n">
        <v>23</v>
      </c>
      <c r="N16" t="n">
        <v>44</v>
      </c>
      <c r="O16" t="n">
        <v>25817.56</v>
      </c>
      <c r="P16" t="n">
        <v>498.83</v>
      </c>
      <c r="Q16" t="n">
        <v>1326.95</v>
      </c>
      <c r="R16" t="n">
        <v>97.23999999999999</v>
      </c>
      <c r="S16" t="n">
        <v>68.87</v>
      </c>
      <c r="T16" t="n">
        <v>11474.54</v>
      </c>
      <c r="U16" t="n">
        <v>0.71</v>
      </c>
      <c r="V16" t="n">
        <v>0.88</v>
      </c>
      <c r="W16" t="n">
        <v>5.33</v>
      </c>
      <c r="X16" t="n">
        <v>0.6899999999999999</v>
      </c>
      <c r="Y16" t="n">
        <v>0.5</v>
      </c>
      <c r="Z16" t="n">
        <v>10</v>
      </c>
      <c r="AA16" t="n">
        <v>952.6493793709998</v>
      </c>
      <c r="AB16" t="n">
        <v>1303.456908779838</v>
      </c>
      <c r="AC16" t="n">
        <v>1179.056810819151</v>
      </c>
      <c r="AD16" t="n">
        <v>952649.3793709998</v>
      </c>
      <c r="AE16" t="n">
        <v>1303456.908779838</v>
      </c>
      <c r="AF16" t="n">
        <v>1.177399125092985e-06</v>
      </c>
      <c r="AG16" t="n">
        <v>18</v>
      </c>
      <c r="AH16" t="n">
        <v>1179056.810819151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2.2309</v>
      </c>
      <c r="E17" t="n">
        <v>44.83</v>
      </c>
      <c r="F17" t="n">
        <v>41.5</v>
      </c>
      <c r="G17" t="n">
        <v>108.26</v>
      </c>
      <c r="H17" t="n">
        <v>1.36</v>
      </c>
      <c r="I17" t="n">
        <v>23</v>
      </c>
      <c r="J17" t="n">
        <v>209.03</v>
      </c>
      <c r="K17" t="n">
        <v>53.44</v>
      </c>
      <c r="L17" t="n">
        <v>16</v>
      </c>
      <c r="M17" t="n">
        <v>21</v>
      </c>
      <c r="N17" t="n">
        <v>44.6</v>
      </c>
      <c r="O17" t="n">
        <v>26014.91</v>
      </c>
      <c r="P17" t="n">
        <v>491.4</v>
      </c>
      <c r="Q17" t="n">
        <v>1326.95</v>
      </c>
      <c r="R17" t="n">
        <v>95.2</v>
      </c>
      <c r="S17" t="n">
        <v>68.87</v>
      </c>
      <c r="T17" t="n">
        <v>10462.37</v>
      </c>
      <c r="U17" t="n">
        <v>0.72</v>
      </c>
      <c r="V17" t="n">
        <v>0.88</v>
      </c>
      <c r="W17" t="n">
        <v>5.33</v>
      </c>
      <c r="X17" t="n">
        <v>0.63</v>
      </c>
      <c r="Y17" t="n">
        <v>0.5</v>
      </c>
      <c r="Z17" t="n">
        <v>10</v>
      </c>
      <c r="AA17" t="n">
        <v>941.9483650191236</v>
      </c>
      <c r="AB17" t="n">
        <v>1288.815308848167</v>
      </c>
      <c r="AC17" t="n">
        <v>1165.812584635344</v>
      </c>
      <c r="AD17" t="n">
        <v>941948.3650191235</v>
      </c>
      <c r="AE17" t="n">
        <v>1288815.308848167</v>
      </c>
      <c r="AF17" t="n">
        <v>1.180998924585198e-06</v>
      </c>
      <c r="AG17" t="n">
        <v>18</v>
      </c>
      <c r="AH17" t="n">
        <v>1165812.584635344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2.2347</v>
      </c>
      <c r="E18" t="n">
        <v>44.75</v>
      </c>
      <c r="F18" t="n">
        <v>41.46</v>
      </c>
      <c r="G18" t="n">
        <v>113.08</v>
      </c>
      <c r="H18" t="n">
        <v>1.43</v>
      </c>
      <c r="I18" t="n">
        <v>22</v>
      </c>
      <c r="J18" t="n">
        <v>210.64</v>
      </c>
      <c r="K18" t="n">
        <v>53.44</v>
      </c>
      <c r="L18" t="n">
        <v>17</v>
      </c>
      <c r="M18" t="n">
        <v>20</v>
      </c>
      <c r="N18" t="n">
        <v>45.21</v>
      </c>
      <c r="O18" t="n">
        <v>26213.09</v>
      </c>
      <c r="P18" t="n">
        <v>486.39</v>
      </c>
      <c r="Q18" t="n">
        <v>1326.95</v>
      </c>
      <c r="R18" t="n">
        <v>94.05</v>
      </c>
      <c r="S18" t="n">
        <v>68.87</v>
      </c>
      <c r="T18" t="n">
        <v>9893.57</v>
      </c>
      <c r="U18" t="n">
        <v>0.73</v>
      </c>
      <c r="V18" t="n">
        <v>0.88</v>
      </c>
      <c r="W18" t="n">
        <v>5.32</v>
      </c>
      <c r="X18" t="n">
        <v>0.59</v>
      </c>
      <c r="Y18" t="n">
        <v>0.5</v>
      </c>
      <c r="Z18" t="n">
        <v>10</v>
      </c>
      <c r="AA18" t="n">
        <v>935.0339265153879</v>
      </c>
      <c r="AB18" t="n">
        <v>1279.354669043858</v>
      </c>
      <c r="AC18" t="n">
        <v>1157.254855015866</v>
      </c>
      <c r="AD18" t="n">
        <v>935033.9265153878</v>
      </c>
      <c r="AE18" t="n">
        <v>1279354.669043858</v>
      </c>
      <c r="AF18" t="n">
        <v>1.183010577242612e-06</v>
      </c>
      <c r="AG18" t="n">
        <v>18</v>
      </c>
      <c r="AH18" t="n">
        <v>1157254.855015866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2.2376</v>
      </c>
      <c r="E19" t="n">
        <v>44.69</v>
      </c>
      <c r="F19" t="n">
        <v>41.44</v>
      </c>
      <c r="G19" t="n">
        <v>118.4</v>
      </c>
      <c r="H19" t="n">
        <v>1.51</v>
      </c>
      <c r="I19" t="n">
        <v>21</v>
      </c>
      <c r="J19" t="n">
        <v>212.25</v>
      </c>
      <c r="K19" t="n">
        <v>53.44</v>
      </c>
      <c r="L19" t="n">
        <v>18</v>
      </c>
      <c r="M19" t="n">
        <v>19</v>
      </c>
      <c r="N19" t="n">
        <v>45.82</v>
      </c>
      <c r="O19" t="n">
        <v>26412.11</v>
      </c>
      <c r="P19" t="n">
        <v>479.8</v>
      </c>
      <c r="Q19" t="n">
        <v>1326.96</v>
      </c>
      <c r="R19" t="n">
        <v>92.97</v>
      </c>
      <c r="S19" t="n">
        <v>68.87</v>
      </c>
      <c r="T19" t="n">
        <v>9359.85</v>
      </c>
      <c r="U19" t="n">
        <v>0.74</v>
      </c>
      <c r="V19" t="n">
        <v>0.88</v>
      </c>
      <c r="W19" t="n">
        <v>5.33</v>
      </c>
      <c r="X19" t="n">
        <v>0.57</v>
      </c>
      <c r="Y19" t="n">
        <v>0.5</v>
      </c>
      <c r="Z19" t="n">
        <v>10</v>
      </c>
      <c r="AA19" t="n">
        <v>926.838157085156</v>
      </c>
      <c r="AB19" t="n">
        <v>1268.140855737586</v>
      </c>
      <c r="AC19" t="n">
        <v>1147.111272312859</v>
      </c>
      <c r="AD19" t="n">
        <v>926838.1570851561</v>
      </c>
      <c r="AE19" t="n">
        <v>1268140.855737586</v>
      </c>
      <c r="AF19" t="n">
        <v>1.184545785849585e-06</v>
      </c>
      <c r="AG19" t="n">
        <v>18</v>
      </c>
      <c r="AH19" t="n">
        <v>1147111.27231286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2.2439</v>
      </c>
      <c r="E20" t="n">
        <v>44.57</v>
      </c>
      <c r="F20" t="n">
        <v>41.39</v>
      </c>
      <c r="G20" t="n">
        <v>130.71</v>
      </c>
      <c r="H20" t="n">
        <v>1.58</v>
      </c>
      <c r="I20" t="n">
        <v>19</v>
      </c>
      <c r="J20" t="n">
        <v>213.87</v>
      </c>
      <c r="K20" t="n">
        <v>53.44</v>
      </c>
      <c r="L20" t="n">
        <v>19</v>
      </c>
      <c r="M20" t="n">
        <v>17</v>
      </c>
      <c r="N20" t="n">
        <v>46.44</v>
      </c>
      <c r="O20" t="n">
        <v>26611.98</v>
      </c>
      <c r="P20" t="n">
        <v>474.15</v>
      </c>
      <c r="Q20" t="n">
        <v>1326.95</v>
      </c>
      <c r="R20" t="n">
        <v>91.45999999999999</v>
      </c>
      <c r="S20" t="n">
        <v>68.87</v>
      </c>
      <c r="T20" t="n">
        <v>8616.030000000001</v>
      </c>
      <c r="U20" t="n">
        <v>0.75</v>
      </c>
      <c r="V20" t="n">
        <v>0.88</v>
      </c>
      <c r="W20" t="n">
        <v>5.33</v>
      </c>
      <c r="X20" t="n">
        <v>0.52</v>
      </c>
      <c r="Y20" t="n">
        <v>0.5</v>
      </c>
      <c r="Z20" t="n">
        <v>10</v>
      </c>
      <c r="AA20" t="n">
        <v>918.4131084485</v>
      </c>
      <c r="AB20" t="n">
        <v>1256.613332506</v>
      </c>
      <c r="AC20" t="n">
        <v>1136.683919719515</v>
      </c>
      <c r="AD20" t="n">
        <v>918413.1084485</v>
      </c>
      <c r="AE20" t="n">
        <v>1256613.332506</v>
      </c>
      <c r="AF20" t="n">
        <v>1.187880894202665e-06</v>
      </c>
      <c r="AG20" t="n">
        <v>18</v>
      </c>
      <c r="AH20" t="n">
        <v>1136683.919719515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2.2465</v>
      </c>
      <c r="E21" t="n">
        <v>44.51</v>
      </c>
      <c r="F21" t="n">
        <v>41.37</v>
      </c>
      <c r="G21" t="n">
        <v>137.91</v>
      </c>
      <c r="H21" t="n">
        <v>1.65</v>
      </c>
      <c r="I21" t="n">
        <v>18</v>
      </c>
      <c r="J21" t="n">
        <v>215.5</v>
      </c>
      <c r="K21" t="n">
        <v>53.44</v>
      </c>
      <c r="L21" t="n">
        <v>20</v>
      </c>
      <c r="M21" t="n">
        <v>16</v>
      </c>
      <c r="N21" t="n">
        <v>47.07</v>
      </c>
      <c r="O21" t="n">
        <v>26812.71</v>
      </c>
      <c r="P21" t="n">
        <v>469.46</v>
      </c>
      <c r="Q21" t="n">
        <v>1326.95</v>
      </c>
      <c r="R21" t="n">
        <v>91.08</v>
      </c>
      <c r="S21" t="n">
        <v>68.87</v>
      </c>
      <c r="T21" t="n">
        <v>8429.120000000001</v>
      </c>
      <c r="U21" t="n">
        <v>0.76</v>
      </c>
      <c r="V21" t="n">
        <v>0.88</v>
      </c>
      <c r="W21" t="n">
        <v>5.32</v>
      </c>
      <c r="X21" t="n">
        <v>0.5</v>
      </c>
      <c r="Y21" t="n">
        <v>0.5</v>
      </c>
      <c r="Z21" t="n">
        <v>10</v>
      </c>
      <c r="AA21" t="n">
        <v>912.4142576451511</v>
      </c>
      <c r="AB21" t="n">
        <v>1248.405440186238</v>
      </c>
      <c r="AC21" t="n">
        <v>1129.259377122903</v>
      </c>
      <c r="AD21" t="n">
        <v>912414.2576451511</v>
      </c>
      <c r="AE21" t="n">
        <v>1248405.440186238</v>
      </c>
      <c r="AF21" t="n">
        <v>1.189257288126159e-06</v>
      </c>
      <c r="AG21" t="n">
        <v>18</v>
      </c>
      <c r="AH21" t="n">
        <v>1129259.377122903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2.2513</v>
      </c>
      <c r="E22" t="n">
        <v>44.42</v>
      </c>
      <c r="F22" t="n">
        <v>41.32</v>
      </c>
      <c r="G22" t="n">
        <v>145.82</v>
      </c>
      <c r="H22" t="n">
        <v>1.72</v>
      </c>
      <c r="I22" t="n">
        <v>17</v>
      </c>
      <c r="J22" t="n">
        <v>217.14</v>
      </c>
      <c r="K22" t="n">
        <v>53.44</v>
      </c>
      <c r="L22" t="n">
        <v>21</v>
      </c>
      <c r="M22" t="n">
        <v>15</v>
      </c>
      <c r="N22" t="n">
        <v>47.7</v>
      </c>
      <c r="O22" t="n">
        <v>27014.3</v>
      </c>
      <c r="P22" t="n">
        <v>461.2</v>
      </c>
      <c r="Q22" t="n">
        <v>1326.96</v>
      </c>
      <c r="R22" t="n">
        <v>89.11</v>
      </c>
      <c r="S22" t="n">
        <v>68.87</v>
      </c>
      <c r="T22" t="n">
        <v>7449.4</v>
      </c>
      <c r="U22" t="n">
        <v>0.77</v>
      </c>
      <c r="V22" t="n">
        <v>0.88</v>
      </c>
      <c r="W22" t="n">
        <v>5.32</v>
      </c>
      <c r="X22" t="n">
        <v>0.45</v>
      </c>
      <c r="Y22" t="n">
        <v>0.5</v>
      </c>
      <c r="Z22" t="n">
        <v>10</v>
      </c>
      <c r="AA22" t="n">
        <v>901.7352056297941</v>
      </c>
      <c r="AB22" t="n">
        <v>1233.793890092302</v>
      </c>
      <c r="AC22" t="n">
        <v>1116.042332862493</v>
      </c>
      <c r="AD22" t="n">
        <v>901735.2056297942</v>
      </c>
      <c r="AE22" t="n">
        <v>1233793.890092302</v>
      </c>
      <c r="AF22" t="n">
        <v>1.191798323061839e-06</v>
      </c>
      <c r="AG22" t="n">
        <v>18</v>
      </c>
      <c r="AH22" t="n">
        <v>1116042.332862493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2.2536</v>
      </c>
      <c r="E23" t="n">
        <v>44.37</v>
      </c>
      <c r="F23" t="n">
        <v>41.31</v>
      </c>
      <c r="G23" t="n">
        <v>154.91</v>
      </c>
      <c r="H23" t="n">
        <v>1.79</v>
      </c>
      <c r="I23" t="n">
        <v>16</v>
      </c>
      <c r="J23" t="n">
        <v>218.78</v>
      </c>
      <c r="K23" t="n">
        <v>53.44</v>
      </c>
      <c r="L23" t="n">
        <v>22</v>
      </c>
      <c r="M23" t="n">
        <v>9</v>
      </c>
      <c r="N23" t="n">
        <v>48.34</v>
      </c>
      <c r="O23" t="n">
        <v>27216.79</v>
      </c>
      <c r="P23" t="n">
        <v>456.95</v>
      </c>
      <c r="Q23" t="n">
        <v>1326.95</v>
      </c>
      <c r="R23" t="n">
        <v>88.75</v>
      </c>
      <c r="S23" t="n">
        <v>68.87</v>
      </c>
      <c r="T23" t="n">
        <v>7275.8</v>
      </c>
      <c r="U23" t="n">
        <v>0.78</v>
      </c>
      <c r="V23" t="n">
        <v>0.88</v>
      </c>
      <c r="W23" t="n">
        <v>5.33</v>
      </c>
      <c r="X23" t="n">
        <v>0.44</v>
      </c>
      <c r="Y23" t="n">
        <v>0.5</v>
      </c>
      <c r="Z23" t="n">
        <v>10</v>
      </c>
      <c r="AA23" t="n">
        <v>896.3940984106397</v>
      </c>
      <c r="AB23" t="n">
        <v>1226.485951562035</v>
      </c>
      <c r="AC23" t="n">
        <v>1109.431853728798</v>
      </c>
      <c r="AD23" t="n">
        <v>896394.0984106397</v>
      </c>
      <c r="AE23" t="n">
        <v>1226485.951562035</v>
      </c>
      <c r="AF23" t="n">
        <v>1.193015902301853e-06</v>
      </c>
      <c r="AG23" t="n">
        <v>18</v>
      </c>
      <c r="AH23" t="n">
        <v>1109431.853728798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2.2535</v>
      </c>
      <c r="E24" t="n">
        <v>44.38</v>
      </c>
      <c r="F24" t="n">
        <v>41.31</v>
      </c>
      <c r="G24" t="n">
        <v>154.92</v>
      </c>
      <c r="H24" t="n">
        <v>1.85</v>
      </c>
      <c r="I24" t="n">
        <v>16</v>
      </c>
      <c r="J24" t="n">
        <v>220.43</v>
      </c>
      <c r="K24" t="n">
        <v>53.44</v>
      </c>
      <c r="L24" t="n">
        <v>23</v>
      </c>
      <c r="M24" t="n">
        <v>9</v>
      </c>
      <c r="N24" t="n">
        <v>48.99</v>
      </c>
      <c r="O24" t="n">
        <v>27420.16</v>
      </c>
      <c r="P24" t="n">
        <v>455.25</v>
      </c>
      <c r="Q24" t="n">
        <v>1326.95</v>
      </c>
      <c r="R24" t="n">
        <v>88.8</v>
      </c>
      <c r="S24" t="n">
        <v>68.87</v>
      </c>
      <c r="T24" t="n">
        <v>7301.46</v>
      </c>
      <c r="U24" t="n">
        <v>0.78</v>
      </c>
      <c r="V24" t="n">
        <v>0.88</v>
      </c>
      <c r="W24" t="n">
        <v>5.33</v>
      </c>
      <c r="X24" t="n">
        <v>0.44</v>
      </c>
      <c r="Y24" t="n">
        <v>0.5</v>
      </c>
      <c r="Z24" t="n">
        <v>10</v>
      </c>
      <c r="AA24" t="n">
        <v>894.6009013849892</v>
      </c>
      <c r="AB24" t="n">
        <v>1224.03242028127</v>
      </c>
      <c r="AC24" t="n">
        <v>1107.212484029917</v>
      </c>
      <c r="AD24" t="n">
        <v>894600.9013849893</v>
      </c>
      <c r="AE24" t="n">
        <v>1224032.42028127</v>
      </c>
      <c r="AF24" t="n">
        <v>1.192962964074026e-06</v>
      </c>
      <c r="AG24" t="n">
        <v>18</v>
      </c>
      <c r="AH24" t="n">
        <v>1107212.484029917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2.2531</v>
      </c>
      <c r="E25" t="n">
        <v>44.38</v>
      </c>
      <c r="F25" t="n">
        <v>41.32</v>
      </c>
      <c r="G25" t="n">
        <v>154.94</v>
      </c>
      <c r="H25" t="n">
        <v>1.92</v>
      </c>
      <c r="I25" t="n">
        <v>16</v>
      </c>
      <c r="J25" t="n">
        <v>222.08</v>
      </c>
      <c r="K25" t="n">
        <v>53.44</v>
      </c>
      <c r="L25" t="n">
        <v>24</v>
      </c>
      <c r="M25" t="n">
        <v>2</v>
      </c>
      <c r="N25" t="n">
        <v>49.65</v>
      </c>
      <c r="O25" t="n">
        <v>27624.44</v>
      </c>
      <c r="P25" t="n">
        <v>454.71</v>
      </c>
      <c r="Q25" t="n">
        <v>1326.95</v>
      </c>
      <c r="R25" t="n">
        <v>88.7</v>
      </c>
      <c r="S25" t="n">
        <v>68.87</v>
      </c>
      <c r="T25" t="n">
        <v>7250.23</v>
      </c>
      <c r="U25" t="n">
        <v>0.78</v>
      </c>
      <c r="V25" t="n">
        <v>0.88</v>
      </c>
      <c r="W25" t="n">
        <v>5.33</v>
      </c>
      <c r="X25" t="n">
        <v>0.45</v>
      </c>
      <c r="Y25" t="n">
        <v>0.5</v>
      </c>
      <c r="Z25" t="n">
        <v>10</v>
      </c>
      <c r="AA25" t="n">
        <v>894.1989991997576</v>
      </c>
      <c r="AB25" t="n">
        <v>1223.482519980764</v>
      </c>
      <c r="AC25" t="n">
        <v>1106.7150654423</v>
      </c>
      <c r="AD25" t="n">
        <v>894198.9991997576</v>
      </c>
      <c r="AE25" t="n">
        <v>1223482.519980764</v>
      </c>
      <c r="AF25" t="n">
        <v>1.192751211162719e-06</v>
      </c>
      <c r="AG25" t="n">
        <v>18</v>
      </c>
      <c r="AH25" t="n">
        <v>1106715.0654423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2.2568</v>
      </c>
      <c r="E26" t="n">
        <v>44.31</v>
      </c>
      <c r="F26" t="n">
        <v>41.28</v>
      </c>
      <c r="G26" t="n">
        <v>165.13</v>
      </c>
      <c r="H26" t="n">
        <v>1.99</v>
      </c>
      <c r="I26" t="n">
        <v>15</v>
      </c>
      <c r="J26" t="n">
        <v>223.75</v>
      </c>
      <c r="K26" t="n">
        <v>53.44</v>
      </c>
      <c r="L26" t="n">
        <v>25</v>
      </c>
      <c r="M26" t="n">
        <v>0</v>
      </c>
      <c r="N26" t="n">
        <v>50.31</v>
      </c>
      <c r="O26" t="n">
        <v>27829.77</v>
      </c>
      <c r="P26" t="n">
        <v>456.52</v>
      </c>
      <c r="Q26" t="n">
        <v>1326.95</v>
      </c>
      <c r="R26" t="n">
        <v>87.45999999999999</v>
      </c>
      <c r="S26" t="n">
        <v>68.87</v>
      </c>
      <c r="T26" t="n">
        <v>6634.09</v>
      </c>
      <c r="U26" t="n">
        <v>0.79</v>
      </c>
      <c r="V26" t="n">
        <v>0.88</v>
      </c>
      <c r="W26" t="n">
        <v>5.34</v>
      </c>
      <c r="X26" t="n">
        <v>0.41</v>
      </c>
      <c r="Y26" t="n">
        <v>0.5</v>
      </c>
      <c r="Z26" t="n">
        <v>10</v>
      </c>
      <c r="AA26" t="n">
        <v>894.7730181493642</v>
      </c>
      <c r="AB26" t="n">
        <v>1224.267918031544</v>
      </c>
      <c r="AC26" t="n">
        <v>1107.425506205428</v>
      </c>
      <c r="AD26" t="n">
        <v>894773.0181493643</v>
      </c>
      <c r="AE26" t="n">
        <v>1224267.918031544</v>
      </c>
      <c r="AF26" t="n">
        <v>1.194709925592306e-06</v>
      </c>
      <c r="AG26" t="n">
        <v>18</v>
      </c>
      <c r="AH26" t="n">
        <v>1107425.506205428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1.5962</v>
      </c>
      <c r="E2" t="n">
        <v>62.65</v>
      </c>
      <c r="F2" t="n">
        <v>51.73</v>
      </c>
      <c r="G2" t="n">
        <v>8.390000000000001</v>
      </c>
      <c r="H2" t="n">
        <v>0.15</v>
      </c>
      <c r="I2" t="n">
        <v>370</v>
      </c>
      <c r="J2" t="n">
        <v>116.05</v>
      </c>
      <c r="K2" t="n">
        <v>43.4</v>
      </c>
      <c r="L2" t="n">
        <v>1</v>
      </c>
      <c r="M2" t="n">
        <v>368</v>
      </c>
      <c r="N2" t="n">
        <v>16.65</v>
      </c>
      <c r="O2" t="n">
        <v>14546.17</v>
      </c>
      <c r="P2" t="n">
        <v>512.24</v>
      </c>
      <c r="Q2" t="n">
        <v>1327.08</v>
      </c>
      <c r="R2" t="n">
        <v>428.86</v>
      </c>
      <c r="S2" t="n">
        <v>68.87</v>
      </c>
      <c r="T2" t="n">
        <v>175557.77</v>
      </c>
      <c r="U2" t="n">
        <v>0.16</v>
      </c>
      <c r="V2" t="n">
        <v>0.7</v>
      </c>
      <c r="W2" t="n">
        <v>5.9</v>
      </c>
      <c r="X2" t="n">
        <v>10.85</v>
      </c>
      <c r="Y2" t="n">
        <v>0.5</v>
      </c>
      <c r="Z2" t="n">
        <v>10</v>
      </c>
      <c r="AA2" t="n">
        <v>1327.586304505447</v>
      </c>
      <c r="AB2" t="n">
        <v>1816.462150798517</v>
      </c>
      <c r="AC2" t="n">
        <v>1643.101552546946</v>
      </c>
      <c r="AD2" t="n">
        <v>1327586.304505447</v>
      </c>
      <c r="AE2" t="n">
        <v>1816462.150798517</v>
      </c>
      <c r="AF2" t="n">
        <v>9.141607347658453e-07</v>
      </c>
      <c r="AG2" t="n">
        <v>25</v>
      </c>
      <c r="AH2" t="n">
        <v>1643101.552546946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1.9459</v>
      </c>
      <c r="E3" t="n">
        <v>51.39</v>
      </c>
      <c r="F3" t="n">
        <v>45.48</v>
      </c>
      <c r="G3" t="n">
        <v>17.06</v>
      </c>
      <c r="H3" t="n">
        <v>0.3</v>
      </c>
      <c r="I3" t="n">
        <v>160</v>
      </c>
      <c r="J3" t="n">
        <v>117.34</v>
      </c>
      <c r="K3" t="n">
        <v>43.4</v>
      </c>
      <c r="L3" t="n">
        <v>2</v>
      </c>
      <c r="M3" t="n">
        <v>158</v>
      </c>
      <c r="N3" t="n">
        <v>16.94</v>
      </c>
      <c r="O3" t="n">
        <v>14705.49</v>
      </c>
      <c r="P3" t="n">
        <v>441.73</v>
      </c>
      <c r="Q3" t="n">
        <v>1327.16</v>
      </c>
      <c r="R3" t="n">
        <v>224.64</v>
      </c>
      <c r="S3" t="n">
        <v>68.87</v>
      </c>
      <c r="T3" t="n">
        <v>74501.28</v>
      </c>
      <c r="U3" t="n">
        <v>0.31</v>
      </c>
      <c r="V3" t="n">
        <v>0.8</v>
      </c>
      <c r="W3" t="n">
        <v>5.56</v>
      </c>
      <c r="X3" t="n">
        <v>4.61</v>
      </c>
      <c r="Y3" t="n">
        <v>0.5</v>
      </c>
      <c r="Z3" t="n">
        <v>10</v>
      </c>
      <c r="AA3" t="n">
        <v>966.2231480674716</v>
      </c>
      <c r="AB3" t="n">
        <v>1322.029137942763</v>
      </c>
      <c r="AC3" t="n">
        <v>1195.856532497053</v>
      </c>
      <c r="AD3" t="n">
        <v>966223.1480674716</v>
      </c>
      <c r="AE3" t="n">
        <v>1322029.137942763</v>
      </c>
      <c r="AF3" t="n">
        <v>1.114437648027101e-06</v>
      </c>
      <c r="AG3" t="n">
        <v>20</v>
      </c>
      <c r="AH3" t="n">
        <v>1195856.532497053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2.0725</v>
      </c>
      <c r="E4" t="n">
        <v>48.25</v>
      </c>
      <c r="F4" t="n">
        <v>43.75</v>
      </c>
      <c r="G4" t="n">
        <v>25.99</v>
      </c>
      <c r="H4" t="n">
        <v>0.45</v>
      </c>
      <c r="I4" t="n">
        <v>101</v>
      </c>
      <c r="J4" t="n">
        <v>118.63</v>
      </c>
      <c r="K4" t="n">
        <v>43.4</v>
      </c>
      <c r="L4" t="n">
        <v>3</v>
      </c>
      <c r="M4" t="n">
        <v>99</v>
      </c>
      <c r="N4" t="n">
        <v>17.23</v>
      </c>
      <c r="O4" t="n">
        <v>14865.24</v>
      </c>
      <c r="P4" t="n">
        <v>416.19</v>
      </c>
      <c r="Q4" t="n">
        <v>1326.99</v>
      </c>
      <c r="R4" t="n">
        <v>168.09</v>
      </c>
      <c r="S4" t="n">
        <v>68.87</v>
      </c>
      <c r="T4" t="n">
        <v>46518.76</v>
      </c>
      <c r="U4" t="n">
        <v>0.41</v>
      </c>
      <c r="V4" t="n">
        <v>0.83</v>
      </c>
      <c r="W4" t="n">
        <v>5.47</v>
      </c>
      <c r="X4" t="n">
        <v>2.88</v>
      </c>
      <c r="Y4" t="n">
        <v>0.5</v>
      </c>
      <c r="Z4" t="n">
        <v>10</v>
      </c>
      <c r="AA4" t="n">
        <v>871.7102232295088</v>
      </c>
      <c r="AB4" t="n">
        <v>1192.712384563494</v>
      </c>
      <c r="AC4" t="n">
        <v>1078.881588563099</v>
      </c>
      <c r="AD4" t="n">
        <v>871710.2232295087</v>
      </c>
      <c r="AE4" t="n">
        <v>1192712.384563494</v>
      </c>
      <c r="AF4" t="n">
        <v>1.186942815939239e-06</v>
      </c>
      <c r="AG4" t="n">
        <v>19</v>
      </c>
      <c r="AH4" t="n">
        <v>1078881.588563099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2.138</v>
      </c>
      <c r="E5" t="n">
        <v>46.77</v>
      </c>
      <c r="F5" t="n">
        <v>42.94</v>
      </c>
      <c r="G5" t="n">
        <v>35.3</v>
      </c>
      <c r="H5" t="n">
        <v>0.59</v>
      </c>
      <c r="I5" t="n">
        <v>73</v>
      </c>
      <c r="J5" t="n">
        <v>119.93</v>
      </c>
      <c r="K5" t="n">
        <v>43.4</v>
      </c>
      <c r="L5" t="n">
        <v>4</v>
      </c>
      <c r="M5" t="n">
        <v>71</v>
      </c>
      <c r="N5" t="n">
        <v>17.53</v>
      </c>
      <c r="O5" t="n">
        <v>15025.44</v>
      </c>
      <c r="P5" t="n">
        <v>400.54</v>
      </c>
      <c r="Q5" t="n">
        <v>1326.96</v>
      </c>
      <c r="R5" t="n">
        <v>142.14</v>
      </c>
      <c r="S5" t="n">
        <v>68.87</v>
      </c>
      <c r="T5" t="n">
        <v>33683.65</v>
      </c>
      <c r="U5" t="n">
        <v>0.48</v>
      </c>
      <c r="V5" t="n">
        <v>0.85</v>
      </c>
      <c r="W5" t="n">
        <v>5.41</v>
      </c>
      <c r="X5" t="n">
        <v>2.07</v>
      </c>
      <c r="Y5" t="n">
        <v>0.5</v>
      </c>
      <c r="Z5" t="n">
        <v>10</v>
      </c>
      <c r="AA5" t="n">
        <v>829.3911118401137</v>
      </c>
      <c r="AB5" t="n">
        <v>1134.809509373095</v>
      </c>
      <c r="AC5" t="n">
        <v>1026.504882513676</v>
      </c>
      <c r="AD5" t="n">
        <v>829391.1118401136</v>
      </c>
      <c r="AE5" t="n">
        <v>1134809.509373095</v>
      </c>
      <c r="AF5" t="n">
        <v>1.224455363318743e-06</v>
      </c>
      <c r="AG5" t="n">
        <v>19</v>
      </c>
      <c r="AH5" t="n">
        <v>1026504.882513676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2.1779</v>
      </c>
      <c r="E6" t="n">
        <v>45.92</v>
      </c>
      <c r="F6" t="n">
        <v>42.47</v>
      </c>
      <c r="G6" t="n">
        <v>44.7</v>
      </c>
      <c r="H6" t="n">
        <v>0.73</v>
      </c>
      <c r="I6" t="n">
        <v>57</v>
      </c>
      <c r="J6" t="n">
        <v>121.23</v>
      </c>
      <c r="K6" t="n">
        <v>43.4</v>
      </c>
      <c r="L6" t="n">
        <v>5</v>
      </c>
      <c r="M6" t="n">
        <v>55</v>
      </c>
      <c r="N6" t="n">
        <v>17.83</v>
      </c>
      <c r="O6" t="n">
        <v>15186.08</v>
      </c>
      <c r="P6" t="n">
        <v>385.59</v>
      </c>
      <c r="Q6" t="n">
        <v>1326.95</v>
      </c>
      <c r="R6" t="n">
        <v>126.59</v>
      </c>
      <c r="S6" t="n">
        <v>68.87</v>
      </c>
      <c r="T6" t="n">
        <v>25991.49</v>
      </c>
      <c r="U6" t="n">
        <v>0.54</v>
      </c>
      <c r="V6" t="n">
        <v>0.86</v>
      </c>
      <c r="W6" t="n">
        <v>5.39</v>
      </c>
      <c r="X6" t="n">
        <v>1.6</v>
      </c>
      <c r="Y6" t="n">
        <v>0.5</v>
      </c>
      <c r="Z6" t="n">
        <v>10</v>
      </c>
      <c r="AA6" t="n">
        <v>789.2529340635259</v>
      </c>
      <c r="AB6" t="n">
        <v>1079.890683767739</v>
      </c>
      <c r="AC6" t="n">
        <v>976.827432545039</v>
      </c>
      <c r="AD6" t="n">
        <v>789252.9340635259</v>
      </c>
      <c r="AE6" t="n">
        <v>1079890.683767739</v>
      </c>
      <c r="AF6" t="n">
        <v>1.247306518134654e-06</v>
      </c>
      <c r="AG6" t="n">
        <v>18</v>
      </c>
      <c r="AH6" t="n">
        <v>976827.432545039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2.2049</v>
      </c>
      <c r="E7" t="n">
        <v>45.35</v>
      </c>
      <c r="F7" t="n">
        <v>42.17</v>
      </c>
      <c r="G7" t="n">
        <v>55</v>
      </c>
      <c r="H7" t="n">
        <v>0.86</v>
      </c>
      <c r="I7" t="n">
        <v>46</v>
      </c>
      <c r="J7" t="n">
        <v>122.54</v>
      </c>
      <c r="K7" t="n">
        <v>43.4</v>
      </c>
      <c r="L7" t="n">
        <v>6</v>
      </c>
      <c r="M7" t="n">
        <v>44</v>
      </c>
      <c r="N7" t="n">
        <v>18.14</v>
      </c>
      <c r="O7" t="n">
        <v>15347.16</v>
      </c>
      <c r="P7" t="n">
        <v>373.96</v>
      </c>
      <c r="Q7" t="n">
        <v>1327.02</v>
      </c>
      <c r="R7" t="n">
        <v>116.67</v>
      </c>
      <c r="S7" t="n">
        <v>68.87</v>
      </c>
      <c r="T7" t="n">
        <v>21083.56</v>
      </c>
      <c r="U7" t="n">
        <v>0.59</v>
      </c>
      <c r="V7" t="n">
        <v>0.86</v>
      </c>
      <c r="W7" t="n">
        <v>5.37</v>
      </c>
      <c r="X7" t="n">
        <v>1.3</v>
      </c>
      <c r="Y7" t="n">
        <v>0.5</v>
      </c>
      <c r="Z7" t="n">
        <v>10</v>
      </c>
      <c r="AA7" t="n">
        <v>767.6937383572355</v>
      </c>
      <c r="AB7" t="n">
        <v>1050.392441077805</v>
      </c>
      <c r="AC7" t="n">
        <v>950.1444607363887</v>
      </c>
      <c r="AD7" t="n">
        <v>767693.7383572354</v>
      </c>
      <c r="AE7" t="n">
        <v>1050392.441077805</v>
      </c>
      <c r="AF7" t="n">
        <v>1.262769705604067e-06</v>
      </c>
      <c r="AG7" t="n">
        <v>18</v>
      </c>
      <c r="AH7" t="n">
        <v>950144.4607363887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2.2273</v>
      </c>
      <c r="E8" t="n">
        <v>44.9</v>
      </c>
      <c r="F8" t="n">
        <v>41.91</v>
      </c>
      <c r="G8" t="n">
        <v>66.17</v>
      </c>
      <c r="H8" t="n">
        <v>1</v>
      </c>
      <c r="I8" t="n">
        <v>38</v>
      </c>
      <c r="J8" t="n">
        <v>123.85</v>
      </c>
      <c r="K8" t="n">
        <v>43.4</v>
      </c>
      <c r="L8" t="n">
        <v>7</v>
      </c>
      <c r="M8" t="n">
        <v>36</v>
      </c>
      <c r="N8" t="n">
        <v>18.45</v>
      </c>
      <c r="O8" t="n">
        <v>15508.69</v>
      </c>
      <c r="P8" t="n">
        <v>361.77</v>
      </c>
      <c r="Q8" t="n">
        <v>1327.02</v>
      </c>
      <c r="R8" t="n">
        <v>108.21</v>
      </c>
      <c r="S8" t="n">
        <v>68.87</v>
      </c>
      <c r="T8" t="n">
        <v>16894.25</v>
      </c>
      <c r="U8" t="n">
        <v>0.64</v>
      </c>
      <c r="V8" t="n">
        <v>0.87</v>
      </c>
      <c r="W8" t="n">
        <v>5.36</v>
      </c>
      <c r="X8" t="n">
        <v>1.03</v>
      </c>
      <c r="Y8" t="n">
        <v>0.5</v>
      </c>
      <c r="Z8" t="n">
        <v>10</v>
      </c>
      <c r="AA8" t="n">
        <v>747.3972010144905</v>
      </c>
      <c r="AB8" t="n">
        <v>1022.621823265429</v>
      </c>
      <c r="AC8" t="n">
        <v>925.0242317117193</v>
      </c>
      <c r="AD8" t="n">
        <v>747397.2010144906</v>
      </c>
      <c r="AE8" t="n">
        <v>1022621.823265429</v>
      </c>
      <c r="AF8" t="n">
        <v>1.27559842409721e-06</v>
      </c>
      <c r="AG8" t="n">
        <v>18</v>
      </c>
      <c r="AH8" t="n">
        <v>925024.2317117193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2.2394</v>
      </c>
      <c r="E9" t="n">
        <v>44.65</v>
      </c>
      <c r="F9" t="n">
        <v>41.78</v>
      </c>
      <c r="G9" t="n">
        <v>75.97</v>
      </c>
      <c r="H9" t="n">
        <v>1.13</v>
      </c>
      <c r="I9" t="n">
        <v>33</v>
      </c>
      <c r="J9" t="n">
        <v>125.16</v>
      </c>
      <c r="K9" t="n">
        <v>43.4</v>
      </c>
      <c r="L9" t="n">
        <v>8</v>
      </c>
      <c r="M9" t="n">
        <v>31</v>
      </c>
      <c r="N9" t="n">
        <v>18.76</v>
      </c>
      <c r="O9" t="n">
        <v>15670.68</v>
      </c>
      <c r="P9" t="n">
        <v>350.1</v>
      </c>
      <c r="Q9" t="n">
        <v>1327.04</v>
      </c>
      <c r="R9" t="n">
        <v>104.27</v>
      </c>
      <c r="S9" t="n">
        <v>68.87</v>
      </c>
      <c r="T9" t="n">
        <v>14947.62</v>
      </c>
      <c r="U9" t="n">
        <v>0.66</v>
      </c>
      <c r="V9" t="n">
        <v>0.87</v>
      </c>
      <c r="W9" t="n">
        <v>5.35</v>
      </c>
      <c r="X9" t="n">
        <v>0.91</v>
      </c>
      <c r="Y9" t="n">
        <v>0.5</v>
      </c>
      <c r="Z9" t="n">
        <v>10</v>
      </c>
      <c r="AA9" t="n">
        <v>731.1543719132023</v>
      </c>
      <c r="AB9" t="n">
        <v>1000.397667906</v>
      </c>
      <c r="AC9" t="n">
        <v>904.9211185479963</v>
      </c>
      <c r="AD9" t="n">
        <v>731154.3719132023</v>
      </c>
      <c r="AE9" t="n">
        <v>1000397.667906001</v>
      </c>
      <c r="AF9" t="n">
        <v>1.282528222926096e-06</v>
      </c>
      <c r="AG9" t="n">
        <v>18</v>
      </c>
      <c r="AH9" t="n">
        <v>904921.1185479964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2.2518</v>
      </c>
      <c r="E10" t="n">
        <v>44.41</v>
      </c>
      <c r="F10" t="n">
        <v>41.66</v>
      </c>
      <c r="G10" t="n">
        <v>89.26000000000001</v>
      </c>
      <c r="H10" t="n">
        <v>1.26</v>
      </c>
      <c r="I10" t="n">
        <v>28</v>
      </c>
      <c r="J10" t="n">
        <v>126.48</v>
      </c>
      <c r="K10" t="n">
        <v>43.4</v>
      </c>
      <c r="L10" t="n">
        <v>9</v>
      </c>
      <c r="M10" t="n">
        <v>23</v>
      </c>
      <c r="N10" t="n">
        <v>19.08</v>
      </c>
      <c r="O10" t="n">
        <v>15833.12</v>
      </c>
      <c r="P10" t="n">
        <v>337.47</v>
      </c>
      <c r="Q10" t="n">
        <v>1327.04</v>
      </c>
      <c r="R10" t="n">
        <v>100.11</v>
      </c>
      <c r="S10" t="n">
        <v>68.87</v>
      </c>
      <c r="T10" t="n">
        <v>12895.57</v>
      </c>
      <c r="U10" t="n">
        <v>0.6899999999999999</v>
      </c>
      <c r="V10" t="n">
        <v>0.88</v>
      </c>
      <c r="W10" t="n">
        <v>5.34</v>
      </c>
      <c r="X10" t="n">
        <v>0.78</v>
      </c>
      <c r="Y10" t="n">
        <v>0.5</v>
      </c>
      <c r="Z10" t="n">
        <v>10</v>
      </c>
      <c r="AA10" t="n">
        <v>714.0253197340713</v>
      </c>
      <c r="AB10" t="n">
        <v>976.9609430340649</v>
      </c>
      <c r="AC10" t="n">
        <v>883.7211618041883</v>
      </c>
      <c r="AD10" t="n">
        <v>714025.3197340714</v>
      </c>
      <c r="AE10" t="n">
        <v>976960.943034065</v>
      </c>
      <c r="AF10" t="n">
        <v>1.289629834949086e-06</v>
      </c>
      <c r="AG10" t="n">
        <v>18</v>
      </c>
      <c r="AH10" t="n">
        <v>883721.1618041884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2.2571</v>
      </c>
      <c r="E11" t="n">
        <v>44.3</v>
      </c>
      <c r="F11" t="n">
        <v>41.6</v>
      </c>
      <c r="G11" t="n">
        <v>96</v>
      </c>
      <c r="H11" t="n">
        <v>1.38</v>
      </c>
      <c r="I11" t="n">
        <v>26</v>
      </c>
      <c r="J11" t="n">
        <v>127.8</v>
      </c>
      <c r="K11" t="n">
        <v>43.4</v>
      </c>
      <c r="L11" t="n">
        <v>10</v>
      </c>
      <c r="M11" t="n">
        <v>7</v>
      </c>
      <c r="N11" t="n">
        <v>19.4</v>
      </c>
      <c r="O11" t="n">
        <v>15996.02</v>
      </c>
      <c r="P11" t="n">
        <v>330.43</v>
      </c>
      <c r="Q11" t="n">
        <v>1326.96</v>
      </c>
      <c r="R11" t="n">
        <v>97.59</v>
      </c>
      <c r="S11" t="n">
        <v>68.87</v>
      </c>
      <c r="T11" t="n">
        <v>11642.72</v>
      </c>
      <c r="U11" t="n">
        <v>0.71</v>
      </c>
      <c r="V11" t="n">
        <v>0.88</v>
      </c>
      <c r="W11" t="n">
        <v>5.36</v>
      </c>
      <c r="X11" t="n">
        <v>0.73</v>
      </c>
      <c r="Y11" t="n">
        <v>0.5</v>
      </c>
      <c r="Z11" t="n">
        <v>10</v>
      </c>
      <c r="AA11" t="n">
        <v>704.9656216658899</v>
      </c>
      <c r="AB11" t="n">
        <v>964.5650644515085</v>
      </c>
      <c r="AC11" t="n">
        <v>872.5083284758264</v>
      </c>
      <c r="AD11" t="n">
        <v>704965.6216658899</v>
      </c>
      <c r="AE11" t="n">
        <v>964565.0644515086</v>
      </c>
      <c r="AF11" t="n">
        <v>1.292665201378267e-06</v>
      </c>
      <c r="AG11" t="n">
        <v>18</v>
      </c>
      <c r="AH11" t="n">
        <v>872508.3284758264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2.2566</v>
      </c>
      <c r="E12" t="n">
        <v>44.32</v>
      </c>
      <c r="F12" t="n">
        <v>41.61</v>
      </c>
      <c r="G12" t="n">
        <v>96.02</v>
      </c>
      <c r="H12" t="n">
        <v>1.5</v>
      </c>
      <c r="I12" t="n">
        <v>26</v>
      </c>
      <c r="J12" t="n">
        <v>129.13</v>
      </c>
      <c r="K12" t="n">
        <v>43.4</v>
      </c>
      <c r="L12" t="n">
        <v>11</v>
      </c>
      <c r="M12" t="n">
        <v>0</v>
      </c>
      <c r="N12" t="n">
        <v>19.73</v>
      </c>
      <c r="O12" t="n">
        <v>16159.39</v>
      </c>
      <c r="P12" t="n">
        <v>331.55</v>
      </c>
      <c r="Q12" t="n">
        <v>1327.04</v>
      </c>
      <c r="R12" t="n">
        <v>97.69</v>
      </c>
      <c r="S12" t="n">
        <v>68.87</v>
      </c>
      <c r="T12" t="n">
        <v>11694.68</v>
      </c>
      <c r="U12" t="n">
        <v>0.71</v>
      </c>
      <c r="V12" t="n">
        <v>0.88</v>
      </c>
      <c r="W12" t="n">
        <v>5.37</v>
      </c>
      <c r="X12" t="n">
        <v>0.74</v>
      </c>
      <c r="Y12" t="n">
        <v>0.5</v>
      </c>
      <c r="Z12" t="n">
        <v>10</v>
      </c>
      <c r="AA12" t="n">
        <v>706.3253299144549</v>
      </c>
      <c r="AB12" t="n">
        <v>966.4254772632895</v>
      </c>
      <c r="AC12" t="n">
        <v>874.1911860999567</v>
      </c>
      <c r="AD12" t="n">
        <v>706325.3299144548</v>
      </c>
      <c r="AE12" t="n">
        <v>966425.4772632895</v>
      </c>
      <c r="AF12" t="n">
        <v>1.292378846054759e-06</v>
      </c>
      <c r="AG12" t="n">
        <v>18</v>
      </c>
      <c r="AH12" t="n">
        <v>874191.1860999566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1.1891</v>
      </c>
      <c r="E2" t="n">
        <v>84.09999999999999</v>
      </c>
      <c r="F2" t="n">
        <v>58.56</v>
      </c>
      <c r="G2" t="n">
        <v>5.93</v>
      </c>
      <c r="H2" t="n">
        <v>0.09</v>
      </c>
      <c r="I2" t="n">
        <v>592</v>
      </c>
      <c r="J2" t="n">
        <v>194.77</v>
      </c>
      <c r="K2" t="n">
        <v>54.38</v>
      </c>
      <c r="L2" t="n">
        <v>1</v>
      </c>
      <c r="M2" t="n">
        <v>590</v>
      </c>
      <c r="N2" t="n">
        <v>39.4</v>
      </c>
      <c r="O2" t="n">
        <v>24256.19</v>
      </c>
      <c r="P2" t="n">
        <v>817.1</v>
      </c>
      <c r="Q2" t="n">
        <v>1327.36</v>
      </c>
      <c r="R2" t="n">
        <v>652.13</v>
      </c>
      <c r="S2" t="n">
        <v>68.87</v>
      </c>
      <c r="T2" t="n">
        <v>286084.21</v>
      </c>
      <c r="U2" t="n">
        <v>0.11</v>
      </c>
      <c r="V2" t="n">
        <v>0.62</v>
      </c>
      <c r="W2" t="n">
        <v>6.27</v>
      </c>
      <c r="X2" t="n">
        <v>17.68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1.6773</v>
      </c>
      <c r="E3" t="n">
        <v>59.62</v>
      </c>
      <c r="F3" t="n">
        <v>47.81</v>
      </c>
      <c r="G3" t="n">
        <v>12</v>
      </c>
      <c r="H3" t="n">
        <v>0.18</v>
      </c>
      <c r="I3" t="n">
        <v>239</v>
      </c>
      <c r="J3" t="n">
        <v>196.32</v>
      </c>
      <c r="K3" t="n">
        <v>54.38</v>
      </c>
      <c r="L3" t="n">
        <v>2</v>
      </c>
      <c r="M3" t="n">
        <v>237</v>
      </c>
      <c r="N3" t="n">
        <v>39.95</v>
      </c>
      <c r="O3" t="n">
        <v>24447.22</v>
      </c>
      <c r="P3" t="n">
        <v>662.46</v>
      </c>
      <c r="Q3" t="n">
        <v>1327.09</v>
      </c>
      <c r="R3" t="n">
        <v>300.6</v>
      </c>
      <c r="S3" t="n">
        <v>68.87</v>
      </c>
      <c r="T3" t="n">
        <v>112082.28</v>
      </c>
      <c r="U3" t="n">
        <v>0.23</v>
      </c>
      <c r="V3" t="n">
        <v>0.76</v>
      </c>
      <c r="W3" t="n">
        <v>5.69</v>
      </c>
      <c r="X3" t="n">
        <v>6.94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1.8676</v>
      </c>
      <c r="E4" t="n">
        <v>53.54</v>
      </c>
      <c r="F4" t="n">
        <v>45.19</v>
      </c>
      <c r="G4" t="n">
        <v>18.08</v>
      </c>
      <c r="H4" t="n">
        <v>0.27</v>
      </c>
      <c r="I4" t="n">
        <v>150</v>
      </c>
      <c r="J4" t="n">
        <v>197.88</v>
      </c>
      <c r="K4" t="n">
        <v>54.38</v>
      </c>
      <c r="L4" t="n">
        <v>3</v>
      </c>
      <c r="M4" t="n">
        <v>148</v>
      </c>
      <c r="N4" t="n">
        <v>40.5</v>
      </c>
      <c r="O4" t="n">
        <v>24639</v>
      </c>
      <c r="P4" t="n">
        <v>621.86</v>
      </c>
      <c r="Q4" t="n">
        <v>1327.06</v>
      </c>
      <c r="R4" t="n">
        <v>215.25</v>
      </c>
      <c r="S4" t="n">
        <v>68.87</v>
      </c>
      <c r="T4" t="n">
        <v>69853.12</v>
      </c>
      <c r="U4" t="n">
        <v>0.32</v>
      </c>
      <c r="V4" t="n">
        <v>0.8100000000000001</v>
      </c>
      <c r="W4" t="n">
        <v>5.54</v>
      </c>
      <c r="X4" t="n">
        <v>4.32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1.97</v>
      </c>
      <c r="E5" t="n">
        <v>50.76</v>
      </c>
      <c r="F5" t="n">
        <v>44.01</v>
      </c>
      <c r="G5" t="n">
        <v>24.22</v>
      </c>
      <c r="H5" t="n">
        <v>0.36</v>
      </c>
      <c r="I5" t="n">
        <v>109</v>
      </c>
      <c r="J5" t="n">
        <v>199.44</v>
      </c>
      <c r="K5" t="n">
        <v>54.38</v>
      </c>
      <c r="L5" t="n">
        <v>4</v>
      </c>
      <c r="M5" t="n">
        <v>107</v>
      </c>
      <c r="N5" t="n">
        <v>41.06</v>
      </c>
      <c r="O5" t="n">
        <v>24831.54</v>
      </c>
      <c r="P5" t="n">
        <v>601.4</v>
      </c>
      <c r="Q5" t="n">
        <v>1327.07</v>
      </c>
      <c r="R5" t="n">
        <v>176.74</v>
      </c>
      <c r="S5" t="n">
        <v>68.87</v>
      </c>
      <c r="T5" t="n">
        <v>50806.05</v>
      </c>
      <c r="U5" t="n">
        <v>0.39</v>
      </c>
      <c r="V5" t="n">
        <v>0.83</v>
      </c>
      <c r="W5" t="n">
        <v>5.47</v>
      </c>
      <c r="X5" t="n">
        <v>3.13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2.0331</v>
      </c>
      <c r="E6" t="n">
        <v>49.19</v>
      </c>
      <c r="F6" t="n">
        <v>43.33</v>
      </c>
      <c r="G6" t="n">
        <v>30.23</v>
      </c>
      <c r="H6" t="n">
        <v>0.44</v>
      </c>
      <c r="I6" t="n">
        <v>86</v>
      </c>
      <c r="J6" t="n">
        <v>201.01</v>
      </c>
      <c r="K6" t="n">
        <v>54.38</v>
      </c>
      <c r="L6" t="n">
        <v>5</v>
      </c>
      <c r="M6" t="n">
        <v>84</v>
      </c>
      <c r="N6" t="n">
        <v>41.63</v>
      </c>
      <c r="O6" t="n">
        <v>25024.84</v>
      </c>
      <c r="P6" t="n">
        <v>588.14</v>
      </c>
      <c r="Q6" t="n">
        <v>1327.04</v>
      </c>
      <c r="R6" t="n">
        <v>154.3</v>
      </c>
      <c r="S6" t="n">
        <v>68.87</v>
      </c>
      <c r="T6" t="n">
        <v>39699.6</v>
      </c>
      <c r="U6" t="n">
        <v>0.45</v>
      </c>
      <c r="V6" t="n">
        <v>0.84</v>
      </c>
      <c r="W6" t="n">
        <v>5.44</v>
      </c>
      <c r="X6" t="n">
        <v>2.45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2.0806</v>
      </c>
      <c r="E7" t="n">
        <v>48.06</v>
      </c>
      <c r="F7" t="n">
        <v>42.82</v>
      </c>
      <c r="G7" t="n">
        <v>36.71</v>
      </c>
      <c r="H7" t="n">
        <v>0.53</v>
      </c>
      <c r="I7" t="n">
        <v>70</v>
      </c>
      <c r="J7" t="n">
        <v>202.58</v>
      </c>
      <c r="K7" t="n">
        <v>54.38</v>
      </c>
      <c r="L7" t="n">
        <v>6</v>
      </c>
      <c r="M7" t="n">
        <v>68</v>
      </c>
      <c r="N7" t="n">
        <v>42.2</v>
      </c>
      <c r="O7" t="n">
        <v>25218.93</v>
      </c>
      <c r="P7" t="n">
        <v>576.6</v>
      </c>
      <c r="Q7" t="n">
        <v>1326.99</v>
      </c>
      <c r="R7" t="n">
        <v>138.05</v>
      </c>
      <c r="S7" t="n">
        <v>68.87</v>
      </c>
      <c r="T7" t="n">
        <v>31655.42</v>
      </c>
      <c r="U7" t="n">
        <v>0.5</v>
      </c>
      <c r="V7" t="n">
        <v>0.85</v>
      </c>
      <c r="W7" t="n">
        <v>5.41</v>
      </c>
      <c r="X7" t="n">
        <v>1.95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2.1086</v>
      </c>
      <c r="E8" t="n">
        <v>47.43</v>
      </c>
      <c r="F8" t="n">
        <v>42.58</v>
      </c>
      <c r="G8" t="n">
        <v>42.58</v>
      </c>
      <c r="H8" t="n">
        <v>0.61</v>
      </c>
      <c r="I8" t="n">
        <v>60</v>
      </c>
      <c r="J8" t="n">
        <v>204.16</v>
      </c>
      <c r="K8" t="n">
        <v>54.38</v>
      </c>
      <c r="L8" t="n">
        <v>7</v>
      </c>
      <c r="M8" t="n">
        <v>58</v>
      </c>
      <c r="N8" t="n">
        <v>42.78</v>
      </c>
      <c r="O8" t="n">
        <v>25413.94</v>
      </c>
      <c r="P8" t="n">
        <v>569.11</v>
      </c>
      <c r="Q8" t="n">
        <v>1327</v>
      </c>
      <c r="R8" t="n">
        <v>129.92</v>
      </c>
      <c r="S8" t="n">
        <v>68.87</v>
      </c>
      <c r="T8" t="n">
        <v>27641.34</v>
      </c>
      <c r="U8" t="n">
        <v>0.53</v>
      </c>
      <c r="V8" t="n">
        <v>0.86</v>
      </c>
      <c r="W8" t="n">
        <v>5.4</v>
      </c>
      <c r="X8" t="n">
        <v>1.7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2.1333</v>
      </c>
      <c r="E9" t="n">
        <v>46.87</v>
      </c>
      <c r="F9" t="n">
        <v>42.34</v>
      </c>
      <c r="G9" t="n">
        <v>48.85</v>
      </c>
      <c r="H9" t="n">
        <v>0.6899999999999999</v>
      </c>
      <c r="I9" t="n">
        <v>52</v>
      </c>
      <c r="J9" t="n">
        <v>205.75</v>
      </c>
      <c r="K9" t="n">
        <v>54.38</v>
      </c>
      <c r="L9" t="n">
        <v>8</v>
      </c>
      <c r="M9" t="n">
        <v>50</v>
      </c>
      <c r="N9" t="n">
        <v>43.37</v>
      </c>
      <c r="O9" t="n">
        <v>25609.61</v>
      </c>
      <c r="P9" t="n">
        <v>561.74</v>
      </c>
      <c r="Q9" t="n">
        <v>1327</v>
      </c>
      <c r="R9" t="n">
        <v>122.38</v>
      </c>
      <c r="S9" t="n">
        <v>68.87</v>
      </c>
      <c r="T9" t="n">
        <v>23908.33</v>
      </c>
      <c r="U9" t="n">
        <v>0.5600000000000001</v>
      </c>
      <c r="V9" t="n">
        <v>0.86</v>
      </c>
      <c r="W9" t="n">
        <v>5.38</v>
      </c>
      <c r="X9" t="n">
        <v>1.46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2.1523</v>
      </c>
      <c r="E10" t="n">
        <v>46.46</v>
      </c>
      <c r="F10" t="n">
        <v>42.16</v>
      </c>
      <c r="G10" t="n">
        <v>54.99</v>
      </c>
      <c r="H10" t="n">
        <v>0.77</v>
      </c>
      <c r="I10" t="n">
        <v>46</v>
      </c>
      <c r="J10" t="n">
        <v>207.34</v>
      </c>
      <c r="K10" t="n">
        <v>54.38</v>
      </c>
      <c r="L10" t="n">
        <v>9</v>
      </c>
      <c r="M10" t="n">
        <v>44</v>
      </c>
      <c r="N10" t="n">
        <v>43.96</v>
      </c>
      <c r="O10" t="n">
        <v>25806.1</v>
      </c>
      <c r="P10" t="n">
        <v>555.0599999999999</v>
      </c>
      <c r="Q10" t="n">
        <v>1326.95</v>
      </c>
      <c r="R10" t="n">
        <v>116.76</v>
      </c>
      <c r="S10" t="n">
        <v>68.87</v>
      </c>
      <c r="T10" t="n">
        <v>21129.98</v>
      </c>
      <c r="U10" t="n">
        <v>0.59</v>
      </c>
      <c r="V10" t="n">
        <v>0.86</v>
      </c>
      <c r="W10" t="n">
        <v>5.36</v>
      </c>
      <c r="X10" t="n">
        <v>1.29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2.168</v>
      </c>
      <c r="E11" t="n">
        <v>46.12</v>
      </c>
      <c r="F11" t="n">
        <v>42.01</v>
      </c>
      <c r="G11" t="n">
        <v>61.48</v>
      </c>
      <c r="H11" t="n">
        <v>0.85</v>
      </c>
      <c r="I11" t="n">
        <v>41</v>
      </c>
      <c r="J11" t="n">
        <v>208.94</v>
      </c>
      <c r="K11" t="n">
        <v>54.38</v>
      </c>
      <c r="L11" t="n">
        <v>10</v>
      </c>
      <c r="M11" t="n">
        <v>39</v>
      </c>
      <c r="N11" t="n">
        <v>44.56</v>
      </c>
      <c r="O11" t="n">
        <v>26003.41</v>
      </c>
      <c r="P11" t="n">
        <v>548.9299999999999</v>
      </c>
      <c r="Q11" t="n">
        <v>1326.96</v>
      </c>
      <c r="R11" t="n">
        <v>111.75</v>
      </c>
      <c r="S11" t="n">
        <v>68.87</v>
      </c>
      <c r="T11" t="n">
        <v>18651.4</v>
      </c>
      <c r="U11" t="n">
        <v>0.62</v>
      </c>
      <c r="V11" t="n">
        <v>0.87</v>
      </c>
      <c r="W11" t="n">
        <v>5.36</v>
      </c>
      <c r="X11" t="n">
        <v>1.14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2.1803</v>
      </c>
      <c r="E12" t="n">
        <v>45.87</v>
      </c>
      <c r="F12" t="n">
        <v>41.91</v>
      </c>
      <c r="G12" t="n">
        <v>67.95999999999999</v>
      </c>
      <c r="H12" t="n">
        <v>0.93</v>
      </c>
      <c r="I12" t="n">
        <v>37</v>
      </c>
      <c r="J12" t="n">
        <v>210.55</v>
      </c>
      <c r="K12" t="n">
        <v>54.38</v>
      </c>
      <c r="L12" t="n">
        <v>11</v>
      </c>
      <c r="M12" t="n">
        <v>35</v>
      </c>
      <c r="N12" t="n">
        <v>45.17</v>
      </c>
      <c r="O12" t="n">
        <v>26201.54</v>
      </c>
      <c r="P12" t="n">
        <v>543.8200000000001</v>
      </c>
      <c r="Q12" t="n">
        <v>1327</v>
      </c>
      <c r="R12" t="n">
        <v>108.61</v>
      </c>
      <c r="S12" t="n">
        <v>68.87</v>
      </c>
      <c r="T12" t="n">
        <v>17101.1</v>
      </c>
      <c r="U12" t="n">
        <v>0.63</v>
      </c>
      <c r="V12" t="n">
        <v>0.87</v>
      </c>
      <c r="W12" t="n">
        <v>5.35</v>
      </c>
      <c r="X12" t="n">
        <v>1.04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2.1943</v>
      </c>
      <c r="E13" t="n">
        <v>45.57</v>
      </c>
      <c r="F13" t="n">
        <v>41.77</v>
      </c>
      <c r="G13" t="n">
        <v>75.95</v>
      </c>
      <c r="H13" t="n">
        <v>1</v>
      </c>
      <c r="I13" t="n">
        <v>33</v>
      </c>
      <c r="J13" t="n">
        <v>212.16</v>
      </c>
      <c r="K13" t="n">
        <v>54.38</v>
      </c>
      <c r="L13" t="n">
        <v>12</v>
      </c>
      <c r="M13" t="n">
        <v>31</v>
      </c>
      <c r="N13" t="n">
        <v>45.78</v>
      </c>
      <c r="O13" t="n">
        <v>26400.51</v>
      </c>
      <c r="P13" t="n">
        <v>536.6</v>
      </c>
      <c r="Q13" t="n">
        <v>1326.97</v>
      </c>
      <c r="R13" t="n">
        <v>104.12</v>
      </c>
      <c r="S13" t="n">
        <v>68.87</v>
      </c>
      <c r="T13" t="n">
        <v>14874.47</v>
      </c>
      <c r="U13" t="n">
        <v>0.66</v>
      </c>
      <c r="V13" t="n">
        <v>0.87</v>
      </c>
      <c r="W13" t="n">
        <v>5.34</v>
      </c>
      <c r="X13" t="n">
        <v>0.9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2.2007</v>
      </c>
      <c r="E14" t="n">
        <v>45.44</v>
      </c>
      <c r="F14" t="n">
        <v>41.72</v>
      </c>
      <c r="G14" t="n">
        <v>80.75</v>
      </c>
      <c r="H14" t="n">
        <v>1.08</v>
      </c>
      <c r="I14" t="n">
        <v>31</v>
      </c>
      <c r="J14" t="n">
        <v>213.78</v>
      </c>
      <c r="K14" t="n">
        <v>54.38</v>
      </c>
      <c r="L14" t="n">
        <v>13</v>
      </c>
      <c r="M14" t="n">
        <v>29</v>
      </c>
      <c r="N14" t="n">
        <v>46.4</v>
      </c>
      <c r="O14" t="n">
        <v>26600.32</v>
      </c>
      <c r="P14" t="n">
        <v>532.12</v>
      </c>
      <c r="Q14" t="n">
        <v>1326.97</v>
      </c>
      <c r="R14" t="n">
        <v>102.32</v>
      </c>
      <c r="S14" t="n">
        <v>68.87</v>
      </c>
      <c r="T14" t="n">
        <v>13983.78</v>
      </c>
      <c r="U14" t="n">
        <v>0.67</v>
      </c>
      <c r="V14" t="n">
        <v>0.87</v>
      </c>
      <c r="W14" t="n">
        <v>5.34</v>
      </c>
      <c r="X14" t="n">
        <v>0.85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2.2096</v>
      </c>
      <c r="E15" t="n">
        <v>45.26</v>
      </c>
      <c r="F15" t="n">
        <v>41.65</v>
      </c>
      <c r="G15" t="n">
        <v>89.25</v>
      </c>
      <c r="H15" t="n">
        <v>1.15</v>
      </c>
      <c r="I15" t="n">
        <v>28</v>
      </c>
      <c r="J15" t="n">
        <v>215.41</v>
      </c>
      <c r="K15" t="n">
        <v>54.38</v>
      </c>
      <c r="L15" t="n">
        <v>14</v>
      </c>
      <c r="M15" t="n">
        <v>26</v>
      </c>
      <c r="N15" t="n">
        <v>47.03</v>
      </c>
      <c r="O15" t="n">
        <v>26801</v>
      </c>
      <c r="P15" t="n">
        <v>525.99</v>
      </c>
      <c r="Q15" t="n">
        <v>1326.96</v>
      </c>
      <c r="R15" t="n">
        <v>100.34</v>
      </c>
      <c r="S15" t="n">
        <v>68.87</v>
      </c>
      <c r="T15" t="n">
        <v>13008.24</v>
      </c>
      <c r="U15" t="n">
        <v>0.6899999999999999</v>
      </c>
      <c r="V15" t="n">
        <v>0.88</v>
      </c>
      <c r="W15" t="n">
        <v>5.33</v>
      </c>
      <c r="X15" t="n">
        <v>0.78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2.216</v>
      </c>
      <c r="E16" t="n">
        <v>45.13</v>
      </c>
      <c r="F16" t="n">
        <v>41.6</v>
      </c>
      <c r="G16" t="n">
        <v>96</v>
      </c>
      <c r="H16" t="n">
        <v>1.23</v>
      </c>
      <c r="I16" t="n">
        <v>26</v>
      </c>
      <c r="J16" t="n">
        <v>217.04</v>
      </c>
      <c r="K16" t="n">
        <v>54.38</v>
      </c>
      <c r="L16" t="n">
        <v>15</v>
      </c>
      <c r="M16" t="n">
        <v>24</v>
      </c>
      <c r="N16" t="n">
        <v>47.66</v>
      </c>
      <c r="O16" t="n">
        <v>27002.55</v>
      </c>
      <c r="P16" t="n">
        <v>520.5599999999999</v>
      </c>
      <c r="Q16" t="n">
        <v>1326.97</v>
      </c>
      <c r="R16" t="n">
        <v>98.17</v>
      </c>
      <c r="S16" t="n">
        <v>68.87</v>
      </c>
      <c r="T16" t="n">
        <v>11933.72</v>
      </c>
      <c r="U16" t="n">
        <v>0.7</v>
      </c>
      <c r="V16" t="n">
        <v>0.88</v>
      </c>
      <c r="W16" t="n">
        <v>5.34</v>
      </c>
      <c r="X16" t="n">
        <v>0.73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2.2236</v>
      </c>
      <c r="E17" t="n">
        <v>44.97</v>
      </c>
      <c r="F17" t="n">
        <v>41.52</v>
      </c>
      <c r="G17" t="n">
        <v>103.8</v>
      </c>
      <c r="H17" t="n">
        <v>1.3</v>
      </c>
      <c r="I17" t="n">
        <v>24</v>
      </c>
      <c r="J17" t="n">
        <v>218.68</v>
      </c>
      <c r="K17" t="n">
        <v>54.38</v>
      </c>
      <c r="L17" t="n">
        <v>16</v>
      </c>
      <c r="M17" t="n">
        <v>22</v>
      </c>
      <c r="N17" t="n">
        <v>48.31</v>
      </c>
      <c r="O17" t="n">
        <v>27204.98</v>
      </c>
      <c r="P17" t="n">
        <v>514.3</v>
      </c>
      <c r="Q17" t="n">
        <v>1326.97</v>
      </c>
      <c r="R17" t="n">
        <v>95.87</v>
      </c>
      <c r="S17" t="n">
        <v>68.87</v>
      </c>
      <c r="T17" t="n">
        <v>10793.63</v>
      </c>
      <c r="U17" t="n">
        <v>0.72</v>
      </c>
      <c r="V17" t="n">
        <v>0.88</v>
      </c>
      <c r="W17" t="n">
        <v>5.33</v>
      </c>
      <c r="X17" t="n">
        <v>0.65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2.2267</v>
      </c>
      <c r="E18" t="n">
        <v>44.91</v>
      </c>
      <c r="F18" t="n">
        <v>41.5</v>
      </c>
      <c r="G18" t="n">
        <v>108.26</v>
      </c>
      <c r="H18" t="n">
        <v>1.37</v>
      </c>
      <c r="I18" t="n">
        <v>23</v>
      </c>
      <c r="J18" t="n">
        <v>220.33</v>
      </c>
      <c r="K18" t="n">
        <v>54.38</v>
      </c>
      <c r="L18" t="n">
        <v>17</v>
      </c>
      <c r="M18" t="n">
        <v>21</v>
      </c>
      <c r="N18" t="n">
        <v>48.95</v>
      </c>
      <c r="O18" t="n">
        <v>27408.3</v>
      </c>
      <c r="P18" t="n">
        <v>511.09</v>
      </c>
      <c r="Q18" t="n">
        <v>1326.95</v>
      </c>
      <c r="R18" t="n">
        <v>95.04000000000001</v>
      </c>
      <c r="S18" t="n">
        <v>68.87</v>
      </c>
      <c r="T18" t="n">
        <v>10384.92</v>
      </c>
      <c r="U18" t="n">
        <v>0.72</v>
      </c>
      <c r="V18" t="n">
        <v>0.88</v>
      </c>
      <c r="W18" t="n">
        <v>5.33</v>
      </c>
      <c r="X18" t="n">
        <v>0.63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2.2302</v>
      </c>
      <c r="E19" t="n">
        <v>44.84</v>
      </c>
      <c r="F19" t="n">
        <v>41.47</v>
      </c>
      <c r="G19" t="n">
        <v>113.09</v>
      </c>
      <c r="H19" t="n">
        <v>1.44</v>
      </c>
      <c r="I19" t="n">
        <v>22</v>
      </c>
      <c r="J19" t="n">
        <v>221.99</v>
      </c>
      <c r="K19" t="n">
        <v>54.38</v>
      </c>
      <c r="L19" t="n">
        <v>18</v>
      </c>
      <c r="M19" t="n">
        <v>20</v>
      </c>
      <c r="N19" t="n">
        <v>49.61</v>
      </c>
      <c r="O19" t="n">
        <v>27612.53</v>
      </c>
      <c r="P19" t="n">
        <v>504.38</v>
      </c>
      <c r="Q19" t="n">
        <v>1326.95</v>
      </c>
      <c r="R19" t="n">
        <v>94.34</v>
      </c>
      <c r="S19" t="n">
        <v>68.87</v>
      </c>
      <c r="T19" t="n">
        <v>10037.18</v>
      </c>
      <c r="U19" t="n">
        <v>0.73</v>
      </c>
      <c r="V19" t="n">
        <v>0.88</v>
      </c>
      <c r="W19" t="n">
        <v>5.32</v>
      </c>
      <c r="X19" t="n">
        <v>0.6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2.2372</v>
      </c>
      <c r="E20" t="n">
        <v>44.7</v>
      </c>
      <c r="F20" t="n">
        <v>41.4</v>
      </c>
      <c r="G20" t="n">
        <v>124.21</v>
      </c>
      <c r="H20" t="n">
        <v>1.51</v>
      </c>
      <c r="I20" t="n">
        <v>20</v>
      </c>
      <c r="J20" t="n">
        <v>223.65</v>
      </c>
      <c r="K20" t="n">
        <v>54.38</v>
      </c>
      <c r="L20" t="n">
        <v>19</v>
      </c>
      <c r="M20" t="n">
        <v>18</v>
      </c>
      <c r="N20" t="n">
        <v>50.27</v>
      </c>
      <c r="O20" t="n">
        <v>27817.81</v>
      </c>
      <c r="P20" t="n">
        <v>500.73</v>
      </c>
      <c r="Q20" t="n">
        <v>1326.95</v>
      </c>
      <c r="R20" t="n">
        <v>92</v>
      </c>
      <c r="S20" t="n">
        <v>68.87</v>
      </c>
      <c r="T20" t="n">
        <v>8878.379999999999</v>
      </c>
      <c r="U20" t="n">
        <v>0.75</v>
      </c>
      <c r="V20" t="n">
        <v>0.88</v>
      </c>
      <c r="W20" t="n">
        <v>5.33</v>
      </c>
      <c r="X20" t="n">
        <v>0.53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2.2396</v>
      </c>
      <c r="E21" t="n">
        <v>44.65</v>
      </c>
      <c r="F21" t="n">
        <v>41.39</v>
      </c>
      <c r="G21" t="n">
        <v>130.72</v>
      </c>
      <c r="H21" t="n">
        <v>1.58</v>
      </c>
      <c r="I21" t="n">
        <v>19</v>
      </c>
      <c r="J21" t="n">
        <v>225.32</v>
      </c>
      <c r="K21" t="n">
        <v>54.38</v>
      </c>
      <c r="L21" t="n">
        <v>20</v>
      </c>
      <c r="M21" t="n">
        <v>17</v>
      </c>
      <c r="N21" t="n">
        <v>50.95</v>
      </c>
      <c r="O21" t="n">
        <v>28023.89</v>
      </c>
      <c r="P21" t="n">
        <v>495.92</v>
      </c>
      <c r="Q21" t="n">
        <v>1326.95</v>
      </c>
      <c r="R21" t="n">
        <v>91.75</v>
      </c>
      <c r="S21" t="n">
        <v>68.87</v>
      </c>
      <c r="T21" t="n">
        <v>8758.66</v>
      </c>
      <c r="U21" t="n">
        <v>0.75</v>
      </c>
      <c r="V21" t="n">
        <v>0.88</v>
      </c>
      <c r="W21" t="n">
        <v>5.32</v>
      </c>
      <c r="X21" t="n">
        <v>0.52</v>
      </c>
      <c r="Y21" t="n">
        <v>0.5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2.2427</v>
      </c>
      <c r="E22" t="n">
        <v>44.59</v>
      </c>
      <c r="F22" t="n">
        <v>41.37</v>
      </c>
      <c r="G22" t="n">
        <v>137.91</v>
      </c>
      <c r="H22" t="n">
        <v>1.64</v>
      </c>
      <c r="I22" t="n">
        <v>18</v>
      </c>
      <c r="J22" t="n">
        <v>227</v>
      </c>
      <c r="K22" t="n">
        <v>54.38</v>
      </c>
      <c r="L22" t="n">
        <v>21</v>
      </c>
      <c r="M22" t="n">
        <v>16</v>
      </c>
      <c r="N22" t="n">
        <v>51.62</v>
      </c>
      <c r="O22" t="n">
        <v>28230.92</v>
      </c>
      <c r="P22" t="n">
        <v>490.72</v>
      </c>
      <c r="Q22" t="n">
        <v>1326.98</v>
      </c>
      <c r="R22" t="n">
        <v>91.18000000000001</v>
      </c>
      <c r="S22" t="n">
        <v>68.87</v>
      </c>
      <c r="T22" t="n">
        <v>8482.08</v>
      </c>
      <c r="U22" t="n">
        <v>0.76</v>
      </c>
      <c r="V22" t="n">
        <v>0.88</v>
      </c>
      <c r="W22" t="n">
        <v>5.32</v>
      </c>
      <c r="X22" t="n">
        <v>0.5</v>
      </c>
      <c r="Y22" t="n">
        <v>0.5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2.2476</v>
      </c>
      <c r="E23" t="n">
        <v>44.49</v>
      </c>
      <c r="F23" t="n">
        <v>41.31</v>
      </c>
      <c r="G23" t="n">
        <v>145.82</v>
      </c>
      <c r="H23" t="n">
        <v>1.71</v>
      </c>
      <c r="I23" t="n">
        <v>17</v>
      </c>
      <c r="J23" t="n">
        <v>228.69</v>
      </c>
      <c r="K23" t="n">
        <v>54.38</v>
      </c>
      <c r="L23" t="n">
        <v>22</v>
      </c>
      <c r="M23" t="n">
        <v>15</v>
      </c>
      <c r="N23" t="n">
        <v>52.31</v>
      </c>
      <c r="O23" t="n">
        <v>28438.91</v>
      </c>
      <c r="P23" t="n">
        <v>483</v>
      </c>
      <c r="Q23" t="n">
        <v>1326.96</v>
      </c>
      <c r="R23" t="n">
        <v>89.06</v>
      </c>
      <c r="S23" t="n">
        <v>68.87</v>
      </c>
      <c r="T23" t="n">
        <v>7426.7</v>
      </c>
      <c r="U23" t="n">
        <v>0.77</v>
      </c>
      <c r="V23" t="n">
        <v>0.88</v>
      </c>
      <c r="W23" t="n">
        <v>5.32</v>
      </c>
      <c r="X23" t="n">
        <v>0.44</v>
      </c>
      <c r="Y23" t="n">
        <v>0.5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2.2503</v>
      </c>
      <c r="E24" t="n">
        <v>44.44</v>
      </c>
      <c r="F24" t="n">
        <v>41.3</v>
      </c>
      <c r="G24" t="n">
        <v>154.87</v>
      </c>
      <c r="H24" t="n">
        <v>1.77</v>
      </c>
      <c r="I24" t="n">
        <v>16</v>
      </c>
      <c r="J24" t="n">
        <v>230.38</v>
      </c>
      <c r="K24" t="n">
        <v>54.38</v>
      </c>
      <c r="L24" t="n">
        <v>23</v>
      </c>
      <c r="M24" t="n">
        <v>14</v>
      </c>
      <c r="N24" t="n">
        <v>53</v>
      </c>
      <c r="O24" t="n">
        <v>28647.87</v>
      </c>
      <c r="P24" t="n">
        <v>478.51</v>
      </c>
      <c r="Q24" t="n">
        <v>1326.95</v>
      </c>
      <c r="R24" t="n">
        <v>88.66</v>
      </c>
      <c r="S24" t="n">
        <v>68.87</v>
      </c>
      <c r="T24" t="n">
        <v>7229.25</v>
      </c>
      <c r="U24" t="n">
        <v>0.78</v>
      </c>
      <c r="V24" t="n">
        <v>0.88</v>
      </c>
      <c r="W24" t="n">
        <v>5.32</v>
      </c>
      <c r="X24" t="n">
        <v>0.43</v>
      </c>
      <c r="Y24" t="n">
        <v>0.5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2.2498</v>
      </c>
      <c r="E25" t="n">
        <v>44.45</v>
      </c>
      <c r="F25" t="n">
        <v>41.31</v>
      </c>
      <c r="G25" t="n">
        <v>154.91</v>
      </c>
      <c r="H25" t="n">
        <v>1.84</v>
      </c>
      <c r="I25" t="n">
        <v>16</v>
      </c>
      <c r="J25" t="n">
        <v>232.08</v>
      </c>
      <c r="K25" t="n">
        <v>54.38</v>
      </c>
      <c r="L25" t="n">
        <v>24</v>
      </c>
      <c r="M25" t="n">
        <v>11</v>
      </c>
      <c r="N25" t="n">
        <v>53.71</v>
      </c>
      <c r="O25" t="n">
        <v>28857.81</v>
      </c>
      <c r="P25" t="n">
        <v>473.94</v>
      </c>
      <c r="Q25" t="n">
        <v>1326.98</v>
      </c>
      <c r="R25" t="n">
        <v>88.72</v>
      </c>
      <c r="S25" t="n">
        <v>68.87</v>
      </c>
      <c r="T25" t="n">
        <v>7258.42</v>
      </c>
      <c r="U25" t="n">
        <v>0.78</v>
      </c>
      <c r="V25" t="n">
        <v>0.88</v>
      </c>
      <c r="W25" t="n">
        <v>5.33</v>
      </c>
      <c r="X25" t="n">
        <v>0.44</v>
      </c>
      <c r="Y25" t="n">
        <v>0.5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2.254</v>
      </c>
      <c r="E26" t="n">
        <v>44.36</v>
      </c>
      <c r="F26" t="n">
        <v>41.26</v>
      </c>
      <c r="G26" t="n">
        <v>165.06</v>
      </c>
      <c r="H26" t="n">
        <v>1.9</v>
      </c>
      <c r="I26" t="n">
        <v>15</v>
      </c>
      <c r="J26" t="n">
        <v>233.79</v>
      </c>
      <c r="K26" t="n">
        <v>54.38</v>
      </c>
      <c r="L26" t="n">
        <v>25</v>
      </c>
      <c r="M26" t="n">
        <v>9</v>
      </c>
      <c r="N26" t="n">
        <v>54.42</v>
      </c>
      <c r="O26" t="n">
        <v>29068.74</v>
      </c>
      <c r="P26" t="n">
        <v>473.17</v>
      </c>
      <c r="Q26" t="n">
        <v>1326.97</v>
      </c>
      <c r="R26" t="n">
        <v>87.23</v>
      </c>
      <c r="S26" t="n">
        <v>68.87</v>
      </c>
      <c r="T26" t="n">
        <v>6517.66</v>
      </c>
      <c r="U26" t="n">
        <v>0.79</v>
      </c>
      <c r="V26" t="n">
        <v>0.88</v>
      </c>
      <c r="W26" t="n">
        <v>5.33</v>
      </c>
      <c r="X26" t="n">
        <v>0.39</v>
      </c>
      <c r="Y26" t="n">
        <v>0.5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2.2525</v>
      </c>
      <c r="E27" t="n">
        <v>44.39</v>
      </c>
      <c r="F27" t="n">
        <v>41.29</v>
      </c>
      <c r="G27" t="n">
        <v>165.18</v>
      </c>
      <c r="H27" t="n">
        <v>1.96</v>
      </c>
      <c r="I27" t="n">
        <v>15</v>
      </c>
      <c r="J27" t="n">
        <v>235.51</v>
      </c>
      <c r="K27" t="n">
        <v>54.38</v>
      </c>
      <c r="L27" t="n">
        <v>26</v>
      </c>
      <c r="M27" t="n">
        <v>2</v>
      </c>
      <c r="N27" t="n">
        <v>55.14</v>
      </c>
      <c r="O27" t="n">
        <v>29280.69</v>
      </c>
      <c r="P27" t="n">
        <v>472.39</v>
      </c>
      <c r="Q27" t="n">
        <v>1326.96</v>
      </c>
      <c r="R27" t="n">
        <v>88.02</v>
      </c>
      <c r="S27" t="n">
        <v>68.87</v>
      </c>
      <c r="T27" t="n">
        <v>6913.45</v>
      </c>
      <c r="U27" t="n">
        <v>0.78</v>
      </c>
      <c r="V27" t="n">
        <v>0.88</v>
      </c>
      <c r="W27" t="n">
        <v>5.33</v>
      </c>
      <c r="X27" t="n">
        <v>0.42</v>
      </c>
      <c r="Y27" t="n">
        <v>0.5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2.2524</v>
      </c>
      <c r="E28" t="n">
        <v>44.4</v>
      </c>
      <c r="F28" t="n">
        <v>41.3</v>
      </c>
      <c r="G28" t="n">
        <v>165.19</v>
      </c>
      <c r="H28" t="n">
        <v>2.02</v>
      </c>
      <c r="I28" t="n">
        <v>15</v>
      </c>
      <c r="J28" t="n">
        <v>237.24</v>
      </c>
      <c r="K28" t="n">
        <v>54.38</v>
      </c>
      <c r="L28" t="n">
        <v>27</v>
      </c>
      <c r="M28" t="n">
        <v>1</v>
      </c>
      <c r="N28" t="n">
        <v>55.86</v>
      </c>
      <c r="O28" t="n">
        <v>29493.67</v>
      </c>
      <c r="P28" t="n">
        <v>474.94</v>
      </c>
      <c r="Q28" t="n">
        <v>1326.95</v>
      </c>
      <c r="R28" t="n">
        <v>88.06999999999999</v>
      </c>
      <c r="S28" t="n">
        <v>68.87</v>
      </c>
      <c r="T28" t="n">
        <v>6938.02</v>
      </c>
      <c r="U28" t="n">
        <v>0.78</v>
      </c>
      <c r="V28" t="n">
        <v>0.88</v>
      </c>
      <c r="W28" t="n">
        <v>5.33</v>
      </c>
      <c r="X28" t="n">
        <v>0.43</v>
      </c>
      <c r="Y28" t="n">
        <v>0.5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2.2524</v>
      </c>
      <c r="E29" t="n">
        <v>44.4</v>
      </c>
      <c r="F29" t="n">
        <v>41.3</v>
      </c>
      <c r="G29" t="n">
        <v>165.19</v>
      </c>
      <c r="H29" t="n">
        <v>2.08</v>
      </c>
      <c r="I29" t="n">
        <v>15</v>
      </c>
      <c r="J29" t="n">
        <v>238.97</v>
      </c>
      <c r="K29" t="n">
        <v>54.38</v>
      </c>
      <c r="L29" t="n">
        <v>28</v>
      </c>
      <c r="M29" t="n">
        <v>0</v>
      </c>
      <c r="N29" t="n">
        <v>56.6</v>
      </c>
      <c r="O29" t="n">
        <v>29707.68</v>
      </c>
      <c r="P29" t="n">
        <v>478.05</v>
      </c>
      <c r="Q29" t="n">
        <v>1326.97</v>
      </c>
      <c r="R29" t="n">
        <v>88.05</v>
      </c>
      <c r="S29" t="n">
        <v>68.87</v>
      </c>
      <c r="T29" t="n">
        <v>6927.77</v>
      </c>
      <c r="U29" t="n">
        <v>0.78</v>
      </c>
      <c r="V29" t="n">
        <v>0.88</v>
      </c>
      <c r="W29" t="n">
        <v>5.33</v>
      </c>
      <c r="X29" t="n">
        <v>0.43</v>
      </c>
      <c r="Y29" t="n">
        <v>0.5</v>
      </c>
      <c r="Z29" t="n">
        <v>10</v>
      </c>
    </row>
    <row r="30">
      <c r="A30" t="n">
        <v>0</v>
      </c>
      <c r="B30" t="n">
        <v>40</v>
      </c>
      <c r="C30" t="inlineStr">
        <is>
          <t xml:space="preserve">CONCLUIDO	</t>
        </is>
      </c>
      <c r="D30" t="n">
        <v>1.7537</v>
      </c>
      <c r="E30" t="n">
        <v>57.02</v>
      </c>
      <c r="F30" t="n">
        <v>49.49</v>
      </c>
      <c r="G30" t="n">
        <v>10.03</v>
      </c>
      <c r="H30" t="n">
        <v>0.2</v>
      </c>
      <c r="I30" t="n">
        <v>296</v>
      </c>
      <c r="J30" t="n">
        <v>89.87</v>
      </c>
      <c r="K30" t="n">
        <v>37.55</v>
      </c>
      <c r="L30" t="n">
        <v>1</v>
      </c>
      <c r="M30" t="n">
        <v>294</v>
      </c>
      <c r="N30" t="n">
        <v>11.32</v>
      </c>
      <c r="O30" t="n">
        <v>11317.98</v>
      </c>
      <c r="P30" t="n">
        <v>409.69</v>
      </c>
      <c r="Q30" t="n">
        <v>1327.09</v>
      </c>
      <c r="R30" t="n">
        <v>355.69</v>
      </c>
      <c r="S30" t="n">
        <v>68.87</v>
      </c>
      <c r="T30" t="n">
        <v>139344.59</v>
      </c>
      <c r="U30" t="n">
        <v>0.19</v>
      </c>
      <c r="V30" t="n">
        <v>0.74</v>
      </c>
      <c r="W30" t="n">
        <v>5.77</v>
      </c>
      <c r="X30" t="n">
        <v>8.609999999999999</v>
      </c>
      <c r="Y30" t="n">
        <v>0.5</v>
      </c>
      <c r="Z30" t="n">
        <v>10</v>
      </c>
    </row>
    <row r="31">
      <c r="A31" t="n">
        <v>1</v>
      </c>
      <c r="B31" t="n">
        <v>40</v>
      </c>
      <c r="C31" t="inlineStr">
        <is>
          <t xml:space="preserve">CONCLUIDO	</t>
        </is>
      </c>
      <c r="D31" t="n">
        <v>2.0421</v>
      </c>
      <c r="E31" t="n">
        <v>48.97</v>
      </c>
      <c r="F31" t="n">
        <v>44.57</v>
      </c>
      <c r="G31" t="n">
        <v>20.57</v>
      </c>
      <c r="H31" t="n">
        <v>0.39</v>
      </c>
      <c r="I31" t="n">
        <v>130</v>
      </c>
      <c r="J31" t="n">
        <v>91.09999999999999</v>
      </c>
      <c r="K31" t="n">
        <v>37.55</v>
      </c>
      <c r="L31" t="n">
        <v>2</v>
      </c>
      <c r="M31" t="n">
        <v>128</v>
      </c>
      <c r="N31" t="n">
        <v>11.54</v>
      </c>
      <c r="O31" t="n">
        <v>11468.97</v>
      </c>
      <c r="P31" t="n">
        <v>357.43</v>
      </c>
      <c r="Q31" t="n">
        <v>1327.02</v>
      </c>
      <c r="R31" t="n">
        <v>195.34</v>
      </c>
      <c r="S31" t="n">
        <v>68.87</v>
      </c>
      <c r="T31" t="n">
        <v>59998.4</v>
      </c>
      <c r="U31" t="n">
        <v>0.35</v>
      </c>
      <c r="V31" t="n">
        <v>0.82</v>
      </c>
      <c r="W31" t="n">
        <v>5.5</v>
      </c>
      <c r="X31" t="n">
        <v>3.7</v>
      </c>
      <c r="Y31" t="n">
        <v>0.5</v>
      </c>
      <c r="Z31" t="n">
        <v>10</v>
      </c>
    </row>
    <row r="32">
      <c r="A32" t="n">
        <v>2</v>
      </c>
      <c r="B32" t="n">
        <v>40</v>
      </c>
      <c r="C32" t="inlineStr">
        <is>
          <t xml:space="preserve">CONCLUIDO	</t>
        </is>
      </c>
      <c r="D32" t="n">
        <v>2.1443</v>
      </c>
      <c r="E32" t="n">
        <v>46.64</v>
      </c>
      <c r="F32" t="n">
        <v>43.16</v>
      </c>
      <c r="G32" t="n">
        <v>31.97</v>
      </c>
      <c r="H32" t="n">
        <v>0.57</v>
      </c>
      <c r="I32" t="n">
        <v>81</v>
      </c>
      <c r="J32" t="n">
        <v>92.31999999999999</v>
      </c>
      <c r="K32" t="n">
        <v>37.55</v>
      </c>
      <c r="L32" t="n">
        <v>3</v>
      </c>
      <c r="M32" t="n">
        <v>79</v>
      </c>
      <c r="N32" t="n">
        <v>11.77</v>
      </c>
      <c r="O32" t="n">
        <v>11620.34</v>
      </c>
      <c r="P32" t="n">
        <v>334</v>
      </c>
      <c r="Q32" t="n">
        <v>1326.96</v>
      </c>
      <c r="R32" t="n">
        <v>149</v>
      </c>
      <c r="S32" t="n">
        <v>68.87</v>
      </c>
      <c r="T32" t="n">
        <v>37074.02</v>
      </c>
      <c r="U32" t="n">
        <v>0.46</v>
      </c>
      <c r="V32" t="n">
        <v>0.84</v>
      </c>
      <c r="W32" t="n">
        <v>5.43</v>
      </c>
      <c r="X32" t="n">
        <v>2.29</v>
      </c>
      <c r="Y32" t="n">
        <v>0.5</v>
      </c>
      <c r="Z32" t="n">
        <v>10</v>
      </c>
    </row>
    <row r="33">
      <c r="A33" t="n">
        <v>3</v>
      </c>
      <c r="B33" t="n">
        <v>40</v>
      </c>
      <c r="C33" t="inlineStr">
        <is>
          <t xml:space="preserve">CONCLUIDO	</t>
        </is>
      </c>
      <c r="D33" t="n">
        <v>2.1959</v>
      </c>
      <c r="E33" t="n">
        <v>45.54</v>
      </c>
      <c r="F33" t="n">
        <v>42.5</v>
      </c>
      <c r="G33" t="n">
        <v>43.97</v>
      </c>
      <c r="H33" t="n">
        <v>0.75</v>
      </c>
      <c r="I33" t="n">
        <v>58</v>
      </c>
      <c r="J33" t="n">
        <v>93.55</v>
      </c>
      <c r="K33" t="n">
        <v>37.55</v>
      </c>
      <c r="L33" t="n">
        <v>4</v>
      </c>
      <c r="M33" t="n">
        <v>56</v>
      </c>
      <c r="N33" t="n">
        <v>12</v>
      </c>
      <c r="O33" t="n">
        <v>11772.07</v>
      </c>
      <c r="P33" t="n">
        <v>316.2</v>
      </c>
      <c r="Q33" t="n">
        <v>1326.98</v>
      </c>
      <c r="R33" t="n">
        <v>127.54</v>
      </c>
      <c r="S33" t="n">
        <v>68.87</v>
      </c>
      <c r="T33" t="n">
        <v>26461.18</v>
      </c>
      <c r="U33" t="n">
        <v>0.54</v>
      </c>
      <c r="V33" t="n">
        <v>0.86</v>
      </c>
      <c r="W33" t="n">
        <v>5.39</v>
      </c>
      <c r="X33" t="n">
        <v>1.63</v>
      </c>
      <c r="Y33" t="n">
        <v>0.5</v>
      </c>
      <c r="Z33" t="n">
        <v>10</v>
      </c>
    </row>
    <row r="34">
      <c r="A34" t="n">
        <v>4</v>
      </c>
      <c r="B34" t="n">
        <v>40</v>
      </c>
      <c r="C34" t="inlineStr">
        <is>
          <t xml:space="preserve">CONCLUIDO	</t>
        </is>
      </c>
      <c r="D34" t="n">
        <v>2.2276</v>
      </c>
      <c r="E34" t="n">
        <v>44.89</v>
      </c>
      <c r="F34" t="n">
        <v>42.12</v>
      </c>
      <c r="G34" t="n">
        <v>57.44</v>
      </c>
      <c r="H34" t="n">
        <v>0.93</v>
      </c>
      <c r="I34" t="n">
        <v>44</v>
      </c>
      <c r="J34" t="n">
        <v>94.79000000000001</v>
      </c>
      <c r="K34" t="n">
        <v>37.55</v>
      </c>
      <c r="L34" t="n">
        <v>5</v>
      </c>
      <c r="M34" t="n">
        <v>42</v>
      </c>
      <c r="N34" t="n">
        <v>12.23</v>
      </c>
      <c r="O34" t="n">
        <v>11924.18</v>
      </c>
      <c r="P34" t="n">
        <v>299.11</v>
      </c>
      <c r="Q34" t="n">
        <v>1326.97</v>
      </c>
      <c r="R34" t="n">
        <v>115.26</v>
      </c>
      <c r="S34" t="n">
        <v>68.87</v>
      </c>
      <c r="T34" t="n">
        <v>20391.26</v>
      </c>
      <c r="U34" t="n">
        <v>0.6</v>
      </c>
      <c r="V34" t="n">
        <v>0.87</v>
      </c>
      <c r="W34" t="n">
        <v>5.37</v>
      </c>
      <c r="X34" t="n">
        <v>1.25</v>
      </c>
      <c r="Y34" t="n">
        <v>0.5</v>
      </c>
      <c r="Z34" t="n">
        <v>10</v>
      </c>
    </row>
    <row r="35">
      <c r="A35" t="n">
        <v>5</v>
      </c>
      <c r="B35" t="n">
        <v>40</v>
      </c>
      <c r="C35" t="inlineStr">
        <is>
          <t xml:space="preserve">CONCLUIDO	</t>
        </is>
      </c>
      <c r="D35" t="n">
        <v>2.246</v>
      </c>
      <c r="E35" t="n">
        <v>44.52</v>
      </c>
      <c r="F35" t="n">
        <v>41.9</v>
      </c>
      <c r="G35" t="n">
        <v>69.84</v>
      </c>
      <c r="H35" t="n">
        <v>1.1</v>
      </c>
      <c r="I35" t="n">
        <v>36</v>
      </c>
      <c r="J35" t="n">
        <v>96.02</v>
      </c>
      <c r="K35" t="n">
        <v>37.55</v>
      </c>
      <c r="L35" t="n">
        <v>6</v>
      </c>
      <c r="M35" t="n">
        <v>18</v>
      </c>
      <c r="N35" t="n">
        <v>12.47</v>
      </c>
      <c r="O35" t="n">
        <v>12076.67</v>
      </c>
      <c r="P35" t="n">
        <v>285.31</v>
      </c>
      <c r="Q35" t="n">
        <v>1327.03</v>
      </c>
      <c r="R35" t="n">
        <v>107.46</v>
      </c>
      <c r="S35" t="n">
        <v>68.87</v>
      </c>
      <c r="T35" t="n">
        <v>16529.79</v>
      </c>
      <c r="U35" t="n">
        <v>0.64</v>
      </c>
      <c r="V35" t="n">
        <v>0.87</v>
      </c>
      <c r="W35" t="n">
        <v>5.38</v>
      </c>
      <c r="X35" t="n">
        <v>1.03</v>
      </c>
      <c r="Y35" t="n">
        <v>0.5</v>
      </c>
      <c r="Z35" t="n">
        <v>10</v>
      </c>
    </row>
    <row r="36">
      <c r="A36" t="n">
        <v>6</v>
      </c>
      <c r="B36" t="n">
        <v>40</v>
      </c>
      <c r="C36" t="inlineStr">
        <is>
          <t xml:space="preserve">CONCLUIDO	</t>
        </is>
      </c>
      <c r="D36" t="n">
        <v>2.2466</v>
      </c>
      <c r="E36" t="n">
        <v>44.51</v>
      </c>
      <c r="F36" t="n">
        <v>41.91</v>
      </c>
      <c r="G36" t="n">
        <v>71.84999999999999</v>
      </c>
      <c r="H36" t="n">
        <v>1.27</v>
      </c>
      <c r="I36" t="n">
        <v>35</v>
      </c>
      <c r="J36" t="n">
        <v>97.26000000000001</v>
      </c>
      <c r="K36" t="n">
        <v>37.55</v>
      </c>
      <c r="L36" t="n">
        <v>7</v>
      </c>
      <c r="M36" t="n">
        <v>1</v>
      </c>
      <c r="N36" t="n">
        <v>12.71</v>
      </c>
      <c r="O36" t="n">
        <v>12229.54</v>
      </c>
      <c r="P36" t="n">
        <v>284.69</v>
      </c>
      <c r="Q36" t="n">
        <v>1327</v>
      </c>
      <c r="R36" t="n">
        <v>107.28</v>
      </c>
      <c r="S36" t="n">
        <v>68.87</v>
      </c>
      <c r="T36" t="n">
        <v>16443.73</v>
      </c>
      <c r="U36" t="n">
        <v>0.64</v>
      </c>
      <c r="V36" t="n">
        <v>0.87</v>
      </c>
      <c r="W36" t="n">
        <v>5.39</v>
      </c>
      <c r="X36" t="n">
        <v>1.04</v>
      </c>
      <c r="Y36" t="n">
        <v>0.5</v>
      </c>
      <c r="Z36" t="n">
        <v>10</v>
      </c>
    </row>
    <row r="37">
      <c r="A37" t="n">
        <v>7</v>
      </c>
      <c r="B37" t="n">
        <v>40</v>
      </c>
      <c r="C37" t="inlineStr">
        <is>
          <t xml:space="preserve">CONCLUIDO	</t>
        </is>
      </c>
      <c r="D37" t="n">
        <v>2.2465</v>
      </c>
      <c r="E37" t="n">
        <v>44.51</v>
      </c>
      <c r="F37" t="n">
        <v>41.91</v>
      </c>
      <c r="G37" t="n">
        <v>71.84999999999999</v>
      </c>
      <c r="H37" t="n">
        <v>1.43</v>
      </c>
      <c r="I37" t="n">
        <v>35</v>
      </c>
      <c r="J37" t="n">
        <v>98.5</v>
      </c>
      <c r="K37" t="n">
        <v>37.55</v>
      </c>
      <c r="L37" t="n">
        <v>8</v>
      </c>
      <c r="M37" t="n">
        <v>0</v>
      </c>
      <c r="N37" t="n">
        <v>12.95</v>
      </c>
      <c r="O37" t="n">
        <v>12382.79</v>
      </c>
      <c r="P37" t="n">
        <v>288.03</v>
      </c>
      <c r="Q37" t="n">
        <v>1327</v>
      </c>
      <c r="R37" t="n">
        <v>107.34</v>
      </c>
      <c r="S37" t="n">
        <v>68.87</v>
      </c>
      <c r="T37" t="n">
        <v>16474.55</v>
      </c>
      <c r="U37" t="n">
        <v>0.64</v>
      </c>
      <c r="V37" t="n">
        <v>0.87</v>
      </c>
      <c r="W37" t="n">
        <v>5.39</v>
      </c>
      <c r="X37" t="n">
        <v>1.04</v>
      </c>
      <c r="Y37" t="n">
        <v>0.5</v>
      </c>
      <c r="Z37" t="n">
        <v>10</v>
      </c>
    </row>
    <row r="38">
      <c r="A38" t="n">
        <v>0</v>
      </c>
      <c r="B38" t="n">
        <v>30</v>
      </c>
      <c r="C38" t="inlineStr">
        <is>
          <t xml:space="preserve">CONCLUIDO	</t>
        </is>
      </c>
      <c r="D38" t="n">
        <v>1.8696</v>
      </c>
      <c r="E38" t="n">
        <v>53.49</v>
      </c>
      <c r="F38" t="n">
        <v>47.88</v>
      </c>
      <c r="G38" t="n">
        <v>11.87</v>
      </c>
      <c r="H38" t="n">
        <v>0.24</v>
      </c>
      <c r="I38" t="n">
        <v>242</v>
      </c>
      <c r="J38" t="n">
        <v>71.52</v>
      </c>
      <c r="K38" t="n">
        <v>32.27</v>
      </c>
      <c r="L38" t="n">
        <v>1</v>
      </c>
      <c r="M38" t="n">
        <v>240</v>
      </c>
      <c r="N38" t="n">
        <v>8.25</v>
      </c>
      <c r="O38" t="n">
        <v>9054.6</v>
      </c>
      <c r="P38" t="n">
        <v>334.87</v>
      </c>
      <c r="Q38" t="n">
        <v>1327.13</v>
      </c>
      <c r="R38" t="n">
        <v>303.56</v>
      </c>
      <c r="S38" t="n">
        <v>68.87</v>
      </c>
      <c r="T38" t="n">
        <v>113548.45</v>
      </c>
      <c r="U38" t="n">
        <v>0.23</v>
      </c>
      <c r="V38" t="n">
        <v>0.76</v>
      </c>
      <c r="W38" t="n">
        <v>5.67</v>
      </c>
      <c r="X38" t="n">
        <v>7</v>
      </c>
      <c r="Y38" t="n">
        <v>0.5</v>
      </c>
      <c r="Z38" t="n">
        <v>10</v>
      </c>
    </row>
    <row r="39">
      <c r="A39" t="n">
        <v>1</v>
      </c>
      <c r="B39" t="n">
        <v>30</v>
      </c>
      <c r="C39" t="inlineStr">
        <is>
          <t xml:space="preserve">CONCLUIDO	</t>
        </is>
      </c>
      <c r="D39" t="n">
        <v>2.1108</v>
      </c>
      <c r="E39" t="n">
        <v>47.38</v>
      </c>
      <c r="F39" t="n">
        <v>43.88</v>
      </c>
      <c r="G39" t="n">
        <v>24.84</v>
      </c>
      <c r="H39" t="n">
        <v>0.48</v>
      </c>
      <c r="I39" t="n">
        <v>106</v>
      </c>
      <c r="J39" t="n">
        <v>72.7</v>
      </c>
      <c r="K39" t="n">
        <v>32.27</v>
      </c>
      <c r="L39" t="n">
        <v>2</v>
      </c>
      <c r="M39" t="n">
        <v>104</v>
      </c>
      <c r="N39" t="n">
        <v>8.43</v>
      </c>
      <c r="O39" t="n">
        <v>9200.25</v>
      </c>
      <c r="P39" t="n">
        <v>291.61</v>
      </c>
      <c r="Q39" t="n">
        <v>1326.99</v>
      </c>
      <c r="R39" t="n">
        <v>172.94</v>
      </c>
      <c r="S39" t="n">
        <v>68.87</v>
      </c>
      <c r="T39" t="n">
        <v>48917.76</v>
      </c>
      <c r="U39" t="n">
        <v>0.4</v>
      </c>
      <c r="V39" t="n">
        <v>0.83</v>
      </c>
      <c r="W39" t="n">
        <v>5.46</v>
      </c>
      <c r="X39" t="n">
        <v>3.01</v>
      </c>
      <c r="Y39" t="n">
        <v>0.5</v>
      </c>
      <c r="Z39" t="n">
        <v>10</v>
      </c>
    </row>
    <row r="40">
      <c r="A40" t="n">
        <v>2</v>
      </c>
      <c r="B40" t="n">
        <v>30</v>
      </c>
      <c r="C40" t="inlineStr">
        <is>
          <t xml:space="preserve">CONCLUIDO	</t>
        </is>
      </c>
      <c r="D40" t="n">
        <v>2.1955</v>
      </c>
      <c r="E40" t="n">
        <v>45.55</v>
      </c>
      <c r="F40" t="n">
        <v>42.69</v>
      </c>
      <c r="G40" t="n">
        <v>39.41</v>
      </c>
      <c r="H40" t="n">
        <v>0.71</v>
      </c>
      <c r="I40" t="n">
        <v>65</v>
      </c>
      <c r="J40" t="n">
        <v>73.88</v>
      </c>
      <c r="K40" t="n">
        <v>32.27</v>
      </c>
      <c r="L40" t="n">
        <v>3</v>
      </c>
      <c r="M40" t="n">
        <v>63</v>
      </c>
      <c r="N40" t="n">
        <v>8.609999999999999</v>
      </c>
      <c r="O40" t="n">
        <v>9346.23</v>
      </c>
      <c r="P40" t="n">
        <v>266.48</v>
      </c>
      <c r="Q40" t="n">
        <v>1326.96</v>
      </c>
      <c r="R40" t="n">
        <v>133.86</v>
      </c>
      <c r="S40" t="n">
        <v>68.87</v>
      </c>
      <c r="T40" t="n">
        <v>29583.62</v>
      </c>
      <c r="U40" t="n">
        <v>0.51</v>
      </c>
      <c r="V40" t="n">
        <v>0.85</v>
      </c>
      <c r="W40" t="n">
        <v>5.4</v>
      </c>
      <c r="X40" t="n">
        <v>1.82</v>
      </c>
      <c r="Y40" t="n">
        <v>0.5</v>
      </c>
      <c r="Z40" t="n">
        <v>10</v>
      </c>
    </row>
    <row r="41">
      <c r="A41" t="n">
        <v>3</v>
      </c>
      <c r="B41" t="n">
        <v>30</v>
      </c>
      <c r="C41" t="inlineStr">
        <is>
          <t xml:space="preserve">CONCLUIDO	</t>
        </is>
      </c>
      <c r="D41" t="n">
        <v>2.2322</v>
      </c>
      <c r="E41" t="n">
        <v>44.8</v>
      </c>
      <c r="F41" t="n">
        <v>42.22</v>
      </c>
      <c r="G41" t="n">
        <v>53.9</v>
      </c>
      <c r="H41" t="n">
        <v>0.93</v>
      </c>
      <c r="I41" t="n">
        <v>47</v>
      </c>
      <c r="J41" t="n">
        <v>75.06999999999999</v>
      </c>
      <c r="K41" t="n">
        <v>32.27</v>
      </c>
      <c r="L41" t="n">
        <v>4</v>
      </c>
      <c r="M41" t="n">
        <v>22</v>
      </c>
      <c r="N41" t="n">
        <v>8.800000000000001</v>
      </c>
      <c r="O41" t="n">
        <v>9492.549999999999</v>
      </c>
      <c r="P41" t="n">
        <v>247.85</v>
      </c>
      <c r="Q41" t="n">
        <v>1326.98</v>
      </c>
      <c r="R41" t="n">
        <v>117.76</v>
      </c>
      <c r="S41" t="n">
        <v>68.87</v>
      </c>
      <c r="T41" t="n">
        <v>21624.4</v>
      </c>
      <c r="U41" t="n">
        <v>0.58</v>
      </c>
      <c r="V41" t="n">
        <v>0.86</v>
      </c>
      <c r="W41" t="n">
        <v>5.4</v>
      </c>
      <c r="X41" t="n">
        <v>1.35</v>
      </c>
      <c r="Y41" t="n">
        <v>0.5</v>
      </c>
      <c r="Z41" t="n">
        <v>10</v>
      </c>
    </row>
    <row r="42">
      <c r="A42" t="n">
        <v>4</v>
      </c>
      <c r="B42" t="n">
        <v>30</v>
      </c>
      <c r="C42" t="inlineStr">
        <is>
          <t xml:space="preserve">CONCLUIDO	</t>
        </is>
      </c>
      <c r="D42" t="n">
        <v>2.2334</v>
      </c>
      <c r="E42" t="n">
        <v>44.78</v>
      </c>
      <c r="F42" t="n">
        <v>42.22</v>
      </c>
      <c r="G42" t="n">
        <v>55.06</v>
      </c>
      <c r="H42" t="n">
        <v>1.15</v>
      </c>
      <c r="I42" t="n">
        <v>46</v>
      </c>
      <c r="J42" t="n">
        <v>76.26000000000001</v>
      </c>
      <c r="K42" t="n">
        <v>32.27</v>
      </c>
      <c r="L42" t="n">
        <v>5</v>
      </c>
      <c r="M42" t="n">
        <v>1</v>
      </c>
      <c r="N42" t="n">
        <v>8.99</v>
      </c>
      <c r="O42" t="n">
        <v>9639.200000000001</v>
      </c>
      <c r="P42" t="n">
        <v>249.71</v>
      </c>
      <c r="Q42" t="n">
        <v>1326.97</v>
      </c>
      <c r="R42" t="n">
        <v>116.45</v>
      </c>
      <c r="S42" t="n">
        <v>68.87</v>
      </c>
      <c r="T42" t="n">
        <v>20975.18</v>
      </c>
      <c r="U42" t="n">
        <v>0.59</v>
      </c>
      <c r="V42" t="n">
        <v>0.86</v>
      </c>
      <c r="W42" t="n">
        <v>5.43</v>
      </c>
      <c r="X42" t="n">
        <v>1.35</v>
      </c>
      <c r="Y42" t="n">
        <v>0.5</v>
      </c>
      <c r="Z42" t="n">
        <v>10</v>
      </c>
    </row>
    <row r="43">
      <c r="A43" t="n">
        <v>5</v>
      </c>
      <c r="B43" t="n">
        <v>30</v>
      </c>
      <c r="C43" t="inlineStr">
        <is>
          <t xml:space="preserve">CONCLUIDO	</t>
        </is>
      </c>
      <c r="D43" t="n">
        <v>2.2333</v>
      </c>
      <c r="E43" t="n">
        <v>44.78</v>
      </c>
      <c r="F43" t="n">
        <v>42.22</v>
      </c>
      <c r="G43" t="n">
        <v>55.07</v>
      </c>
      <c r="H43" t="n">
        <v>1.36</v>
      </c>
      <c r="I43" t="n">
        <v>46</v>
      </c>
      <c r="J43" t="n">
        <v>77.45</v>
      </c>
      <c r="K43" t="n">
        <v>32.27</v>
      </c>
      <c r="L43" t="n">
        <v>6</v>
      </c>
      <c r="M43" t="n">
        <v>0</v>
      </c>
      <c r="N43" t="n">
        <v>9.18</v>
      </c>
      <c r="O43" t="n">
        <v>9786.190000000001</v>
      </c>
      <c r="P43" t="n">
        <v>253.28</v>
      </c>
      <c r="Q43" t="n">
        <v>1326.98</v>
      </c>
      <c r="R43" t="n">
        <v>116.5</v>
      </c>
      <c r="S43" t="n">
        <v>68.87</v>
      </c>
      <c r="T43" t="n">
        <v>20998.83</v>
      </c>
      <c r="U43" t="n">
        <v>0.59</v>
      </c>
      <c r="V43" t="n">
        <v>0.86</v>
      </c>
      <c r="W43" t="n">
        <v>5.43</v>
      </c>
      <c r="X43" t="n">
        <v>1.35</v>
      </c>
      <c r="Y43" t="n">
        <v>0.5</v>
      </c>
      <c r="Z43" t="n">
        <v>10</v>
      </c>
    </row>
    <row r="44">
      <c r="A44" t="n">
        <v>0</v>
      </c>
      <c r="B44" t="n">
        <v>15</v>
      </c>
      <c r="C44" t="inlineStr">
        <is>
          <t xml:space="preserve">CONCLUIDO	</t>
        </is>
      </c>
      <c r="D44" t="n">
        <v>2.0813</v>
      </c>
      <c r="E44" t="n">
        <v>48.05</v>
      </c>
      <c r="F44" t="n">
        <v>44.83</v>
      </c>
      <c r="G44" t="n">
        <v>19.63</v>
      </c>
      <c r="H44" t="n">
        <v>0.43</v>
      </c>
      <c r="I44" t="n">
        <v>137</v>
      </c>
      <c r="J44" t="n">
        <v>39.78</v>
      </c>
      <c r="K44" t="n">
        <v>19.54</v>
      </c>
      <c r="L44" t="n">
        <v>1</v>
      </c>
      <c r="M44" t="n">
        <v>134</v>
      </c>
      <c r="N44" t="n">
        <v>4.24</v>
      </c>
      <c r="O44" t="n">
        <v>5140</v>
      </c>
      <c r="P44" t="n">
        <v>188.78</v>
      </c>
      <c r="Q44" t="n">
        <v>1327.11</v>
      </c>
      <c r="R44" t="n">
        <v>203.12</v>
      </c>
      <c r="S44" t="n">
        <v>68.87</v>
      </c>
      <c r="T44" t="n">
        <v>63856.67</v>
      </c>
      <c r="U44" t="n">
        <v>0.34</v>
      </c>
      <c r="V44" t="n">
        <v>0.8100000000000001</v>
      </c>
      <c r="W44" t="n">
        <v>5.53</v>
      </c>
      <c r="X44" t="n">
        <v>3.95</v>
      </c>
      <c r="Y44" t="n">
        <v>0.5</v>
      </c>
      <c r="Z44" t="n">
        <v>10</v>
      </c>
    </row>
    <row r="45">
      <c r="A45" t="n">
        <v>1</v>
      </c>
      <c r="B45" t="n">
        <v>15</v>
      </c>
      <c r="C45" t="inlineStr">
        <is>
          <t xml:space="preserve">CONCLUIDO	</t>
        </is>
      </c>
      <c r="D45" t="n">
        <v>2.1632</v>
      </c>
      <c r="E45" t="n">
        <v>46.23</v>
      </c>
      <c r="F45" t="n">
        <v>43.53</v>
      </c>
      <c r="G45" t="n">
        <v>29.02</v>
      </c>
      <c r="H45" t="n">
        <v>0.84</v>
      </c>
      <c r="I45" t="n">
        <v>90</v>
      </c>
      <c r="J45" t="n">
        <v>40.89</v>
      </c>
      <c r="K45" t="n">
        <v>19.54</v>
      </c>
      <c r="L45" t="n">
        <v>2</v>
      </c>
      <c r="M45" t="n">
        <v>1</v>
      </c>
      <c r="N45" t="n">
        <v>4.35</v>
      </c>
      <c r="O45" t="n">
        <v>5277.26</v>
      </c>
      <c r="P45" t="n">
        <v>172.94</v>
      </c>
      <c r="Q45" t="n">
        <v>1327.07</v>
      </c>
      <c r="R45" t="n">
        <v>157.58</v>
      </c>
      <c r="S45" t="n">
        <v>68.87</v>
      </c>
      <c r="T45" t="n">
        <v>41318.21</v>
      </c>
      <c r="U45" t="n">
        <v>0.44</v>
      </c>
      <c r="V45" t="n">
        <v>0.84</v>
      </c>
      <c r="W45" t="n">
        <v>5.55</v>
      </c>
      <c r="X45" t="n">
        <v>2.66</v>
      </c>
      <c r="Y45" t="n">
        <v>0.5</v>
      </c>
      <c r="Z45" t="n">
        <v>10</v>
      </c>
    </row>
    <row r="46">
      <c r="A46" t="n">
        <v>2</v>
      </c>
      <c r="B46" t="n">
        <v>15</v>
      </c>
      <c r="C46" t="inlineStr">
        <is>
          <t xml:space="preserve">CONCLUIDO	</t>
        </is>
      </c>
      <c r="D46" t="n">
        <v>2.1632</v>
      </c>
      <c r="E46" t="n">
        <v>46.23</v>
      </c>
      <c r="F46" t="n">
        <v>43.53</v>
      </c>
      <c r="G46" t="n">
        <v>29.02</v>
      </c>
      <c r="H46" t="n">
        <v>1.22</v>
      </c>
      <c r="I46" t="n">
        <v>90</v>
      </c>
      <c r="J46" t="n">
        <v>42.01</v>
      </c>
      <c r="K46" t="n">
        <v>19.54</v>
      </c>
      <c r="L46" t="n">
        <v>3</v>
      </c>
      <c r="M46" t="n">
        <v>0</v>
      </c>
      <c r="N46" t="n">
        <v>4.46</v>
      </c>
      <c r="O46" t="n">
        <v>5414.79</v>
      </c>
      <c r="P46" t="n">
        <v>177.27</v>
      </c>
      <c r="Q46" t="n">
        <v>1326.99</v>
      </c>
      <c r="R46" t="n">
        <v>157.52</v>
      </c>
      <c r="S46" t="n">
        <v>68.87</v>
      </c>
      <c r="T46" t="n">
        <v>41289.57</v>
      </c>
      <c r="U46" t="n">
        <v>0.44</v>
      </c>
      <c r="V46" t="n">
        <v>0.84</v>
      </c>
      <c r="W46" t="n">
        <v>5.56</v>
      </c>
      <c r="X46" t="n">
        <v>2.66</v>
      </c>
      <c r="Y46" t="n">
        <v>0.5</v>
      </c>
      <c r="Z46" t="n">
        <v>10</v>
      </c>
    </row>
    <row r="47">
      <c r="A47" t="n">
        <v>0</v>
      </c>
      <c r="B47" t="n">
        <v>70</v>
      </c>
      <c r="C47" t="inlineStr">
        <is>
          <t xml:space="preserve">CONCLUIDO	</t>
        </is>
      </c>
      <c r="D47" t="n">
        <v>1.4509</v>
      </c>
      <c r="E47" t="n">
        <v>68.92</v>
      </c>
      <c r="F47" t="n">
        <v>53.93</v>
      </c>
      <c r="G47" t="n">
        <v>7.32</v>
      </c>
      <c r="H47" t="n">
        <v>0.12</v>
      </c>
      <c r="I47" t="n">
        <v>442</v>
      </c>
      <c r="J47" t="n">
        <v>141.81</v>
      </c>
      <c r="K47" t="n">
        <v>47.83</v>
      </c>
      <c r="L47" t="n">
        <v>1</v>
      </c>
      <c r="M47" t="n">
        <v>440</v>
      </c>
      <c r="N47" t="n">
        <v>22.98</v>
      </c>
      <c r="O47" t="n">
        <v>17723.39</v>
      </c>
      <c r="P47" t="n">
        <v>611.4299999999999</v>
      </c>
      <c r="Q47" t="n">
        <v>1327.3</v>
      </c>
      <c r="R47" t="n">
        <v>500.14</v>
      </c>
      <c r="S47" t="n">
        <v>68.87</v>
      </c>
      <c r="T47" t="n">
        <v>210841.33</v>
      </c>
      <c r="U47" t="n">
        <v>0.14</v>
      </c>
      <c r="V47" t="n">
        <v>0.68</v>
      </c>
      <c r="W47" t="n">
        <v>6.03</v>
      </c>
      <c r="X47" t="n">
        <v>13.05</v>
      </c>
      <c r="Y47" t="n">
        <v>0.5</v>
      </c>
      <c r="Z47" t="n">
        <v>10</v>
      </c>
    </row>
    <row r="48">
      <c r="A48" t="n">
        <v>1</v>
      </c>
      <c r="B48" t="n">
        <v>70</v>
      </c>
      <c r="C48" t="inlineStr">
        <is>
          <t xml:space="preserve">CONCLUIDO	</t>
        </is>
      </c>
      <c r="D48" t="n">
        <v>1.855</v>
      </c>
      <c r="E48" t="n">
        <v>53.91</v>
      </c>
      <c r="F48" t="n">
        <v>46.28</v>
      </c>
      <c r="G48" t="n">
        <v>14.85</v>
      </c>
      <c r="H48" t="n">
        <v>0.25</v>
      </c>
      <c r="I48" t="n">
        <v>187</v>
      </c>
      <c r="J48" t="n">
        <v>143.17</v>
      </c>
      <c r="K48" t="n">
        <v>47.83</v>
      </c>
      <c r="L48" t="n">
        <v>2</v>
      </c>
      <c r="M48" t="n">
        <v>185</v>
      </c>
      <c r="N48" t="n">
        <v>23.34</v>
      </c>
      <c r="O48" t="n">
        <v>17891.86</v>
      </c>
      <c r="P48" t="n">
        <v>517.8</v>
      </c>
      <c r="Q48" t="n">
        <v>1327.06</v>
      </c>
      <c r="R48" t="n">
        <v>250.35</v>
      </c>
      <c r="S48" t="n">
        <v>68.87</v>
      </c>
      <c r="T48" t="n">
        <v>87217.50999999999</v>
      </c>
      <c r="U48" t="n">
        <v>0.28</v>
      </c>
      <c r="V48" t="n">
        <v>0.79</v>
      </c>
      <c r="W48" t="n">
        <v>5.61</v>
      </c>
      <c r="X48" t="n">
        <v>5.4</v>
      </c>
      <c r="Y48" t="n">
        <v>0.5</v>
      </c>
      <c r="Z48" t="n">
        <v>10</v>
      </c>
    </row>
    <row r="49">
      <c r="A49" t="n">
        <v>2</v>
      </c>
      <c r="B49" t="n">
        <v>70</v>
      </c>
      <c r="C49" t="inlineStr">
        <is>
          <t xml:space="preserve">CONCLUIDO	</t>
        </is>
      </c>
      <c r="D49" t="n">
        <v>2.0049</v>
      </c>
      <c r="E49" t="n">
        <v>49.88</v>
      </c>
      <c r="F49" t="n">
        <v>44.24</v>
      </c>
      <c r="G49" t="n">
        <v>22.5</v>
      </c>
      <c r="H49" t="n">
        <v>0.37</v>
      </c>
      <c r="I49" t="n">
        <v>118</v>
      </c>
      <c r="J49" t="n">
        <v>144.54</v>
      </c>
      <c r="K49" t="n">
        <v>47.83</v>
      </c>
      <c r="L49" t="n">
        <v>3</v>
      </c>
      <c r="M49" t="n">
        <v>116</v>
      </c>
      <c r="N49" t="n">
        <v>23.71</v>
      </c>
      <c r="O49" t="n">
        <v>18060.85</v>
      </c>
      <c r="P49" t="n">
        <v>488.39</v>
      </c>
      <c r="Q49" t="n">
        <v>1327</v>
      </c>
      <c r="R49" t="n">
        <v>184.46</v>
      </c>
      <c r="S49" t="n">
        <v>68.87</v>
      </c>
      <c r="T49" t="n">
        <v>54618.59</v>
      </c>
      <c r="U49" t="n">
        <v>0.37</v>
      </c>
      <c r="V49" t="n">
        <v>0.82</v>
      </c>
      <c r="W49" t="n">
        <v>5.48</v>
      </c>
      <c r="X49" t="n">
        <v>3.37</v>
      </c>
      <c r="Y49" t="n">
        <v>0.5</v>
      </c>
      <c r="Z49" t="n">
        <v>10</v>
      </c>
    </row>
    <row r="50">
      <c r="A50" t="n">
        <v>3</v>
      </c>
      <c r="B50" t="n">
        <v>70</v>
      </c>
      <c r="C50" t="inlineStr">
        <is>
          <t xml:space="preserve">CONCLUIDO	</t>
        </is>
      </c>
      <c r="D50" t="n">
        <v>2.0822</v>
      </c>
      <c r="E50" t="n">
        <v>48.03</v>
      </c>
      <c r="F50" t="n">
        <v>43.31</v>
      </c>
      <c r="G50" t="n">
        <v>30.22</v>
      </c>
      <c r="H50" t="n">
        <v>0.49</v>
      </c>
      <c r="I50" t="n">
        <v>86</v>
      </c>
      <c r="J50" t="n">
        <v>145.92</v>
      </c>
      <c r="K50" t="n">
        <v>47.83</v>
      </c>
      <c r="L50" t="n">
        <v>4</v>
      </c>
      <c r="M50" t="n">
        <v>84</v>
      </c>
      <c r="N50" t="n">
        <v>24.09</v>
      </c>
      <c r="O50" t="n">
        <v>18230.35</v>
      </c>
      <c r="P50" t="n">
        <v>471.78</v>
      </c>
      <c r="Q50" t="n">
        <v>1327.01</v>
      </c>
      <c r="R50" t="n">
        <v>154.15</v>
      </c>
      <c r="S50" t="n">
        <v>68.87</v>
      </c>
      <c r="T50" t="n">
        <v>39623.35</v>
      </c>
      <c r="U50" t="n">
        <v>0.45</v>
      </c>
      <c r="V50" t="n">
        <v>0.84</v>
      </c>
      <c r="W50" t="n">
        <v>5.43</v>
      </c>
      <c r="X50" t="n">
        <v>2.44</v>
      </c>
      <c r="Y50" t="n">
        <v>0.5</v>
      </c>
      <c r="Z50" t="n">
        <v>10</v>
      </c>
    </row>
    <row r="51">
      <c r="A51" t="n">
        <v>4</v>
      </c>
      <c r="B51" t="n">
        <v>70</v>
      </c>
      <c r="C51" t="inlineStr">
        <is>
          <t xml:space="preserve">CONCLUIDO	</t>
        </is>
      </c>
      <c r="D51" t="n">
        <v>2.1315</v>
      </c>
      <c r="E51" t="n">
        <v>46.92</v>
      </c>
      <c r="F51" t="n">
        <v>42.75</v>
      </c>
      <c r="G51" t="n">
        <v>38.29</v>
      </c>
      <c r="H51" t="n">
        <v>0.6</v>
      </c>
      <c r="I51" t="n">
        <v>67</v>
      </c>
      <c r="J51" t="n">
        <v>147.3</v>
      </c>
      <c r="K51" t="n">
        <v>47.83</v>
      </c>
      <c r="L51" t="n">
        <v>5</v>
      </c>
      <c r="M51" t="n">
        <v>65</v>
      </c>
      <c r="N51" t="n">
        <v>24.47</v>
      </c>
      <c r="O51" t="n">
        <v>18400.38</v>
      </c>
      <c r="P51" t="n">
        <v>458.42</v>
      </c>
      <c r="Q51" t="n">
        <v>1326.95</v>
      </c>
      <c r="R51" t="n">
        <v>135.85</v>
      </c>
      <c r="S51" t="n">
        <v>68.87</v>
      </c>
      <c r="T51" t="n">
        <v>30570.29</v>
      </c>
      <c r="U51" t="n">
        <v>0.51</v>
      </c>
      <c r="V51" t="n">
        <v>0.85</v>
      </c>
      <c r="W51" t="n">
        <v>5.4</v>
      </c>
      <c r="X51" t="n">
        <v>1.88</v>
      </c>
      <c r="Y51" t="n">
        <v>0.5</v>
      </c>
      <c r="Z51" t="n">
        <v>10</v>
      </c>
    </row>
    <row r="52">
      <c r="A52" t="n">
        <v>5</v>
      </c>
      <c r="B52" t="n">
        <v>70</v>
      </c>
      <c r="C52" t="inlineStr">
        <is>
          <t xml:space="preserve">CONCLUIDO	</t>
        </is>
      </c>
      <c r="D52" t="n">
        <v>2.1621</v>
      </c>
      <c r="E52" t="n">
        <v>46.25</v>
      </c>
      <c r="F52" t="n">
        <v>42.43</v>
      </c>
      <c r="G52" t="n">
        <v>46.29</v>
      </c>
      <c r="H52" t="n">
        <v>0.71</v>
      </c>
      <c r="I52" t="n">
        <v>55</v>
      </c>
      <c r="J52" t="n">
        <v>148.68</v>
      </c>
      <c r="K52" t="n">
        <v>47.83</v>
      </c>
      <c r="L52" t="n">
        <v>6</v>
      </c>
      <c r="M52" t="n">
        <v>53</v>
      </c>
      <c r="N52" t="n">
        <v>24.85</v>
      </c>
      <c r="O52" t="n">
        <v>18570.94</v>
      </c>
      <c r="P52" t="n">
        <v>448.39</v>
      </c>
      <c r="Q52" t="n">
        <v>1326.98</v>
      </c>
      <c r="R52" t="n">
        <v>125.11</v>
      </c>
      <c r="S52" t="n">
        <v>68.87</v>
      </c>
      <c r="T52" t="n">
        <v>25257.95</v>
      </c>
      <c r="U52" t="n">
        <v>0.55</v>
      </c>
      <c r="V52" t="n">
        <v>0.86</v>
      </c>
      <c r="W52" t="n">
        <v>5.39</v>
      </c>
      <c r="X52" t="n">
        <v>1.56</v>
      </c>
      <c r="Y52" t="n">
        <v>0.5</v>
      </c>
      <c r="Z52" t="n">
        <v>10</v>
      </c>
    </row>
    <row r="53">
      <c r="A53" t="n">
        <v>6</v>
      </c>
      <c r="B53" t="n">
        <v>70</v>
      </c>
      <c r="C53" t="inlineStr">
        <is>
          <t xml:space="preserve">CONCLUIDO	</t>
        </is>
      </c>
      <c r="D53" t="n">
        <v>2.1875</v>
      </c>
      <c r="E53" t="n">
        <v>45.71</v>
      </c>
      <c r="F53" t="n">
        <v>42.16</v>
      </c>
      <c r="G53" t="n">
        <v>54.99</v>
      </c>
      <c r="H53" t="n">
        <v>0.83</v>
      </c>
      <c r="I53" t="n">
        <v>46</v>
      </c>
      <c r="J53" t="n">
        <v>150.07</v>
      </c>
      <c r="K53" t="n">
        <v>47.83</v>
      </c>
      <c r="L53" t="n">
        <v>7</v>
      </c>
      <c r="M53" t="n">
        <v>44</v>
      </c>
      <c r="N53" t="n">
        <v>25.24</v>
      </c>
      <c r="O53" t="n">
        <v>18742.03</v>
      </c>
      <c r="P53" t="n">
        <v>437.77</v>
      </c>
      <c r="Q53" t="n">
        <v>1326.96</v>
      </c>
      <c r="R53" t="n">
        <v>116.71</v>
      </c>
      <c r="S53" t="n">
        <v>68.87</v>
      </c>
      <c r="T53" t="n">
        <v>21106.73</v>
      </c>
      <c r="U53" t="n">
        <v>0.59</v>
      </c>
      <c r="V53" t="n">
        <v>0.86</v>
      </c>
      <c r="W53" t="n">
        <v>5.36</v>
      </c>
      <c r="X53" t="n">
        <v>1.29</v>
      </c>
      <c r="Y53" t="n">
        <v>0.5</v>
      </c>
      <c r="Z53" t="n">
        <v>10</v>
      </c>
    </row>
    <row r="54">
      <c r="A54" t="n">
        <v>7</v>
      </c>
      <c r="B54" t="n">
        <v>70</v>
      </c>
      <c r="C54" t="inlineStr">
        <is>
          <t xml:space="preserve">CONCLUIDO	</t>
        </is>
      </c>
      <c r="D54" t="n">
        <v>2.2041</v>
      </c>
      <c r="E54" t="n">
        <v>45.37</v>
      </c>
      <c r="F54" t="n">
        <v>41.99</v>
      </c>
      <c r="G54" t="n">
        <v>62.98</v>
      </c>
      <c r="H54" t="n">
        <v>0.9399999999999999</v>
      </c>
      <c r="I54" t="n">
        <v>40</v>
      </c>
      <c r="J54" t="n">
        <v>151.46</v>
      </c>
      <c r="K54" t="n">
        <v>47.83</v>
      </c>
      <c r="L54" t="n">
        <v>8</v>
      </c>
      <c r="M54" t="n">
        <v>38</v>
      </c>
      <c r="N54" t="n">
        <v>25.63</v>
      </c>
      <c r="O54" t="n">
        <v>18913.66</v>
      </c>
      <c r="P54" t="n">
        <v>429.29</v>
      </c>
      <c r="Q54" t="n">
        <v>1327</v>
      </c>
      <c r="R54" t="n">
        <v>110.73</v>
      </c>
      <c r="S54" t="n">
        <v>68.87</v>
      </c>
      <c r="T54" t="n">
        <v>18142.94</v>
      </c>
      <c r="U54" t="n">
        <v>0.62</v>
      </c>
      <c r="V54" t="n">
        <v>0.87</v>
      </c>
      <c r="W54" t="n">
        <v>5.36</v>
      </c>
      <c r="X54" t="n">
        <v>1.11</v>
      </c>
      <c r="Y54" t="n">
        <v>0.5</v>
      </c>
      <c r="Z54" t="n">
        <v>10</v>
      </c>
    </row>
    <row r="55">
      <c r="A55" t="n">
        <v>8</v>
      </c>
      <c r="B55" t="n">
        <v>70</v>
      </c>
      <c r="C55" t="inlineStr">
        <is>
          <t xml:space="preserve">CONCLUIDO	</t>
        </is>
      </c>
      <c r="D55" t="n">
        <v>2.2163</v>
      </c>
      <c r="E55" t="n">
        <v>45.12</v>
      </c>
      <c r="F55" t="n">
        <v>41.88</v>
      </c>
      <c r="G55" t="n">
        <v>71.8</v>
      </c>
      <c r="H55" t="n">
        <v>1.04</v>
      </c>
      <c r="I55" t="n">
        <v>35</v>
      </c>
      <c r="J55" t="n">
        <v>152.85</v>
      </c>
      <c r="K55" t="n">
        <v>47.83</v>
      </c>
      <c r="L55" t="n">
        <v>9</v>
      </c>
      <c r="M55" t="n">
        <v>33</v>
      </c>
      <c r="N55" t="n">
        <v>26.03</v>
      </c>
      <c r="O55" t="n">
        <v>19085.83</v>
      </c>
      <c r="P55" t="n">
        <v>420.37</v>
      </c>
      <c r="Q55" t="n">
        <v>1326.97</v>
      </c>
      <c r="R55" t="n">
        <v>107.29</v>
      </c>
      <c r="S55" t="n">
        <v>68.87</v>
      </c>
      <c r="T55" t="n">
        <v>16450.54</v>
      </c>
      <c r="U55" t="n">
        <v>0.64</v>
      </c>
      <c r="V55" t="n">
        <v>0.87</v>
      </c>
      <c r="W55" t="n">
        <v>5.36</v>
      </c>
      <c r="X55" t="n">
        <v>1.01</v>
      </c>
      <c r="Y55" t="n">
        <v>0.5</v>
      </c>
      <c r="Z55" t="n">
        <v>10</v>
      </c>
    </row>
    <row r="56">
      <c r="A56" t="n">
        <v>9</v>
      </c>
      <c r="B56" t="n">
        <v>70</v>
      </c>
      <c r="C56" t="inlineStr">
        <is>
          <t xml:space="preserve">CONCLUIDO	</t>
        </is>
      </c>
      <c r="D56" t="n">
        <v>2.2298</v>
      </c>
      <c r="E56" t="n">
        <v>44.85</v>
      </c>
      <c r="F56" t="n">
        <v>41.72</v>
      </c>
      <c r="G56" t="n">
        <v>80.76000000000001</v>
      </c>
      <c r="H56" t="n">
        <v>1.15</v>
      </c>
      <c r="I56" t="n">
        <v>31</v>
      </c>
      <c r="J56" t="n">
        <v>154.25</v>
      </c>
      <c r="K56" t="n">
        <v>47.83</v>
      </c>
      <c r="L56" t="n">
        <v>10</v>
      </c>
      <c r="M56" t="n">
        <v>29</v>
      </c>
      <c r="N56" t="n">
        <v>26.43</v>
      </c>
      <c r="O56" t="n">
        <v>19258.55</v>
      </c>
      <c r="P56" t="n">
        <v>411.97</v>
      </c>
      <c r="Q56" t="n">
        <v>1326.96</v>
      </c>
      <c r="R56" t="n">
        <v>102.47</v>
      </c>
      <c r="S56" t="n">
        <v>68.87</v>
      </c>
      <c r="T56" t="n">
        <v>14061.83</v>
      </c>
      <c r="U56" t="n">
        <v>0.67</v>
      </c>
      <c r="V56" t="n">
        <v>0.87</v>
      </c>
      <c r="W56" t="n">
        <v>5.34</v>
      </c>
      <c r="X56" t="n">
        <v>0.85</v>
      </c>
      <c r="Y56" t="n">
        <v>0.5</v>
      </c>
      <c r="Z56" t="n">
        <v>10</v>
      </c>
    </row>
    <row r="57">
      <c r="A57" t="n">
        <v>10</v>
      </c>
      <c r="B57" t="n">
        <v>70</v>
      </c>
      <c r="C57" t="inlineStr">
        <is>
          <t xml:space="preserve">CONCLUIDO	</t>
        </is>
      </c>
      <c r="D57" t="n">
        <v>2.2379</v>
      </c>
      <c r="E57" t="n">
        <v>44.69</v>
      </c>
      <c r="F57" t="n">
        <v>41.65</v>
      </c>
      <c r="G57" t="n">
        <v>89.25</v>
      </c>
      <c r="H57" t="n">
        <v>1.25</v>
      </c>
      <c r="I57" t="n">
        <v>28</v>
      </c>
      <c r="J57" t="n">
        <v>155.66</v>
      </c>
      <c r="K57" t="n">
        <v>47.83</v>
      </c>
      <c r="L57" t="n">
        <v>11</v>
      </c>
      <c r="M57" t="n">
        <v>26</v>
      </c>
      <c r="N57" t="n">
        <v>26.83</v>
      </c>
      <c r="O57" t="n">
        <v>19431.82</v>
      </c>
      <c r="P57" t="n">
        <v>402.08</v>
      </c>
      <c r="Q57" t="n">
        <v>1326.95</v>
      </c>
      <c r="R57" t="n">
        <v>99.72</v>
      </c>
      <c r="S57" t="n">
        <v>68.87</v>
      </c>
      <c r="T57" t="n">
        <v>12701.18</v>
      </c>
      <c r="U57" t="n">
        <v>0.6899999999999999</v>
      </c>
      <c r="V57" t="n">
        <v>0.88</v>
      </c>
      <c r="W57" t="n">
        <v>5.34</v>
      </c>
      <c r="X57" t="n">
        <v>0.78</v>
      </c>
      <c r="Y57" t="n">
        <v>0.5</v>
      </c>
      <c r="Z57" t="n">
        <v>10</v>
      </c>
    </row>
    <row r="58">
      <c r="A58" t="n">
        <v>11</v>
      </c>
      <c r="B58" t="n">
        <v>70</v>
      </c>
      <c r="C58" t="inlineStr">
        <is>
          <t xml:space="preserve">CONCLUIDO	</t>
        </is>
      </c>
      <c r="D58" t="n">
        <v>2.2465</v>
      </c>
      <c r="E58" t="n">
        <v>44.51</v>
      </c>
      <c r="F58" t="n">
        <v>41.56</v>
      </c>
      <c r="G58" t="n">
        <v>99.75</v>
      </c>
      <c r="H58" t="n">
        <v>1.35</v>
      </c>
      <c r="I58" t="n">
        <v>25</v>
      </c>
      <c r="J58" t="n">
        <v>157.07</v>
      </c>
      <c r="K58" t="n">
        <v>47.83</v>
      </c>
      <c r="L58" t="n">
        <v>12</v>
      </c>
      <c r="M58" t="n">
        <v>23</v>
      </c>
      <c r="N58" t="n">
        <v>27.24</v>
      </c>
      <c r="O58" t="n">
        <v>19605.66</v>
      </c>
      <c r="P58" t="n">
        <v>393.22</v>
      </c>
      <c r="Q58" t="n">
        <v>1326.95</v>
      </c>
      <c r="R58" t="n">
        <v>97.17</v>
      </c>
      <c r="S58" t="n">
        <v>68.87</v>
      </c>
      <c r="T58" t="n">
        <v>11440.76</v>
      </c>
      <c r="U58" t="n">
        <v>0.71</v>
      </c>
      <c r="V58" t="n">
        <v>0.88</v>
      </c>
      <c r="W58" t="n">
        <v>5.33</v>
      </c>
      <c r="X58" t="n">
        <v>0.6899999999999999</v>
      </c>
      <c r="Y58" t="n">
        <v>0.5</v>
      </c>
      <c r="Z58" t="n">
        <v>10</v>
      </c>
    </row>
    <row r="59">
      <c r="A59" t="n">
        <v>12</v>
      </c>
      <c r="B59" t="n">
        <v>70</v>
      </c>
      <c r="C59" t="inlineStr">
        <is>
          <t xml:space="preserve">CONCLUIDO	</t>
        </is>
      </c>
      <c r="D59" t="n">
        <v>2.2526</v>
      </c>
      <c r="E59" t="n">
        <v>44.39</v>
      </c>
      <c r="F59" t="n">
        <v>41.5</v>
      </c>
      <c r="G59" t="n">
        <v>108.26</v>
      </c>
      <c r="H59" t="n">
        <v>1.45</v>
      </c>
      <c r="I59" t="n">
        <v>23</v>
      </c>
      <c r="J59" t="n">
        <v>158.48</v>
      </c>
      <c r="K59" t="n">
        <v>47.83</v>
      </c>
      <c r="L59" t="n">
        <v>13</v>
      </c>
      <c r="M59" t="n">
        <v>17</v>
      </c>
      <c r="N59" t="n">
        <v>27.65</v>
      </c>
      <c r="O59" t="n">
        <v>19780.06</v>
      </c>
      <c r="P59" t="n">
        <v>383.75</v>
      </c>
      <c r="Q59" t="n">
        <v>1326.97</v>
      </c>
      <c r="R59" t="n">
        <v>94.87</v>
      </c>
      <c r="S59" t="n">
        <v>68.87</v>
      </c>
      <c r="T59" t="n">
        <v>10299.26</v>
      </c>
      <c r="U59" t="n">
        <v>0.73</v>
      </c>
      <c r="V59" t="n">
        <v>0.88</v>
      </c>
      <c r="W59" t="n">
        <v>5.34</v>
      </c>
      <c r="X59" t="n">
        <v>0.63</v>
      </c>
      <c r="Y59" t="n">
        <v>0.5</v>
      </c>
      <c r="Z59" t="n">
        <v>10</v>
      </c>
    </row>
    <row r="60">
      <c r="A60" t="n">
        <v>13</v>
      </c>
      <c r="B60" t="n">
        <v>70</v>
      </c>
      <c r="C60" t="inlineStr">
        <is>
          <t xml:space="preserve">CONCLUIDO	</t>
        </is>
      </c>
      <c r="D60" t="n">
        <v>2.2571</v>
      </c>
      <c r="E60" t="n">
        <v>44.3</v>
      </c>
      <c r="F60" t="n">
        <v>41.47</v>
      </c>
      <c r="G60" t="n">
        <v>118.48</v>
      </c>
      <c r="H60" t="n">
        <v>1.55</v>
      </c>
      <c r="I60" t="n">
        <v>21</v>
      </c>
      <c r="J60" t="n">
        <v>159.9</v>
      </c>
      <c r="K60" t="n">
        <v>47.83</v>
      </c>
      <c r="L60" t="n">
        <v>14</v>
      </c>
      <c r="M60" t="n">
        <v>8</v>
      </c>
      <c r="N60" t="n">
        <v>28.07</v>
      </c>
      <c r="O60" t="n">
        <v>19955.16</v>
      </c>
      <c r="P60" t="n">
        <v>376.61</v>
      </c>
      <c r="Q60" t="n">
        <v>1326.95</v>
      </c>
      <c r="R60" t="n">
        <v>93.64</v>
      </c>
      <c r="S60" t="n">
        <v>68.87</v>
      </c>
      <c r="T60" t="n">
        <v>9693.459999999999</v>
      </c>
      <c r="U60" t="n">
        <v>0.74</v>
      </c>
      <c r="V60" t="n">
        <v>0.88</v>
      </c>
      <c r="W60" t="n">
        <v>5.34</v>
      </c>
      <c r="X60" t="n">
        <v>0.6</v>
      </c>
      <c r="Y60" t="n">
        <v>0.5</v>
      </c>
      <c r="Z60" t="n">
        <v>10</v>
      </c>
    </row>
    <row r="61">
      <c r="A61" t="n">
        <v>14</v>
      </c>
      <c r="B61" t="n">
        <v>70</v>
      </c>
      <c r="C61" t="inlineStr">
        <is>
          <t xml:space="preserve">CONCLUIDO	</t>
        </is>
      </c>
      <c r="D61" t="n">
        <v>2.2608</v>
      </c>
      <c r="E61" t="n">
        <v>44.23</v>
      </c>
      <c r="F61" t="n">
        <v>41.43</v>
      </c>
      <c r="G61" t="n">
        <v>124.28</v>
      </c>
      <c r="H61" t="n">
        <v>1.65</v>
      </c>
      <c r="I61" t="n">
        <v>20</v>
      </c>
      <c r="J61" t="n">
        <v>161.32</v>
      </c>
      <c r="K61" t="n">
        <v>47.83</v>
      </c>
      <c r="L61" t="n">
        <v>15</v>
      </c>
      <c r="M61" t="n">
        <v>1</v>
      </c>
      <c r="N61" t="n">
        <v>28.5</v>
      </c>
      <c r="O61" t="n">
        <v>20130.71</v>
      </c>
      <c r="P61" t="n">
        <v>375.73</v>
      </c>
      <c r="Q61" t="n">
        <v>1326.95</v>
      </c>
      <c r="R61" t="n">
        <v>91.98999999999999</v>
      </c>
      <c r="S61" t="n">
        <v>68.87</v>
      </c>
      <c r="T61" t="n">
        <v>8874.43</v>
      </c>
      <c r="U61" t="n">
        <v>0.75</v>
      </c>
      <c r="V61" t="n">
        <v>0.88</v>
      </c>
      <c r="W61" t="n">
        <v>5.35</v>
      </c>
      <c r="X61" t="n">
        <v>0.5600000000000001</v>
      </c>
      <c r="Y61" t="n">
        <v>0.5</v>
      </c>
      <c r="Z61" t="n">
        <v>10</v>
      </c>
    </row>
    <row r="62">
      <c r="A62" t="n">
        <v>15</v>
      </c>
      <c r="B62" t="n">
        <v>70</v>
      </c>
      <c r="C62" t="inlineStr">
        <is>
          <t xml:space="preserve">CONCLUIDO	</t>
        </is>
      </c>
      <c r="D62" t="n">
        <v>2.2609</v>
      </c>
      <c r="E62" t="n">
        <v>44.23</v>
      </c>
      <c r="F62" t="n">
        <v>41.42</v>
      </c>
      <c r="G62" t="n">
        <v>124.28</v>
      </c>
      <c r="H62" t="n">
        <v>1.74</v>
      </c>
      <c r="I62" t="n">
        <v>20</v>
      </c>
      <c r="J62" t="n">
        <v>162.75</v>
      </c>
      <c r="K62" t="n">
        <v>47.83</v>
      </c>
      <c r="L62" t="n">
        <v>16</v>
      </c>
      <c r="M62" t="n">
        <v>0</v>
      </c>
      <c r="N62" t="n">
        <v>28.92</v>
      </c>
      <c r="O62" t="n">
        <v>20306.85</v>
      </c>
      <c r="P62" t="n">
        <v>378.82</v>
      </c>
      <c r="Q62" t="n">
        <v>1326.95</v>
      </c>
      <c r="R62" t="n">
        <v>91.98</v>
      </c>
      <c r="S62" t="n">
        <v>68.87</v>
      </c>
      <c r="T62" t="n">
        <v>8869.51</v>
      </c>
      <c r="U62" t="n">
        <v>0.75</v>
      </c>
      <c r="V62" t="n">
        <v>0.88</v>
      </c>
      <c r="W62" t="n">
        <v>5.35</v>
      </c>
      <c r="X62" t="n">
        <v>0.5600000000000001</v>
      </c>
      <c r="Y62" t="n">
        <v>0.5</v>
      </c>
      <c r="Z62" t="n">
        <v>10</v>
      </c>
    </row>
    <row r="63">
      <c r="A63" t="n">
        <v>0</v>
      </c>
      <c r="B63" t="n">
        <v>90</v>
      </c>
      <c r="C63" t="inlineStr">
        <is>
          <t xml:space="preserve">CONCLUIDO	</t>
        </is>
      </c>
      <c r="D63" t="n">
        <v>1.2724</v>
      </c>
      <c r="E63" t="n">
        <v>78.59</v>
      </c>
      <c r="F63" t="n">
        <v>56.97</v>
      </c>
      <c r="G63" t="n">
        <v>6.33</v>
      </c>
      <c r="H63" t="n">
        <v>0.1</v>
      </c>
      <c r="I63" t="n">
        <v>540</v>
      </c>
      <c r="J63" t="n">
        <v>176.73</v>
      </c>
      <c r="K63" t="n">
        <v>52.44</v>
      </c>
      <c r="L63" t="n">
        <v>1</v>
      </c>
      <c r="M63" t="n">
        <v>538</v>
      </c>
      <c r="N63" t="n">
        <v>33.29</v>
      </c>
      <c r="O63" t="n">
        <v>22031.19</v>
      </c>
      <c r="P63" t="n">
        <v>746.54</v>
      </c>
      <c r="Q63" t="n">
        <v>1327.16</v>
      </c>
      <c r="R63" t="n">
        <v>599.78</v>
      </c>
      <c r="S63" t="n">
        <v>68.87</v>
      </c>
      <c r="T63" t="n">
        <v>260169.1</v>
      </c>
      <c r="U63" t="n">
        <v>0.11</v>
      </c>
      <c r="V63" t="n">
        <v>0.64</v>
      </c>
      <c r="W63" t="n">
        <v>6.2</v>
      </c>
      <c r="X63" t="n">
        <v>16.09</v>
      </c>
      <c r="Y63" t="n">
        <v>0.5</v>
      </c>
      <c r="Z63" t="n">
        <v>10</v>
      </c>
    </row>
    <row r="64">
      <c r="A64" t="n">
        <v>1</v>
      </c>
      <c r="B64" t="n">
        <v>90</v>
      </c>
      <c r="C64" t="inlineStr">
        <is>
          <t xml:space="preserve">CONCLUIDO	</t>
        </is>
      </c>
      <c r="D64" t="n">
        <v>1.7357</v>
      </c>
      <c r="E64" t="n">
        <v>57.61</v>
      </c>
      <c r="F64" t="n">
        <v>47.3</v>
      </c>
      <c r="G64" t="n">
        <v>12.78</v>
      </c>
      <c r="H64" t="n">
        <v>0.2</v>
      </c>
      <c r="I64" t="n">
        <v>222</v>
      </c>
      <c r="J64" t="n">
        <v>178.21</v>
      </c>
      <c r="K64" t="n">
        <v>52.44</v>
      </c>
      <c r="L64" t="n">
        <v>2</v>
      </c>
      <c r="M64" t="n">
        <v>220</v>
      </c>
      <c r="N64" t="n">
        <v>33.77</v>
      </c>
      <c r="O64" t="n">
        <v>22213.89</v>
      </c>
      <c r="P64" t="n">
        <v>614.52</v>
      </c>
      <c r="Q64" t="n">
        <v>1327.14</v>
      </c>
      <c r="R64" t="n">
        <v>284.2</v>
      </c>
      <c r="S64" t="n">
        <v>68.87</v>
      </c>
      <c r="T64" t="n">
        <v>103967.34</v>
      </c>
      <c r="U64" t="n">
        <v>0.24</v>
      </c>
      <c r="V64" t="n">
        <v>0.77</v>
      </c>
      <c r="W64" t="n">
        <v>5.65</v>
      </c>
      <c r="X64" t="n">
        <v>6.42</v>
      </c>
      <c r="Y64" t="n">
        <v>0.5</v>
      </c>
      <c r="Z64" t="n">
        <v>10</v>
      </c>
    </row>
    <row r="65">
      <c r="A65" t="n">
        <v>2</v>
      </c>
      <c r="B65" t="n">
        <v>90</v>
      </c>
      <c r="C65" t="inlineStr">
        <is>
          <t xml:space="preserve">CONCLUIDO	</t>
        </is>
      </c>
      <c r="D65" t="n">
        <v>1.912</v>
      </c>
      <c r="E65" t="n">
        <v>52.3</v>
      </c>
      <c r="F65" t="n">
        <v>44.9</v>
      </c>
      <c r="G65" t="n">
        <v>19.24</v>
      </c>
      <c r="H65" t="n">
        <v>0.3</v>
      </c>
      <c r="I65" t="n">
        <v>140</v>
      </c>
      <c r="J65" t="n">
        <v>179.7</v>
      </c>
      <c r="K65" t="n">
        <v>52.44</v>
      </c>
      <c r="L65" t="n">
        <v>3</v>
      </c>
      <c r="M65" t="n">
        <v>138</v>
      </c>
      <c r="N65" t="n">
        <v>34.26</v>
      </c>
      <c r="O65" t="n">
        <v>22397.24</v>
      </c>
      <c r="P65" t="n">
        <v>578.4</v>
      </c>
      <c r="Q65" t="n">
        <v>1327.07</v>
      </c>
      <c r="R65" t="n">
        <v>205.91</v>
      </c>
      <c r="S65" t="n">
        <v>68.87</v>
      </c>
      <c r="T65" t="n">
        <v>65235.54</v>
      </c>
      <c r="U65" t="n">
        <v>0.33</v>
      </c>
      <c r="V65" t="n">
        <v>0.8100000000000001</v>
      </c>
      <c r="W65" t="n">
        <v>5.52</v>
      </c>
      <c r="X65" t="n">
        <v>4.03</v>
      </c>
      <c r="Y65" t="n">
        <v>0.5</v>
      </c>
      <c r="Z65" t="n">
        <v>10</v>
      </c>
    </row>
    <row r="66">
      <c r="A66" t="n">
        <v>3</v>
      </c>
      <c r="B66" t="n">
        <v>90</v>
      </c>
      <c r="C66" t="inlineStr">
        <is>
          <t xml:space="preserve">CONCLUIDO	</t>
        </is>
      </c>
      <c r="D66" t="n">
        <v>2.0056</v>
      </c>
      <c r="E66" t="n">
        <v>49.86</v>
      </c>
      <c r="F66" t="n">
        <v>43.81</v>
      </c>
      <c r="G66" t="n">
        <v>25.77</v>
      </c>
      <c r="H66" t="n">
        <v>0.39</v>
      </c>
      <c r="I66" t="n">
        <v>102</v>
      </c>
      <c r="J66" t="n">
        <v>181.19</v>
      </c>
      <c r="K66" t="n">
        <v>52.44</v>
      </c>
      <c r="L66" t="n">
        <v>4</v>
      </c>
      <c r="M66" t="n">
        <v>100</v>
      </c>
      <c r="N66" t="n">
        <v>34.75</v>
      </c>
      <c r="O66" t="n">
        <v>22581.25</v>
      </c>
      <c r="P66" t="n">
        <v>559.36</v>
      </c>
      <c r="Q66" t="n">
        <v>1327.1</v>
      </c>
      <c r="R66" t="n">
        <v>169.79</v>
      </c>
      <c r="S66" t="n">
        <v>68.87</v>
      </c>
      <c r="T66" t="n">
        <v>47362.55</v>
      </c>
      <c r="U66" t="n">
        <v>0.41</v>
      </c>
      <c r="V66" t="n">
        <v>0.83</v>
      </c>
      <c r="W66" t="n">
        <v>5.48</v>
      </c>
      <c r="X66" t="n">
        <v>2.94</v>
      </c>
      <c r="Y66" t="n">
        <v>0.5</v>
      </c>
      <c r="Z66" t="n">
        <v>10</v>
      </c>
    </row>
    <row r="67">
      <c r="A67" t="n">
        <v>4</v>
      </c>
      <c r="B67" t="n">
        <v>90</v>
      </c>
      <c r="C67" t="inlineStr">
        <is>
          <t xml:space="preserve">CONCLUIDO	</t>
        </is>
      </c>
      <c r="D67" t="n">
        <v>2.0668</v>
      </c>
      <c r="E67" t="n">
        <v>48.38</v>
      </c>
      <c r="F67" t="n">
        <v>43.12</v>
      </c>
      <c r="G67" t="n">
        <v>32.34</v>
      </c>
      <c r="H67" t="n">
        <v>0.49</v>
      </c>
      <c r="I67" t="n">
        <v>80</v>
      </c>
      <c r="J67" t="n">
        <v>182.69</v>
      </c>
      <c r="K67" t="n">
        <v>52.44</v>
      </c>
      <c r="L67" t="n">
        <v>5</v>
      </c>
      <c r="M67" t="n">
        <v>78</v>
      </c>
      <c r="N67" t="n">
        <v>35.25</v>
      </c>
      <c r="O67" t="n">
        <v>22766.06</v>
      </c>
      <c r="P67" t="n">
        <v>545.61</v>
      </c>
      <c r="Q67" t="n">
        <v>1326.98</v>
      </c>
      <c r="R67" t="n">
        <v>147.97</v>
      </c>
      <c r="S67" t="n">
        <v>68.87</v>
      </c>
      <c r="T67" t="n">
        <v>36562.69</v>
      </c>
      <c r="U67" t="n">
        <v>0.47</v>
      </c>
      <c r="V67" t="n">
        <v>0.85</v>
      </c>
      <c r="W67" t="n">
        <v>5.42</v>
      </c>
      <c r="X67" t="n">
        <v>2.25</v>
      </c>
      <c r="Y67" t="n">
        <v>0.5</v>
      </c>
      <c r="Z67" t="n">
        <v>10</v>
      </c>
    </row>
    <row r="68">
      <c r="A68" t="n">
        <v>5</v>
      </c>
      <c r="B68" t="n">
        <v>90</v>
      </c>
      <c r="C68" t="inlineStr">
        <is>
          <t xml:space="preserve">CONCLUIDO	</t>
        </is>
      </c>
      <c r="D68" t="n">
        <v>2.1071</v>
      </c>
      <c r="E68" t="n">
        <v>47.46</v>
      </c>
      <c r="F68" t="n">
        <v>42.73</v>
      </c>
      <c r="G68" t="n">
        <v>39.44</v>
      </c>
      <c r="H68" t="n">
        <v>0.58</v>
      </c>
      <c r="I68" t="n">
        <v>65</v>
      </c>
      <c r="J68" t="n">
        <v>184.19</v>
      </c>
      <c r="K68" t="n">
        <v>52.44</v>
      </c>
      <c r="L68" t="n">
        <v>6</v>
      </c>
      <c r="M68" t="n">
        <v>63</v>
      </c>
      <c r="N68" t="n">
        <v>35.75</v>
      </c>
      <c r="O68" t="n">
        <v>22951.43</v>
      </c>
      <c r="P68" t="n">
        <v>535.5599999999999</v>
      </c>
      <c r="Q68" t="n">
        <v>1326.99</v>
      </c>
      <c r="R68" t="n">
        <v>134.95</v>
      </c>
      <c r="S68" t="n">
        <v>68.87</v>
      </c>
      <c r="T68" t="n">
        <v>30128.87</v>
      </c>
      <c r="U68" t="n">
        <v>0.51</v>
      </c>
      <c r="V68" t="n">
        <v>0.85</v>
      </c>
      <c r="W68" t="n">
        <v>5.4</v>
      </c>
      <c r="X68" t="n">
        <v>1.86</v>
      </c>
      <c r="Y68" t="n">
        <v>0.5</v>
      </c>
      <c r="Z68" t="n">
        <v>10</v>
      </c>
    </row>
    <row r="69">
      <c r="A69" t="n">
        <v>6</v>
      </c>
      <c r="B69" t="n">
        <v>90</v>
      </c>
      <c r="C69" t="inlineStr">
        <is>
          <t xml:space="preserve">CONCLUIDO	</t>
        </is>
      </c>
      <c r="D69" t="n">
        <v>2.1364</v>
      </c>
      <c r="E69" t="n">
        <v>46.81</v>
      </c>
      <c r="F69" t="n">
        <v>42.43</v>
      </c>
      <c r="G69" t="n">
        <v>46.29</v>
      </c>
      <c r="H69" t="n">
        <v>0.67</v>
      </c>
      <c r="I69" t="n">
        <v>55</v>
      </c>
      <c r="J69" t="n">
        <v>185.7</v>
      </c>
      <c r="K69" t="n">
        <v>52.44</v>
      </c>
      <c r="L69" t="n">
        <v>7</v>
      </c>
      <c r="M69" t="n">
        <v>53</v>
      </c>
      <c r="N69" t="n">
        <v>36.26</v>
      </c>
      <c r="O69" t="n">
        <v>23137.49</v>
      </c>
      <c r="P69" t="n">
        <v>527.0599999999999</v>
      </c>
      <c r="Q69" t="n">
        <v>1326.96</v>
      </c>
      <c r="R69" t="n">
        <v>125.17</v>
      </c>
      <c r="S69" t="n">
        <v>68.87</v>
      </c>
      <c r="T69" t="n">
        <v>25288.62</v>
      </c>
      <c r="U69" t="n">
        <v>0.55</v>
      </c>
      <c r="V69" t="n">
        <v>0.86</v>
      </c>
      <c r="W69" t="n">
        <v>5.39</v>
      </c>
      <c r="X69" t="n">
        <v>1.56</v>
      </c>
      <c r="Y69" t="n">
        <v>0.5</v>
      </c>
      <c r="Z69" t="n">
        <v>10</v>
      </c>
    </row>
    <row r="70">
      <c r="A70" t="n">
        <v>7</v>
      </c>
      <c r="B70" t="n">
        <v>90</v>
      </c>
      <c r="C70" t="inlineStr">
        <is>
          <t xml:space="preserve">CONCLUIDO	</t>
        </is>
      </c>
      <c r="D70" t="n">
        <v>2.1575</v>
      </c>
      <c r="E70" t="n">
        <v>46.35</v>
      </c>
      <c r="F70" t="n">
        <v>42.22</v>
      </c>
      <c r="G70" t="n">
        <v>52.78</v>
      </c>
      <c r="H70" t="n">
        <v>0.76</v>
      </c>
      <c r="I70" t="n">
        <v>48</v>
      </c>
      <c r="J70" t="n">
        <v>187.22</v>
      </c>
      <c r="K70" t="n">
        <v>52.44</v>
      </c>
      <c r="L70" t="n">
        <v>8</v>
      </c>
      <c r="M70" t="n">
        <v>46</v>
      </c>
      <c r="N70" t="n">
        <v>36.78</v>
      </c>
      <c r="O70" t="n">
        <v>23324.24</v>
      </c>
      <c r="P70" t="n">
        <v>520.01</v>
      </c>
      <c r="Q70" t="n">
        <v>1326.98</v>
      </c>
      <c r="R70" t="n">
        <v>118.69</v>
      </c>
      <c r="S70" t="n">
        <v>68.87</v>
      </c>
      <c r="T70" t="n">
        <v>22082.96</v>
      </c>
      <c r="U70" t="n">
        <v>0.58</v>
      </c>
      <c r="V70" t="n">
        <v>0.86</v>
      </c>
      <c r="W70" t="n">
        <v>5.37</v>
      </c>
      <c r="X70" t="n">
        <v>1.35</v>
      </c>
      <c r="Y70" t="n">
        <v>0.5</v>
      </c>
      <c r="Z70" t="n">
        <v>10</v>
      </c>
    </row>
    <row r="71">
      <c r="A71" t="n">
        <v>8</v>
      </c>
      <c r="B71" t="n">
        <v>90</v>
      </c>
      <c r="C71" t="inlineStr">
        <is>
          <t xml:space="preserve">CONCLUIDO	</t>
        </is>
      </c>
      <c r="D71" t="n">
        <v>2.1759</v>
      </c>
      <c r="E71" t="n">
        <v>45.96</v>
      </c>
      <c r="F71" t="n">
        <v>42.04</v>
      </c>
      <c r="G71" t="n">
        <v>60.06</v>
      </c>
      <c r="H71" t="n">
        <v>0.85</v>
      </c>
      <c r="I71" t="n">
        <v>42</v>
      </c>
      <c r="J71" t="n">
        <v>188.74</v>
      </c>
      <c r="K71" t="n">
        <v>52.44</v>
      </c>
      <c r="L71" t="n">
        <v>9</v>
      </c>
      <c r="M71" t="n">
        <v>40</v>
      </c>
      <c r="N71" t="n">
        <v>37.3</v>
      </c>
      <c r="O71" t="n">
        <v>23511.69</v>
      </c>
      <c r="P71" t="n">
        <v>512.42</v>
      </c>
      <c r="Q71" t="n">
        <v>1326.96</v>
      </c>
      <c r="R71" t="n">
        <v>112.48</v>
      </c>
      <c r="S71" t="n">
        <v>68.87</v>
      </c>
      <c r="T71" t="n">
        <v>19011.97</v>
      </c>
      <c r="U71" t="n">
        <v>0.61</v>
      </c>
      <c r="V71" t="n">
        <v>0.87</v>
      </c>
      <c r="W71" t="n">
        <v>5.37</v>
      </c>
      <c r="X71" t="n">
        <v>1.17</v>
      </c>
      <c r="Y71" t="n">
        <v>0.5</v>
      </c>
      <c r="Z71" t="n">
        <v>10</v>
      </c>
    </row>
    <row r="72">
      <c r="A72" t="n">
        <v>9</v>
      </c>
      <c r="B72" t="n">
        <v>90</v>
      </c>
      <c r="C72" t="inlineStr">
        <is>
          <t xml:space="preserve">CONCLUIDO	</t>
        </is>
      </c>
      <c r="D72" t="n">
        <v>2.1877</v>
      </c>
      <c r="E72" t="n">
        <v>45.71</v>
      </c>
      <c r="F72" t="n">
        <v>41.94</v>
      </c>
      <c r="G72" t="n">
        <v>66.22</v>
      </c>
      <c r="H72" t="n">
        <v>0.93</v>
      </c>
      <c r="I72" t="n">
        <v>38</v>
      </c>
      <c r="J72" t="n">
        <v>190.26</v>
      </c>
      <c r="K72" t="n">
        <v>52.44</v>
      </c>
      <c r="L72" t="n">
        <v>10</v>
      </c>
      <c r="M72" t="n">
        <v>36</v>
      </c>
      <c r="N72" t="n">
        <v>37.82</v>
      </c>
      <c r="O72" t="n">
        <v>23699.85</v>
      </c>
      <c r="P72" t="n">
        <v>503.87</v>
      </c>
      <c r="Q72" t="n">
        <v>1326.98</v>
      </c>
      <c r="R72" t="n">
        <v>109.21</v>
      </c>
      <c r="S72" t="n">
        <v>68.87</v>
      </c>
      <c r="T72" t="n">
        <v>17394.09</v>
      </c>
      <c r="U72" t="n">
        <v>0.63</v>
      </c>
      <c r="V72" t="n">
        <v>0.87</v>
      </c>
      <c r="W72" t="n">
        <v>5.36</v>
      </c>
      <c r="X72" t="n">
        <v>1.07</v>
      </c>
      <c r="Y72" t="n">
        <v>0.5</v>
      </c>
      <c r="Z72" t="n">
        <v>10</v>
      </c>
    </row>
    <row r="73">
      <c r="A73" t="n">
        <v>10</v>
      </c>
      <c r="B73" t="n">
        <v>90</v>
      </c>
      <c r="C73" t="inlineStr">
        <is>
          <t xml:space="preserve">CONCLUIDO	</t>
        </is>
      </c>
      <c r="D73" t="n">
        <v>2.2013</v>
      </c>
      <c r="E73" t="n">
        <v>45.43</v>
      </c>
      <c r="F73" t="n">
        <v>41.8</v>
      </c>
      <c r="G73" t="n">
        <v>73.76000000000001</v>
      </c>
      <c r="H73" t="n">
        <v>1.02</v>
      </c>
      <c r="I73" t="n">
        <v>34</v>
      </c>
      <c r="J73" t="n">
        <v>191.79</v>
      </c>
      <c r="K73" t="n">
        <v>52.44</v>
      </c>
      <c r="L73" t="n">
        <v>11</v>
      </c>
      <c r="M73" t="n">
        <v>32</v>
      </c>
      <c r="N73" t="n">
        <v>38.35</v>
      </c>
      <c r="O73" t="n">
        <v>23888.73</v>
      </c>
      <c r="P73" t="n">
        <v>498.51</v>
      </c>
      <c r="Q73" t="n">
        <v>1326.98</v>
      </c>
      <c r="R73" t="n">
        <v>104.81</v>
      </c>
      <c r="S73" t="n">
        <v>68.87</v>
      </c>
      <c r="T73" t="n">
        <v>15216.44</v>
      </c>
      <c r="U73" t="n">
        <v>0.66</v>
      </c>
      <c r="V73" t="n">
        <v>0.87</v>
      </c>
      <c r="W73" t="n">
        <v>5.35</v>
      </c>
      <c r="X73" t="n">
        <v>0.93</v>
      </c>
      <c r="Y73" t="n">
        <v>0.5</v>
      </c>
      <c r="Z73" t="n">
        <v>10</v>
      </c>
    </row>
    <row r="74">
      <c r="A74" t="n">
        <v>11</v>
      </c>
      <c r="B74" t="n">
        <v>90</v>
      </c>
      <c r="C74" t="inlineStr">
        <is>
          <t xml:space="preserve">CONCLUIDO	</t>
        </is>
      </c>
      <c r="D74" t="n">
        <v>2.2095</v>
      </c>
      <c r="E74" t="n">
        <v>45.26</v>
      </c>
      <c r="F74" t="n">
        <v>41.74</v>
      </c>
      <c r="G74" t="n">
        <v>80.78</v>
      </c>
      <c r="H74" t="n">
        <v>1.1</v>
      </c>
      <c r="I74" t="n">
        <v>31</v>
      </c>
      <c r="J74" t="n">
        <v>193.33</v>
      </c>
      <c r="K74" t="n">
        <v>52.44</v>
      </c>
      <c r="L74" t="n">
        <v>12</v>
      </c>
      <c r="M74" t="n">
        <v>29</v>
      </c>
      <c r="N74" t="n">
        <v>38.89</v>
      </c>
      <c r="O74" t="n">
        <v>24078.33</v>
      </c>
      <c r="P74" t="n">
        <v>493.51</v>
      </c>
      <c r="Q74" t="n">
        <v>1326.98</v>
      </c>
      <c r="R74" t="n">
        <v>102.63</v>
      </c>
      <c r="S74" t="n">
        <v>68.87</v>
      </c>
      <c r="T74" t="n">
        <v>14138.02</v>
      </c>
      <c r="U74" t="n">
        <v>0.67</v>
      </c>
      <c r="V74" t="n">
        <v>0.87</v>
      </c>
      <c r="W74" t="n">
        <v>5.35</v>
      </c>
      <c r="X74" t="n">
        <v>0.87</v>
      </c>
      <c r="Y74" t="n">
        <v>0.5</v>
      </c>
      <c r="Z74" t="n">
        <v>10</v>
      </c>
    </row>
    <row r="75">
      <c r="A75" t="n">
        <v>12</v>
      </c>
      <c r="B75" t="n">
        <v>90</v>
      </c>
      <c r="C75" t="inlineStr">
        <is>
          <t xml:space="preserve">CONCLUIDO	</t>
        </is>
      </c>
      <c r="D75" t="n">
        <v>2.2187</v>
      </c>
      <c r="E75" t="n">
        <v>45.07</v>
      </c>
      <c r="F75" t="n">
        <v>41.66</v>
      </c>
      <c r="G75" t="n">
        <v>89.26000000000001</v>
      </c>
      <c r="H75" t="n">
        <v>1.18</v>
      </c>
      <c r="I75" t="n">
        <v>28</v>
      </c>
      <c r="J75" t="n">
        <v>194.88</v>
      </c>
      <c r="K75" t="n">
        <v>52.44</v>
      </c>
      <c r="L75" t="n">
        <v>13</v>
      </c>
      <c r="M75" t="n">
        <v>26</v>
      </c>
      <c r="N75" t="n">
        <v>39.43</v>
      </c>
      <c r="O75" t="n">
        <v>24268.67</v>
      </c>
      <c r="P75" t="n">
        <v>486.66</v>
      </c>
      <c r="Q75" t="n">
        <v>1326.99</v>
      </c>
      <c r="R75" t="n">
        <v>100.17</v>
      </c>
      <c r="S75" t="n">
        <v>68.87</v>
      </c>
      <c r="T75" t="n">
        <v>12922.46</v>
      </c>
      <c r="U75" t="n">
        <v>0.6899999999999999</v>
      </c>
      <c r="V75" t="n">
        <v>0.88</v>
      </c>
      <c r="W75" t="n">
        <v>5.34</v>
      </c>
      <c r="X75" t="n">
        <v>0.79</v>
      </c>
      <c r="Y75" t="n">
        <v>0.5</v>
      </c>
      <c r="Z75" t="n">
        <v>10</v>
      </c>
    </row>
    <row r="76">
      <c r="A76" t="n">
        <v>13</v>
      </c>
      <c r="B76" t="n">
        <v>90</v>
      </c>
      <c r="C76" t="inlineStr">
        <is>
          <t xml:space="preserve">CONCLUIDO	</t>
        </is>
      </c>
      <c r="D76" t="n">
        <v>2.2256</v>
      </c>
      <c r="E76" t="n">
        <v>44.93</v>
      </c>
      <c r="F76" t="n">
        <v>41.59</v>
      </c>
      <c r="G76" t="n">
        <v>95.97</v>
      </c>
      <c r="H76" t="n">
        <v>1.27</v>
      </c>
      <c r="I76" t="n">
        <v>26</v>
      </c>
      <c r="J76" t="n">
        <v>196.42</v>
      </c>
      <c r="K76" t="n">
        <v>52.44</v>
      </c>
      <c r="L76" t="n">
        <v>14</v>
      </c>
      <c r="M76" t="n">
        <v>24</v>
      </c>
      <c r="N76" t="n">
        <v>39.98</v>
      </c>
      <c r="O76" t="n">
        <v>24459.75</v>
      </c>
      <c r="P76" t="n">
        <v>478.62</v>
      </c>
      <c r="Q76" t="n">
        <v>1326.97</v>
      </c>
      <c r="R76" t="n">
        <v>97.83</v>
      </c>
      <c r="S76" t="n">
        <v>68.87</v>
      </c>
      <c r="T76" t="n">
        <v>11765.61</v>
      </c>
      <c r="U76" t="n">
        <v>0.7</v>
      </c>
      <c r="V76" t="n">
        <v>0.88</v>
      </c>
      <c r="W76" t="n">
        <v>5.34</v>
      </c>
      <c r="X76" t="n">
        <v>0.72</v>
      </c>
      <c r="Y76" t="n">
        <v>0.5</v>
      </c>
      <c r="Z76" t="n">
        <v>10</v>
      </c>
    </row>
    <row r="77">
      <c r="A77" t="n">
        <v>14</v>
      </c>
      <c r="B77" t="n">
        <v>90</v>
      </c>
      <c r="C77" t="inlineStr">
        <is>
          <t xml:space="preserve">CONCLUIDO	</t>
        </is>
      </c>
      <c r="D77" t="n">
        <v>2.2326</v>
      </c>
      <c r="E77" t="n">
        <v>44.79</v>
      </c>
      <c r="F77" t="n">
        <v>41.52</v>
      </c>
      <c r="G77" t="n">
        <v>103.79</v>
      </c>
      <c r="H77" t="n">
        <v>1.35</v>
      </c>
      <c r="I77" t="n">
        <v>24</v>
      </c>
      <c r="J77" t="n">
        <v>197.98</v>
      </c>
      <c r="K77" t="n">
        <v>52.44</v>
      </c>
      <c r="L77" t="n">
        <v>15</v>
      </c>
      <c r="M77" t="n">
        <v>22</v>
      </c>
      <c r="N77" t="n">
        <v>40.54</v>
      </c>
      <c r="O77" t="n">
        <v>24651.58</v>
      </c>
      <c r="P77" t="n">
        <v>474.08</v>
      </c>
      <c r="Q77" t="n">
        <v>1326.98</v>
      </c>
      <c r="R77" t="n">
        <v>95.87</v>
      </c>
      <c r="S77" t="n">
        <v>68.87</v>
      </c>
      <c r="T77" t="n">
        <v>10793.41</v>
      </c>
      <c r="U77" t="n">
        <v>0.72</v>
      </c>
      <c r="V77" t="n">
        <v>0.88</v>
      </c>
      <c r="W77" t="n">
        <v>5.33</v>
      </c>
      <c r="X77" t="n">
        <v>0.65</v>
      </c>
      <c r="Y77" t="n">
        <v>0.5</v>
      </c>
      <c r="Z77" t="n">
        <v>10</v>
      </c>
    </row>
    <row r="78">
      <c r="A78" t="n">
        <v>15</v>
      </c>
      <c r="B78" t="n">
        <v>90</v>
      </c>
      <c r="C78" t="inlineStr">
        <is>
          <t xml:space="preserve">CONCLUIDO	</t>
        </is>
      </c>
      <c r="D78" t="n">
        <v>2.2389</v>
      </c>
      <c r="E78" t="n">
        <v>44.66</v>
      </c>
      <c r="F78" t="n">
        <v>41.46</v>
      </c>
      <c r="G78" t="n">
        <v>113.08</v>
      </c>
      <c r="H78" t="n">
        <v>1.42</v>
      </c>
      <c r="I78" t="n">
        <v>22</v>
      </c>
      <c r="J78" t="n">
        <v>199.54</v>
      </c>
      <c r="K78" t="n">
        <v>52.44</v>
      </c>
      <c r="L78" t="n">
        <v>16</v>
      </c>
      <c r="M78" t="n">
        <v>20</v>
      </c>
      <c r="N78" t="n">
        <v>41.1</v>
      </c>
      <c r="O78" t="n">
        <v>24844.17</v>
      </c>
      <c r="P78" t="n">
        <v>467.7</v>
      </c>
      <c r="Q78" t="n">
        <v>1326.95</v>
      </c>
      <c r="R78" t="n">
        <v>93.92</v>
      </c>
      <c r="S78" t="n">
        <v>68.87</v>
      </c>
      <c r="T78" t="n">
        <v>9831.719999999999</v>
      </c>
      <c r="U78" t="n">
        <v>0.73</v>
      </c>
      <c r="V78" t="n">
        <v>0.88</v>
      </c>
      <c r="W78" t="n">
        <v>5.33</v>
      </c>
      <c r="X78" t="n">
        <v>0.59</v>
      </c>
      <c r="Y78" t="n">
        <v>0.5</v>
      </c>
      <c r="Z78" t="n">
        <v>10</v>
      </c>
    </row>
    <row r="79">
      <c r="A79" t="n">
        <v>16</v>
      </c>
      <c r="B79" t="n">
        <v>90</v>
      </c>
      <c r="C79" t="inlineStr">
        <is>
          <t xml:space="preserve">CONCLUIDO	</t>
        </is>
      </c>
      <c r="D79" t="n">
        <v>2.2409</v>
      </c>
      <c r="E79" t="n">
        <v>44.62</v>
      </c>
      <c r="F79" t="n">
        <v>41.46</v>
      </c>
      <c r="G79" t="n">
        <v>118.45</v>
      </c>
      <c r="H79" t="n">
        <v>1.5</v>
      </c>
      <c r="I79" t="n">
        <v>21</v>
      </c>
      <c r="J79" t="n">
        <v>201.11</v>
      </c>
      <c r="K79" t="n">
        <v>52.44</v>
      </c>
      <c r="L79" t="n">
        <v>17</v>
      </c>
      <c r="M79" t="n">
        <v>19</v>
      </c>
      <c r="N79" t="n">
        <v>41.67</v>
      </c>
      <c r="O79" t="n">
        <v>25037.53</v>
      </c>
      <c r="P79" t="n">
        <v>460.77</v>
      </c>
      <c r="Q79" t="n">
        <v>1327</v>
      </c>
      <c r="R79" t="n">
        <v>93.87</v>
      </c>
      <c r="S79" t="n">
        <v>68.87</v>
      </c>
      <c r="T79" t="n">
        <v>9811.549999999999</v>
      </c>
      <c r="U79" t="n">
        <v>0.73</v>
      </c>
      <c r="V79" t="n">
        <v>0.88</v>
      </c>
      <c r="W79" t="n">
        <v>5.33</v>
      </c>
      <c r="X79" t="n">
        <v>0.59</v>
      </c>
      <c r="Y79" t="n">
        <v>0.5</v>
      </c>
      <c r="Z79" t="n">
        <v>10</v>
      </c>
    </row>
    <row r="80">
      <c r="A80" t="n">
        <v>17</v>
      </c>
      <c r="B80" t="n">
        <v>90</v>
      </c>
      <c r="C80" t="inlineStr">
        <is>
          <t xml:space="preserve">CONCLUIDO	</t>
        </is>
      </c>
      <c r="D80" t="n">
        <v>2.2483</v>
      </c>
      <c r="E80" t="n">
        <v>44.48</v>
      </c>
      <c r="F80" t="n">
        <v>41.38</v>
      </c>
      <c r="G80" t="n">
        <v>130.68</v>
      </c>
      <c r="H80" t="n">
        <v>1.58</v>
      </c>
      <c r="I80" t="n">
        <v>19</v>
      </c>
      <c r="J80" t="n">
        <v>202.68</v>
      </c>
      <c r="K80" t="n">
        <v>52.44</v>
      </c>
      <c r="L80" t="n">
        <v>18</v>
      </c>
      <c r="M80" t="n">
        <v>17</v>
      </c>
      <c r="N80" t="n">
        <v>42.24</v>
      </c>
      <c r="O80" t="n">
        <v>25231.66</v>
      </c>
      <c r="P80" t="n">
        <v>451.9</v>
      </c>
      <c r="Q80" t="n">
        <v>1326.95</v>
      </c>
      <c r="R80" t="n">
        <v>91.27</v>
      </c>
      <c r="S80" t="n">
        <v>68.87</v>
      </c>
      <c r="T80" t="n">
        <v>8520.559999999999</v>
      </c>
      <c r="U80" t="n">
        <v>0.75</v>
      </c>
      <c r="V80" t="n">
        <v>0.88</v>
      </c>
      <c r="W80" t="n">
        <v>5.32</v>
      </c>
      <c r="X80" t="n">
        <v>0.51</v>
      </c>
      <c r="Y80" t="n">
        <v>0.5</v>
      </c>
      <c r="Z80" t="n">
        <v>10</v>
      </c>
    </row>
    <row r="81">
      <c r="A81" t="n">
        <v>18</v>
      </c>
      <c r="B81" t="n">
        <v>90</v>
      </c>
      <c r="C81" t="inlineStr">
        <is>
          <t xml:space="preserve">CONCLUIDO	</t>
        </is>
      </c>
      <c r="D81" t="n">
        <v>2.2512</v>
      </c>
      <c r="E81" t="n">
        <v>44.42</v>
      </c>
      <c r="F81" t="n">
        <v>41.36</v>
      </c>
      <c r="G81" t="n">
        <v>137.87</v>
      </c>
      <c r="H81" t="n">
        <v>1.65</v>
      </c>
      <c r="I81" t="n">
        <v>18</v>
      </c>
      <c r="J81" t="n">
        <v>204.26</v>
      </c>
      <c r="K81" t="n">
        <v>52.44</v>
      </c>
      <c r="L81" t="n">
        <v>19</v>
      </c>
      <c r="M81" t="n">
        <v>16</v>
      </c>
      <c r="N81" t="n">
        <v>42.82</v>
      </c>
      <c r="O81" t="n">
        <v>25426.72</v>
      </c>
      <c r="P81" t="n">
        <v>446.66</v>
      </c>
      <c r="Q81" t="n">
        <v>1326.96</v>
      </c>
      <c r="R81" t="n">
        <v>90.51000000000001</v>
      </c>
      <c r="S81" t="n">
        <v>68.87</v>
      </c>
      <c r="T81" t="n">
        <v>8145.9</v>
      </c>
      <c r="U81" t="n">
        <v>0.76</v>
      </c>
      <c r="V81" t="n">
        <v>0.88</v>
      </c>
      <c r="W81" t="n">
        <v>5.32</v>
      </c>
      <c r="X81" t="n">
        <v>0.49</v>
      </c>
      <c r="Y81" t="n">
        <v>0.5</v>
      </c>
      <c r="Z81" t="n">
        <v>10</v>
      </c>
    </row>
    <row r="82">
      <c r="A82" t="n">
        <v>19</v>
      </c>
      <c r="B82" t="n">
        <v>90</v>
      </c>
      <c r="C82" t="inlineStr">
        <is>
          <t xml:space="preserve">CONCLUIDO	</t>
        </is>
      </c>
      <c r="D82" t="n">
        <v>2.2556</v>
      </c>
      <c r="E82" t="n">
        <v>44.33</v>
      </c>
      <c r="F82" t="n">
        <v>41.31</v>
      </c>
      <c r="G82" t="n">
        <v>145.8</v>
      </c>
      <c r="H82" t="n">
        <v>1.73</v>
      </c>
      <c r="I82" t="n">
        <v>17</v>
      </c>
      <c r="J82" t="n">
        <v>205.85</v>
      </c>
      <c r="K82" t="n">
        <v>52.44</v>
      </c>
      <c r="L82" t="n">
        <v>20</v>
      </c>
      <c r="M82" t="n">
        <v>12</v>
      </c>
      <c r="N82" t="n">
        <v>43.41</v>
      </c>
      <c r="O82" t="n">
        <v>25622.45</v>
      </c>
      <c r="P82" t="n">
        <v>438.78</v>
      </c>
      <c r="Q82" t="n">
        <v>1326.96</v>
      </c>
      <c r="R82" t="n">
        <v>88.93000000000001</v>
      </c>
      <c r="S82" t="n">
        <v>68.87</v>
      </c>
      <c r="T82" t="n">
        <v>7358.15</v>
      </c>
      <c r="U82" t="n">
        <v>0.77</v>
      </c>
      <c r="V82" t="n">
        <v>0.88</v>
      </c>
      <c r="W82" t="n">
        <v>5.32</v>
      </c>
      <c r="X82" t="n">
        <v>0.44</v>
      </c>
      <c r="Y82" t="n">
        <v>0.5</v>
      </c>
      <c r="Z82" t="n">
        <v>10</v>
      </c>
    </row>
    <row r="83">
      <c r="A83" t="n">
        <v>20</v>
      </c>
      <c r="B83" t="n">
        <v>90</v>
      </c>
      <c r="C83" t="inlineStr">
        <is>
          <t xml:space="preserve">CONCLUIDO	</t>
        </is>
      </c>
      <c r="D83" t="n">
        <v>2.2539</v>
      </c>
      <c r="E83" t="n">
        <v>44.37</v>
      </c>
      <c r="F83" t="n">
        <v>41.34</v>
      </c>
      <c r="G83" t="n">
        <v>145.92</v>
      </c>
      <c r="H83" t="n">
        <v>1.8</v>
      </c>
      <c r="I83" t="n">
        <v>17</v>
      </c>
      <c r="J83" t="n">
        <v>207.45</v>
      </c>
      <c r="K83" t="n">
        <v>52.44</v>
      </c>
      <c r="L83" t="n">
        <v>21</v>
      </c>
      <c r="M83" t="n">
        <v>7</v>
      </c>
      <c r="N83" t="n">
        <v>44</v>
      </c>
      <c r="O83" t="n">
        <v>25818.99</v>
      </c>
      <c r="P83" t="n">
        <v>436.69</v>
      </c>
      <c r="Q83" t="n">
        <v>1326.96</v>
      </c>
      <c r="R83" t="n">
        <v>89.59</v>
      </c>
      <c r="S83" t="n">
        <v>68.87</v>
      </c>
      <c r="T83" t="n">
        <v>7689.46</v>
      </c>
      <c r="U83" t="n">
        <v>0.77</v>
      </c>
      <c r="V83" t="n">
        <v>0.88</v>
      </c>
      <c r="W83" t="n">
        <v>5.33</v>
      </c>
      <c r="X83" t="n">
        <v>0.47</v>
      </c>
      <c r="Y83" t="n">
        <v>0.5</v>
      </c>
      <c r="Z83" t="n">
        <v>10</v>
      </c>
    </row>
    <row r="84">
      <c r="A84" t="n">
        <v>21</v>
      </c>
      <c r="B84" t="n">
        <v>90</v>
      </c>
      <c r="C84" t="inlineStr">
        <is>
          <t xml:space="preserve">CONCLUIDO	</t>
        </is>
      </c>
      <c r="D84" t="n">
        <v>2.2571</v>
      </c>
      <c r="E84" t="n">
        <v>44.31</v>
      </c>
      <c r="F84" t="n">
        <v>41.32</v>
      </c>
      <c r="G84" t="n">
        <v>154.94</v>
      </c>
      <c r="H84" t="n">
        <v>1.87</v>
      </c>
      <c r="I84" t="n">
        <v>16</v>
      </c>
      <c r="J84" t="n">
        <v>209.05</v>
      </c>
      <c r="K84" t="n">
        <v>52.44</v>
      </c>
      <c r="L84" t="n">
        <v>22</v>
      </c>
      <c r="M84" t="n">
        <v>2</v>
      </c>
      <c r="N84" t="n">
        <v>44.6</v>
      </c>
      <c r="O84" t="n">
        <v>26016.35</v>
      </c>
      <c r="P84" t="n">
        <v>438.33</v>
      </c>
      <c r="Q84" t="n">
        <v>1326.95</v>
      </c>
      <c r="R84" t="n">
        <v>88.56</v>
      </c>
      <c r="S84" t="n">
        <v>68.87</v>
      </c>
      <c r="T84" t="n">
        <v>7179.6</v>
      </c>
      <c r="U84" t="n">
        <v>0.78</v>
      </c>
      <c r="V84" t="n">
        <v>0.88</v>
      </c>
      <c r="W84" t="n">
        <v>5.34</v>
      </c>
      <c r="X84" t="n">
        <v>0.45</v>
      </c>
      <c r="Y84" t="n">
        <v>0.5</v>
      </c>
      <c r="Z84" t="n">
        <v>10</v>
      </c>
    </row>
    <row r="85">
      <c r="A85" t="n">
        <v>22</v>
      </c>
      <c r="B85" t="n">
        <v>90</v>
      </c>
      <c r="C85" t="inlineStr">
        <is>
          <t xml:space="preserve">CONCLUIDO	</t>
        </is>
      </c>
      <c r="D85" t="n">
        <v>2.2573</v>
      </c>
      <c r="E85" t="n">
        <v>44.3</v>
      </c>
      <c r="F85" t="n">
        <v>41.31</v>
      </c>
      <c r="G85" t="n">
        <v>154.92</v>
      </c>
      <c r="H85" t="n">
        <v>1.94</v>
      </c>
      <c r="I85" t="n">
        <v>16</v>
      </c>
      <c r="J85" t="n">
        <v>210.65</v>
      </c>
      <c r="K85" t="n">
        <v>52.44</v>
      </c>
      <c r="L85" t="n">
        <v>23</v>
      </c>
      <c r="M85" t="n">
        <v>1</v>
      </c>
      <c r="N85" t="n">
        <v>45.21</v>
      </c>
      <c r="O85" t="n">
        <v>26214.54</v>
      </c>
      <c r="P85" t="n">
        <v>441.4</v>
      </c>
      <c r="Q85" t="n">
        <v>1326.95</v>
      </c>
      <c r="R85" t="n">
        <v>88.45</v>
      </c>
      <c r="S85" t="n">
        <v>68.87</v>
      </c>
      <c r="T85" t="n">
        <v>7123.36</v>
      </c>
      <c r="U85" t="n">
        <v>0.78</v>
      </c>
      <c r="V85" t="n">
        <v>0.88</v>
      </c>
      <c r="W85" t="n">
        <v>5.34</v>
      </c>
      <c r="X85" t="n">
        <v>0.44</v>
      </c>
      <c r="Y85" t="n">
        <v>0.5</v>
      </c>
      <c r="Z85" t="n">
        <v>10</v>
      </c>
    </row>
    <row r="86">
      <c r="A86" t="n">
        <v>23</v>
      </c>
      <c r="B86" t="n">
        <v>90</v>
      </c>
      <c r="C86" t="inlineStr">
        <is>
          <t xml:space="preserve">CONCLUIDO	</t>
        </is>
      </c>
      <c r="D86" t="n">
        <v>2.2571</v>
      </c>
      <c r="E86" t="n">
        <v>44.3</v>
      </c>
      <c r="F86" t="n">
        <v>41.31</v>
      </c>
      <c r="G86" t="n">
        <v>154.93</v>
      </c>
      <c r="H86" t="n">
        <v>2.01</v>
      </c>
      <c r="I86" t="n">
        <v>16</v>
      </c>
      <c r="J86" t="n">
        <v>212.27</v>
      </c>
      <c r="K86" t="n">
        <v>52.44</v>
      </c>
      <c r="L86" t="n">
        <v>24</v>
      </c>
      <c r="M86" t="n">
        <v>1</v>
      </c>
      <c r="N86" t="n">
        <v>45.82</v>
      </c>
      <c r="O86" t="n">
        <v>26413.56</v>
      </c>
      <c r="P86" t="n">
        <v>444.37</v>
      </c>
      <c r="Q86" t="n">
        <v>1326.95</v>
      </c>
      <c r="R86" t="n">
        <v>88.48999999999999</v>
      </c>
      <c r="S86" t="n">
        <v>68.87</v>
      </c>
      <c r="T86" t="n">
        <v>7146.89</v>
      </c>
      <c r="U86" t="n">
        <v>0.78</v>
      </c>
      <c r="V86" t="n">
        <v>0.88</v>
      </c>
      <c r="W86" t="n">
        <v>5.34</v>
      </c>
      <c r="X86" t="n">
        <v>0.44</v>
      </c>
      <c r="Y86" t="n">
        <v>0.5</v>
      </c>
      <c r="Z86" t="n">
        <v>10</v>
      </c>
    </row>
    <row r="87">
      <c r="A87" t="n">
        <v>24</v>
      </c>
      <c r="B87" t="n">
        <v>90</v>
      </c>
      <c r="C87" t="inlineStr">
        <is>
          <t xml:space="preserve">CONCLUIDO	</t>
        </is>
      </c>
      <c r="D87" t="n">
        <v>2.2571</v>
      </c>
      <c r="E87" t="n">
        <v>44.31</v>
      </c>
      <c r="F87" t="n">
        <v>41.32</v>
      </c>
      <c r="G87" t="n">
        <v>154.93</v>
      </c>
      <c r="H87" t="n">
        <v>2.08</v>
      </c>
      <c r="I87" t="n">
        <v>16</v>
      </c>
      <c r="J87" t="n">
        <v>213.89</v>
      </c>
      <c r="K87" t="n">
        <v>52.44</v>
      </c>
      <c r="L87" t="n">
        <v>25</v>
      </c>
      <c r="M87" t="n">
        <v>0</v>
      </c>
      <c r="N87" t="n">
        <v>46.44</v>
      </c>
      <c r="O87" t="n">
        <v>26613.43</v>
      </c>
      <c r="P87" t="n">
        <v>447.3</v>
      </c>
      <c r="Q87" t="n">
        <v>1326.95</v>
      </c>
      <c r="R87" t="n">
        <v>88.48</v>
      </c>
      <c r="S87" t="n">
        <v>68.87</v>
      </c>
      <c r="T87" t="n">
        <v>7138.55</v>
      </c>
      <c r="U87" t="n">
        <v>0.78</v>
      </c>
      <c r="V87" t="n">
        <v>0.88</v>
      </c>
      <c r="W87" t="n">
        <v>5.34</v>
      </c>
      <c r="X87" t="n">
        <v>0.45</v>
      </c>
      <c r="Y87" t="n">
        <v>0.5</v>
      </c>
      <c r="Z87" t="n">
        <v>10</v>
      </c>
    </row>
    <row r="88">
      <c r="A88" t="n">
        <v>0</v>
      </c>
      <c r="B88" t="n">
        <v>10</v>
      </c>
      <c r="C88" t="inlineStr">
        <is>
          <t xml:space="preserve">CONCLUIDO	</t>
        </is>
      </c>
      <c r="D88" t="n">
        <v>2.0843</v>
      </c>
      <c r="E88" t="n">
        <v>47.98</v>
      </c>
      <c r="F88" t="n">
        <v>44.84</v>
      </c>
      <c r="G88" t="n">
        <v>20.08</v>
      </c>
      <c r="H88" t="n">
        <v>0.64</v>
      </c>
      <c r="I88" t="n">
        <v>134</v>
      </c>
      <c r="J88" t="n">
        <v>26.11</v>
      </c>
      <c r="K88" t="n">
        <v>12.1</v>
      </c>
      <c r="L88" t="n">
        <v>1</v>
      </c>
      <c r="M88" t="n">
        <v>1</v>
      </c>
      <c r="N88" t="n">
        <v>3.01</v>
      </c>
      <c r="O88" t="n">
        <v>3454.41</v>
      </c>
      <c r="P88" t="n">
        <v>129.55</v>
      </c>
      <c r="Q88" t="n">
        <v>1327.33</v>
      </c>
      <c r="R88" t="n">
        <v>198.22</v>
      </c>
      <c r="S88" t="n">
        <v>68.87</v>
      </c>
      <c r="T88" t="n">
        <v>61420.39</v>
      </c>
      <c r="U88" t="n">
        <v>0.35</v>
      </c>
      <c r="V88" t="n">
        <v>0.8100000000000001</v>
      </c>
      <c r="W88" t="n">
        <v>5.68</v>
      </c>
      <c r="X88" t="n">
        <v>3.97</v>
      </c>
      <c r="Y88" t="n">
        <v>0.5</v>
      </c>
      <c r="Z88" t="n">
        <v>10</v>
      </c>
    </row>
    <row r="89">
      <c r="A89" t="n">
        <v>1</v>
      </c>
      <c r="B89" t="n">
        <v>10</v>
      </c>
      <c r="C89" t="inlineStr">
        <is>
          <t xml:space="preserve">CONCLUIDO	</t>
        </is>
      </c>
      <c r="D89" t="n">
        <v>2.0844</v>
      </c>
      <c r="E89" t="n">
        <v>47.98</v>
      </c>
      <c r="F89" t="n">
        <v>44.84</v>
      </c>
      <c r="G89" t="n">
        <v>20.08</v>
      </c>
      <c r="H89" t="n">
        <v>1.23</v>
      </c>
      <c r="I89" t="n">
        <v>134</v>
      </c>
      <c r="J89" t="n">
        <v>27.2</v>
      </c>
      <c r="K89" t="n">
        <v>12.1</v>
      </c>
      <c r="L89" t="n">
        <v>2</v>
      </c>
      <c r="M89" t="n">
        <v>0</v>
      </c>
      <c r="N89" t="n">
        <v>3.1</v>
      </c>
      <c r="O89" t="n">
        <v>3588.35</v>
      </c>
      <c r="P89" t="n">
        <v>134.44</v>
      </c>
      <c r="Q89" t="n">
        <v>1327.32</v>
      </c>
      <c r="R89" t="n">
        <v>198.08</v>
      </c>
      <c r="S89" t="n">
        <v>68.87</v>
      </c>
      <c r="T89" t="n">
        <v>61348.48</v>
      </c>
      <c r="U89" t="n">
        <v>0.35</v>
      </c>
      <c r="V89" t="n">
        <v>0.8100000000000001</v>
      </c>
      <c r="W89" t="n">
        <v>5.68</v>
      </c>
      <c r="X89" t="n">
        <v>3.97</v>
      </c>
      <c r="Y89" t="n">
        <v>0.5</v>
      </c>
      <c r="Z89" t="n">
        <v>10</v>
      </c>
    </row>
    <row r="90">
      <c r="A90" t="n">
        <v>0</v>
      </c>
      <c r="B90" t="n">
        <v>45</v>
      </c>
      <c r="C90" t="inlineStr">
        <is>
          <t xml:space="preserve">CONCLUIDO	</t>
        </is>
      </c>
      <c r="D90" t="n">
        <v>1.6983</v>
      </c>
      <c r="E90" t="n">
        <v>58.88</v>
      </c>
      <c r="F90" t="n">
        <v>50.28</v>
      </c>
      <c r="G90" t="n">
        <v>9.369999999999999</v>
      </c>
      <c r="H90" t="n">
        <v>0.18</v>
      </c>
      <c r="I90" t="n">
        <v>322</v>
      </c>
      <c r="J90" t="n">
        <v>98.70999999999999</v>
      </c>
      <c r="K90" t="n">
        <v>39.72</v>
      </c>
      <c r="L90" t="n">
        <v>1</v>
      </c>
      <c r="M90" t="n">
        <v>320</v>
      </c>
      <c r="N90" t="n">
        <v>12.99</v>
      </c>
      <c r="O90" t="n">
        <v>12407.75</v>
      </c>
      <c r="P90" t="n">
        <v>444.92</v>
      </c>
      <c r="Q90" t="n">
        <v>1327.21</v>
      </c>
      <c r="R90" t="n">
        <v>381.52</v>
      </c>
      <c r="S90" t="n">
        <v>68.87</v>
      </c>
      <c r="T90" t="n">
        <v>152128.84</v>
      </c>
      <c r="U90" t="n">
        <v>0.18</v>
      </c>
      <c r="V90" t="n">
        <v>0.73</v>
      </c>
      <c r="W90" t="n">
        <v>5.81</v>
      </c>
      <c r="X90" t="n">
        <v>9.4</v>
      </c>
      <c r="Y90" t="n">
        <v>0.5</v>
      </c>
      <c r="Z90" t="n">
        <v>10</v>
      </c>
    </row>
    <row r="91">
      <c r="A91" t="n">
        <v>1</v>
      </c>
      <c r="B91" t="n">
        <v>45</v>
      </c>
      <c r="C91" t="inlineStr">
        <is>
          <t xml:space="preserve">CONCLUIDO	</t>
        </is>
      </c>
      <c r="D91" t="n">
        <v>2.01</v>
      </c>
      <c r="E91" t="n">
        <v>49.75</v>
      </c>
      <c r="F91" t="n">
        <v>44.89</v>
      </c>
      <c r="G91" t="n">
        <v>19.24</v>
      </c>
      <c r="H91" t="n">
        <v>0.35</v>
      </c>
      <c r="I91" t="n">
        <v>140</v>
      </c>
      <c r="J91" t="n">
        <v>99.95</v>
      </c>
      <c r="K91" t="n">
        <v>39.72</v>
      </c>
      <c r="L91" t="n">
        <v>2</v>
      </c>
      <c r="M91" t="n">
        <v>138</v>
      </c>
      <c r="N91" t="n">
        <v>13.24</v>
      </c>
      <c r="O91" t="n">
        <v>12561.45</v>
      </c>
      <c r="P91" t="n">
        <v>386.65</v>
      </c>
      <c r="Q91" t="n">
        <v>1327</v>
      </c>
      <c r="R91" t="n">
        <v>205.05</v>
      </c>
      <c r="S91" t="n">
        <v>68.87</v>
      </c>
      <c r="T91" t="n">
        <v>64806.88</v>
      </c>
      <c r="U91" t="n">
        <v>0.34</v>
      </c>
      <c r="V91" t="n">
        <v>0.8100000000000001</v>
      </c>
      <c r="W91" t="n">
        <v>5.53</v>
      </c>
      <c r="X91" t="n">
        <v>4.01</v>
      </c>
      <c r="Y91" t="n">
        <v>0.5</v>
      </c>
      <c r="Z91" t="n">
        <v>10</v>
      </c>
    </row>
    <row r="92">
      <c r="A92" t="n">
        <v>2</v>
      </c>
      <c r="B92" t="n">
        <v>45</v>
      </c>
      <c r="C92" t="inlineStr">
        <is>
          <t xml:space="preserve">CONCLUIDO	</t>
        </is>
      </c>
      <c r="D92" t="n">
        <v>2.1193</v>
      </c>
      <c r="E92" t="n">
        <v>47.19</v>
      </c>
      <c r="F92" t="n">
        <v>43.39</v>
      </c>
      <c r="G92" t="n">
        <v>29.58</v>
      </c>
      <c r="H92" t="n">
        <v>0.52</v>
      </c>
      <c r="I92" t="n">
        <v>88</v>
      </c>
      <c r="J92" t="n">
        <v>101.2</v>
      </c>
      <c r="K92" t="n">
        <v>39.72</v>
      </c>
      <c r="L92" t="n">
        <v>3</v>
      </c>
      <c r="M92" t="n">
        <v>86</v>
      </c>
      <c r="N92" t="n">
        <v>13.49</v>
      </c>
      <c r="O92" t="n">
        <v>12715.54</v>
      </c>
      <c r="P92" t="n">
        <v>363.03</v>
      </c>
      <c r="Q92" t="n">
        <v>1327.04</v>
      </c>
      <c r="R92" t="n">
        <v>156.44</v>
      </c>
      <c r="S92" t="n">
        <v>68.87</v>
      </c>
      <c r="T92" t="n">
        <v>40757.36</v>
      </c>
      <c r="U92" t="n">
        <v>0.44</v>
      </c>
      <c r="V92" t="n">
        <v>0.84</v>
      </c>
      <c r="W92" t="n">
        <v>5.45</v>
      </c>
      <c r="X92" t="n">
        <v>2.52</v>
      </c>
      <c r="Y92" t="n">
        <v>0.5</v>
      </c>
      <c r="Z92" t="n">
        <v>10</v>
      </c>
    </row>
    <row r="93">
      <c r="A93" t="n">
        <v>3</v>
      </c>
      <c r="B93" t="n">
        <v>45</v>
      </c>
      <c r="C93" t="inlineStr">
        <is>
          <t xml:space="preserve">CONCLUIDO	</t>
        </is>
      </c>
      <c r="D93" t="n">
        <v>2.1765</v>
      </c>
      <c r="E93" t="n">
        <v>45.95</v>
      </c>
      <c r="F93" t="n">
        <v>42.66</v>
      </c>
      <c r="G93" t="n">
        <v>40.63</v>
      </c>
      <c r="H93" t="n">
        <v>0.6899999999999999</v>
      </c>
      <c r="I93" t="n">
        <v>63</v>
      </c>
      <c r="J93" t="n">
        <v>102.45</v>
      </c>
      <c r="K93" t="n">
        <v>39.72</v>
      </c>
      <c r="L93" t="n">
        <v>4</v>
      </c>
      <c r="M93" t="n">
        <v>61</v>
      </c>
      <c r="N93" t="n">
        <v>13.74</v>
      </c>
      <c r="O93" t="n">
        <v>12870.03</v>
      </c>
      <c r="P93" t="n">
        <v>346.26</v>
      </c>
      <c r="Q93" t="n">
        <v>1326.96</v>
      </c>
      <c r="R93" t="n">
        <v>132.91</v>
      </c>
      <c r="S93" t="n">
        <v>68.87</v>
      </c>
      <c r="T93" t="n">
        <v>29121.62</v>
      </c>
      <c r="U93" t="n">
        <v>0.52</v>
      </c>
      <c r="V93" t="n">
        <v>0.85</v>
      </c>
      <c r="W93" t="n">
        <v>5.4</v>
      </c>
      <c r="X93" t="n">
        <v>1.79</v>
      </c>
      <c r="Y93" t="n">
        <v>0.5</v>
      </c>
      <c r="Z93" t="n">
        <v>10</v>
      </c>
    </row>
    <row r="94">
      <c r="A94" t="n">
        <v>4</v>
      </c>
      <c r="B94" t="n">
        <v>45</v>
      </c>
      <c r="C94" t="inlineStr">
        <is>
          <t xml:space="preserve">CONCLUIDO	</t>
        </is>
      </c>
      <c r="D94" t="n">
        <v>2.2112</v>
      </c>
      <c r="E94" t="n">
        <v>45.22</v>
      </c>
      <c r="F94" t="n">
        <v>42.23</v>
      </c>
      <c r="G94" t="n">
        <v>51.71</v>
      </c>
      <c r="H94" t="n">
        <v>0.85</v>
      </c>
      <c r="I94" t="n">
        <v>49</v>
      </c>
      <c r="J94" t="n">
        <v>103.71</v>
      </c>
      <c r="K94" t="n">
        <v>39.72</v>
      </c>
      <c r="L94" t="n">
        <v>5</v>
      </c>
      <c r="M94" t="n">
        <v>47</v>
      </c>
      <c r="N94" t="n">
        <v>14</v>
      </c>
      <c r="O94" t="n">
        <v>13024.91</v>
      </c>
      <c r="P94" t="n">
        <v>331.05</v>
      </c>
      <c r="Q94" t="n">
        <v>1326.99</v>
      </c>
      <c r="R94" t="n">
        <v>118.97</v>
      </c>
      <c r="S94" t="n">
        <v>68.87</v>
      </c>
      <c r="T94" t="n">
        <v>22220.39</v>
      </c>
      <c r="U94" t="n">
        <v>0.58</v>
      </c>
      <c r="V94" t="n">
        <v>0.86</v>
      </c>
      <c r="W94" t="n">
        <v>5.37</v>
      </c>
      <c r="X94" t="n">
        <v>1.36</v>
      </c>
      <c r="Y94" t="n">
        <v>0.5</v>
      </c>
      <c r="Z94" t="n">
        <v>10</v>
      </c>
    </row>
    <row r="95">
      <c r="A95" t="n">
        <v>5</v>
      </c>
      <c r="B95" t="n">
        <v>45</v>
      </c>
      <c r="C95" t="inlineStr">
        <is>
          <t xml:space="preserve">CONCLUIDO	</t>
        </is>
      </c>
      <c r="D95" t="n">
        <v>2.2335</v>
      </c>
      <c r="E95" t="n">
        <v>44.77</v>
      </c>
      <c r="F95" t="n">
        <v>41.98</v>
      </c>
      <c r="G95" t="n">
        <v>64.59</v>
      </c>
      <c r="H95" t="n">
        <v>1.01</v>
      </c>
      <c r="I95" t="n">
        <v>39</v>
      </c>
      <c r="J95" t="n">
        <v>104.97</v>
      </c>
      <c r="K95" t="n">
        <v>39.72</v>
      </c>
      <c r="L95" t="n">
        <v>6</v>
      </c>
      <c r="M95" t="n">
        <v>37</v>
      </c>
      <c r="N95" t="n">
        <v>14.25</v>
      </c>
      <c r="O95" t="n">
        <v>13180.19</v>
      </c>
      <c r="P95" t="n">
        <v>314.92</v>
      </c>
      <c r="Q95" t="n">
        <v>1326.97</v>
      </c>
      <c r="R95" t="n">
        <v>110.79</v>
      </c>
      <c r="S95" t="n">
        <v>68.87</v>
      </c>
      <c r="T95" t="n">
        <v>18179.59</v>
      </c>
      <c r="U95" t="n">
        <v>0.62</v>
      </c>
      <c r="V95" t="n">
        <v>0.87</v>
      </c>
      <c r="W95" t="n">
        <v>5.36</v>
      </c>
      <c r="X95" t="n">
        <v>1.11</v>
      </c>
      <c r="Y95" t="n">
        <v>0.5</v>
      </c>
      <c r="Z95" t="n">
        <v>10</v>
      </c>
    </row>
    <row r="96">
      <c r="A96" t="n">
        <v>6</v>
      </c>
      <c r="B96" t="n">
        <v>45</v>
      </c>
      <c r="C96" t="inlineStr">
        <is>
          <t xml:space="preserve">CONCLUIDO	</t>
        </is>
      </c>
      <c r="D96" t="n">
        <v>2.2494</v>
      </c>
      <c r="E96" t="n">
        <v>44.46</v>
      </c>
      <c r="F96" t="n">
        <v>41.79</v>
      </c>
      <c r="G96" t="n">
        <v>75.98</v>
      </c>
      <c r="H96" t="n">
        <v>1.16</v>
      </c>
      <c r="I96" t="n">
        <v>33</v>
      </c>
      <c r="J96" t="n">
        <v>106.23</v>
      </c>
      <c r="K96" t="n">
        <v>39.72</v>
      </c>
      <c r="L96" t="n">
        <v>7</v>
      </c>
      <c r="M96" t="n">
        <v>21</v>
      </c>
      <c r="N96" t="n">
        <v>14.52</v>
      </c>
      <c r="O96" t="n">
        <v>13335.87</v>
      </c>
      <c r="P96" t="n">
        <v>302.92</v>
      </c>
      <c r="Q96" t="n">
        <v>1326.98</v>
      </c>
      <c r="R96" t="n">
        <v>103.86</v>
      </c>
      <c r="S96" t="n">
        <v>68.87</v>
      </c>
      <c r="T96" t="n">
        <v>14742.7</v>
      </c>
      <c r="U96" t="n">
        <v>0.66</v>
      </c>
      <c r="V96" t="n">
        <v>0.87</v>
      </c>
      <c r="W96" t="n">
        <v>5.37</v>
      </c>
      <c r="X96" t="n">
        <v>0.92</v>
      </c>
      <c r="Y96" t="n">
        <v>0.5</v>
      </c>
      <c r="Z96" t="n">
        <v>10</v>
      </c>
    </row>
    <row r="97">
      <c r="A97" t="n">
        <v>7</v>
      </c>
      <c r="B97" t="n">
        <v>45</v>
      </c>
      <c r="C97" t="inlineStr">
        <is>
          <t xml:space="preserve">CONCLUIDO	</t>
        </is>
      </c>
      <c r="D97" t="n">
        <v>2.2524</v>
      </c>
      <c r="E97" t="n">
        <v>44.4</v>
      </c>
      <c r="F97" t="n">
        <v>41.77</v>
      </c>
      <c r="G97" t="n">
        <v>80.84999999999999</v>
      </c>
      <c r="H97" t="n">
        <v>1.31</v>
      </c>
      <c r="I97" t="n">
        <v>31</v>
      </c>
      <c r="J97" t="n">
        <v>107.5</v>
      </c>
      <c r="K97" t="n">
        <v>39.72</v>
      </c>
      <c r="L97" t="n">
        <v>8</v>
      </c>
      <c r="M97" t="n">
        <v>1</v>
      </c>
      <c r="N97" t="n">
        <v>14.78</v>
      </c>
      <c r="O97" t="n">
        <v>13491.96</v>
      </c>
      <c r="P97" t="n">
        <v>301.7</v>
      </c>
      <c r="Q97" t="n">
        <v>1327.02</v>
      </c>
      <c r="R97" t="n">
        <v>102.8</v>
      </c>
      <c r="S97" t="n">
        <v>68.87</v>
      </c>
      <c r="T97" t="n">
        <v>14224.41</v>
      </c>
      <c r="U97" t="n">
        <v>0.67</v>
      </c>
      <c r="V97" t="n">
        <v>0.87</v>
      </c>
      <c r="W97" t="n">
        <v>5.38</v>
      </c>
      <c r="X97" t="n">
        <v>0.9</v>
      </c>
      <c r="Y97" t="n">
        <v>0.5</v>
      </c>
      <c r="Z97" t="n">
        <v>10</v>
      </c>
    </row>
    <row r="98">
      <c r="A98" t="n">
        <v>8</v>
      </c>
      <c r="B98" t="n">
        <v>45</v>
      </c>
      <c r="C98" t="inlineStr">
        <is>
          <t xml:space="preserve">CONCLUIDO	</t>
        </is>
      </c>
      <c r="D98" t="n">
        <v>2.2521</v>
      </c>
      <c r="E98" t="n">
        <v>44.4</v>
      </c>
      <c r="F98" t="n">
        <v>41.78</v>
      </c>
      <c r="G98" t="n">
        <v>80.86</v>
      </c>
      <c r="H98" t="n">
        <v>1.46</v>
      </c>
      <c r="I98" t="n">
        <v>31</v>
      </c>
      <c r="J98" t="n">
        <v>108.77</v>
      </c>
      <c r="K98" t="n">
        <v>39.72</v>
      </c>
      <c r="L98" t="n">
        <v>9</v>
      </c>
      <c r="M98" t="n">
        <v>0</v>
      </c>
      <c r="N98" t="n">
        <v>15.05</v>
      </c>
      <c r="O98" t="n">
        <v>13648.58</v>
      </c>
      <c r="P98" t="n">
        <v>304.58</v>
      </c>
      <c r="Q98" t="n">
        <v>1327.02</v>
      </c>
      <c r="R98" t="n">
        <v>102.89</v>
      </c>
      <c r="S98" t="n">
        <v>68.87</v>
      </c>
      <c r="T98" t="n">
        <v>14271.61</v>
      </c>
      <c r="U98" t="n">
        <v>0.67</v>
      </c>
      <c r="V98" t="n">
        <v>0.87</v>
      </c>
      <c r="W98" t="n">
        <v>5.38</v>
      </c>
      <c r="X98" t="n">
        <v>0.91</v>
      </c>
      <c r="Y98" t="n">
        <v>0.5</v>
      </c>
      <c r="Z98" t="n">
        <v>10</v>
      </c>
    </row>
    <row r="99">
      <c r="A99" t="n">
        <v>0</v>
      </c>
      <c r="B99" t="n">
        <v>60</v>
      </c>
      <c r="C99" t="inlineStr">
        <is>
          <t xml:space="preserve">CONCLUIDO	</t>
        </is>
      </c>
      <c r="D99" t="n">
        <v>1.5459</v>
      </c>
      <c r="E99" t="n">
        <v>64.69</v>
      </c>
      <c r="F99" t="n">
        <v>52.48</v>
      </c>
      <c r="G99" t="n">
        <v>7.99</v>
      </c>
      <c r="H99" t="n">
        <v>0.14</v>
      </c>
      <c r="I99" t="n">
        <v>394</v>
      </c>
      <c r="J99" t="n">
        <v>124.63</v>
      </c>
      <c r="K99" t="n">
        <v>45</v>
      </c>
      <c r="L99" t="n">
        <v>1</v>
      </c>
      <c r="M99" t="n">
        <v>392</v>
      </c>
      <c r="N99" t="n">
        <v>18.64</v>
      </c>
      <c r="O99" t="n">
        <v>15605.44</v>
      </c>
      <c r="P99" t="n">
        <v>545.72</v>
      </c>
      <c r="Q99" t="n">
        <v>1327.09</v>
      </c>
      <c r="R99" t="n">
        <v>452.5</v>
      </c>
      <c r="S99" t="n">
        <v>68.87</v>
      </c>
      <c r="T99" t="n">
        <v>187258.73</v>
      </c>
      <c r="U99" t="n">
        <v>0.15</v>
      </c>
      <c r="V99" t="n">
        <v>0.6899999999999999</v>
      </c>
      <c r="W99" t="n">
        <v>5.97</v>
      </c>
      <c r="X99" t="n">
        <v>11.61</v>
      </c>
      <c r="Y99" t="n">
        <v>0.5</v>
      </c>
      <c r="Z99" t="n">
        <v>10</v>
      </c>
    </row>
    <row r="100">
      <c r="A100" t="n">
        <v>1</v>
      </c>
      <c r="B100" t="n">
        <v>60</v>
      </c>
      <c r="C100" t="inlineStr">
        <is>
          <t xml:space="preserve">CONCLUIDO	</t>
        </is>
      </c>
      <c r="D100" t="n">
        <v>1.9152</v>
      </c>
      <c r="E100" t="n">
        <v>52.21</v>
      </c>
      <c r="F100" t="n">
        <v>45.76</v>
      </c>
      <c r="G100" t="n">
        <v>16.25</v>
      </c>
      <c r="H100" t="n">
        <v>0.28</v>
      </c>
      <c r="I100" t="n">
        <v>169</v>
      </c>
      <c r="J100" t="n">
        <v>125.95</v>
      </c>
      <c r="K100" t="n">
        <v>45</v>
      </c>
      <c r="L100" t="n">
        <v>2</v>
      </c>
      <c r="M100" t="n">
        <v>167</v>
      </c>
      <c r="N100" t="n">
        <v>18.95</v>
      </c>
      <c r="O100" t="n">
        <v>15767.7</v>
      </c>
      <c r="P100" t="n">
        <v>467.64</v>
      </c>
      <c r="Q100" t="n">
        <v>1327.05</v>
      </c>
      <c r="R100" t="n">
        <v>233.25</v>
      </c>
      <c r="S100" t="n">
        <v>68.87</v>
      </c>
      <c r="T100" t="n">
        <v>78760.03</v>
      </c>
      <c r="U100" t="n">
        <v>0.3</v>
      </c>
      <c r="V100" t="n">
        <v>0.8</v>
      </c>
      <c r="W100" t="n">
        <v>5.59</v>
      </c>
      <c r="X100" t="n">
        <v>4.89</v>
      </c>
      <c r="Y100" t="n">
        <v>0.5</v>
      </c>
      <c r="Z100" t="n">
        <v>10</v>
      </c>
    </row>
    <row r="101">
      <c r="A101" t="n">
        <v>2</v>
      </c>
      <c r="B101" t="n">
        <v>60</v>
      </c>
      <c r="C101" t="inlineStr">
        <is>
          <t xml:space="preserve">CONCLUIDO	</t>
        </is>
      </c>
      <c r="D101" t="n">
        <v>2.05</v>
      </c>
      <c r="E101" t="n">
        <v>48.78</v>
      </c>
      <c r="F101" t="n">
        <v>43.91</v>
      </c>
      <c r="G101" t="n">
        <v>24.63</v>
      </c>
      <c r="H101" t="n">
        <v>0.42</v>
      </c>
      <c r="I101" t="n">
        <v>107</v>
      </c>
      <c r="J101" t="n">
        <v>127.27</v>
      </c>
      <c r="K101" t="n">
        <v>45</v>
      </c>
      <c r="L101" t="n">
        <v>3</v>
      </c>
      <c r="M101" t="n">
        <v>105</v>
      </c>
      <c r="N101" t="n">
        <v>19.27</v>
      </c>
      <c r="O101" t="n">
        <v>15930.42</v>
      </c>
      <c r="P101" t="n">
        <v>441.03</v>
      </c>
      <c r="Q101" t="n">
        <v>1327.01</v>
      </c>
      <c r="R101" t="n">
        <v>173.71</v>
      </c>
      <c r="S101" t="n">
        <v>68.87</v>
      </c>
      <c r="T101" t="n">
        <v>49300</v>
      </c>
      <c r="U101" t="n">
        <v>0.4</v>
      </c>
      <c r="V101" t="n">
        <v>0.83</v>
      </c>
      <c r="W101" t="n">
        <v>5.47</v>
      </c>
      <c r="X101" t="n">
        <v>3.04</v>
      </c>
      <c r="Y101" t="n">
        <v>0.5</v>
      </c>
      <c r="Z101" t="n">
        <v>10</v>
      </c>
    </row>
    <row r="102">
      <c r="A102" t="n">
        <v>3</v>
      </c>
      <c r="B102" t="n">
        <v>60</v>
      </c>
      <c r="C102" t="inlineStr">
        <is>
          <t xml:space="preserve">CONCLUIDO	</t>
        </is>
      </c>
      <c r="D102" t="n">
        <v>2.1193</v>
      </c>
      <c r="E102" t="n">
        <v>47.18</v>
      </c>
      <c r="F102" t="n">
        <v>43.08</v>
      </c>
      <c r="G102" t="n">
        <v>33.57</v>
      </c>
      <c r="H102" t="n">
        <v>0.55</v>
      </c>
      <c r="I102" t="n">
        <v>77</v>
      </c>
      <c r="J102" t="n">
        <v>128.59</v>
      </c>
      <c r="K102" t="n">
        <v>45</v>
      </c>
      <c r="L102" t="n">
        <v>4</v>
      </c>
      <c r="M102" t="n">
        <v>75</v>
      </c>
      <c r="N102" t="n">
        <v>19.59</v>
      </c>
      <c r="O102" t="n">
        <v>16093.6</v>
      </c>
      <c r="P102" t="n">
        <v>424.16</v>
      </c>
      <c r="Q102" t="n">
        <v>1326.97</v>
      </c>
      <c r="R102" t="n">
        <v>146.33</v>
      </c>
      <c r="S102" t="n">
        <v>68.87</v>
      </c>
      <c r="T102" t="n">
        <v>35761.13</v>
      </c>
      <c r="U102" t="n">
        <v>0.47</v>
      </c>
      <c r="V102" t="n">
        <v>0.85</v>
      </c>
      <c r="W102" t="n">
        <v>5.43</v>
      </c>
      <c r="X102" t="n">
        <v>2.21</v>
      </c>
      <c r="Y102" t="n">
        <v>0.5</v>
      </c>
      <c r="Z102" t="n">
        <v>10</v>
      </c>
    </row>
    <row r="103">
      <c r="A103" t="n">
        <v>4</v>
      </c>
      <c r="B103" t="n">
        <v>60</v>
      </c>
      <c r="C103" t="inlineStr">
        <is>
          <t xml:space="preserve">CONCLUIDO	</t>
        </is>
      </c>
      <c r="D103" t="n">
        <v>2.1623</v>
      </c>
      <c r="E103" t="n">
        <v>46.25</v>
      </c>
      <c r="F103" t="n">
        <v>42.58</v>
      </c>
      <c r="G103" t="n">
        <v>42.58</v>
      </c>
      <c r="H103" t="n">
        <v>0.68</v>
      </c>
      <c r="I103" t="n">
        <v>60</v>
      </c>
      <c r="J103" t="n">
        <v>129.92</v>
      </c>
      <c r="K103" t="n">
        <v>45</v>
      </c>
      <c r="L103" t="n">
        <v>5</v>
      </c>
      <c r="M103" t="n">
        <v>58</v>
      </c>
      <c r="N103" t="n">
        <v>19.92</v>
      </c>
      <c r="O103" t="n">
        <v>16257.24</v>
      </c>
      <c r="P103" t="n">
        <v>411.99</v>
      </c>
      <c r="Q103" t="n">
        <v>1326.98</v>
      </c>
      <c r="R103" t="n">
        <v>130.01</v>
      </c>
      <c r="S103" t="n">
        <v>68.87</v>
      </c>
      <c r="T103" t="n">
        <v>27684.46</v>
      </c>
      <c r="U103" t="n">
        <v>0.53</v>
      </c>
      <c r="V103" t="n">
        <v>0.86</v>
      </c>
      <c r="W103" t="n">
        <v>5.4</v>
      </c>
      <c r="X103" t="n">
        <v>1.71</v>
      </c>
      <c r="Y103" t="n">
        <v>0.5</v>
      </c>
      <c r="Z103" t="n">
        <v>10</v>
      </c>
    </row>
    <row r="104">
      <c r="A104" t="n">
        <v>5</v>
      </c>
      <c r="B104" t="n">
        <v>60</v>
      </c>
      <c r="C104" t="inlineStr">
        <is>
          <t xml:space="preserve">CONCLUIDO	</t>
        </is>
      </c>
      <c r="D104" t="n">
        <v>2.1913</v>
      </c>
      <c r="E104" t="n">
        <v>45.63</v>
      </c>
      <c r="F104" t="n">
        <v>42.25</v>
      </c>
      <c r="G104" t="n">
        <v>51.73</v>
      </c>
      <c r="H104" t="n">
        <v>0.8100000000000001</v>
      </c>
      <c r="I104" t="n">
        <v>49</v>
      </c>
      <c r="J104" t="n">
        <v>131.25</v>
      </c>
      <c r="K104" t="n">
        <v>45</v>
      </c>
      <c r="L104" t="n">
        <v>6</v>
      </c>
      <c r="M104" t="n">
        <v>47</v>
      </c>
      <c r="N104" t="n">
        <v>20.25</v>
      </c>
      <c r="O104" t="n">
        <v>16421.36</v>
      </c>
      <c r="P104" t="n">
        <v>400.28</v>
      </c>
      <c r="Q104" t="n">
        <v>1326.97</v>
      </c>
      <c r="R104" t="n">
        <v>119.41</v>
      </c>
      <c r="S104" t="n">
        <v>68.87</v>
      </c>
      <c r="T104" t="n">
        <v>22437.36</v>
      </c>
      <c r="U104" t="n">
        <v>0.58</v>
      </c>
      <c r="V104" t="n">
        <v>0.86</v>
      </c>
      <c r="W104" t="n">
        <v>5.38</v>
      </c>
      <c r="X104" t="n">
        <v>1.38</v>
      </c>
      <c r="Y104" t="n">
        <v>0.5</v>
      </c>
      <c r="Z104" t="n">
        <v>10</v>
      </c>
    </row>
    <row r="105">
      <c r="A105" t="n">
        <v>6</v>
      </c>
      <c r="B105" t="n">
        <v>60</v>
      </c>
      <c r="C105" t="inlineStr">
        <is>
          <t xml:space="preserve">CONCLUIDO	</t>
        </is>
      </c>
      <c r="D105" t="n">
        <v>2.2133</v>
      </c>
      <c r="E105" t="n">
        <v>45.18</v>
      </c>
      <c r="F105" t="n">
        <v>42</v>
      </c>
      <c r="G105" t="n">
        <v>61.47</v>
      </c>
      <c r="H105" t="n">
        <v>0.93</v>
      </c>
      <c r="I105" t="n">
        <v>41</v>
      </c>
      <c r="J105" t="n">
        <v>132.58</v>
      </c>
      <c r="K105" t="n">
        <v>45</v>
      </c>
      <c r="L105" t="n">
        <v>7</v>
      </c>
      <c r="M105" t="n">
        <v>39</v>
      </c>
      <c r="N105" t="n">
        <v>20.59</v>
      </c>
      <c r="O105" t="n">
        <v>16585.95</v>
      </c>
      <c r="P105" t="n">
        <v>387.94</v>
      </c>
      <c r="Q105" t="n">
        <v>1326.95</v>
      </c>
      <c r="R105" t="n">
        <v>111.1</v>
      </c>
      <c r="S105" t="n">
        <v>68.87</v>
      </c>
      <c r="T105" t="n">
        <v>18327.15</v>
      </c>
      <c r="U105" t="n">
        <v>0.62</v>
      </c>
      <c r="V105" t="n">
        <v>0.87</v>
      </c>
      <c r="W105" t="n">
        <v>5.37</v>
      </c>
      <c r="X105" t="n">
        <v>1.13</v>
      </c>
      <c r="Y105" t="n">
        <v>0.5</v>
      </c>
      <c r="Z105" t="n">
        <v>10</v>
      </c>
    </row>
    <row r="106">
      <c r="A106" t="n">
        <v>7</v>
      </c>
      <c r="B106" t="n">
        <v>60</v>
      </c>
      <c r="C106" t="inlineStr">
        <is>
          <t xml:space="preserve">CONCLUIDO	</t>
        </is>
      </c>
      <c r="D106" t="n">
        <v>2.2283</v>
      </c>
      <c r="E106" t="n">
        <v>44.88</v>
      </c>
      <c r="F106" t="n">
        <v>41.85</v>
      </c>
      <c r="G106" t="n">
        <v>71.73999999999999</v>
      </c>
      <c r="H106" t="n">
        <v>1.06</v>
      </c>
      <c r="I106" t="n">
        <v>35</v>
      </c>
      <c r="J106" t="n">
        <v>133.92</v>
      </c>
      <c r="K106" t="n">
        <v>45</v>
      </c>
      <c r="L106" t="n">
        <v>8</v>
      </c>
      <c r="M106" t="n">
        <v>33</v>
      </c>
      <c r="N106" t="n">
        <v>20.93</v>
      </c>
      <c r="O106" t="n">
        <v>16751.02</v>
      </c>
      <c r="P106" t="n">
        <v>376.87</v>
      </c>
      <c r="Q106" t="n">
        <v>1326.95</v>
      </c>
      <c r="R106" t="n">
        <v>106.47</v>
      </c>
      <c r="S106" t="n">
        <v>68.87</v>
      </c>
      <c r="T106" t="n">
        <v>16041.63</v>
      </c>
      <c r="U106" t="n">
        <v>0.65</v>
      </c>
      <c r="V106" t="n">
        <v>0.87</v>
      </c>
      <c r="W106" t="n">
        <v>5.35</v>
      </c>
      <c r="X106" t="n">
        <v>0.98</v>
      </c>
      <c r="Y106" t="n">
        <v>0.5</v>
      </c>
      <c r="Z106" t="n">
        <v>10</v>
      </c>
    </row>
    <row r="107">
      <c r="A107" t="n">
        <v>8</v>
      </c>
      <c r="B107" t="n">
        <v>60</v>
      </c>
      <c r="C107" t="inlineStr">
        <is>
          <t xml:space="preserve">CONCLUIDO	</t>
        </is>
      </c>
      <c r="D107" t="n">
        <v>2.2391</v>
      </c>
      <c r="E107" t="n">
        <v>44.66</v>
      </c>
      <c r="F107" t="n">
        <v>41.74</v>
      </c>
      <c r="G107" t="n">
        <v>80.78</v>
      </c>
      <c r="H107" t="n">
        <v>1.18</v>
      </c>
      <c r="I107" t="n">
        <v>31</v>
      </c>
      <c r="J107" t="n">
        <v>135.27</v>
      </c>
      <c r="K107" t="n">
        <v>45</v>
      </c>
      <c r="L107" t="n">
        <v>9</v>
      </c>
      <c r="M107" t="n">
        <v>29</v>
      </c>
      <c r="N107" t="n">
        <v>21.27</v>
      </c>
      <c r="O107" t="n">
        <v>16916.71</v>
      </c>
      <c r="P107" t="n">
        <v>367.31</v>
      </c>
      <c r="Q107" t="n">
        <v>1326.96</v>
      </c>
      <c r="R107" t="n">
        <v>102.71</v>
      </c>
      <c r="S107" t="n">
        <v>68.87</v>
      </c>
      <c r="T107" t="n">
        <v>14181.28</v>
      </c>
      <c r="U107" t="n">
        <v>0.67</v>
      </c>
      <c r="V107" t="n">
        <v>0.87</v>
      </c>
      <c r="W107" t="n">
        <v>5.35</v>
      </c>
      <c r="X107" t="n">
        <v>0.87</v>
      </c>
      <c r="Y107" t="n">
        <v>0.5</v>
      </c>
      <c r="Z107" t="n">
        <v>10</v>
      </c>
    </row>
    <row r="108">
      <c r="A108" t="n">
        <v>9</v>
      </c>
      <c r="B108" t="n">
        <v>60</v>
      </c>
      <c r="C108" t="inlineStr">
        <is>
          <t xml:space="preserve">CONCLUIDO	</t>
        </is>
      </c>
      <c r="D108" t="n">
        <v>2.2504</v>
      </c>
      <c r="E108" t="n">
        <v>44.44</v>
      </c>
      <c r="F108" t="n">
        <v>41.61</v>
      </c>
      <c r="G108" t="n">
        <v>92.48</v>
      </c>
      <c r="H108" t="n">
        <v>1.29</v>
      </c>
      <c r="I108" t="n">
        <v>27</v>
      </c>
      <c r="J108" t="n">
        <v>136.61</v>
      </c>
      <c r="K108" t="n">
        <v>45</v>
      </c>
      <c r="L108" t="n">
        <v>10</v>
      </c>
      <c r="M108" t="n">
        <v>23</v>
      </c>
      <c r="N108" t="n">
        <v>21.61</v>
      </c>
      <c r="O108" t="n">
        <v>17082.76</v>
      </c>
      <c r="P108" t="n">
        <v>356.58</v>
      </c>
      <c r="Q108" t="n">
        <v>1326.97</v>
      </c>
      <c r="R108" t="n">
        <v>98.47</v>
      </c>
      <c r="S108" t="n">
        <v>68.87</v>
      </c>
      <c r="T108" t="n">
        <v>12080.49</v>
      </c>
      <c r="U108" t="n">
        <v>0.7</v>
      </c>
      <c r="V108" t="n">
        <v>0.88</v>
      </c>
      <c r="W108" t="n">
        <v>5.35</v>
      </c>
      <c r="X108" t="n">
        <v>0.74</v>
      </c>
      <c r="Y108" t="n">
        <v>0.5</v>
      </c>
      <c r="Z108" t="n">
        <v>10</v>
      </c>
    </row>
    <row r="109">
      <c r="A109" t="n">
        <v>10</v>
      </c>
      <c r="B109" t="n">
        <v>60</v>
      </c>
      <c r="C109" t="inlineStr">
        <is>
          <t xml:space="preserve">CONCLUIDO	</t>
        </is>
      </c>
      <c r="D109" t="n">
        <v>2.2585</v>
      </c>
      <c r="E109" t="n">
        <v>44.28</v>
      </c>
      <c r="F109" t="n">
        <v>41.53</v>
      </c>
      <c r="G109" t="n">
        <v>103.83</v>
      </c>
      <c r="H109" t="n">
        <v>1.41</v>
      </c>
      <c r="I109" t="n">
        <v>24</v>
      </c>
      <c r="J109" t="n">
        <v>137.96</v>
      </c>
      <c r="K109" t="n">
        <v>45</v>
      </c>
      <c r="L109" t="n">
        <v>11</v>
      </c>
      <c r="M109" t="n">
        <v>14</v>
      </c>
      <c r="N109" t="n">
        <v>21.96</v>
      </c>
      <c r="O109" t="n">
        <v>17249.3</v>
      </c>
      <c r="P109" t="n">
        <v>346.53</v>
      </c>
      <c r="Q109" t="n">
        <v>1327.01</v>
      </c>
      <c r="R109" t="n">
        <v>95.87</v>
      </c>
      <c r="S109" t="n">
        <v>68.87</v>
      </c>
      <c r="T109" t="n">
        <v>10794.3</v>
      </c>
      <c r="U109" t="n">
        <v>0.72</v>
      </c>
      <c r="V109" t="n">
        <v>0.88</v>
      </c>
      <c r="W109" t="n">
        <v>5.34</v>
      </c>
      <c r="X109" t="n">
        <v>0.66</v>
      </c>
      <c r="Y109" t="n">
        <v>0.5</v>
      </c>
      <c r="Z109" t="n">
        <v>10</v>
      </c>
    </row>
    <row r="110">
      <c r="A110" t="n">
        <v>11</v>
      </c>
      <c r="B110" t="n">
        <v>60</v>
      </c>
      <c r="C110" t="inlineStr">
        <is>
          <t xml:space="preserve">CONCLUIDO	</t>
        </is>
      </c>
      <c r="D110" t="n">
        <v>2.2569</v>
      </c>
      <c r="E110" t="n">
        <v>44.31</v>
      </c>
      <c r="F110" t="n">
        <v>41.56</v>
      </c>
      <c r="G110" t="n">
        <v>103.91</v>
      </c>
      <c r="H110" t="n">
        <v>1.52</v>
      </c>
      <c r="I110" t="n">
        <v>24</v>
      </c>
      <c r="J110" t="n">
        <v>139.32</v>
      </c>
      <c r="K110" t="n">
        <v>45</v>
      </c>
      <c r="L110" t="n">
        <v>12</v>
      </c>
      <c r="M110" t="n">
        <v>3</v>
      </c>
      <c r="N110" t="n">
        <v>22.32</v>
      </c>
      <c r="O110" t="n">
        <v>17416.34</v>
      </c>
      <c r="P110" t="n">
        <v>347.4</v>
      </c>
      <c r="Q110" t="n">
        <v>1326.97</v>
      </c>
      <c r="R110" t="n">
        <v>96.34999999999999</v>
      </c>
      <c r="S110" t="n">
        <v>68.87</v>
      </c>
      <c r="T110" t="n">
        <v>11036.53</v>
      </c>
      <c r="U110" t="n">
        <v>0.71</v>
      </c>
      <c r="V110" t="n">
        <v>0.88</v>
      </c>
      <c r="W110" t="n">
        <v>5.36</v>
      </c>
      <c r="X110" t="n">
        <v>0.6899999999999999</v>
      </c>
      <c r="Y110" t="n">
        <v>0.5</v>
      </c>
      <c r="Z110" t="n">
        <v>10</v>
      </c>
    </row>
    <row r="111">
      <c r="A111" t="n">
        <v>12</v>
      </c>
      <c r="B111" t="n">
        <v>60</v>
      </c>
      <c r="C111" t="inlineStr">
        <is>
          <t xml:space="preserve">CONCLUIDO	</t>
        </is>
      </c>
      <c r="D111" t="n">
        <v>2.2566</v>
      </c>
      <c r="E111" t="n">
        <v>44.31</v>
      </c>
      <c r="F111" t="n">
        <v>41.57</v>
      </c>
      <c r="G111" t="n">
        <v>103.92</v>
      </c>
      <c r="H111" t="n">
        <v>1.63</v>
      </c>
      <c r="I111" t="n">
        <v>24</v>
      </c>
      <c r="J111" t="n">
        <v>140.67</v>
      </c>
      <c r="K111" t="n">
        <v>45</v>
      </c>
      <c r="L111" t="n">
        <v>13</v>
      </c>
      <c r="M111" t="n">
        <v>0</v>
      </c>
      <c r="N111" t="n">
        <v>22.68</v>
      </c>
      <c r="O111" t="n">
        <v>17583.88</v>
      </c>
      <c r="P111" t="n">
        <v>350.2</v>
      </c>
      <c r="Q111" t="n">
        <v>1327</v>
      </c>
      <c r="R111" t="n">
        <v>96.34999999999999</v>
      </c>
      <c r="S111" t="n">
        <v>68.87</v>
      </c>
      <c r="T111" t="n">
        <v>11034.61</v>
      </c>
      <c r="U111" t="n">
        <v>0.71</v>
      </c>
      <c r="V111" t="n">
        <v>0.88</v>
      </c>
      <c r="W111" t="n">
        <v>5.36</v>
      </c>
      <c r="X111" t="n">
        <v>0.7</v>
      </c>
      <c r="Y111" t="n">
        <v>0.5</v>
      </c>
      <c r="Z111" t="n">
        <v>10</v>
      </c>
    </row>
    <row r="112">
      <c r="A112" t="n">
        <v>0</v>
      </c>
      <c r="B112" t="n">
        <v>80</v>
      </c>
      <c r="C112" t="inlineStr">
        <is>
          <t xml:space="preserve">CONCLUIDO	</t>
        </is>
      </c>
      <c r="D112" t="n">
        <v>1.3581</v>
      </c>
      <c r="E112" t="n">
        <v>73.63</v>
      </c>
      <c r="F112" t="n">
        <v>55.48</v>
      </c>
      <c r="G112" t="n">
        <v>6.78</v>
      </c>
      <c r="H112" t="n">
        <v>0.11</v>
      </c>
      <c r="I112" t="n">
        <v>491</v>
      </c>
      <c r="J112" t="n">
        <v>159.12</v>
      </c>
      <c r="K112" t="n">
        <v>50.28</v>
      </c>
      <c r="L112" t="n">
        <v>1</v>
      </c>
      <c r="M112" t="n">
        <v>489</v>
      </c>
      <c r="N112" t="n">
        <v>27.84</v>
      </c>
      <c r="O112" t="n">
        <v>19859.16</v>
      </c>
      <c r="P112" t="n">
        <v>678.9299999999999</v>
      </c>
      <c r="Q112" t="n">
        <v>1327.29</v>
      </c>
      <c r="R112" t="n">
        <v>550.34</v>
      </c>
      <c r="S112" t="n">
        <v>68.87</v>
      </c>
      <c r="T112" t="n">
        <v>235696.76</v>
      </c>
      <c r="U112" t="n">
        <v>0.13</v>
      </c>
      <c r="V112" t="n">
        <v>0.66</v>
      </c>
      <c r="W112" t="n">
        <v>6.14</v>
      </c>
      <c r="X112" t="n">
        <v>14.6</v>
      </c>
      <c r="Y112" t="n">
        <v>0.5</v>
      </c>
      <c r="Z112" t="n">
        <v>10</v>
      </c>
    </row>
    <row r="113">
      <c r="A113" t="n">
        <v>1</v>
      </c>
      <c r="B113" t="n">
        <v>80</v>
      </c>
      <c r="C113" t="inlineStr">
        <is>
          <t xml:space="preserve">CONCLUIDO	</t>
        </is>
      </c>
      <c r="D113" t="n">
        <v>1.7946</v>
      </c>
      <c r="E113" t="n">
        <v>55.72</v>
      </c>
      <c r="F113" t="n">
        <v>46.79</v>
      </c>
      <c r="G113" t="n">
        <v>13.7</v>
      </c>
      <c r="H113" t="n">
        <v>0.22</v>
      </c>
      <c r="I113" t="n">
        <v>205</v>
      </c>
      <c r="J113" t="n">
        <v>160.54</v>
      </c>
      <c r="K113" t="n">
        <v>50.28</v>
      </c>
      <c r="L113" t="n">
        <v>2</v>
      </c>
      <c r="M113" t="n">
        <v>203</v>
      </c>
      <c r="N113" t="n">
        <v>28.26</v>
      </c>
      <c r="O113" t="n">
        <v>20034.4</v>
      </c>
      <c r="P113" t="n">
        <v>566.62</v>
      </c>
      <c r="Q113" t="n">
        <v>1327.13</v>
      </c>
      <c r="R113" t="n">
        <v>267.13</v>
      </c>
      <c r="S113" t="n">
        <v>68.87</v>
      </c>
      <c r="T113" t="n">
        <v>95518.57000000001</v>
      </c>
      <c r="U113" t="n">
        <v>0.26</v>
      </c>
      <c r="V113" t="n">
        <v>0.78</v>
      </c>
      <c r="W113" t="n">
        <v>5.63</v>
      </c>
      <c r="X113" t="n">
        <v>5.92</v>
      </c>
      <c r="Y113" t="n">
        <v>0.5</v>
      </c>
      <c r="Z113" t="n">
        <v>10</v>
      </c>
    </row>
    <row r="114">
      <c r="A114" t="n">
        <v>2</v>
      </c>
      <c r="B114" t="n">
        <v>80</v>
      </c>
      <c r="C114" t="inlineStr">
        <is>
          <t xml:space="preserve">CONCLUIDO	</t>
        </is>
      </c>
      <c r="D114" t="n">
        <v>1.9589</v>
      </c>
      <c r="E114" t="n">
        <v>51.05</v>
      </c>
      <c r="F114" t="n">
        <v>44.57</v>
      </c>
      <c r="G114" t="n">
        <v>20.73</v>
      </c>
      <c r="H114" t="n">
        <v>0.33</v>
      </c>
      <c r="I114" t="n">
        <v>129</v>
      </c>
      <c r="J114" t="n">
        <v>161.97</v>
      </c>
      <c r="K114" t="n">
        <v>50.28</v>
      </c>
      <c r="L114" t="n">
        <v>3</v>
      </c>
      <c r="M114" t="n">
        <v>127</v>
      </c>
      <c r="N114" t="n">
        <v>28.69</v>
      </c>
      <c r="O114" t="n">
        <v>20210.21</v>
      </c>
      <c r="P114" t="n">
        <v>533.76</v>
      </c>
      <c r="Q114" t="n">
        <v>1326.99</v>
      </c>
      <c r="R114" t="n">
        <v>194.95</v>
      </c>
      <c r="S114" t="n">
        <v>68.87</v>
      </c>
      <c r="T114" t="n">
        <v>59811.44</v>
      </c>
      <c r="U114" t="n">
        <v>0.35</v>
      </c>
      <c r="V114" t="n">
        <v>0.82</v>
      </c>
      <c r="W114" t="n">
        <v>5.51</v>
      </c>
      <c r="X114" t="n">
        <v>3.69</v>
      </c>
      <c r="Y114" t="n">
        <v>0.5</v>
      </c>
      <c r="Z114" t="n">
        <v>10</v>
      </c>
    </row>
    <row r="115">
      <c r="A115" t="n">
        <v>3</v>
      </c>
      <c r="B115" t="n">
        <v>80</v>
      </c>
      <c r="C115" t="inlineStr">
        <is>
          <t xml:space="preserve">CONCLUIDO	</t>
        </is>
      </c>
      <c r="D115" t="n">
        <v>2.0458</v>
      </c>
      <c r="E115" t="n">
        <v>48.88</v>
      </c>
      <c r="F115" t="n">
        <v>43.53</v>
      </c>
      <c r="G115" t="n">
        <v>27.78</v>
      </c>
      <c r="H115" t="n">
        <v>0.43</v>
      </c>
      <c r="I115" t="n">
        <v>94</v>
      </c>
      <c r="J115" t="n">
        <v>163.4</v>
      </c>
      <c r="K115" t="n">
        <v>50.28</v>
      </c>
      <c r="L115" t="n">
        <v>4</v>
      </c>
      <c r="M115" t="n">
        <v>92</v>
      </c>
      <c r="N115" t="n">
        <v>29.12</v>
      </c>
      <c r="O115" t="n">
        <v>20386.62</v>
      </c>
      <c r="P115" t="n">
        <v>515.72</v>
      </c>
      <c r="Q115" t="n">
        <v>1327</v>
      </c>
      <c r="R115" t="n">
        <v>161.11</v>
      </c>
      <c r="S115" t="n">
        <v>68.87</v>
      </c>
      <c r="T115" t="n">
        <v>43063.54</v>
      </c>
      <c r="U115" t="n">
        <v>0.43</v>
      </c>
      <c r="V115" t="n">
        <v>0.84</v>
      </c>
      <c r="W115" t="n">
        <v>5.44</v>
      </c>
      <c r="X115" t="n">
        <v>2.65</v>
      </c>
      <c r="Y115" t="n">
        <v>0.5</v>
      </c>
      <c r="Z115" t="n">
        <v>10</v>
      </c>
    </row>
    <row r="116">
      <c r="A116" t="n">
        <v>4</v>
      </c>
      <c r="B116" t="n">
        <v>80</v>
      </c>
      <c r="C116" t="inlineStr">
        <is>
          <t xml:space="preserve">CONCLUIDO	</t>
        </is>
      </c>
      <c r="D116" t="n">
        <v>2.0976</v>
      </c>
      <c r="E116" t="n">
        <v>47.67</v>
      </c>
      <c r="F116" t="n">
        <v>42.96</v>
      </c>
      <c r="G116" t="n">
        <v>34.84</v>
      </c>
      <c r="H116" t="n">
        <v>0.54</v>
      </c>
      <c r="I116" t="n">
        <v>74</v>
      </c>
      <c r="J116" t="n">
        <v>164.83</v>
      </c>
      <c r="K116" t="n">
        <v>50.28</v>
      </c>
      <c r="L116" t="n">
        <v>5</v>
      </c>
      <c r="M116" t="n">
        <v>72</v>
      </c>
      <c r="N116" t="n">
        <v>29.55</v>
      </c>
      <c r="O116" t="n">
        <v>20563.61</v>
      </c>
      <c r="P116" t="n">
        <v>503.36</v>
      </c>
      <c r="Q116" t="n">
        <v>1326.97</v>
      </c>
      <c r="R116" t="n">
        <v>142.76</v>
      </c>
      <c r="S116" t="n">
        <v>68.87</v>
      </c>
      <c r="T116" t="n">
        <v>33988.36</v>
      </c>
      <c r="U116" t="n">
        <v>0.48</v>
      </c>
      <c r="V116" t="n">
        <v>0.85</v>
      </c>
      <c r="W116" t="n">
        <v>5.42</v>
      </c>
      <c r="X116" t="n">
        <v>2.09</v>
      </c>
      <c r="Y116" t="n">
        <v>0.5</v>
      </c>
      <c r="Z116" t="n">
        <v>10</v>
      </c>
    </row>
    <row r="117">
      <c r="A117" t="n">
        <v>5</v>
      </c>
      <c r="B117" t="n">
        <v>80</v>
      </c>
      <c r="C117" t="inlineStr">
        <is>
          <t xml:space="preserve">CONCLUIDO	</t>
        </is>
      </c>
      <c r="D117" t="n">
        <v>2.136</v>
      </c>
      <c r="E117" t="n">
        <v>46.82</v>
      </c>
      <c r="F117" t="n">
        <v>42.56</v>
      </c>
      <c r="G117" t="n">
        <v>42.56</v>
      </c>
      <c r="H117" t="n">
        <v>0.64</v>
      </c>
      <c r="I117" t="n">
        <v>60</v>
      </c>
      <c r="J117" t="n">
        <v>166.27</v>
      </c>
      <c r="K117" t="n">
        <v>50.28</v>
      </c>
      <c r="L117" t="n">
        <v>6</v>
      </c>
      <c r="M117" t="n">
        <v>58</v>
      </c>
      <c r="N117" t="n">
        <v>29.99</v>
      </c>
      <c r="O117" t="n">
        <v>20741.2</v>
      </c>
      <c r="P117" t="n">
        <v>492.97</v>
      </c>
      <c r="Q117" t="n">
        <v>1326.95</v>
      </c>
      <c r="R117" t="n">
        <v>129.8</v>
      </c>
      <c r="S117" t="n">
        <v>68.87</v>
      </c>
      <c r="T117" t="n">
        <v>27580.56</v>
      </c>
      <c r="U117" t="n">
        <v>0.53</v>
      </c>
      <c r="V117" t="n">
        <v>0.86</v>
      </c>
      <c r="W117" t="n">
        <v>5.38</v>
      </c>
      <c r="X117" t="n">
        <v>1.69</v>
      </c>
      <c r="Y117" t="n">
        <v>0.5</v>
      </c>
      <c r="Z117" t="n">
        <v>10</v>
      </c>
    </row>
    <row r="118">
      <c r="A118" t="n">
        <v>6</v>
      </c>
      <c r="B118" t="n">
        <v>80</v>
      </c>
      <c r="C118" t="inlineStr">
        <is>
          <t xml:space="preserve">CONCLUIDO	</t>
        </is>
      </c>
      <c r="D118" t="n">
        <v>2.1606</v>
      </c>
      <c r="E118" t="n">
        <v>46.28</v>
      </c>
      <c r="F118" t="n">
        <v>42.31</v>
      </c>
      <c r="G118" t="n">
        <v>49.78</v>
      </c>
      <c r="H118" t="n">
        <v>0.74</v>
      </c>
      <c r="I118" t="n">
        <v>51</v>
      </c>
      <c r="J118" t="n">
        <v>167.72</v>
      </c>
      <c r="K118" t="n">
        <v>50.28</v>
      </c>
      <c r="L118" t="n">
        <v>7</v>
      </c>
      <c r="M118" t="n">
        <v>49</v>
      </c>
      <c r="N118" t="n">
        <v>30.44</v>
      </c>
      <c r="O118" t="n">
        <v>20919.39</v>
      </c>
      <c r="P118" t="n">
        <v>484.24</v>
      </c>
      <c r="Q118" t="n">
        <v>1326.95</v>
      </c>
      <c r="R118" t="n">
        <v>121.52</v>
      </c>
      <c r="S118" t="n">
        <v>68.87</v>
      </c>
      <c r="T118" t="n">
        <v>23485.74</v>
      </c>
      <c r="U118" t="n">
        <v>0.57</v>
      </c>
      <c r="V118" t="n">
        <v>0.86</v>
      </c>
      <c r="W118" t="n">
        <v>5.38</v>
      </c>
      <c r="X118" t="n">
        <v>1.44</v>
      </c>
      <c r="Y118" t="n">
        <v>0.5</v>
      </c>
      <c r="Z118" t="n">
        <v>10</v>
      </c>
    </row>
    <row r="119">
      <c r="A119" t="n">
        <v>7</v>
      </c>
      <c r="B119" t="n">
        <v>80</v>
      </c>
      <c r="C119" t="inlineStr">
        <is>
          <t xml:space="preserve">CONCLUIDO	</t>
        </is>
      </c>
      <c r="D119" t="n">
        <v>2.1807</v>
      </c>
      <c r="E119" t="n">
        <v>45.86</v>
      </c>
      <c r="F119" t="n">
        <v>42.11</v>
      </c>
      <c r="G119" t="n">
        <v>57.43</v>
      </c>
      <c r="H119" t="n">
        <v>0.84</v>
      </c>
      <c r="I119" t="n">
        <v>44</v>
      </c>
      <c r="J119" t="n">
        <v>169.17</v>
      </c>
      <c r="K119" t="n">
        <v>50.28</v>
      </c>
      <c r="L119" t="n">
        <v>8</v>
      </c>
      <c r="M119" t="n">
        <v>42</v>
      </c>
      <c r="N119" t="n">
        <v>30.89</v>
      </c>
      <c r="O119" t="n">
        <v>21098.19</v>
      </c>
      <c r="P119" t="n">
        <v>475.47</v>
      </c>
      <c r="Q119" t="n">
        <v>1326.97</v>
      </c>
      <c r="R119" t="n">
        <v>114.98</v>
      </c>
      <c r="S119" t="n">
        <v>68.87</v>
      </c>
      <c r="T119" t="n">
        <v>20248.6</v>
      </c>
      <c r="U119" t="n">
        <v>0.6</v>
      </c>
      <c r="V119" t="n">
        <v>0.87</v>
      </c>
      <c r="W119" t="n">
        <v>5.37</v>
      </c>
      <c r="X119" t="n">
        <v>1.24</v>
      </c>
      <c r="Y119" t="n">
        <v>0.5</v>
      </c>
      <c r="Z119" t="n">
        <v>10</v>
      </c>
    </row>
    <row r="120">
      <c r="A120" t="n">
        <v>8</v>
      </c>
      <c r="B120" t="n">
        <v>80</v>
      </c>
      <c r="C120" t="inlineStr">
        <is>
          <t xml:space="preserve">CONCLUIDO	</t>
        </is>
      </c>
      <c r="D120" t="n">
        <v>2.1963</v>
      </c>
      <c r="E120" t="n">
        <v>45.53</v>
      </c>
      <c r="F120" t="n">
        <v>41.95</v>
      </c>
      <c r="G120" t="n">
        <v>64.54000000000001</v>
      </c>
      <c r="H120" t="n">
        <v>0.9399999999999999</v>
      </c>
      <c r="I120" t="n">
        <v>39</v>
      </c>
      <c r="J120" t="n">
        <v>170.62</v>
      </c>
      <c r="K120" t="n">
        <v>50.28</v>
      </c>
      <c r="L120" t="n">
        <v>9</v>
      </c>
      <c r="M120" t="n">
        <v>37</v>
      </c>
      <c r="N120" t="n">
        <v>31.34</v>
      </c>
      <c r="O120" t="n">
        <v>21277.6</v>
      </c>
      <c r="P120" t="n">
        <v>467.8</v>
      </c>
      <c r="Q120" t="n">
        <v>1327.03</v>
      </c>
      <c r="R120" t="n">
        <v>109.68</v>
      </c>
      <c r="S120" t="n">
        <v>68.87</v>
      </c>
      <c r="T120" t="n">
        <v>17624.81</v>
      </c>
      <c r="U120" t="n">
        <v>0.63</v>
      </c>
      <c r="V120" t="n">
        <v>0.87</v>
      </c>
      <c r="W120" t="n">
        <v>5.36</v>
      </c>
      <c r="X120" t="n">
        <v>1.08</v>
      </c>
      <c r="Y120" t="n">
        <v>0.5</v>
      </c>
      <c r="Z120" t="n">
        <v>10</v>
      </c>
    </row>
    <row r="121">
      <c r="A121" t="n">
        <v>9</v>
      </c>
      <c r="B121" t="n">
        <v>80</v>
      </c>
      <c r="C121" t="inlineStr">
        <is>
          <t xml:space="preserve">CONCLUIDO	</t>
        </is>
      </c>
      <c r="D121" t="n">
        <v>2.211</v>
      </c>
      <c r="E121" t="n">
        <v>45.23</v>
      </c>
      <c r="F121" t="n">
        <v>41.81</v>
      </c>
      <c r="G121" t="n">
        <v>73.78</v>
      </c>
      <c r="H121" t="n">
        <v>1.03</v>
      </c>
      <c r="I121" t="n">
        <v>34</v>
      </c>
      <c r="J121" t="n">
        <v>172.08</v>
      </c>
      <c r="K121" t="n">
        <v>50.28</v>
      </c>
      <c r="L121" t="n">
        <v>10</v>
      </c>
      <c r="M121" t="n">
        <v>32</v>
      </c>
      <c r="N121" t="n">
        <v>31.8</v>
      </c>
      <c r="O121" t="n">
        <v>21457.64</v>
      </c>
      <c r="P121" t="n">
        <v>458.68</v>
      </c>
      <c r="Q121" t="n">
        <v>1326.95</v>
      </c>
      <c r="R121" t="n">
        <v>105.19</v>
      </c>
      <c r="S121" t="n">
        <v>68.87</v>
      </c>
      <c r="T121" t="n">
        <v>15405.24</v>
      </c>
      <c r="U121" t="n">
        <v>0.65</v>
      </c>
      <c r="V121" t="n">
        <v>0.87</v>
      </c>
      <c r="W121" t="n">
        <v>5.35</v>
      </c>
      <c r="X121" t="n">
        <v>0.9399999999999999</v>
      </c>
      <c r="Y121" t="n">
        <v>0.5</v>
      </c>
      <c r="Z121" t="n">
        <v>10</v>
      </c>
    </row>
    <row r="122">
      <c r="A122" t="n">
        <v>10</v>
      </c>
      <c r="B122" t="n">
        <v>80</v>
      </c>
      <c r="C122" t="inlineStr">
        <is>
          <t xml:space="preserve">CONCLUIDO	</t>
        </is>
      </c>
      <c r="D122" t="n">
        <v>2.2194</v>
      </c>
      <c r="E122" t="n">
        <v>45.06</v>
      </c>
      <c r="F122" t="n">
        <v>41.73</v>
      </c>
      <c r="G122" t="n">
        <v>80.77</v>
      </c>
      <c r="H122" t="n">
        <v>1.12</v>
      </c>
      <c r="I122" t="n">
        <v>31</v>
      </c>
      <c r="J122" t="n">
        <v>173.55</v>
      </c>
      <c r="K122" t="n">
        <v>50.28</v>
      </c>
      <c r="L122" t="n">
        <v>11</v>
      </c>
      <c r="M122" t="n">
        <v>29</v>
      </c>
      <c r="N122" t="n">
        <v>32.27</v>
      </c>
      <c r="O122" t="n">
        <v>21638.31</v>
      </c>
      <c r="P122" t="n">
        <v>453.68</v>
      </c>
      <c r="Q122" t="n">
        <v>1326.95</v>
      </c>
      <c r="R122" t="n">
        <v>102.45</v>
      </c>
      <c r="S122" t="n">
        <v>68.87</v>
      </c>
      <c r="T122" t="n">
        <v>14050.05</v>
      </c>
      <c r="U122" t="n">
        <v>0.67</v>
      </c>
      <c r="V122" t="n">
        <v>0.87</v>
      </c>
      <c r="W122" t="n">
        <v>5.35</v>
      </c>
      <c r="X122" t="n">
        <v>0.86</v>
      </c>
      <c r="Y122" t="n">
        <v>0.5</v>
      </c>
      <c r="Z122" t="n">
        <v>10</v>
      </c>
    </row>
    <row r="123">
      <c r="A123" t="n">
        <v>11</v>
      </c>
      <c r="B123" t="n">
        <v>80</v>
      </c>
      <c r="C123" t="inlineStr">
        <is>
          <t xml:space="preserve">CONCLUIDO	</t>
        </is>
      </c>
      <c r="D123" t="n">
        <v>2.2291</v>
      </c>
      <c r="E123" t="n">
        <v>44.86</v>
      </c>
      <c r="F123" t="n">
        <v>41.63</v>
      </c>
      <c r="G123" t="n">
        <v>89.20999999999999</v>
      </c>
      <c r="H123" t="n">
        <v>1.22</v>
      </c>
      <c r="I123" t="n">
        <v>28</v>
      </c>
      <c r="J123" t="n">
        <v>175.02</v>
      </c>
      <c r="K123" t="n">
        <v>50.28</v>
      </c>
      <c r="L123" t="n">
        <v>12</v>
      </c>
      <c r="M123" t="n">
        <v>26</v>
      </c>
      <c r="N123" t="n">
        <v>32.74</v>
      </c>
      <c r="O123" t="n">
        <v>21819.6</v>
      </c>
      <c r="P123" t="n">
        <v>445.85</v>
      </c>
      <c r="Q123" t="n">
        <v>1326.95</v>
      </c>
      <c r="R123" t="n">
        <v>99.61</v>
      </c>
      <c r="S123" t="n">
        <v>68.87</v>
      </c>
      <c r="T123" t="n">
        <v>12643.98</v>
      </c>
      <c r="U123" t="n">
        <v>0.6899999999999999</v>
      </c>
      <c r="V123" t="n">
        <v>0.88</v>
      </c>
      <c r="W123" t="n">
        <v>5.34</v>
      </c>
      <c r="X123" t="n">
        <v>0.76</v>
      </c>
      <c r="Y123" t="n">
        <v>0.5</v>
      </c>
      <c r="Z123" t="n">
        <v>10</v>
      </c>
    </row>
    <row r="124">
      <c r="A124" t="n">
        <v>12</v>
      </c>
      <c r="B124" t="n">
        <v>80</v>
      </c>
      <c r="C124" t="inlineStr">
        <is>
          <t xml:space="preserve">CONCLUIDO	</t>
        </is>
      </c>
      <c r="D124" t="n">
        <v>2.2386</v>
      </c>
      <c r="E124" t="n">
        <v>44.67</v>
      </c>
      <c r="F124" t="n">
        <v>41.54</v>
      </c>
      <c r="G124" t="n">
        <v>99.7</v>
      </c>
      <c r="H124" t="n">
        <v>1.31</v>
      </c>
      <c r="I124" t="n">
        <v>25</v>
      </c>
      <c r="J124" t="n">
        <v>176.49</v>
      </c>
      <c r="K124" t="n">
        <v>50.28</v>
      </c>
      <c r="L124" t="n">
        <v>13</v>
      </c>
      <c r="M124" t="n">
        <v>23</v>
      </c>
      <c r="N124" t="n">
        <v>33.21</v>
      </c>
      <c r="O124" t="n">
        <v>22001.54</v>
      </c>
      <c r="P124" t="n">
        <v>436.06</v>
      </c>
      <c r="Q124" t="n">
        <v>1326.97</v>
      </c>
      <c r="R124" t="n">
        <v>96.52</v>
      </c>
      <c r="S124" t="n">
        <v>68.87</v>
      </c>
      <c r="T124" t="n">
        <v>11115.72</v>
      </c>
      <c r="U124" t="n">
        <v>0.71</v>
      </c>
      <c r="V124" t="n">
        <v>0.88</v>
      </c>
      <c r="W124" t="n">
        <v>5.33</v>
      </c>
      <c r="X124" t="n">
        <v>0.67</v>
      </c>
      <c r="Y124" t="n">
        <v>0.5</v>
      </c>
      <c r="Z124" t="n">
        <v>10</v>
      </c>
    </row>
    <row r="125">
      <c r="A125" t="n">
        <v>13</v>
      </c>
      <c r="B125" t="n">
        <v>80</v>
      </c>
      <c r="C125" t="inlineStr">
        <is>
          <t xml:space="preserve">CONCLUIDO	</t>
        </is>
      </c>
      <c r="D125" t="n">
        <v>2.2431</v>
      </c>
      <c r="E125" t="n">
        <v>44.58</v>
      </c>
      <c r="F125" t="n">
        <v>41.52</v>
      </c>
      <c r="G125" t="n">
        <v>108.3</v>
      </c>
      <c r="H125" t="n">
        <v>1.4</v>
      </c>
      <c r="I125" t="n">
        <v>23</v>
      </c>
      <c r="J125" t="n">
        <v>177.97</v>
      </c>
      <c r="K125" t="n">
        <v>50.28</v>
      </c>
      <c r="L125" t="n">
        <v>14</v>
      </c>
      <c r="M125" t="n">
        <v>21</v>
      </c>
      <c r="N125" t="n">
        <v>33.69</v>
      </c>
      <c r="O125" t="n">
        <v>22184.13</v>
      </c>
      <c r="P125" t="n">
        <v>429.42</v>
      </c>
      <c r="Q125" t="n">
        <v>1326.95</v>
      </c>
      <c r="R125" t="n">
        <v>95.52</v>
      </c>
      <c r="S125" t="n">
        <v>68.87</v>
      </c>
      <c r="T125" t="n">
        <v>10626.3</v>
      </c>
      <c r="U125" t="n">
        <v>0.72</v>
      </c>
      <c r="V125" t="n">
        <v>0.88</v>
      </c>
      <c r="W125" t="n">
        <v>5.34</v>
      </c>
      <c r="X125" t="n">
        <v>0.65</v>
      </c>
      <c r="Y125" t="n">
        <v>0.5</v>
      </c>
      <c r="Z125" t="n">
        <v>10</v>
      </c>
    </row>
    <row r="126">
      <c r="A126" t="n">
        <v>14</v>
      </c>
      <c r="B126" t="n">
        <v>80</v>
      </c>
      <c r="C126" t="inlineStr">
        <is>
          <t xml:space="preserve">CONCLUIDO	</t>
        </is>
      </c>
      <c r="D126" t="n">
        <v>2.2471</v>
      </c>
      <c r="E126" t="n">
        <v>44.5</v>
      </c>
      <c r="F126" t="n">
        <v>41.47</v>
      </c>
      <c r="G126" t="n">
        <v>113.1</v>
      </c>
      <c r="H126" t="n">
        <v>1.48</v>
      </c>
      <c r="I126" t="n">
        <v>22</v>
      </c>
      <c r="J126" t="n">
        <v>179.46</v>
      </c>
      <c r="K126" t="n">
        <v>50.28</v>
      </c>
      <c r="L126" t="n">
        <v>15</v>
      </c>
      <c r="M126" t="n">
        <v>20</v>
      </c>
      <c r="N126" t="n">
        <v>34.18</v>
      </c>
      <c r="O126" t="n">
        <v>22367.38</v>
      </c>
      <c r="P126" t="n">
        <v>420.61</v>
      </c>
      <c r="Q126" t="n">
        <v>1326.97</v>
      </c>
      <c r="R126" t="n">
        <v>94.23</v>
      </c>
      <c r="S126" t="n">
        <v>68.87</v>
      </c>
      <c r="T126" t="n">
        <v>9984.469999999999</v>
      </c>
      <c r="U126" t="n">
        <v>0.73</v>
      </c>
      <c r="V126" t="n">
        <v>0.88</v>
      </c>
      <c r="W126" t="n">
        <v>5.33</v>
      </c>
      <c r="X126" t="n">
        <v>0.6</v>
      </c>
      <c r="Y126" t="n">
        <v>0.5</v>
      </c>
      <c r="Z126" t="n">
        <v>10</v>
      </c>
    </row>
    <row r="127">
      <c r="A127" t="n">
        <v>15</v>
      </c>
      <c r="B127" t="n">
        <v>80</v>
      </c>
      <c r="C127" t="inlineStr">
        <is>
          <t xml:space="preserve">CONCLUIDO	</t>
        </is>
      </c>
      <c r="D127" t="n">
        <v>2.2537</v>
      </c>
      <c r="E127" t="n">
        <v>44.37</v>
      </c>
      <c r="F127" t="n">
        <v>41.4</v>
      </c>
      <c r="G127" t="n">
        <v>124.21</v>
      </c>
      <c r="H127" t="n">
        <v>1.57</v>
      </c>
      <c r="I127" t="n">
        <v>20</v>
      </c>
      <c r="J127" t="n">
        <v>180.95</v>
      </c>
      <c r="K127" t="n">
        <v>50.28</v>
      </c>
      <c r="L127" t="n">
        <v>16</v>
      </c>
      <c r="M127" t="n">
        <v>16</v>
      </c>
      <c r="N127" t="n">
        <v>34.67</v>
      </c>
      <c r="O127" t="n">
        <v>22551.28</v>
      </c>
      <c r="P127" t="n">
        <v>414.93</v>
      </c>
      <c r="Q127" t="n">
        <v>1326.96</v>
      </c>
      <c r="R127" t="n">
        <v>91.90000000000001</v>
      </c>
      <c r="S127" t="n">
        <v>68.87</v>
      </c>
      <c r="T127" t="n">
        <v>8831.309999999999</v>
      </c>
      <c r="U127" t="n">
        <v>0.75</v>
      </c>
      <c r="V127" t="n">
        <v>0.88</v>
      </c>
      <c r="W127" t="n">
        <v>5.33</v>
      </c>
      <c r="X127" t="n">
        <v>0.53</v>
      </c>
      <c r="Y127" t="n">
        <v>0.5</v>
      </c>
      <c r="Z127" t="n">
        <v>10</v>
      </c>
    </row>
    <row r="128">
      <c r="A128" t="n">
        <v>16</v>
      </c>
      <c r="B128" t="n">
        <v>80</v>
      </c>
      <c r="C128" t="inlineStr">
        <is>
          <t xml:space="preserve">CONCLUIDO	</t>
        </is>
      </c>
      <c r="D128" t="n">
        <v>2.2553</v>
      </c>
      <c r="E128" t="n">
        <v>44.34</v>
      </c>
      <c r="F128" t="n">
        <v>41.4</v>
      </c>
      <c r="G128" t="n">
        <v>130.75</v>
      </c>
      <c r="H128" t="n">
        <v>1.65</v>
      </c>
      <c r="I128" t="n">
        <v>19</v>
      </c>
      <c r="J128" t="n">
        <v>182.45</v>
      </c>
      <c r="K128" t="n">
        <v>50.28</v>
      </c>
      <c r="L128" t="n">
        <v>17</v>
      </c>
      <c r="M128" t="n">
        <v>11</v>
      </c>
      <c r="N128" t="n">
        <v>35.17</v>
      </c>
      <c r="O128" t="n">
        <v>22735.98</v>
      </c>
      <c r="P128" t="n">
        <v>408.66</v>
      </c>
      <c r="Q128" t="n">
        <v>1327.01</v>
      </c>
      <c r="R128" t="n">
        <v>91.72</v>
      </c>
      <c r="S128" t="n">
        <v>68.87</v>
      </c>
      <c r="T128" t="n">
        <v>8744.780000000001</v>
      </c>
      <c r="U128" t="n">
        <v>0.75</v>
      </c>
      <c r="V128" t="n">
        <v>0.88</v>
      </c>
      <c r="W128" t="n">
        <v>5.33</v>
      </c>
      <c r="X128" t="n">
        <v>0.53</v>
      </c>
      <c r="Y128" t="n">
        <v>0.5</v>
      </c>
      <c r="Z128" t="n">
        <v>10</v>
      </c>
    </row>
    <row r="129">
      <c r="A129" t="n">
        <v>17</v>
      </c>
      <c r="B129" t="n">
        <v>80</v>
      </c>
      <c r="C129" t="inlineStr">
        <is>
          <t xml:space="preserve">CONCLUIDO	</t>
        </is>
      </c>
      <c r="D129" t="n">
        <v>2.2581</v>
      </c>
      <c r="E129" t="n">
        <v>44.29</v>
      </c>
      <c r="F129" t="n">
        <v>41.38</v>
      </c>
      <c r="G129" t="n">
        <v>137.94</v>
      </c>
      <c r="H129" t="n">
        <v>1.74</v>
      </c>
      <c r="I129" t="n">
        <v>18</v>
      </c>
      <c r="J129" t="n">
        <v>183.95</v>
      </c>
      <c r="K129" t="n">
        <v>50.28</v>
      </c>
      <c r="L129" t="n">
        <v>18</v>
      </c>
      <c r="M129" t="n">
        <v>4</v>
      </c>
      <c r="N129" t="n">
        <v>35.67</v>
      </c>
      <c r="O129" t="n">
        <v>22921.24</v>
      </c>
      <c r="P129" t="n">
        <v>405.31</v>
      </c>
      <c r="Q129" t="n">
        <v>1326.98</v>
      </c>
      <c r="R129" t="n">
        <v>90.78</v>
      </c>
      <c r="S129" t="n">
        <v>68.87</v>
      </c>
      <c r="T129" t="n">
        <v>8280.940000000001</v>
      </c>
      <c r="U129" t="n">
        <v>0.76</v>
      </c>
      <c r="V129" t="n">
        <v>0.88</v>
      </c>
      <c r="W129" t="n">
        <v>5.34</v>
      </c>
      <c r="X129" t="n">
        <v>0.51</v>
      </c>
      <c r="Y129" t="n">
        <v>0.5</v>
      </c>
      <c r="Z129" t="n">
        <v>10</v>
      </c>
    </row>
    <row r="130">
      <c r="A130" t="n">
        <v>18</v>
      </c>
      <c r="B130" t="n">
        <v>80</v>
      </c>
      <c r="C130" t="inlineStr">
        <is>
          <t xml:space="preserve">CONCLUIDO	</t>
        </is>
      </c>
      <c r="D130" t="n">
        <v>2.2576</v>
      </c>
      <c r="E130" t="n">
        <v>44.29</v>
      </c>
      <c r="F130" t="n">
        <v>41.39</v>
      </c>
      <c r="G130" t="n">
        <v>137.97</v>
      </c>
      <c r="H130" t="n">
        <v>1.82</v>
      </c>
      <c r="I130" t="n">
        <v>18</v>
      </c>
      <c r="J130" t="n">
        <v>185.46</v>
      </c>
      <c r="K130" t="n">
        <v>50.28</v>
      </c>
      <c r="L130" t="n">
        <v>19</v>
      </c>
      <c r="M130" t="n">
        <v>0</v>
      </c>
      <c r="N130" t="n">
        <v>36.18</v>
      </c>
      <c r="O130" t="n">
        <v>23107.19</v>
      </c>
      <c r="P130" t="n">
        <v>408.71</v>
      </c>
      <c r="Q130" t="n">
        <v>1327.07</v>
      </c>
      <c r="R130" t="n">
        <v>91</v>
      </c>
      <c r="S130" t="n">
        <v>68.87</v>
      </c>
      <c r="T130" t="n">
        <v>8388.08</v>
      </c>
      <c r="U130" t="n">
        <v>0.76</v>
      </c>
      <c r="V130" t="n">
        <v>0.88</v>
      </c>
      <c r="W130" t="n">
        <v>5.34</v>
      </c>
      <c r="X130" t="n">
        <v>0.52</v>
      </c>
      <c r="Y130" t="n">
        <v>0.5</v>
      </c>
      <c r="Z130" t="n">
        <v>10</v>
      </c>
    </row>
    <row r="131">
      <c r="A131" t="n">
        <v>0</v>
      </c>
      <c r="B131" t="n">
        <v>35</v>
      </c>
      <c r="C131" t="inlineStr">
        <is>
          <t xml:space="preserve">CONCLUIDO	</t>
        </is>
      </c>
      <c r="D131" t="n">
        <v>1.8097</v>
      </c>
      <c r="E131" t="n">
        <v>55.26</v>
      </c>
      <c r="F131" t="n">
        <v>48.72</v>
      </c>
      <c r="G131" t="n">
        <v>10.83</v>
      </c>
      <c r="H131" t="n">
        <v>0.22</v>
      </c>
      <c r="I131" t="n">
        <v>270</v>
      </c>
      <c r="J131" t="n">
        <v>80.84</v>
      </c>
      <c r="K131" t="n">
        <v>35.1</v>
      </c>
      <c r="L131" t="n">
        <v>1</v>
      </c>
      <c r="M131" t="n">
        <v>268</v>
      </c>
      <c r="N131" t="n">
        <v>9.74</v>
      </c>
      <c r="O131" t="n">
        <v>10204.21</v>
      </c>
      <c r="P131" t="n">
        <v>373.33</v>
      </c>
      <c r="Q131" t="n">
        <v>1327.09</v>
      </c>
      <c r="R131" t="n">
        <v>330.2</v>
      </c>
      <c r="S131" t="n">
        <v>68.87</v>
      </c>
      <c r="T131" t="n">
        <v>126729.69</v>
      </c>
      <c r="U131" t="n">
        <v>0.21</v>
      </c>
      <c r="V131" t="n">
        <v>0.75</v>
      </c>
      <c r="W131" t="n">
        <v>5.74</v>
      </c>
      <c r="X131" t="n">
        <v>7.84</v>
      </c>
      <c r="Y131" t="n">
        <v>0.5</v>
      </c>
      <c r="Z131" t="n">
        <v>10</v>
      </c>
    </row>
    <row r="132">
      <c r="A132" t="n">
        <v>1</v>
      </c>
      <c r="B132" t="n">
        <v>35</v>
      </c>
      <c r="C132" t="inlineStr">
        <is>
          <t xml:space="preserve">CONCLUIDO	</t>
        </is>
      </c>
      <c r="D132" t="n">
        <v>2.0754</v>
      </c>
      <c r="E132" t="n">
        <v>48.18</v>
      </c>
      <c r="F132" t="n">
        <v>44.26</v>
      </c>
      <c r="G132" t="n">
        <v>22.5</v>
      </c>
      <c r="H132" t="n">
        <v>0.43</v>
      </c>
      <c r="I132" t="n">
        <v>118</v>
      </c>
      <c r="J132" t="n">
        <v>82.04000000000001</v>
      </c>
      <c r="K132" t="n">
        <v>35.1</v>
      </c>
      <c r="L132" t="n">
        <v>2</v>
      </c>
      <c r="M132" t="n">
        <v>116</v>
      </c>
      <c r="N132" t="n">
        <v>9.94</v>
      </c>
      <c r="O132" t="n">
        <v>10352.53</v>
      </c>
      <c r="P132" t="n">
        <v>326.24</v>
      </c>
      <c r="Q132" t="n">
        <v>1327.14</v>
      </c>
      <c r="R132" t="n">
        <v>184.47</v>
      </c>
      <c r="S132" t="n">
        <v>68.87</v>
      </c>
      <c r="T132" t="n">
        <v>54622.94</v>
      </c>
      <c r="U132" t="n">
        <v>0.37</v>
      </c>
      <c r="V132" t="n">
        <v>0.82</v>
      </c>
      <c r="W132" t="n">
        <v>5.5</v>
      </c>
      <c r="X132" t="n">
        <v>3.38</v>
      </c>
      <c r="Y132" t="n">
        <v>0.5</v>
      </c>
      <c r="Z132" t="n">
        <v>10</v>
      </c>
    </row>
    <row r="133">
      <c r="A133" t="n">
        <v>2</v>
      </c>
      <c r="B133" t="n">
        <v>35</v>
      </c>
      <c r="C133" t="inlineStr">
        <is>
          <t xml:space="preserve">CONCLUIDO	</t>
        </is>
      </c>
      <c r="D133" t="n">
        <v>2.1673</v>
      </c>
      <c r="E133" t="n">
        <v>46.14</v>
      </c>
      <c r="F133" t="n">
        <v>42.97</v>
      </c>
      <c r="G133" t="n">
        <v>34.84</v>
      </c>
      <c r="H133" t="n">
        <v>0.63</v>
      </c>
      <c r="I133" t="n">
        <v>74</v>
      </c>
      <c r="J133" t="n">
        <v>83.25</v>
      </c>
      <c r="K133" t="n">
        <v>35.1</v>
      </c>
      <c r="L133" t="n">
        <v>3</v>
      </c>
      <c r="M133" t="n">
        <v>72</v>
      </c>
      <c r="N133" t="n">
        <v>10.15</v>
      </c>
      <c r="O133" t="n">
        <v>10501.19</v>
      </c>
      <c r="P133" t="n">
        <v>302.93</v>
      </c>
      <c r="Q133" t="n">
        <v>1326.99</v>
      </c>
      <c r="R133" t="n">
        <v>143.01</v>
      </c>
      <c r="S133" t="n">
        <v>68.87</v>
      </c>
      <c r="T133" t="n">
        <v>34114.49</v>
      </c>
      <c r="U133" t="n">
        <v>0.48</v>
      </c>
      <c r="V133" t="n">
        <v>0.85</v>
      </c>
      <c r="W133" t="n">
        <v>5.42</v>
      </c>
      <c r="X133" t="n">
        <v>2.1</v>
      </c>
      <c r="Y133" t="n">
        <v>0.5</v>
      </c>
      <c r="Z133" t="n">
        <v>10</v>
      </c>
    </row>
    <row r="134">
      <c r="A134" t="n">
        <v>3</v>
      </c>
      <c r="B134" t="n">
        <v>35</v>
      </c>
      <c r="C134" t="inlineStr">
        <is>
          <t xml:space="preserve">CONCLUIDO	</t>
        </is>
      </c>
      <c r="D134" t="n">
        <v>2.2156</v>
      </c>
      <c r="E134" t="n">
        <v>45.13</v>
      </c>
      <c r="F134" t="n">
        <v>42.35</v>
      </c>
      <c r="G134" t="n">
        <v>48.86</v>
      </c>
      <c r="H134" t="n">
        <v>0.83</v>
      </c>
      <c r="I134" t="n">
        <v>52</v>
      </c>
      <c r="J134" t="n">
        <v>84.45999999999999</v>
      </c>
      <c r="K134" t="n">
        <v>35.1</v>
      </c>
      <c r="L134" t="n">
        <v>4</v>
      </c>
      <c r="M134" t="n">
        <v>50</v>
      </c>
      <c r="N134" t="n">
        <v>10.36</v>
      </c>
      <c r="O134" t="n">
        <v>10650.22</v>
      </c>
      <c r="P134" t="n">
        <v>283.08</v>
      </c>
      <c r="Q134" t="n">
        <v>1326.95</v>
      </c>
      <c r="R134" t="n">
        <v>122.43</v>
      </c>
      <c r="S134" t="n">
        <v>68.87</v>
      </c>
      <c r="T134" t="n">
        <v>23936.03</v>
      </c>
      <c r="U134" t="n">
        <v>0.5600000000000001</v>
      </c>
      <c r="V134" t="n">
        <v>0.86</v>
      </c>
      <c r="W134" t="n">
        <v>5.39</v>
      </c>
      <c r="X134" t="n">
        <v>1.48</v>
      </c>
      <c r="Y134" t="n">
        <v>0.5</v>
      </c>
      <c r="Z134" t="n">
        <v>10</v>
      </c>
    </row>
    <row r="135">
      <c r="A135" t="n">
        <v>4</v>
      </c>
      <c r="B135" t="n">
        <v>35</v>
      </c>
      <c r="C135" t="inlineStr">
        <is>
          <t xml:space="preserve">CONCLUIDO	</t>
        </is>
      </c>
      <c r="D135" t="n">
        <v>2.2405</v>
      </c>
      <c r="E135" t="n">
        <v>44.63</v>
      </c>
      <c r="F135" t="n">
        <v>42.04</v>
      </c>
      <c r="G135" t="n">
        <v>61.52</v>
      </c>
      <c r="H135" t="n">
        <v>1.02</v>
      </c>
      <c r="I135" t="n">
        <v>41</v>
      </c>
      <c r="J135" t="n">
        <v>85.67</v>
      </c>
      <c r="K135" t="n">
        <v>35.1</v>
      </c>
      <c r="L135" t="n">
        <v>5</v>
      </c>
      <c r="M135" t="n">
        <v>21</v>
      </c>
      <c r="N135" t="n">
        <v>10.57</v>
      </c>
      <c r="O135" t="n">
        <v>10799.59</v>
      </c>
      <c r="P135" t="n">
        <v>266.84</v>
      </c>
      <c r="Q135" t="n">
        <v>1326.95</v>
      </c>
      <c r="R135" t="n">
        <v>111.85</v>
      </c>
      <c r="S135" t="n">
        <v>68.87</v>
      </c>
      <c r="T135" t="n">
        <v>18701.77</v>
      </c>
      <c r="U135" t="n">
        <v>0.62</v>
      </c>
      <c r="V135" t="n">
        <v>0.87</v>
      </c>
      <c r="W135" t="n">
        <v>5.38</v>
      </c>
      <c r="X135" t="n">
        <v>1.16</v>
      </c>
      <c r="Y135" t="n">
        <v>0.5</v>
      </c>
      <c r="Z135" t="n">
        <v>10</v>
      </c>
    </row>
    <row r="136">
      <c r="A136" t="n">
        <v>5</v>
      </c>
      <c r="B136" t="n">
        <v>35</v>
      </c>
      <c r="C136" t="inlineStr">
        <is>
          <t xml:space="preserve">CONCLUIDO	</t>
        </is>
      </c>
      <c r="D136" t="n">
        <v>2.2442</v>
      </c>
      <c r="E136" t="n">
        <v>44.56</v>
      </c>
      <c r="F136" t="n">
        <v>41.99</v>
      </c>
      <c r="G136" t="n">
        <v>64.61</v>
      </c>
      <c r="H136" t="n">
        <v>1.21</v>
      </c>
      <c r="I136" t="n">
        <v>39</v>
      </c>
      <c r="J136" t="n">
        <v>86.88</v>
      </c>
      <c r="K136" t="n">
        <v>35.1</v>
      </c>
      <c r="L136" t="n">
        <v>6</v>
      </c>
      <c r="M136" t="n">
        <v>0</v>
      </c>
      <c r="N136" t="n">
        <v>10.78</v>
      </c>
      <c r="O136" t="n">
        <v>10949.33</v>
      </c>
      <c r="P136" t="n">
        <v>268.41</v>
      </c>
      <c r="Q136" t="n">
        <v>1326.98</v>
      </c>
      <c r="R136" t="n">
        <v>109.74</v>
      </c>
      <c r="S136" t="n">
        <v>68.87</v>
      </c>
      <c r="T136" t="n">
        <v>17653.42</v>
      </c>
      <c r="U136" t="n">
        <v>0.63</v>
      </c>
      <c r="V136" t="n">
        <v>0.87</v>
      </c>
      <c r="W136" t="n">
        <v>5.4</v>
      </c>
      <c r="X136" t="n">
        <v>1.12</v>
      </c>
      <c r="Y136" t="n">
        <v>0.5</v>
      </c>
      <c r="Z136" t="n">
        <v>10</v>
      </c>
    </row>
    <row r="137">
      <c r="A137" t="n">
        <v>0</v>
      </c>
      <c r="B137" t="n">
        <v>50</v>
      </c>
      <c r="C137" t="inlineStr">
        <is>
          <t xml:space="preserve">CONCLUIDO	</t>
        </is>
      </c>
      <c r="D137" t="n">
        <v>1.6467</v>
      </c>
      <c r="E137" t="n">
        <v>60.73</v>
      </c>
      <c r="F137" t="n">
        <v>51</v>
      </c>
      <c r="G137" t="n">
        <v>8.84</v>
      </c>
      <c r="H137" t="n">
        <v>0.16</v>
      </c>
      <c r="I137" t="n">
        <v>346</v>
      </c>
      <c r="J137" t="n">
        <v>107.41</v>
      </c>
      <c r="K137" t="n">
        <v>41.65</v>
      </c>
      <c r="L137" t="n">
        <v>1</v>
      </c>
      <c r="M137" t="n">
        <v>344</v>
      </c>
      <c r="N137" t="n">
        <v>14.77</v>
      </c>
      <c r="O137" t="n">
        <v>13481.73</v>
      </c>
      <c r="P137" t="n">
        <v>478.96</v>
      </c>
      <c r="Q137" t="n">
        <v>1327.16</v>
      </c>
      <c r="R137" t="n">
        <v>404.92</v>
      </c>
      <c r="S137" t="n">
        <v>68.87</v>
      </c>
      <c r="T137" t="n">
        <v>163711.23</v>
      </c>
      <c r="U137" t="n">
        <v>0.17</v>
      </c>
      <c r="V137" t="n">
        <v>0.72</v>
      </c>
      <c r="W137" t="n">
        <v>5.86</v>
      </c>
      <c r="X137" t="n">
        <v>10.12</v>
      </c>
      <c r="Y137" t="n">
        <v>0.5</v>
      </c>
      <c r="Z137" t="n">
        <v>10</v>
      </c>
    </row>
    <row r="138">
      <c r="A138" t="n">
        <v>1</v>
      </c>
      <c r="B138" t="n">
        <v>50</v>
      </c>
      <c r="C138" t="inlineStr">
        <is>
          <t xml:space="preserve">CONCLUIDO	</t>
        </is>
      </c>
      <c r="D138" t="n">
        <v>1.9776</v>
      </c>
      <c r="E138" t="n">
        <v>50.57</v>
      </c>
      <c r="F138" t="n">
        <v>45.2</v>
      </c>
      <c r="G138" t="n">
        <v>18.08</v>
      </c>
      <c r="H138" t="n">
        <v>0.32</v>
      </c>
      <c r="I138" t="n">
        <v>150</v>
      </c>
      <c r="J138" t="n">
        <v>108.68</v>
      </c>
      <c r="K138" t="n">
        <v>41.65</v>
      </c>
      <c r="L138" t="n">
        <v>2</v>
      </c>
      <c r="M138" t="n">
        <v>148</v>
      </c>
      <c r="N138" t="n">
        <v>15.03</v>
      </c>
      <c r="O138" t="n">
        <v>13638.32</v>
      </c>
      <c r="P138" t="n">
        <v>414.84</v>
      </c>
      <c r="Q138" t="n">
        <v>1326.97</v>
      </c>
      <c r="R138" t="n">
        <v>215.25</v>
      </c>
      <c r="S138" t="n">
        <v>68.87</v>
      </c>
      <c r="T138" t="n">
        <v>69853.8</v>
      </c>
      <c r="U138" t="n">
        <v>0.32</v>
      </c>
      <c r="V138" t="n">
        <v>0.8100000000000001</v>
      </c>
      <c r="W138" t="n">
        <v>5.55</v>
      </c>
      <c r="X138" t="n">
        <v>4.33</v>
      </c>
      <c r="Y138" t="n">
        <v>0.5</v>
      </c>
      <c r="Z138" t="n">
        <v>10</v>
      </c>
    </row>
    <row r="139">
      <c r="A139" t="n">
        <v>2</v>
      </c>
      <c r="B139" t="n">
        <v>50</v>
      </c>
      <c r="C139" t="inlineStr">
        <is>
          <t xml:space="preserve">CONCLUIDO	</t>
        </is>
      </c>
      <c r="D139" t="n">
        <v>2.0942</v>
      </c>
      <c r="E139" t="n">
        <v>47.75</v>
      </c>
      <c r="F139" t="n">
        <v>43.6</v>
      </c>
      <c r="G139" t="n">
        <v>27.54</v>
      </c>
      <c r="H139" t="n">
        <v>0.48</v>
      </c>
      <c r="I139" t="n">
        <v>95</v>
      </c>
      <c r="J139" t="n">
        <v>109.96</v>
      </c>
      <c r="K139" t="n">
        <v>41.65</v>
      </c>
      <c r="L139" t="n">
        <v>3</v>
      </c>
      <c r="M139" t="n">
        <v>93</v>
      </c>
      <c r="N139" t="n">
        <v>15.31</v>
      </c>
      <c r="O139" t="n">
        <v>13795.21</v>
      </c>
      <c r="P139" t="n">
        <v>390.68</v>
      </c>
      <c r="Q139" t="n">
        <v>1326.98</v>
      </c>
      <c r="R139" t="n">
        <v>163.38</v>
      </c>
      <c r="S139" t="n">
        <v>68.87</v>
      </c>
      <c r="T139" t="n">
        <v>44194.6</v>
      </c>
      <c r="U139" t="n">
        <v>0.42</v>
      </c>
      <c r="V139" t="n">
        <v>0.84</v>
      </c>
      <c r="W139" t="n">
        <v>5.46</v>
      </c>
      <c r="X139" t="n">
        <v>2.73</v>
      </c>
      <c r="Y139" t="n">
        <v>0.5</v>
      </c>
      <c r="Z139" t="n">
        <v>10</v>
      </c>
    </row>
    <row r="140">
      <c r="A140" t="n">
        <v>3</v>
      </c>
      <c r="B140" t="n">
        <v>50</v>
      </c>
      <c r="C140" t="inlineStr">
        <is>
          <t xml:space="preserve">CONCLUIDO	</t>
        </is>
      </c>
      <c r="D140" t="n">
        <v>2.1579</v>
      </c>
      <c r="E140" t="n">
        <v>46.34</v>
      </c>
      <c r="F140" t="n">
        <v>42.79</v>
      </c>
      <c r="G140" t="n">
        <v>37.76</v>
      </c>
      <c r="H140" t="n">
        <v>0.63</v>
      </c>
      <c r="I140" t="n">
        <v>68</v>
      </c>
      <c r="J140" t="n">
        <v>111.23</v>
      </c>
      <c r="K140" t="n">
        <v>41.65</v>
      </c>
      <c r="L140" t="n">
        <v>4</v>
      </c>
      <c r="M140" t="n">
        <v>66</v>
      </c>
      <c r="N140" t="n">
        <v>15.58</v>
      </c>
      <c r="O140" t="n">
        <v>13952.52</v>
      </c>
      <c r="P140" t="n">
        <v>373.5</v>
      </c>
      <c r="Q140" t="n">
        <v>1326.97</v>
      </c>
      <c r="R140" t="n">
        <v>137.15</v>
      </c>
      <c r="S140" t="n">
        <v>68.87</v>
      </c>
      <c r="T140" t="n">
        <v>31214.18</v>
      </c>
      <c r="U140" t="n">
        <v>0.5</v>
      </c>
      <c r="V140" t="n">
        <v>0.85</v>
      </c>
      <c r="W140" t="n">
        <v>5.41</v>
      </c>
      <c r="X140" t="n">
        <v>1.92</v>
      </c>
      <c r="Y140" t="n">
        <v>0.5</v>
      </c>
      <c r="Z140" t="n">
        <v>10</v>
      </c>
    </row>
    <row r="141">
      <c r="A141" t="n">
        <v>4</v>
      </c>
      <c r="B141" t="n">
        <v>50</v>
      </c>
      <c r="C141" t="inlineStr">
        <is>
          <t xml:space="preserve">CONCLUIDO	</t>
        </is>
      </c>
      <c r="D141" t="n">
        <v>2.1942</v>
      </c>
      <c r="E141" t="n">
        <v>45.58</v>
      </c>
      <c r="F141" t="n">
        <v>42.36</v>
      </c>
      <c r="G141" t="n">
        <v>47.96</v>
      </c>
      <c r="H141" t="n">
        <v>0.78</v>
      </c>
      <c r="I141" t="n">
        <v>53</v>
      </c>
      <c r="J141" t="n">
        <v>112.51</v>
      </c>
      <c r="K141" t="n">
        <v>41.65</v>
      </c>
      <c r="L141" t="n">
        <v>5</v>
      </c>
      <c r="M141" t="n">
        <v>51</v>
      </c>
      <c r="N141" t="n">
        <v>15.86</v>
      </c>
      <c r="O141" t="n">
        <v>14110.24</v>
      </c>
      <c r="P141" t="n">
        <v>359.14</v>
      </c>
      <c r="Q141" t="n">
        <v>1326.95</v>
      </c>
      <c r="R141" t="n">
        <v>123</v>
      </c>
      <c r="S141" t="n">
        <v>68.87</v>
      </c>
      <c r="T141" t="n">
        <v>24216.24</v>
      </c>
      <c r="U141" t="n">
        <v>0.5600000000000001</v>
      </c>
      <c r="V141" t="n">
        <v>0.86</v>
      </c>
      <c r="W141" t="n">
        <v>5.39</v>
      </c>
      <c r="X141" t="n">
        <v>1.49</v>
      </c>
      <c r="Y141" t="n">
        <v>0.5</v>
      </c>
      <c r="Z141" t="n">
        <v>10</v>
      </c>
    </row>
    <row r="142">
      <c r="A142" t="n">
        <v>5</v>
      </c>
      <c r="B142" t="n">
        <v>50</v>
      </c>
      <c r="C142" t="inlineStr">
        <is>
          <t xml:space="preserve">CONCLUIDO	</t>
        </is>
      </c>
      <c r="D142" t="n">
        <v>2.2193</v>
      </c>
      <c r="E142" t="n">
        <v>45.06</v>
      </c>
      <c r="F142" t="n">
        <v>42.07</v>
      </c>
      <c r="G142" t="n">
        <v>58.7</v>
      </c>
      <c r="H142" t="n">
        <v>0.93</v>
      </c>
      <c r="I142" t="n">
        <v>43</v>
      </c>
      <c r="J142" t="n">
        <v>113.79</v>
      </c>
      <c r="K142" t="n">
        <v>41.65</v>
      </c>
      <c r="L142" t="n">
        <v>6</v>
      </c>
      <c r="M142" t="n">
        <v>41</v>
      </c>
      <c r="N142" t="n">
        <v>16.14</v>
      </c>
      <c r="O142" t="n">
        <v>14268.39</v>
      </c>
      <c r="P142" t="n">
        <v>347.06</v>
      </c>
      <c r="Q142" t="n">
        <v>1326.99</v>
      </c>
      <c r="R142" t="n">
        <v>113.62</v>
      </c>
      <c r="S142" t="n">
        <v>68.87</v>
      </c>
      <c r="T142" t="n">
        <v>19576.26</v>
      </c>
      <c r="U142" t="n">
        <v>0.61</v>
      </c>
      <c r="V142" t="n">
        <v>0.87</v>
      </c>
      <c r="W142" t="n">
        <v>5.36</v>
      </c>
      <c r="X142" t="n">
        <v>1.2</v>
      </c>
      <c r="Y142" t="n">
        <v>0.5</v>
      </c>
      <c r="Z142" t="n">
        <v>10</v>
      </c>
    </row>
    <row r="143">
      <c r="A143" t="n">
        <v>6</v>
      </c>
      <c r="B143" t="n">
        <v>50</v>
      </c>
      <c r="C143" t="inlineStr">
        <is>
          <t xml:space="preserve">CONCLUIDO	</t>
        </is>
      </c>
      <c r="D143" t="n">
        <v>2.2394</v>
      </c>
      <c r="E143" t="n">
        <v>44.66</v>
      </c>
      <c r="F143" t="n">
        <v>41.84</v>
      </c>
      <c r="G143" t="n">
        <v>71.73</v>
      </c>
      <c r="H143" t="n">
        <v>1.07</v>
      </c>
      <c r="I143" t="n">
        <v>35</v>
      </c>
      <c r="J143" t="n">
        <v>115.08</v>
      </c>
      <c r="K143" t="n">
        <v>41.65</v>
      </c>
      <c r="L143" t="n">
        <v>7</v>
      </c>
      <c r="M143" t="n">
        <v>33</v>
      </c>
      <c r="N143" t="n">
        <v>16.43</v>
      </c>
      <c r="O143" t="n">
        <v>14426.96</v>
      </c>
      <c r="P143" t="n">
        <v>331.66</v>
      </c>
      <c r="Q143" t="n">
        <v>1326.99</v>
      </c>
      <c r="R143" t="n">
        <v>106.1</v>
      </c>
      <c r="S143" t="n">
        <v>68.87</v>
      </c>
      <c r="T143" t="n">
        <v>15856.23</v>
      </c>
      <c r="U143" t="n">
        <v>0.65</v>
      </c>
      <c r="V143" t="n">
        <v>0.87</v>
      </c>
      <c r="W143" t="n">
        <v>5.35</v>
      </c>
      <c r="X143" t="n">
        <v>0.97</v>
      </c>
      <c r="Y143" t="n">
        <v>0.5</v>
      </c>
      <c r="Z143" t="n">
        <v>10</v>
      </c>
    </row>
    <row r="144">
      <c r="A144" t="n">
        <v>7</v>
      </c>
      <c r="B144" t="n">
        <v>50</v>
      </c>
      <c r="C144" t="inlineStr">
        <is>
          <t xml:space="preserve">CONCLUIDO	</t>
        </is>
      </c>
      <c r="D144" t="n">
        <v>2.2512</v>
      </c>
      <c r="E144" t="n">
        <v>44.42</v>
      </c>
      <c r="F144" t="n">
        <v>41.72</v>
      </c>
      <c r="G144" t="n">
        <v>83.43000000000001</v>
      </c>
      <c r="H144" t="n">
        <v>1.21</v>
      </c>
      <c r="I144" t="n">
        <v>30</v>
      </c>
      <c r="J144" t="n">
        <v>116.37</v>
      </c>
      <c r="K144" t="n">
        <v>41.65</v>
      </c>
      <c r="L144" t="n">
        <v>8</v>
      </c>
      <c r="M144" t="n">
        <v>22</v>
      </c>
      <c r="N144" t="n">
        <v>16.72</v>
      </c>
      <c r="O144" t="n">
        <v>14585.96</v>
      </c>
      <c r="P144" t="n">
        <v>321.27</v>
      </c>
      <c r="Q144" t="n">
        <v>1326.95</v>
      </c>
      <c r="R144" t="n">
        <v>101.99</v>
      </c>
      <c r="S144" t="n">
        <v>68.87</v>
      </c>
      <c r="T144" t="n">
        <v>13825.22</v>
      </c>
      <c r="U144" t="n">
        <v>0.68</v>
      </c>
      <c r="V144" t="n">
        <v>0.87</v>
      </c>
      <c r="W144" t="n">
        <v>5.35</v>
      </c>
      <c r="X144" t="n">
        <v>0.85</v>
      </c>
      <c r="Y144" t="n">
        <v>0.5</v>
      </c>
      <c r="Z144" t="n">
        <v>10</v>
      </c>
    </row>
    <row r="145">
      <c r="A145" t="n">
        <v>8</v>
      </c>
      <c r="B145" t="n">
        <v>50</v>
      </c>
      <c r="C145" t="inlineStr">
        <is>
          <t xml:space="preserve">CONCLUIDO	</t>
        </is>
      </c>
      <c r="D145" t="n">
        <v>2.2555</v>
      </c>
      <c r="E145" t="n">
        <v>44.34</v>
      </c>
      <c r="F145" t="n">
        <v>41.68</v>
      </c>
      <c r="G145" t="n">
        <v>89.31</v>
      </c>
      <c r="H145" t="n">
        <v>1.35</v>
      </c>
      <c r="I145" t="n">
        <v>28</v>
      </c>
      <c r="J145" t="n">
        <v>117.66</v>
      </c>
      <c r="K145" t="n">
        <v>41.65</v>
      </c>
      <c r="L145" t="n">
        <v>9</v>
      </c>
      <c r="M145" t="n">
        <v>3</v>
      </c>
      <c r="N145" t="n">
        <v>17.01</v>
      </c>
      <c r="O145" t="n">
        <v>14745.39</v>
      </c>
      <c r="P145" t="n">
        <v>316.7</v>
      </c>
      <c r="Q145" t="n">
        <v>1326.95</v>
      </c>
      <c r="R145" t="n">
        <v>99.8</v>
      </c>
      <c r="S145" t="n">
        <v>68.87</v>
      </c>
      <c r="T145" t="n">
        <v>12739.7</v>
      </c>
      <c r="U145" t="n">
        <v>0.6899999999999999</v>
      </c>
      <c r="V145" t="n">
        <v>0.87</v>
      </c>
      <c r="W145" t="n">
        <v>5.37</v>
      </c>
      <c r="X145" t="n">
        <v>0.8100000000000001</v>
      </c>
      <c r="Y145" t="n">
        <v>0.5</v>
      </c>
      <c r="Z145" t="n">
        <v>10</v>
      </c>
    </row>
    <row r="146">
      <c r="A146" t="n">
        <v>9</v>
      </c>
      <c r="B146" t="n">
        <v>50</v>
      </c>
      <c r="C146" t="inlineStr">
        <is>
          <t xml:space="preserve">CONCLUIDO	</t>
        </is>
      </c>
      <c r="D146" t="n">
        <v>2.2554</v>
      </c>
      <c r="E146" t="n">
        <v>44.34</v>
      </c>
      <c r="F146" t="n">
        <v>41.68</v>
      </c>
      <c r="G146" t="n">
        <v>89.31</v>
      </c>
      <c r="H146" t="n">
        <v>1.48</v>
      </c>
      <c r="I146" t="n">
        <v>28</v>
      </c>
      <c r="J146" t="n">
        <v>118.96</v>
      </c>
      <c r="K146" t="n">
        <v>41.65</v>
      </c>
      <c r="L146" t="n">
        <v>10</v>
      </c>
      <c r="M146" t="n">
        <v>0</v>
      </c>
      <c r="N146" t="n">
        <v>17.31</v>
      </c>
      <c r="O146" t="n">
        <v>14905.25</v>
      </c>
      <c r="P146" t="n">
        <v>319.82</v>
      </c>
      <c r="Q146" t="n">
        <v>1326.97</v>
      </c>
      <c r="R146" t="n">
        <v>99.91</v>
      </c>
      <c r="S146" t="n">
        <v>68.87</v>
      </c>
      <c r="T146" t="n">
        <v>12794.86</v>
      </c>
      <c r="U146" t="n">
        <v>0.6899999999999999</v>
      </c>
      <c r="V146" t="n">
        <v>0.87</v>
      </c>
      <c r="W146" t="n">
        <v>5.37</v>
      </c>
      <c r="X146" t="n">
        <v>0.8100000000000001</v>
      </c>
      <c r="Y146" t="n">
        <v>0.5</v>
      </c>
      <c r="Z146" t="n">
        <v>10</v>
      </c>
    </row>
    <row r="147">
      <c r="A147" t="n">
        <v>0</v>
      </c>
      <c r="B147" t="n">
        <v>25</v>
      </c>
      <c r="C147" t="inlineStr">
        <is>
          <t xml:space="preserve">CONCLUIDO	</t>
        </is>
      </c>
      <c r="D147" t="n">
        <v>1.9304</v>
      </c>
      <c r="E147" t="n">
        <v>51.8</v>
      </c>
      <c r="F147" t="n">
        <v>47.06</v>
      </c>
      <c r="G147" t="n">
        <v>13.32</v>
      </c>
      <c r="H147" t="n">
        <v>0.28</v>
      </c>
      <c r="I147" t="n">
        <v>212</v>
      </c>
      <c r="J147" t="n">
        <v>61.76</v>
      </c>
      <c r="K147" t="n">
        <v>28.92</v>
      </c>
      <c r="L147" t="n">
        <v>1</v>
      </c>
      <c r="M147" t="n">
        <v>210</v>
      </c>
      <c r="N147" t="n">
        <v>6.84</v>
      </c>
      <c r="O147" t="n">
        <v>7851.41</v>
      </c>
      <c r="P147" t="n">
        <v>293.38</v>
      </c>
      <c r="Q147" t="n">
        <v>1327.1</v>
      </c>
      <c r="R147" t="n">
        <v>275.19</v>
      </c>
      <c r="S147" t="n">
        <v>68.87</v>
      </c>
      <c r="T147" t="n">
        <v>99515.56</v>
      </c>
      <c r="U147" t="n">
        <v>0.25</v>
      </c>
      <c r="V147" t="n">
        <v>0.77</v>
      </c>
      <c r="W147" t="n">
        <v>5.68</v>
      </c>
      <c r="X147" t="n">
        <v>6.19</v>
      </c>
      <c r="Y147" t="n">
        <v>0.5</v>
      </c>
      <c r="Z147" t="n">
        <v>10</v>
      </c>
    </row>
    <row r="148">
      <c r="A148" t="n">
        <v>1</v>
      </c>
      <c r="B148" t="n">
        <v>25</v>
      </c>
      <c r="C148" t="inlineStr">
        <is>
          <t xml:space="preserve">CONCLUIDO	</t>
        </is>
      </c>
      <c r="D148" t="n">
        <v>2.1481</v>
      </c>
      <c r="E148" t="n">
        <v>46.55</v>
      </c>
      <c r="F148" t="n">
        <v>43.48</v>
      </c>
      <c r="G148" t="n">
        <v>28.36</v>
      </c>
      <c r="H148" t="n">
        <v>0.55</v>
      </c>
      <c r="I148" t="n">
        <v>92</v>
      </c>
      <c r="J148" t="n">
        <v>62.92</v>
      </c>
      <c r="K148" t="n">
        <v>28.92</v>
      </c>
      <c r="L148" t="n">
        <v>2</v>
      </c>
      <c r="M148" t="n">
        <v>90</v>
      </c>
      <c r="N148" t="n">
        <v>7</v>
      </c>
      <c r="O148" t="n">
        <v>7994.37</v>
      </c>
      <c r="P148" t="n">
        <v>252.01</v>
      </c>
      <c r="Q148" t="n">
        <v>1327.07</v>
      </c>
      <c r="R148" t="n">
        <v>159.6</v>
      </c>
      <c r="S148" t="n">
        <v>68.87</v>
      </c>
      <c r="T148" t="n">
        <v>42318.4</v>
      </c>
      <c r="U148" t="n">
        <v>0.43</v>
      </c>
      <c r="V148" t="n">
        <v>0.84</v>
      </c>
      <c r="W148" t="n">
        <v>5.44</v>
      </c>
      <c r="X148" t="n">
        <v>2.61</v>
      </c>
      <c r="Y148" t="n">
        <v>0.5</v>
      </c>
      <c r="Z148" t="n">
        <v>10</v>
      </c>
    </row>
    <row r="149">
      <c r="A149" t="n">
        <v>2</v>
      </c>
      <c r="B149" t="n">
        <v>25</v>
      </c>
      <c r="C149" t="inlineStr">
        <is>
          <t xml:space="preserve">CONCLUIDO	</t>
        </is>
      </c>
      <c r="D149" t="n">
        <v>2.2155</v>
      </c>
      <c r="E149" t="n">
        <v>45.14</v>
      </c>
      <c r="F149" t="n">
        <v>42.53</v>
      </c>
      <c r="G149" t="n">
        <v>44</v>
      </c>
      <c r="H149" t="n">
        <v>0.8100000000000001</v>
      </c>
      <c r="I149" t="n">
        <v>58</v>
      </c>
      <c r="J149" t="n">
        <v>64.08</v>
      </c>
      <c r="K149" t="n">
        <v>28.92</v>
      </c>
      <c r="L149" t="n">
        <v>3</v>
      </c>
      <c r="M149" t="n">
        <v>32</v>
      </c>
      <c r="N149" t="n">
        <v>7.16</v>
      </c>
      <c r="O149" t="n">
        <v>8137.65</v>
      </c>
      <c r="P149" t="n">
        <v>228.98</v>
      </c>
      <c r="Q149" t="n">
        <v>1326.98</v>
      </c>
      <c r="R149" t="n">
        <v>127.68</v>
      </c>
      <c r="S149" t="n">
        <v>68.87</v>
      </c>
      <c r="T149" t="n">
        <v>26530.06</v>
      </c>
      <c r="U149" t="n">
        <v>0.54</v>
      </c>
      <c r="V149" t="n">
        <v>0.86</v>
      </c>
      <c r="W149" t="n">
        <v>5.42</v>
      </c>
      <c r="X149" t="n">
        <v>1.66</v>
      </c>
      <c r="Y149" t="n">
        <v>0.5</v>
      </c>
      <c r="Z149" t="n">
        <v>10</v>
      </c>
    </row>
    <row r="150">
      <c r="A150" t="n">
        <v>3</v>
      </c>
      <c r="B150" t="n">
        <v>25</v>
      </c>
      <c r="C150" t="inlineStr">
        <is>
          <t xml:space="preserve">CONCLUIDO	</t>
        </is>
      </c>
      <c r="D150" t="n">
        <v>2.2208</v>
      </c>
      <c r="E150" t="n">
        <v>45.03</v>
      </c>
      <c r="F150" t="n">
        <v>42.47</v>
      </c>
      <c r="G150" t="n">
        <v>46.33</v>
      </c>
      <c r="H150" t="n">
        <v>1.07</v>
      </c>
      <c r="I150" t="n">
        <v>55</v>
      </c>
      <c r="J150" t="n">
        <v>65.25</v>
      </c>
      <c r="K150" t="n">
        <v>28.92</v>
      </c>
      <c r="L150" t="n">
        <v>4</v>
      </c>
      <c r="M150" t="n">
        <v>0</v>
      </c>
      <c r="N150" t="n">
        <v>7.33</v>
      </c>
      <c r="O150" t="n">
        <v>8281.25</v>
      </c>
      <c r="P150" t="n">
        <v>229.06</v>
      </c>
      <c r="Q150" t="n">
        <v>1326.97</v>
      </c>
      <c r="R150" t="n">
        <v>124.49</v>
      </c>
      <c r="S150" t="n">
        <v>68.87</v>
      </c>
      <c r="T150" t="n">
        <v>24948.38</v>
      </c>
      <c r="U150" t="n">
        <v>0.55</v>
      </c>
      <c r="V150" t="n">
        <v>0.86</v>
      </c>
      <c r="W150" t="n">
        <v>5.45</v>
      </c>
      <c r="X150" t="n">
        <v>1.6</v>
      </c>
      <c r="Y150" t="n">
        <v>0.5</v>
      </c>
      <c r="Z150" t="n">
        <v>10</v>
      </c>
    </row>
    <row r="151">
      <c r="A151" t="n">
        <v>0</v>
      </c>
      <c r="B151" t="n">
        <v>85</v>
      </c>
      <c r="C151" t="inlineStr">
        <is>
          <t xml:space="preserve">CONCLUIDO	</t>
        </is>
      </c>
      <c r="D151" t="n">
        <v>1.316</v>
      </c>
      <c r="E151" t="n">
        <v>75.98999999999999</v>
      </c>
      <c r="F151" t="n">
        <v>56.16</v>
      </c>
      <c r="G151" t="n">
        <v>6.54</v>
      </c>
      <c r="H151" t="n">
        <v>0.11</v>
      </c>
      <c r="I151" t="n">
        <v>515</v>
      </c>
      <c r="J151" t="n">
        <v>167.88</v>
      </c>
      <c r="K151" t="n">
        <v>51.39</v>
      </c>
      <c r="L151" t="n">
        <v>1</v>
      </c>
      <c r="M151" t="n">
        <v>513</v>
      </c>
      <c r="N151" t="n">
        <v>30.49</v>
      </c>
      <c r="O151" t="n">
        <v>20939.59</v>
      </c>
      <c r="P151" t="n">
        <v>711.73</v>
      </c>
      <c r="Q151" t="n">
        <v>1327.34</v>
      </c>
      <c r="R151" t="n">
        <v>574</v>
      </c>
      <c r="S151" t="n">
        <v>68.87</v>
      </c>
      <c r="T151" t="n">
        <v>247406.91</v>
      </c>
      <c r="U151" t="n">
        <v>0.12</v>
      </c>
      <c r="V151" t="n">
        <v>0.65</v>
      </c>
      <c r="W151" t="n">
        <v>6.13</v>
      </c>
      <c r="X151" t="n">
        <v>15.28</v>
      </c>
      <c r="Y151" t="n">
        <v>0.5</v>
      </c>
      <c r="Z151" t="n">
        <v>10</v>
      </c>
    </row>
    <row r="152">
      <c r="A152" t="n">
        <v>1</v>
      </c>
      <c r="B152" t="n">
        <v>85</v>
      </c>
      <c r="C152" t="inlineStr">
        <is>
          <t xml:space="preserve">CONCLUIDO	</t>
        </is>
      </c>
      <c r="D152" t="n">
        <v>1.7657</v>
      </c>
      <c r="E152" t="n">
        <v>56.64</v>
      </c>
      <c r="F152" t="n">
        <v>47.04</v>
      </c>
      <c r="G152" t="n">
        <v>13.25</v>
      </c>
      <c r="H152" t="n">
        <v>0.21</v>
      </c>
      <c r="I152" t="n">
        <v>213</v>
      </c>
      <c r="J152" t="n">
        <v>169.33</v>
      </c>
      <c r="K152" t="n">
        <v>51.39</v>
      </c>
      <c r="L152" t="n">
        <v>2</v>
      </c>
      <c r="M152" t="n">
        <v>211</v>
      </c>
      <c r="N152" t="n">
        <v>30.94</v>
      </c>
      <c r="O152" t="n">
        <v>21118.46</v>
      </c>
      <c r="P152" t="n">
        <v>590.5599999999999</v>
      </c>
      <c r="Q152" t="n">
        <v>1327.05</v>
      </c>
      <c r="R152" t="n">
        <v>274.81</v>
      </c>
      <c r="S152" t="n">
        <v>68.87</v>
      </c>
      <c r="T152" t="n">
        <v>99320.61</v>
      </c>
      <c r="U152" t="n">
        <v>0.25</v>
      </c>
      <c r="V152" t="n">
        <v>0.78</v>
      </c>
      <c r="W152" t="n">
        <v>5.67</v>
      </c>
      <c r="X152" t="n">
        <v>6.17</v>
      </c>
      <c r="Y152" t="n">
        <v>0.5</v>
      </c>
      <c r="Z152" t="n">
        <v>10</v>
      </c>
    </row>
    <row r="153">
      <c r="A153" t="n">
        <v>2</v>
      </c>
      <c r="B153" t="n">
        <v>85</v>
      </c>
      <c r="C153" t="inlineStr">
        <is>
          <t xml:space="preserve">CONCLUIDO	</t>
        </is>
      </c>
      <c r="D153" t="n">
        <v>1.9372</v>
      </c>
      <c r="E153" t="n">
        <v>51.62</v>
      </c>
      <c r="F153" t="n">
        <v>44.71</v>
      </c>
      <c r="G153" t="n">
        <v>20.02</v>
      </c>
      <c r="H153" t="n">
        <v>0.31</v>
      </c>
      <c r="I153" t="n">
        <v>134</v>
      </c>
      <c r="J153" t="n">
        <v>170.79</v>
      </c>
      <c r="K153" t="n">
        <v>51.39</v>
      </c>
      <c r="L153" t="n">
        <v>3</v>
      </c>
      <c r="M153" t="n">
        <v>132</v>
      </c>
      <c r="N153" t="n">
        <v>31.4</v>
      </c>
      <c r="O153" t="n">
        <v>21297.94</v>
      </c>
      <c r="P153" t="n">
        <v>556.02</v>
      </c>
      <c r="Q153" t="n">
        <v>1327.02</v>
      </c>
      <c r="R153" t="n">
        <v>199.79</v>
      </c>
      <c r="S153" t="n">
        <v>68.87</v>
      </c>
      <c r="T153" t="n">
        <v>62205.44</v>
      </c>
      <c r="U153" t="n">
        <v>0.34</v>
      </c>
      <c r="V153" t="n">
        <v>0.82</v>
      </c>
      <c r="W153" t="n">
        <v>5.51</v>
      </c>
      <c r="X153" t="n">
        <v>3.84</v>
      </c>
      <c r="Y153" t="n">
        <v>0.5</v>
      </c>
      <c r="Z153" t="n">
        <v>10</v>
      </c>
    </row>
    <row r="154">
      <c r="A154" t="n">
        <v>3</v>
      </c>
      <c r="B154" t="n">
        <v>85</v>
      </c>
      <c r="C154" t="inlineStr">
        <is>
          <t xml:space="preserve">CONCLUIDO	</t>
        </is>
      </c>
      <c r="D154" t="n">
        <v>2.0259</v>
      </c>
      <c r="E154" t="n">
        <v>49.36</v>
      </c>
      <c r="F154" t="n">
        <v>43.67</v>
      </c>
      <c r="G154" t="n">
        <v>26.74</v>
      </c>
      <c r="H154" t="n">
        <v>0.41</v>
      </c>
      <c r="I154" t="n">
        <v>98</v>
      </c>
      <c r="J154" t="n">
        <v>172.25</v>
      </c>
      <c r="K154" t="n">
        <v>51.39</v>
      </c>
      <c r="L154" t="n">
        <v>4</v>
      </c>
      <c r="M154" t="n">
        <v>96</v>
      </c>
      <c r="N154" t="n">
        <v>31.86</v>
      </c>
      <c r="O154" t="n">
        <v>21478.05</v>
      </c>
      <c r="P154" t="n">
        <v>537.3099999999999</v>
      </c>
      <c r="Q154" t="n">
        <v>1326.95</v>
      </c>
      <c r="R154" t="n">
        <v>165.67</v>
      </c>
      <c r="S154" t="n">
        <v>68.87</v>
      </c>
      <c r="T154" t="n">
        <v>45326.18</v>
      </c>
      <c r="U154" t="n">
        <v>0.42</v>
      </c>
      <c r="V154" t="n">
        <v>0.83</v>
      </c>
      <c r="W154" t="n">
        <v>5.45</v>
      </c>
      <c r="X154" t="n">
        <v>2.8</v>
      </c>
      <c r="Y154" t="n">
        <v>0.5</v>
      </c>
      <c r="Z154" t="n">
        <v>10</v>
      </c>
    </row>
    <row r="155">
      <c r="A155" t="n">
        <v>4</v>
      </c>
      <c r="B155" t="n">
        <v>85</v>
      </c>
      <c r="C155" t="inlineStr">
        <is>
          <t xml:space="preserve">CONCLUIDO	</t>
        </is>
      </c>
      <c r="D155" t="n">
        <v>2.0816</v>
      </c>
      <c r="E155" t="n">
        <v>48.04</v>
      </c>
      <c r="F155" t="n">
        <v>43.06</v>
      </c>
      <c r="G155" t="n">
        <v>33.55</v>
      </c>
      <c r="H155" t="n">
        <v>0.51</v>
      </c>
      <c r="I155" t="n">
        <v>77</v>
      </c>
      <c r="J155" t="n">
        <v>173.71</v>
      </c>
      <c r="K155" t="n">
        <v>51.39</v>
      </c>
      <c r="L155" t="n">
        <v>5</v>
      </c>
      <c r="M155" t="n">
        <v>75</v>
      </c>
      <c r="N155" t="n">
        <v>32.32</v>
      </c>
      <c r="O155" t="n">
        <v>21658.78</v>
      </c>
      <c r="P155" t="n">
        <v>524.38</v>
      </c>
      <c r="Q155" t="n">
        <v>1326.98</v>
      </c>
      <c r="R155" t="n">
        <v>145.92</v>
      </c>
      <c r="S155" t="n">
        <v>68.87</v>
      </c>
      <c r="T155" t="n">
        <v>35554.77</v>
      </c>
      <c r="U155" t="n">
        <v>0.47</v>
      </c>
      <c r="V155" t="n">
        <v>0.85</v>
      </c>
      <c r="W155" t="n">
        <v>5.42</v>
      </c>
      <c r="X155" t="n">
        <v>2.19</v>
      </c>
      <c r="Y155" t="n">
        <v>0.5</v>
      </c>
      <c r="Z155" t="n">
        <v>10</v>
      </c>
    </row>
    <row r="156">
      <c r="A156" t="n">
        <v>5</v>
      </c>
      <c r="B156" t="n">
        <v>85</v>
      </c>
      <c r="C156" t="inlineStr">
        <is>
          <t xml:space="preserve">CONCLUIDO	</t>
        </is>
      </c>
      <c r="D156" t="n">
        <v>2.1203</v>
      </c>
      <c r="E156" t="n">
        <v>47.16</v>
      </c>
      <c r="F156" t="n">
        <v>42.66</v>
      </c>
      <c r="G156" t="n">
        <v>40.62</v>
      </c>
      <c r="H156" t="n">
        <v>0.61</v>
      </c>
      <c r="I156" t="n">
        <v>63</v>
      </c>
      <c r="J156" t="n">
        <v>175.18</v>
      </c>
      <c r="K156" t="n">
        <v>51.39</v>
      </c>
      <c r="L156" t="n">
        <v>6</v>
      </c>
      <c r="M156" t="n">
        <v>61</v>
      </c>
      <c r="N156" t="n">
        <v>32.79</v>
      </c>
      <c r="O156" t="n">
        <v>21840.16</v>
      </c>
      <c r="P156" t="n">
        <v>514.54</v>
      </c>
      <c r="Q156" t="n">
        <v>1327.01</v>
      </c>
      <c r="R156" t="n">
        <v>132.74</v>
      </c>
      <c r="S156" t="n">
        <v>68.87</v>
      </c>
      <c r="T156" t="n">
        <v>29033.92</v>
      </c>
      <c r="U156" t="n">
        <v>0.52</v>
      </c>
      <c r="V156" t="n">
        <v>0.85</v>
      </c>
      <c r="W156" t="n">
        <v>5.4</v>
      </c>
      <c r="X156" t="n">
        <v>1.78</v>
      </c>
      <c r="Y156" t="n">
        <v>0.5</v>
      </c>
      <c r="Z156" t="n">
        <v>10</v>
      </c>
    </row>
    <row r="157">
      <c r="A157" t="n">
        <v>6</v>
      </c>
      <c r="B157" t="n">
        <v>85</v>
      </c>
      <c r="C157" t="inlineStr">
        <is>
          <t xml:space="preserve">CONCLUIDO	</t>
        </is>
      </c>
      <c r="D157" t="n">
        <v>2.1483</v>
      </c>
      <c r="E157" t="n">
        <v>46.55</v>
      </c>
      <c r="F157" t="n">
        <v>42.38</v>
      </c>
      <c r="G157" t="n">
        <v>47.98</v>
      </c>
      <c r="H157" t="n">
        <v>0.7</v>
      </c>
      <c r="I157" t="n">
        <v>53</v>
      </c>
      <c r="J157" t="n">
        <v>176.66</v>
      </c>
      <c r="K157" t="n">
        <v>51.39</v>
      </c>
      <c r="L157" t="n">
        <v>7</v>
      </c>
      <c r="M157" t="n">
        <v>51</v>
      </c>
      <c r="N157" t="n">
        <v>33.27</v>
      </c>
      <c r="O157" t="n">
        <v>22022.17</v>
      </c>
      <c r="P157" t="n">
        <v>506.14</v>
      </c>
      <c r="Q157" t="n">
        <v>1327.02</v>
      </c>
      <c r="R157" t="n">
        <v>123.49</v>
      </c>
      <c r="S157" t="n">
        <v>68.87</v>
      </c>
      <c r="T157" t="n">
        <v>24459.38</v>
      </c>
      <c r="U157" t="n">
        <v>0.5600000000000001</v>
      </c>
      <c r="V157" t="n">
        <v>0.86</v>
      </c>
      <c r="W157" t="n">
        <v>5.39</v>
      </c>
      <c r="X157" t="n">
        <v>1.51</v>
      </c>
      <c r="Y157" t="n">
        <v>0.5</v>
      </c>
      <c r="Z157" t="n">
        <v>10</v>
      </c>
    </row>
    <row r="158">
      <c r="A158" t="n">
        <v>7</v>
      </c>
      <c r="B158" t="n">
        <v>85</v>
      </c>
      <c r="C158" t="inlineStr">
        <is>
          <t xml:space="preserve">CONCLUIDO	</t>
        </is>
      </c>
      <c r="D158" t="n">
        <v>2.1696</v>
      </c>
      <c r="E158" t="n">
        <v>46.09</v>
      </c>
      <c r="F158" t="n">
        <v>42.16</v>
      </c>
      <c r="G158" t="n">
        <v>54.99</v>
      </c>
      <c r="H158" t="n">
        <v>0.8</v>
      </c>
      <c r="I158" t="n">
        <v>46</v>
      </c>
      <c r="J158" t="n">
        <v>178.14</v>
      </c>
      <c r="K158" t="n">
        <v>51.39</v>
      </c>
      <c r="L158" t="n">
        <v>8</v>
      </c>
      <c r="M158" t="n">
        <v>44</v>
      </c>
      <c r="N158" t="n">
        <v>33.75</v>
      </c>
      <c r="O158" t="n">
        <v>22204.83</v>
      </c>
      <c r="P158" t="n">
        <v>497.7</v>
      </c>
      <c r="Q158" t="n">
        <v>1326.99</v>
      </c>
      <c r="R158" t="n">
        <v>116.61</v>
      </c>
      <c r="S158" t="n">
        <v>68.87</v>
      </c>
      <c r="T158" t="n">
        <v>21056.87</v>
      </c>
      <c r="U158" t="n">
        <v>0.59</v>
      </c>
      <c r="V158" t="n">
        <v>0.86</v>
      </c>
      <c r="W158" t="n">
        <v>5.37</v>
      </c>
      <c r="X158" t="n">
        <v>1.29</v>
      </c>
      <c r="Y158" t="n">
        <v>0.5</v>
      </c>
      <c r="Z158" t="n">
        <v>10</v>
      </c>
    </row>
    <row r="159">
      <c r="A159" t="n">
        <v>8</v>
      </c>
      <c r="B159" t="n">
        <v>85</v>
      </c>
      <c r="C159" t="inlineStr">
        <is>
          <t xml:space="preserve">CONCLUIDO	</t>
        </is>
      </c>
      <c r="D159" t="n">
        <v>2.1866</v>
      </c>
      <c r="E159" t="n">
        <v>45.73</v>
      </c>
      <c r="F159" t="n">
        <v>42</v>
      </c>
      <c r="G159" t="n">
        <v>63.01</v>
      </c>
      <c r="H159" t="n">
        <v>0.89</v>
      </c>
      <c r="I159" t="n">
        <v>40</v>
      </c>
      <c r="J159" t="n">
        <v>179.63</v>
      </c>
      <c r="K159" t="n">
        <v>51.39</v>
      </c>
      <c r="L159" t="n">
        <v>9</v>
      </c>
      <c r="M159" t="n">
        <v>38</v>
      </c>
      <c r="N159" t="n">
        <v>34.24</v>
      </c>
      <c r="O159" t="n">
        <v>22388.15</v>
      </c>
      <c r="P159" t="n">
        <v>489.74</v>
      </c>
      <c r="Q159" t="n">
        <v>1326.97</v>
      </c>
      <c r="R159" t="n">
        <v>111.33</v>
      </c>
      <c r="S159" t="n">
        <v>68.87</v>
      </c>
      <c r="T159" t="n">
        <v>18446.19</v>
      </c>
      <c r="U159" t="n">
        <v>0.62</v>
      </c>
      <c r="V159" t="n">
        <v>0.87</v>
      </c>
      <c r="W159" t="n">
        <v>5.36</v>
      </c>
      <c r="X159" t="n">
        <v>1.13</v>
      </c>
      <c r="Y159" t="n">
        <v>0.5</v>
      </c>
      <c r="Z159" t="n">
        <v>10</v>
      </c>
    </row>
    <row r="160">
      <c r="A160" t="n">
        <v>9</v>
      </c>
      <c r="B160" t="n">
        <v>85</v>
      </c>
      <c r="C160" t="inlineStr">
        <is>
          <t xml:space="preserve">CONCLUIDO	</t>
        </is>
      </c>
      <c r="D160" t="n">
        <v>2.1994</v>
      </c>
      <c r="E160" t="n">
        <v>45.47</v>
      </c>
      <c r="F160" t="n">
        <v>41.87</v>
      </c>
      <c r="G160" t="n">
        <v>69.79000000000001</v>
      </c>
      <c r="H160" t="n">
        <v>0.98</v>
      </c>
      <c r="I160" t="n">
        <v>36</v>
      </c>
      <c r="J160" t="n">
        <v>181.12</v>
      </c>
      <c r="K160" t="n">
        <v>51.39</v>
      </c>
      <c r="L160" t="n">
        <v>10</v>
      </c>
      <c r="M160" t="n">
        <v>34</v>
      </c>
      <c r="N160" t="n">
        <v>34.73</v>
      </c>
      <c r="O160" t="n">
        <v>22572.13</v>
      </c>
      <c r="P160" t="n">
        <v>483.71</v>
      </c>
      <c r="Q160" t="n">
        <v>1326.96</v>
      </c>
      <c r="R160" t="n">
        <v>107.24</v>
      </c>
      <c r="S160" t="n">
        <v>68.87</v>
      </c>
      <c r="T160" t="n">
        <v>16420.26</v>
      </c>
      <c r="U160" t="n">
        <v>0.64</v>
      </c>
      <c r="V160" t="n">
        <v>0.87</v>
      </c>
      <c r="W160" t="n">
        <v>5.35</v>
      </c>
      <c r="X160" t="n">
        <v>1</v>
      </c>
      <c r="Y160" t="n">
        <v>0.5</v>
      </c>
      <c r="Z160" t="n">
        <v>10</v>
      </c>
    </row>
    <row r="161">
      <c r="A161" t="n">
        <v>10</v>
      </c>
      <c r="B161" t="n">
        <v>85</v>
      </c>
      <c r="C161" t="inlineStr">
        <is>
          <t xml:space="preserve">CONCLUIDO	</t>
        </is>
      </c>
      <c r="D161" t="n">
        <v>2.2079</v>
      </c>
      <c r="E161" t="n">
        <v>45.29</v>
      </c>
      <c r="F161" t="n">
        <v>41.8</v>
      </c>
      <c r="G161" t="n">
        <v>76</v>
      </c>
      <c r="H161" t="n">
        <v>1.07</v>
      </c>
      <c r="I161" t="n">
        <v>33</v>
      </c>
      <c r="J161" t="n">
        <v>182.62</v>
      </c>
      <c r="K161" t="n">
        <v>51.39</v>
      </c>
      <c r="L161" t="n">
        <v>11</v>
      </c>
      <c r="M161" t="n">
        <v>31</v>
      </c>
      <c r="N161" t="n">
        <v>35.22</v>
      </c>
      <c r="O161" t="n">
        <v>22756.91</v>
      </c>
      <c r="P161" t="n">
        <v>477.84</v>
      </c>
      <c r="Q161" t="n">
        <v>1326.96</v>
      </c>
      <c r="R161" t="n">
        <v>104.68</v>
      </c>
      <c r="S161" t="n">
        <v>68.87</v>
      </c>
      <c r="T161" t="n">
        <v>15156.34</v>
      </c>
      <c r="U161" t="n">
        <v>0.66</v>
      </c>
      <c r="V161" t="n">
        <v>0.87</v>
      </c>
      <c r="W161" t="n">
        <v>5.36</v>
      </c>
      <c r="X161" t="n">
        <v>0.93</v>
      </c>
      <c r="Y161" t="n">
        <v>0.5</v>
      </c>
      <c r="Z161" t="n">
        <v>10</v>
      </c>
    </row>
    <row r="162">
      <c r="A162" t="n">
        <v>11</v>
      </c>
      <c r="B162" t="n">
        <v>85</v>
      </c>
      <c r="C162" t="inlineStr">
        <is>
          <t xml:space="preserve">CONCLUIDO	</t>
        </is>
      </c>
      <c r="D162" t="n">
        <v>2.2217</v>
      </c>
      <c r="E162" t="n">
        <v>45.01</v>
      </c>
      <c r="F162" t="n">
        <v>41.66</v>
      </c>
      <c r="G162" t="n">
        <v>86.19</v>
      </c>
      <c r="H162" t="n">
        <v>1.16</v>
      </c>
      <c r="I162" t="n">
        <v>29</v>
      </c>
      <c r="J162" t="n">
        <v>184.12</v>
      </c>
      <c r="K162" t="n">
        <v>51.39</v>
      </c>
      <c r="L162" t="n">
        <v>12</v>
      </c>
      <c r="M162" t="n">
        <v>27</v>
      </c>
      <c r="N162" t="n">
        <v>35.73</v>
      </c>
      <c r="O162" t="n">
        <v>22942.24</v>
      </c>
      <c r="P162" t="n">
        <v>468.53</v>
      </c>
      <c r="Q162" t="n">
        <v>1326.95</v>
      </c>
      <c r="R162" t="n">
        <v>100.32</v>
      </c>
      <c r="S162" t="n">
        <v>68.87</v>
      </c>
      <c r="T162" t="n">
        <v>12995.72</v>
      </c>
      <c r="U162" t="n">
        <v>0.6899999999999999</v>
      </c>
      <c r="V162" t="n">
        <v>0.88</v>
      </c>
      <c r="W162" t="n">
        <v>5.34</v>
      </c>
      <c r="X162" t="n">
        <v>0.79</v>
      </c>
      <c r="Y162" t="n">
        <v>0.5</v>
      </c>
      <c r="Z162" t="n">
        <v>10</v>
      </c>
    </row>
    <row r="163">
      <c r="A163" t="n">
        <v>12</v>
      </c>
      <c r="B163" t="n">
        <v>85</v>
      </c>
      <c r="C163" t="inlineStr">
        <is>
          <t xml:space="preserve">CONCLUIDO	</t>
        </is>
      </c>
      <c r="D163" t="n">
        <v>2.2273</v>
      </c>
      <c r="E163" t="n">
        <v>44.9</v>
      </c>
      <c r="F163" t="n">
        <v>41.61</v>
      </c>
      <c r="G163" t="n">
        <v>92.47</v>
      </c>
      <c r="H163" t="n">
        <v>1.24</v>
      </c>
      <c r="I163" t="n">
        <v>27</v>
      </c>
      <c r="J163" t="n">
        <v>185.63</v>
      </c>
      <c r="K163" t="n">
        <v>51.39</v>
      </c>
      <c r="L163" t="n">
        <v>13</v>
      </c>
      <c r="M163" t="n">
        <v>25</v>
      </c>
      <c r="N163" t="n">
        <v>36.24</v>
      </c>
      <c r="O163" t="n">
        <v>23128.27</v>
      </c>
      <c r="P163" t="n">
        <v>462.78</v>
      </c>
      <c r="Q163" t="n">
        <v>1327</v>
      </c>
      <c r="R163" t="n">
        <v>98.41</v>
      </c>
      <c r="S163" t="n">
        <v>68.87</v>
      </c>
      <c r="T163" t="n">
        <v>12048.25</v>
      </c>
      <c r="U163" t="n">
        <v>0.7</v>
      </c>
      <c r="V163" t="n">
        <v>0.88</v>
      </c>
      <c r="W163" t="n">
        <v>5.34</v>
      </c>
      <c r="X163" t="n">
        <v>0.74</v>
      </c>
      <c r="Y163" t="n">
        <v>0.5</v>
      </c>
      <c r="Z163" t="n">
        <v>10</v>
      </c>
    </row>
    <row r="164">
      <c r="A164" t="n">
        <v>13</v>
      </c>
      <c r="B164" t="n">
        <v>85</v>
      </c>
      <c r="C164" t="inlineStr">
        <is>
          <t xml:space="preserve">CONCLUIDO	</t>
        </is>
      </c>
      <c r="D164" t="n">
        <v>2.2328</v>
      </c>
      <c r="E164" t="n">
        <v>44.79</v>
      </c>
      <c r="F164" t="n">
        <v>41.57</v>
      </c>
      <c r="G164" t="n">
        <v>99.76000000000001</v>
      </c>
      <c r="H164" t="n">
        <v>1.33</v>
      </c>
      <c r="I164" t="n">
        <v>25</v>
      </c>
      <c r="J164" t="n">
        <v>187.14</v>
      </c>
      <c r="K164" t="n">
        <v>51.39</v>
      </c>
      <c r="L164" t="n">
        <v>14</v>
      </c>
      <c r="M164" t="n">
        <v>23</v>
      </c>
      <c r="N164" t="n">
        <v>36.75</v>
      </c>
      <c r="O164" t="n">
        <v>23314.98</v>
      </c>
      <c r="P164" t="n">
        <v>455.93</v>
      </c>
      <c r="Q164" t="n">
        <v>1326.99</v>
      </c>
      <c r="R164" t="n">
        <v>97.34</v>
      </c>
      <c r="S164" t="n">
        <v>68.87</v>
      </c>
      <c r="T164" t="n">
        <v>11524.73</v>
      </c>
      <c r="U164" t="n">
        <v>0.71</v>
      </c>
      <c r="V164" t="n">
        <v>0.88</v>
      </c>
      <c r="W164" t="n">
        <v>5.33</v>
      </c>
      <c r="X164" t="n">
        <v>0.7</v>
      </c>
      <c r="Y164" t="n">
        <v>0.5</v>
      </c>
      <c r="Z164" t="n">
        <v>10</v>
      </c>
    </row>
    <row r="165">
      <c r="A165" t="n">
        <v>14</v>
      </c>
      <c r="B165" t="n">
        <v>85</v>
      </c>
      <c r="C165" t="inlineStr">
        <is>
          <t xml:space="preserve">CONCLUIDO	</t>
        </is>
      </c>
      <c r="D165" t="n">
        <v>2.239</v>
      </c>
      <c r="E165" t="n">
        <v>44.66</v>
      </c>
      <c r="F165" t="n">
        <v>41.51</v>
      </c>
      <c r="G165" t="n">
        <v>108.29</v>
      </c>
      <c r="H165" t="n">
        <v>1.41</v>
      </c>
      <c r="I165" t="n">
        <v>23</v>
      </c>
      <c r="J165" t="n">
        <v>188.66</v>
      </c>
      <c r="K165" t="n">
        <v>51.39</v>
      </c>
      <c r="L165" t="n">
        <v>15</v>
      </c>
      <c r="M165" t="n">
        <v>21</v>
      </c>
      <c r="N165" t="n">
        <v>37.27</v>
      </c>
      <c r="O165" t="n">
        <v>23502.4</v>
      </c>
      <c r="P165" t="n">
        <v>448.7</v>
      </c>
      <c r="Q165" t="n">
        <v>1326.96</v>
      </c>
      <c r="R165" t="n">
        <v>95.52</v>
      </c>
      <c r="S165" t="n">
        <v>68.87</v>
      </c>
      <c r="T165" t="n">
        <v>10626.53</v>
      </c>
      <c r="U165" t="n">
        <v>0.72</v>
      </c>
      <c r="V165" t="n">
        <v>0.88</v>
      </c>
      <c r="W165" t="n">
        <v>5.33</v>
      </c>
      <c r="X165" t="n">
        <v>0.64</v>
      </c>
      <c r="Y165" t="n">
        <v>0.5</v>
      </c>
      <c r="Z165" t="n">
        <v>10</v>
      </c>
    </row>
    <row r="166">
      <c r="A166" t="n">
        <v>15</v>
      </c>
      <c r="B166" t="n">
        <v>85</v>
      </c>
      <c r="C166" t="inlineStr">
        <is>
          <t xml:space="preserve">CONCLUIDO	</t>
        </is>
      </c>
      <c r="D166" t="n">
        <v>2.2465</v>
      </c>
      <c r="E166" t="n">
        <v>44.51</v>
      </c>
      <c r="F166" t="n">
        <v>41.43</v>
      </c>
      <c r="G166" t="n">
        <v>118.37</v>
      </c>
      <c r="H166" t="n">
        <v>1.49</v>
      </c>
      <c r="I166" t="n">
        <v>21</v>
      </c>
      <c r="J166" t="n">
        <v>190.19</v>
      </c>
      <c r="K166" t="n">
        <v>51.39</v>
      </c>
      <c r="L166" t="n">
        <v>16</v>
      </c>
      <c r="M166" t="n">
        <v>19</v>
      </c>
      <c r="N166" t="n">
        <v>37.79</v>
      </c>
      <c r="O166" t="n">
        <v>23690.52</v>
      </c>
      <c r="P166" t="n">
        <v>441.1</v>
      </c>
      <c r="Q166" t="n">
        <v>1326.95</v>
      </c>
      <c r="R166" t="n">
        <v>92.92</v>
      </c>
      <c r="S166" t="n">
        <v>68.87</v>
      </c>
      <c r="T166" t="n">
        <v>9333.540000000001</v>
      </c>
      <c r="U166" t="n">
        <v>0.74</v>
      </c>
      <c r="V166" t="n">
        <v>0.88</v>
      </c>
      <c r="W166" t="n">
        <v>5.32</v>
      </c>
      <c r="X166" t="n">
        <v>0.5600000000000001</v>
      </c>
      <c r="Y166" t="n">
        <v>0.5</v>
      </c>
      <c r="Z166" t="n">
        <v>10</v>
      </c>
    </row>
    <row r="167">
      <c r="A167" t="n">
        <v>16</v>
      </c>
      <c r="B167" t="n">
        <v>85</v>
      </c>
      <c r="C167" t="inlineStr">
        <is>
          <t xml:space="preserve">CONCLUIDO	</t>
        </is>
      </c>
      <c r="D167" t="n">
        <v>2.2499</v>
      </c>
      <c r="E167" t="n">
        <v>44.45</v>
      </c>
      <c r="F167" t="n">
        <v>41.4</v>
      </c>
      <c r="G167" t="n">
        <v>124.19</v>
      </c>
      <c r="H167" t="n">
        <v>1.57</v>
      </c>
      <c r="I167" t="n">
        <v>20</v>
      </c>
      <c r="J167" t="n">
        <v>191.72</v>
      </c>
      <c r="K167" t="n">
        <v>51.39</v>
      </c>
      <c r="L167" t="n">
        <v>17</v>
      </c>
      <c r="M167" t="n">
        <v>18</v>
      </c>
      <c r="N167" t="n">
        <v>38.33</v>
      </c>
      <c r="O167" t="n">
        <v>23879.37</v>
      </c>
      <c r="P167" t="n">
        <v>431.87</v>
      </c>
      <c r="Q167" t="n">
        <v>1326.95</v>
      </c>
      <c r="R167" t="n">
        <v>91.66</v>
      </c>
      <c r="S167" t="n">
        <v>68.87</v>
      </c>
      <c r="T167" t="n">
        <v>8711.25</v>
      </c>
      <c r="U167" t="n">
        <v>0.75</v>
      </c>
      <c r="V167" t="n">
        <v>0.88</v>
      </c>
      <c r="W167" t="n">
        <v>5.33</v>
      </c>
      <c r="X167" t="n">
        <v>0.53</v>
      </c>
      <c r="Y167" t="n">
        <v>0.5</v>
      </c>
      <c r="Z167" t="n">
        <v>10</v>
      </c>
    </row>
    <row r="168">
      <c r="A168" t="n">
        <v>17</v>
      </c>
      <c r="B168" t="n">
        <v>85</v>
      </c>
      <c r="C168" t="inlineStr">
        <is>
          <t xml:space="preserve">CONCLUIDO	</t>
        </is>
      </c>
      <c r="D168" t="n">
        <v>2.2553</v>
      </c>
      <c r="E168" t="n">
        <v>44.34</v>
      </c>
      <c r="F168" t="n">
        <v>41.36</v>
      </c>
      <c r="G168" t="n">
        <v>137.86</v>
      </c>
      <c r="H168" t="n">
        <v>1.65</v>
      </c>
      <c r="I168" t="n">
        <v>18</v>
      </c>
      <c r="J168" t="n">
        <v>193.26</v>
      </c>
      <c r="K168" t="n">
        <v>51.39</v>
      </c>
      <c r="L168" t="n">
        <v>18</v>
      </c>
      <c r="M168" t="n">
        <v>14</v>
      </c>
      <c r="N168" t="n">
        <v>38.86</v>
      </c>
      <c r="O168" t="n">
        <v>24068.93</v>
      </c>
      <c r="P168" t="n">
        <v>424.59</v>
      </c>
      <c r="Q168" t="n">
        <v>1326.95</v>
      </c>
      <c r="R168" t="n">
        <v>90.45999999999999</v>
      </c>
      <c r="S168" t="n">
        <v>68.87</v>
      </c>
      <c r="T168" t="n">
        <v>8117.84</v>
      </c>
      <c r="U168" t="n">
        <v>0.76</v>
      </c>
      <c r="V168" t="n">
        <v>0.88</v>
      </c>
      <c r="W168" t="n">
        <v>5.32</v>
      </c>
      <c r="X168" t="n">
        <v>0.49</v>
      </c>
      <c r="Y168" t="n">
        <v>0.5</v>
      </c>
      <c r="Z168" t="n">
        <v>10</v>
      </c>
    </row>
    <row r="169">
      <c r="A169" t="n">
        <v>18</v>
      </c>
      <c r="B169" t="n">
        <v>85</v>
      </c>
      <c r="C169" t="inlineStr">
        <is>
          <t xml:space="preserve">CONCLUIDO	</t>
        </is>
      </c>
      <c r="D169" t="n">
        <v>2.2552</v>
      </c>
      <c r="E169" t="n">
        <v>44.34</v>
      </c>
      <c r="F169" t="n">
        <v>41.36</v>
      </c>
      <c r="G169" t="n">
        <v>137.86</v>
      </c>
      <c r="H169" t="n">
        <v>1.73</v>
      </c>
      <c r="I169" t="n">
        <v>18</v>
      </c>
      <c r="J169" t="n">
        <v>194.8</v>
      </c>
      <c r="K169" t="n">
        <v>51.39</v>
      </c>
      <c r="L169" t="n">
        <v>19</v>
      </c>
      <c r="M169" t="n">
        <v>10</v>
      </c>
      <c r="N169" t="n">
        <v>39.41</v>
      </c>
      <c r="O169" t="n">
        <v>24259.23</v>
      </c>
      <c r="P169" t="n">
        <v>421.77</v>
      </c>
      <c r="Q169" t="n">
        <v>1326.95</v>
      </c>
      <c r="R169" t="n">
        <v>90.33</v>
      </c>
      <c r="S169" t="n">
        <v>68.87</v>
      </c>
      <c r="T169" t="n">
        <v>8052.59</v>
      </c>
      <c r="U169" t="n">
        <v>0.76</v>
      </c>
      <c r="V169" t="n">
        <v>0.88</v>
      </c>
      <c r="W169" t="n">
        <v>5.33</v>
      </c>
      <c r="X169" t="n">
        <v>0.49</v>
      </c>
      <c r="Y169" t="n">
        <v>0.5</v>
      </c>
      <c r="Z169" t="n">
        <v>10</v>
      </c>
    </row>
    <row r="170">
      <c r="A170" t="n">
        <v>19</v>
      </c>
      <c r="B170" t="n">
        <v>85</v>
      </c>
      <c r="C170" t="inlineStr">
        <is>
          <t xml:space="preserve">CONCLUIDO	</t>
        </is>
      </c>
      <c r="D170" t="n">
        <v>2.2584</v>
      </c>
      <c r="E170" t="n">
        <v>44.28</v>
      </c>
      <c r="F170" t="n">
        <v>41.33</v>
      </c>
      <c r="G170" t="n">
        <v>145.87</v>
      </c>
      <c r="H170" t="n">
        <v>1.81</v>
      </c>
      <c r="I170" t="n">
        <v>17</v>
      </c>
      <c r="J170" t="n">
        <v>196.35</v>
      </c>
      <c r="K170" t="n">
        <v>51.39</v>
      </c>
      <c r="L170" t="n">
        <v>20</v>
      </c>
      <c r="M170" t="n">
        <v>2</v>
      </c>
      <c r="N170" t="n">
        <v>39.96</v>
      </c>
      <c r="O170" t="n">
        <v>24450.27</v>
      </c>
      <c r="P170" t="n">
        <v>420.67</v>
      </c>
      <c r="Q170" t="n">
        <v>1326.95</v>
      </c>
      <c r="R170" t="n">
        <v>89</v>
      </c>
      <c r="S170" t="n">
        <v>68.87</v>
      </c>
      <c r="T170" t="n">
        <v>7393.71</v>
      </c>
      <c r="U170" t="n">
        <v>0.77</v>
      </c>
      <c r="V170" t="n">
        <v>0.88</v>
      </c>
      <c r="W170" t="n">
        <v>5.34</v>
      </c>
      <c r="X170" t="n">
        <v>0.46</v>
      </c>
      <c r="Y170" t="n">
        <v>0.5</v>
      </c>
      <c r="Z170" t="n">
        <v>10</v>
      </c>
    </row>
    <row r="171">
      <c r="A171" t="n">
        <v>20</v>
      </c>
      <c r="B171" t="n">
        <v>85</v>
      </c>
      <c r="C171" t="inlineStr">
        <is>
          <t xml:space="preserve">CONCLUIDO	</t>
        </is>
      </c>
      <c r="D171" t="n">
        <v>2.2582</v>
      </c>
      <c r="E171" t="n">
        <v>44.28</v>
      </c>
      <c r="F171" t="n">
        <v>41.34</v>
      </c>
      <c r="G171" t="n">
        <v>145.89</v>
      </c>
      <c r="H171" t="n">
        <v>1.88</v>
      </c>
      <c r="I171" t="n">
        <v>17</v>
      </c>
      <c r="J171" t="n">
        <v>197.9</v>
      </c>
      <c r="K171" t="n">
        <v>51.39</v>
      </c>
      <c r="L171" t="n">
        <v>21</v>
      </c>
      <c r="M171" t="n">
        <v>0</v>
      </c>
      <c r="N171" t="n">
        <v>40.51</v>
      </c>
      <c r="O171" t="n">
        <v>24642.07</v>
      </c>
      <c r="P171" t="n">
        <v>423.71</v>
      </c>
      <c r="Q171" t="n">
        <v>1326.99</v>
      </c>
      <c r="R171" t="n">
        <v>89.12</v>
      </c>
      <c r="S171" t="n">
        <v>68.87</v>
      </c>
      <c r="T171" t="n">
        <v>7453.4</v>
      </c>
      <c r="U171" t="n">
        <v>0.77</v>
      </c>
      <c r="V171" t="n">
        <v>0.88</v>
      </c>
      <c r="W171" t="n">
        <v>5.34</v>
      </c>
      <c r="X171" t="n">
        <v>0.46</v>
      </c>
      <c r="Y171" t="n">
        <v>0.5</v>
      </c>
      <c r="Z171" t="n">
        <v>10</v>
      </c>
    </row>
    <row r="172">
      <c r="A172" t="n">
        <v>0</v>
      </c>
      <c r="B172" t="n">
        <v>20</v>
      </c>
      <c r="C172" t="inlineStr">
        <is>
          <t xml:space="preserve">CONCLUIDO	</t>
        </is>
      </c>
      <c r="D172" t="n">
        <v>2.0023</v>
      </c>
      <c r="E172" t="n">
        <v>49.94</v>
      </c>
      <c r="F172" t="n">
        <v>46.02</v>
      </c>
      <c r="G172" t="n">
        <v>15.51</v>
      </c>
      <c r="H172" t="n">
        <v>0.34</v>
      </c>
      <c r="I172" t="n">
        <v>178</v>
      </c>
      <c r="J172" t="n">
        <v>51.33</v>
      </c>
      <c r="K172" t="n">
        <v>24.83</v>
      </c>
      <c r="L172" t="n">
        <v>1</v>
      </c>
      <c r="M172" t="n">
        <v>176</v>
      </c>
      <c r="N172" t="n">
        <v>5.51</v>
      </c>
      <c r="O172" t="n">
        <v>6564.78</v>
      </c>
      <c r="P172" t="n">
        <v>245.86</v>
      </c>
      <c r="Q172" t="n">
        <v>1327.1</v>
      </c>
      <c r="R172" t="n">
        <v>242.2</v>
      </c>
      <c r="S172" t="n">
        <v>68.87</v>
      </c>
      <c r="T172" t="n">
        <v>83187.62</v>
      </c>
      <c r="U172" t="n">
        <v>0.28</v>
      </c>
      <c r="V172" t="n">
        <v>0.79</v>
      </c>
      <c r="W172" t="n">
        <v>5.59</v>
      </c>
      <c r="X172" t="n">
        <v>5.14</v>
      </c>
      <c r="Y172" t="n">
        <v>0.5</v>
      </c>
      <c r="Z172" t="n">
        <v>10</v>
      </c>
    </row>
    <row r="173">
      <c r="A173" t="n">
        <v>1</v>
      </c>
      <c r="B173" t="n">
        <v>20</v>
      </c>
      <c r="C173" t="inlineStr">
        <is>
          <t xml:space="preserve">CONCLUIDO	</t>
        </is>
      </c>
      <c r="D173" t="n">
        <v>2.1865</v>
      </c>
      <c r="E173" t="n">
        <v>45.74</v>
      </c>
      <c r="F173" t="n">
        <v>43.06</v>
      </c>
      <c r="G173" t="n">
        <v>33.99</v>
      </c>
      <c r="H173" t="n">
        <v>0.66</v>
      </c>
      <c r="I173" t="n">
        <v>76</v>
      </c>
      <c r="J173" t="n">
        <v>52.47</v>
      </c>
      <c r="K173" t="n">
        <v>24.83</v>
      </c>
      <c r="L173" t="n">
        <v>2</v>
      </c>
      <c r="M173" t="n">
        <v>57</v>
      </c>
      <c r="N173" t="n">
        <v>5.64</v>
      </c>
      <c r="O173" t="n">
        <v>6705.1</v>
      </c>
      <c r="P173" t="n">
        <v>206.64</v>
      </c>
      <c r="Q173" t="n">
        <v>1327</v>
      </c>
      <c r="R173" t="n">
        <v>144.74</v>
      </c>
      <c r="S173" t="n">
        <v>68.87</v>
      </c>
      <c r="T173" t="n">
        <v>34970.12</v>
      </c>
      <c r="U173" t="n">
        <v>0.48</v>
      </c>
      <c r="V173" t="n">
        <v>0.85</v>
      </c>
      <c r="W173" t="n">
        <v>5.45</v>
      </c>
      <c r="X173" t="n">
        <v>2.19</v>
      </c>
      <c r="Y173" t="n">
        <v>0.5</v>
      </c>
      <c r="Z173" t="n">
        <v>10</v>
      </c>
    </row>
    <row r="174">
      <c r="A174" t="n">
        <v>2</v>
      </c>
      <c r="B174" t="n">
        <v>20</v>
      </c>
      <c r="C174" t="inlineStr">
        <is>
          <t xml:space="preserve">CONCLUIDO	</t>
        </is>
      </c>
      <c r="D174" t="n">
        <v>2.1991</v>
      </c>
      <c r="E174" t="n">
        <v>45.47</v>
      </c>
      <c r="F174" t="n">
        <v>42.9</v>
      </c>
      <c r="G174" t="n">
        <v>37.85</v>
      </c>
      <c r="H174" t="n">
        <v>0.97</v>
      </c>
      <c r="I174" t="n">
        <v>68</v>
      </c>
      <c r="J174" t="n">
        <v>53.61</v>
      </c>
      <c r="K174" t="n">
        <v>24.83</v>
      </c>
      <c r="L174" t="n">
        <v>3</v>
      </c>
      <c r="M174" t="n">
        <v>0</v>
      </c>
      <c r="N174" t="n">
        <v>5.78</v>
      </c>
      <c r="O174" t="n">
        <v>6845.59</v>
      </c>
      <c r="P174" t="n">
        <v>204.51</v>
      </c>
      <c r="Q174" t="n">
        <v>1327.07</v>
      </c>
      <c r="R174" t="n">
        <v>137.94</v>
      </c>
      <c r="S174" t="n">
        <v>68.87</v>
      </c>
      <c r="T174" t="n">
        <v>31608.93</v>
      </c>
      <c r="U174" t="n">
        <v>0.5</v>
      </c>
      <c r="V174" t="n">
        <v>0.85</v>
      </c>
      <c r="W174" t="n">
        <v>5.49</v>
      </c>
      <c r="X174" t="n">
        <v>2.02</v>
      </c>
      <c r="Y174" t="n">
        <v>0.5</v>
      </c>
      <c r="Z174" t="n">
        <v>10</v>
      </c>
    </row>
    <row r="175">
      <c r="A175" t="n">
        <v>0</v>
      </c>
      <c r="B175" t="n">
        <v>65</v>
      </c>
      <c r="C175" t="inlineStr">
        <is>
          <t xml:space="preserve">CONCLUIDO	</t>
        </is>
      </c>
      <c r="D175" t="n">
        <v>1.4981</v>
      </c>
      <c r="E175" t="n">
        <v>66.75</v>
      </c>
      <c r="F175" t="n">
        <v>53.19</v>
      </c>
      <c r="G175" t="n">
        <v>7.64</v>
      </c>
      <c r="H175" t="n">
        <v>0.13</v>
      </c>
      <c r="I175" t="n">
        <v>418</v>
      </c>
      <c r="J175" t="n">
        <v>133.21</v>
      </c>
      <c r="K175" t="n">
        <v>46.47</v>
      </c>
      <c r="L175" t="n">
        <v>1</v>
      </c>
      <c r="M175" t="n">
        <v>416</v>
      </c>
      <c r="N175" t="n">
        <v>20.75</v>
      </c>
      <c r="O175" t="n">
        <v>16663.42</v>
      </c>
      <c r="P175" t="n">
        <v>578.45</v>
      </c>
      <c r="Q175" t="n">
        <v>1327.28</v>
      </c>
      <c r="R175" t="n">
        <v>475.95</v>
      </c>
      <c r="S175" t="n">
        <v>68.87</v>
      </c>
      <c r="T175" t="n">
        <v>198866.6</v>
      </c>
      <c r="U175" t="n">
        <v>0.14</v>
      </c>
      <c r="V175" t="n">
        <v>0.6899999999999999</v>
      </c>
      <c r="W175" t="n">
        <v>6</v>
      </c>
      <c r="X175" t="n">
        <v>12.31</v>
      </c>
      <c r="Y175" t="n">
        <v>0.5</v>
      </c>
      <c r="Z175" t="n">
        <v>10</v>
      </c>
    </row>
    <row r="176">
      <c r="A176" t="n">
        <v>1</v>
      </c>
      <c r="B176" t="n">
        <v>65</v>
      </c>
      <c r="C176" t="inlineStr">
        <is>
          <t xml:space="preserve">CONCLUIDO	</t>
        </is>
      </c>
      <c r="D176" t="n">
        <v>1.8859</v>
      </c>
      <c r="E176" t="n">
        <v>53.03</v>
      </c>
      <c r="F176" t="n">
        <v>46</v>
      </c>
      <c r="G176" t="n">
        <v>15.51</v>
      </c>
      <c r="H176" t="n">
        <v>0.26</v>
      </c>
      <c r="I176" t="n">
        <v>178</v>
      </c>
      <c r="J176" t="n">
        <v>134.55</v>
      </c>
      <c r="K176" t="n">
        <v>46.47</v>
      </c>
      <c r="L176" t="n">
        <v>2</v>
      </c>
      <c r="M176" t="n">
        <v>176</v>
      </c>
      <c r="N176" t="n">
        <v>21.09</v>
      </c>
      <c r="O176" t="n">
        <v>16828.84</v>
      </c>
      <c r="P176" t="n">
        <v>492.84</v>
      </c>
      <c r="Q176" t="n">
        <v>1327.08</v>
      </c>
      <c r="R176" t="n">
        <v>241.3</v>
      </c>
      <c r="S176" t="n">
        <v>68.87</v>
      </c>
      <c r="T176" t="n">
        <v>82740.12</v>
      </c>
      <c r="U176" t="n">
        <v>0.29</v>
      </c>
      <c r="V176" t="n">
        <v>0.79</v>
      </c>
      <c r="W176" t="n">
        <v>5.59</v>
      </c>
      <c r="X176" t="n">
        <v>5.13</v>
      </c>
      <c r="Y176" t="n">
        <v>0.5</v>
      </c>
      <c r="Z176" t="n">
        <v>10</v>
      </c>
    </row>
    <row r="177">
      <c r="A177" t="n">
        <v>2</v>
      </c>
      <c r="B177" t="n">
        <v>65</v>
      </c>
      <c r="C177" t="inlineStr">
        <is>
          <t xml:space="preserve">CONCLUIDO	</t>
        </is>
      </c>
      <c r="D177" t="n">
        <v>2.0285</v>
      </c>
      <c r="E177" t="n">
        <v>49.3</v>
      </c>
      <c r="F177" t="n">
        <v>44.07</v>
      </c>
      <c r="G177" t="n">
        <v>23.61</v>
      </c>
      <c r="H177" t="n">
        <v>0.39</v>
      </c>
      <c r="I177" t="n">
        <v>112</v>
      </c>
      <c r="J177" t="n">
        <v>135.9</v>
      </c>
      <c r="K177" t="n">
        <v>46.47</v>
      </c>
      <c r="L177" t="n">
        <v>3</v>
      </c>
      <c r="M177" t="n">
        <v>110</v>
      </c>
      <c r="N177" t="n">
        <v>21.43</v>
      </c>
      <c r="O177" t="n">
        <v>16994.64</v>
      </c>
      <c r="P177" t="n">
        <v>464.55</v>
      </c>
      <c r="Q177" t="n">
        <v>1327</v>
      </c>
      <c r="R177" t="n">
        <v>178.52</v>
      </c>
      <c r="S177" t="n">
        <v>68.87</v>
      </c>
      <c r="T177" t="n">
        <v>51679.79</v>
      </c>
      <c r="U177" t="n">
        <v>0.39</v>
      </c>
      <c r="V177" t="n">
        <v>0.83</v>
      </c>
      <c r="W177" t="n">
        <v>5.48</v>
      </c>
      <c r="X177" t="n">
        <v>3.2</v>
      </c>
      <c r="Y177" t="n">
        <v>0.5</v>
      </c>
      <c r="Z177" t="n">
        <v>10</v>
      </c>
    </row>
    <row r="178">
      <c r="A178" t="n">
        <v>3</v>
      </c>
      <c r="B178" t="n">
        <v>65</v>
      </c>
      <c r="C178" t="inlineStr">
        <is>
          <t xml:space="preserve">CONCLUIDO	</t>
        </is>
      </c>
      <c r="D178" t="n">
        <v>2.1003</v>
      </c>
      <c r="E178" t="n">
        <v>47.61</v>
      </c>
      <c r="F178" t="n">
        <v>43.2</v>
      </c>
      <c r="G178" t="n">
        <v>31.61</v>
      </c>
      <c r="H178" t="n">
        <v>0.52</v>
      </c>
      <c r="I178" t="n">
        <v>82</v>
      </c>
      <c r="J178" t="n">
        <v>137.25</v>
      </c>
      <c r="K178" t="n">
        <v>46.47</v>
      </c>
      <c r="L178" t="n">
        <v>4</v>
      </c>
      <c r="M178" t="n">
        <v>80</v>
      </c>
      <c r="N178" t="n">
        <v>21.78</v>
      </c>
      <c r="O178" t="n">
        <v>17160.92</v>
      </c>
      <c r="P178" t="n">
        <v>448.28</v>
      </c>
      <c r="Q178" t="n">
        <v>1327.06</v>
      </c>
      <c r="R178" t="n">
        <v>150.24</v>
      </c>
      <c r="S178" t="n">
        <v>68.87</v>
      </c>
      <c r="T178" t="n">
        <v>37689.26</v>
      </c>
      <c r="U178" t="n">
        <v>0.46</v>
      </c>
      <c r="V178" t="n">
        <v>0.84</v>
      </c>
      <c r="W178" t="n">
        <v>5.43</v>
      </c>
      <c r="X178" t="n">
        <v>2.33</v>
      </c>
      <c r="Y178" t="n">
        <v>0.5</v>
      </c>
      <c r="Z178" t="n">
        <v>10</v>
      </c>
    </row>
    <row r="179">
      <c r="A179" t="n">
        <v>4</v>
      </c>
      <c r="B179" t="n">
        <v>65</v>
      </c>
      <c r="C179" t="inlineStr">
        <is>
          <t xml:space="preserve">CONCLUIDO	</t>
        </is>
      </c>
      <c r="D179" t="n">
        <v>2.1446</v>
      </c>
      <c r="E179" t="n">
        <v>46.63</v>
      </c>
      <c r="F179" t="n">
        <v>42.71</v>
      </c>
      <c r="G179" t="n">
        <v>40.04</v>
      </c>
      <c r="H179" t="n">
        <v>0.64</v>
      </c>
      <c r="I179" t="n">
        <v>64</v>
      </c>
      <c r="J179" t="n">
        <v>138.6</v>
      </c>
      <c r="K179" t="n">
        <v>46.47</v>
      </c>
      <c r="L179" t="n">
        <v>5</v>
      </c>
      <c r="M179" t="n">
        <v>62</v>
      </c>
      <c r="N179" t="n">
        <v>22.13</v>
      </c>
      <c r="O179" t="n">
        <v>17327.69</v>
      </c>
      <c r="P179" t="n">
        <v>435.65</v>
      </c>
      <c r="Q179" t="n">
        <v>1326.97</v>
      </c>
      <c r="R179" t="n">
        <v>134.4</v>
      </c>
      <c r="S179" t="n">
        <v>68.87</v>
      </c>
      <c r="T179" t="n">
        <v>29859.15</v>
      </c>
      <c r="U179" t="n">
        <v>0.51</v>
      </c>
      <c r="V179" t="n">
        <v>0.85</v>
      </c>
      <c r="W179" t="n">
        <v>5.4</v>
      </c>
      <c r="X179" t="n">
        <v>1.83</v>
      </c>
      <c r="Y179" t="n">
        <v>0.5</v>
      </c>
      <c r="Z179" t="n">
        <v>10</v>
      </c>
    </row>
    <row r="180">
      <c r="A180" t="n">
        <v>5</v>
      </c>
      <c r="B180" t="n">
        <v>65</v>
      </c>
      <c r="C180" t="inlineStr">
        <is>
          <t xml:space="preserve">CONCLUIDO	</t>
        </is>
      </c>
      <c r="D180" t="n">
        <v>2.1771</v>
      </c>
      <c r="E180" t="n">
        <v>45.93</v>
      </c>
      <c r="F180" t="n">
        <v>42.34</v>
      </c>
      <c r="G180" t="n">
        <v>48.85</v>
      </c>
      <c r="H180" t="n">
        <v>0.76</v>
      </c>
      <c r="I180" t="n">
        <v>52</v>
      </c>
      <c r="J180" t="n">
        <v>139.95</v>
      </c>
      <c r="K180" t="n">
        <v>46.47</v>
      </c>
      <c r="L180" t="n">
        <v>6</v>
      </c>
      <c r="M180" t="n">
        <v>50</v>
      </c>
      <c r="N180" t="n">
        <v>22.49</v>
      </c>
      <c r="O180" t="n">
        <v>17494.97</v>
      </c>
      <c r="P180" t="n">
        <v>424.52</v>
      </c>
      <c r="Q180" t="n">
        <v>1326.95</v>
      </c>
      <c r="R180" t="n">
        <v>122.09</v>
      </c>
      <c r="S180" t="n">
        <v>68.87</v>
      </c>
      <c r="T180" t="n">
        <v>23763.13</v>
      </c>
      <c r="U180" t="n">
        <v>0.5600000000000001</v>
      </c>
      <c r="V180" t="n">
        <v>0.86</v>
      </c>
      <c r="W180" t="n">
        <v>5.39</v>
      </c>
      <c r="X180" t="n">
        <v>1.47</v>
      </c>
      <c r="Y180" t="n">
        <v>0.5</v>
      </c>
      <c r="Z180" t="n">
        <v>10</v>
      </c>
    </row>
    <row r="181">
      <c r="A181" t="n">
        <v>6</v>
      </c>
      <c r="B181" t="n">
        <v>65</v>
      </c>
      <c r="C181" t="inlineStr">
        <is>
          <t xml:space="preserve">CONCLUIDO	</t>
        </is>
      </c>
      <c r="D181" t="n">
        <v>2.199</v>
      </c>
      <c r="E181" t="n">
        <v>45.48</v>
      </c>
      <c r="F181" t="n">
        <v>42.1</v>
      </c>
      <c r="G181" t="n">
        <v>57.41</v>
      </c>
      <c r="H181" t="n">
        <v>0.88</v>
      </c>
      <c r="I181" t="n">
        <v>44</v>
      </c>
      <c r="J181" t="n">
        <v>141.31</v>
      </c>
      <c r="K181" t="n">
        <v>46.47</v>
      </c>
      <c r="L181" t="n">
        <v>7</v>
      </c>
      <c r="M181" t="n">
        <v>42</v>
      </c>
      <c r="N181" t="n">
        <v>22.85</v>
      </c>
      <c r="O181" t="n">
        <v>17662.75</v>
      </c>
      <c r="P181" t="n">
        <v>414.44</v>
      </c>
      <c r="Q181" t="n">
        <v>1326.98</v>
      </c>
      <c r="R181" t="n">
        <v>114.84</v>
      </c>
      <c r="S181" t="n">
        <v>68.87</v>
      </c>
      <c r="T181" t="n">
        <v>20181.39</v>
      </c>
      <c r="U181" t="n">
        <v>0.6</v>
      </c>
      <c r="V181" t="n">
        <v>0.87</v>
      </c>
      <c r="W181" t="n">
        <v>5.36</v>
      </c>
      <c r="X181" t="n">
        <v>1.23</v>
      </c>
      <c r="Y181" t="n">
        <v>0.5</v>
      </c>
      <c r="Z181" t="n">
        <v>10</v>
      </c>
    </row>
    <row r="182">
      <c r="A182" t="n">
        <v>7</v>
      </c>
      <c r="B182" t="n">
        <v>65</v>
      </c>
      <c r="C182" t="inlineStr">
        <is>
          <t xml:space="preserve">CONCLUIDO	</t>
        </is>
      </c>
      <c r="D182" t="n">
        <v>2.2179</v>
      </c>
      <c r="E182" t="n">
        <v>45.09</v>
      </c>
      <c r="F182" t="n">
        <v>41.9</v>
      </c>
      <c r="G182" t="n">
        <v>67.95</v>
      </c>
      <c r="H182" t="n">
        <v>0.99</v>
      </c>
      <c r="I182" t="n">
        <v>37</v>
      </c>
      <c r="J182" t="n">
        <v>142.68</v>
      </c>
      <c r="K182" t="n">
        <v>46.47</v>
      </c>
      <c r="L182" t="n">
        <v>8</v>
      </c>
      <c r="M182" t="n">
        <v>35</v>
      </c>
      <c r="N182" t="n">
        <v>23.21</v>
      </c>
      <c r="O182" t="n">
        <v>17831.04</v>
      </c>
      <c r="P182" t="n">
        <v>402.29</v>
      </c>
      <c r="Q182" t="n">
        <v>1327.03</v>
      </c>
      <c r="R182" t="n">
        <v>108.02</v>
      </c>
      <c r="S182" t="n">
        <v>68.87</v>
      </c>
      <c r="T182" t="n">
        <v>16806.23</v>
      </c>
      <c r="U182" t="n">
        <v>0.64</v>
      </c>
      <c r="V182" t="n">
        <v>0.87</v>
      </c>
      <c r="W182" t="n">
        <v>5.36</v>
      </c>
      <c r="X182" t="n">
        <v>1.03</v>
      </c>
      <c r="Y182" t="n">
        <v>0.5</v>
      </c>
      <c r="Z182" t="n">
        <v>10</v>
      </c>
    </row>
    <row r="183">
      <c r="A183" t="n">
        <v>8</v>
      </c>
      <c r="B183" t="n">
        <v>65</v>
      </c>
      <c r="C183" t="inlineStr">
        <is>
          <t xml:space="preserve">CONCLUIDO	</t>
        </is>
      </c>
      <c r="D183" t="n">
        <v>2.2294</v>
      </c>
      <c r="E183" t="n">
        <v>44.86</v>
      </c>
      <c r="F183" t="n">
        <v>41.78</v>
      </c>
      <c r="G183" t="n">
        <v>75.95999999999999</v>
      </c>
      <c r="H183" t="n">
        <v>1.11</v>
      </c>
      <c r="I183" t="n">
        <v>33</v>
      </c>
      <c r="J183" t="n">
        <v>144.05</v>
      </c>
      <c r="K183" t="n">
        <v>46.47</v>
      </c>
      <c r="L183" t="n">
        <v>9</v>
      </c>
      <c r="M183" t="n">
        <v>31</v>
      </c>
      <c r="N183" t="n">
        <v>23.58</v>
      </c>
      <c r="O183" t="n">
        <v>17999.83</v>
      </c>
      <c r="P183" t="n">
        <v>394.33</v>
      </c>
      <c r="Q183" t="n">
        <v>1326.97</v>
      </c>
      <c r="R183" t="n">
        <v>104.16</v>
      </c>
      <c r="S183" t="n">
        <v>68.87</v>
      </c>
      <c r="T183" t="n">
        <v>14896.46</v>
      </c>
      <c r="U183" t="n">
        <v>0.66</v>
      </c>
      <c r="V183" t="n">
        <v>0.87</v>
      </c>
      <c r="W183" t="n">
        <v>5.35</v>
      </c>
      <c r="X183" t="n">
        <v>0.91</v>
      </c>
      <c r="Y183" t="n">
        <v>0.5</v>
      </c>
      <c r="Z183" t="n">
        <v>10</v>
      </c>
    </row>
    <row r="184">
      <c r="A184" t="n">
        <v>9</v>
      </c>
      <c r="B184" t="n">
        <v>65</v>
      </c>
      <c r="C184" t="inlineStr">
        <is>
          <t xml:space="preserve">CONCLUIDO	</t>
        </is>
      </c>
      <c r="D184" t="n">
        <v>2.2396</v>
      </c>
      <c r="E184" t="n">
        <v>44.65</v>
      </c>
      <c r="F184" t="n">
        <v>41.68</v>
      </c>
      <c r="G184" t="n">
        <v>86.23999999999999</v>
      </c>
      <c r="H184" t="n">
        <v>1.22</v>
      </c>
      <c r="I184" t="n">
        <v>29</v>
      </c>
      <c r="J184" t="n">
        <v>145.42</v>
      </c>
      <c r="K184" t="n">
        <v>46.47</v>
      </c>
      <c r="L184" t="n">
        <v>10</v>
      </c>
      <c r="M184" t="n">
        <v>27</v>
      </c>
      <c r="N184" t="n">
        <v>23.95</v>
      </c>
      <c r="O184" t="n">
        <v>18169.15</v>
      </c>
      <c r="P184" t="n">
        <v>384.76</v>
      </c>
      <c r="Q184" t="n">
        <v>1326.99</v>
      </c>
      <c r="R184" t="n">
        <v>100.98</v>
      </c>
      <c r="S184" t="n">
        <v>68.87</v>
      </c>
      <c r="T184" t="n">
        <v>13324.2</v>
      </c>
      <c r="U184" t="n">
        <v>0.68</v>
      </c>
      <c r="V184" t="n">
        <v>0.87</v>
      </c>
      <c r="W184" t="n">
        <v>5.34</v>
      </c>
      <c r="X184" t="n">
        <v>0.8100000000000001</v>
      </c>
      <c r="Y184" t="n">
        <v>0.5</v>
      </c>
      <c r="Z184" t="n">
        <v>10</v>
      </c>
    </row>
    <row r="185">
      <c r="A185" t="n">
        <v>10</v>
      </c>
      <c r="B185" t="n">
        <v>65</v>
      </c>
      <c r="C185" t="inlineStr">
        <is>
          <t xml:space="preserve">CONCLUIDO	</t>
        </is>
      </c>
      <c r="D185" t="n">
        <v>2.2487</v>
      </c>
      <c r="E185" t="n">
        <v>44.47</v>
      </c>
      <c r="F185" t="n">
        <v>41.58</v>
      </c>
      <c r="G185" t="n">
        <v>95.95999999999999</v>
      </c>
      <c r="H185" t="n">
        <v>1.33</v>
      </c>
      <c r="I185" t="n">
        <v>26</v>
      </c>
      <c r="J185" t="n">
        <v>146.8</v>
      </c>
      <c r="K185" t="n">
        <v>46.47</v>
      </c>
      <c r="L185" t="n">
        <v>11</v>
      </c>
      <c r="M185" t="n">
        <v>23</v>
      </c>
      <c r="N185" t="n">
        <v>24.33</v>
      </c>
      <c r="O185" t="n">
        <v>18338.99</v>
      </c>
      <c r="P185" t="n">
        <v>373.73</v>
      </c>
      <c r="Q185" t="n">
        <v>1326.95</v>
      </c>
      <c r="R185" t="n">
        <v>97.77</v>
      </c>
      <c r="S185" t="n">
        <v>68.87</v>
      </c>
      <c r="T185" t="n">
        <v>11733.88</v>
      </c>
      <c r="U185" t="n">
        <v>0.7</v>
      </c>
      <c r="V185" t="n">
        <v>0.88</v>
      </c>
      <c r="W185" t="n">
        <v>5.34</v>
      </c>
      <c r="X185" t="n">
        <v>0.71</v>
      </c>
      <c r="Y185" t="n">
        <v>0.5</v>
      </c>
      <c r="Z185" t="n">
        <v>10</v>
      </c>
    </row>
    <row r="186">
      <c r="A186" t="n">
        <v>11</v>
      </c>
      <c r="B186" t="n">
        <v>65</v>
      </c>
      <c r="C186" t="inlineStr">
        <is>
          <t xml:space="preserve">CONCLUIDO	</t>
        </is>
      </c>
      <c r="D186" t="n">
        <v>2.2563</v>
      </c>
      <c r="E186" t="n">
        <v>44.32</v>
      </c>
      <c r="F186" t="n">
        <v>41.51</v>
      </c>
      <c r="G186" t="n">
        <v>108.3</v>
      </c>
      <c r="H186" t="n">
        <v>1.43</v>
      </c>
      <c r="I186" t="n">
        <v>23</v>
      </c>
      <c r="J186" t="n">
        <v>148.18</v>
      </c>
      <c r="K186" t="n">
        <v>46.47</v>
      </c>
      <c r="L186" t="n">
        <v>12</v>
      </c>
      <c r="M186" t="n">
        <v>16</v>
      </c>
      <c r="N186" t="n">
        <v>24.71</v>
      </c>
      <c r="O186" t="n">
        <v>18509.36</v>
      </c>
      <c r="P186" t="n">
        <v>364.77</v>
      </c>
      <c r="Q186" t="n">
        <v>1326.95</v>
      </c>
      <c r="R186" t="n">
        <v>95.44</v>
      </c>
      <c r="S186" t="n">
        <v>68.87</v>
      </c>
      <c r="T186" t="n">
        <v>10584.65</v>
      </c>
      <c r="U186" t="n">
        <v>0.72</v>
      </c>
      <c r="V186" t="n">
        <v>0.88</v>
      </c>
      <c r="W186" t="n">
        <v>5.34</v>
      </c>
      <c r="X186" t="n">
        <v>0.64</v>
      </c>
      <c r="Y186" t="n">
        <v>0.5</v>
      </c>
      <c r="Z186" t="n">
        <v>10</v>
      </c>
    </row>
    <row r="187">
      <c r="A187" t="n">
        <v>12</v>
      </c>
      <c r="B187" t="n">
        <v>65</v>
      </c>
      <c r="C187" t="inlineStr">
        <is>
          <t xml:space="preserve">CONCLUIDO	</t>
        </is>
      </c>
      <c r="D187" t="n">
        <v>2.2593</v>
      </c>
      <c r="E187" t="n">
        <v>44.26</v>
      </c>
      <c r="F187" t="n">
        <v>41.48</v>
      </c>
      <c r="G187" t="n">
        <v>113.13</v>
      </c>
      <c r="H187" t="n">
        <v>1.54</v>
      </c>
      <c r="I187" t="n">
        <v>22</v>
      </c>
      <c r="J187" t="n">
        <v>149.56</v>
      </c>
      <c r="K187" t="n">
        <v>46.47</v>
      </c>
      <c r="L187" t="n">
        <v>13</v>
      </c>
      <c r="M187" t="n">
        <v>4</v>
      </c>
      <c r="N187" t="n">
        <v>25.1</v>
      </c>
      <c r="O187" t="n">
        <v>18680.25</v>
      </c>
      <c r="P187" t="n">
        <v>362.43</v>
      </c>
      <c r="Q187" t="n">
        <v>1326.95</v>
      </c>
      <c r="R187" t="n">
        <v>93.94</v>
      </c>
      <c r="S187" t="n">
        <v>68.87</v>
      </c>
      <c r="T187" t="n">
        <v>9838.74</v>
      </c>
      <c r="U187" t="n">
        <v>0.73</v>
      </c>
      <c r="V187" t="n">
        <v>0.88</v>
      </c>
      <c r="W187" t="n">
        <v>5.35</v>
      </c>
      <c r="X187" t="n">
        <v>0.61</v>
      </c>
      <c r="Y187" t="n">
        <v>0.5</v>
      </c>
      <c r="Z187" t="n">
        <v>10</v>
      </c>
    </row>
    <row r="188">
      <c r="A188" t="n">
        <v>13</v>
      </c>
      <c r="B188" t="n">
        <v>65</v>
      </c>
      <c r="C188" t="inlineStr">
        <is>
          <t xml:space="preserve">CONCLUIDO	</t>
        </is>
      </c>
      <c r="D188" t="n">
        <v>2.2589</v>
      </c>
      <c r="E188" t="n">
        <v>44.27</v>
      </c>
      <c r="F188" t="n">
        <v>41.49</v>
      </c>
      <c r="G188" t="n">
        <v>113.16</v>
      </c>
      <c r="H188" t="n">
        <v>1.64</v>
      </c>
      <c r="I188" t="n">
        <v>22</v>
      </c>
      <c r="J188" t="n">
        <v>150.95</v>
      </c>
      <c r="K188" t="n">
        <v>46.47</v>
      </c>
      <c r="L188" t="n">
        <v>14</v>
      </c>
      <c r="M188" t="n">
        <v>1</v>
      </c>
      <c r="N188" t="n">
        <v>25.49</v>
      </c>
      <c r="O188" t="n">
        <v>18851.69</v>
      </c>
      <c r="P188" t="n">
        <v>365.07</v>
      </c>
      <c r="Q188" t="n">
        <v>1326.95</v>
      </c>
      <c r="R188" t="n">
        <v>94.15000000000001</v>
      </c>
      <c r="S188" t="n">
        <v>68.87</v>
      </c>
      <c r="T188" t="n">
        <v>9943.67</v>
      </c>
      <c r="U188" t="n">
        <v>0.73</v>
      </c>
      <c r="V188" t="n">
        <v>0.88</v>
      </c>
      <c r="W188" t="n">
        <v>5.35</v>
      </c>
      <c r="X188" t="n">
        <v>0.62</v>
      </c>
      <c r="Y188" t="n">
        <v>0.5</v>
      </c>
      <c r="Z188" t="n">
        <v>10</v>
      </c>
    </row>
    <row r="189">
      <c r="A189" t="n">
        <v>14</v>
      </c>
      <c r="B189" t="n">
        <v>65</v>
      </c>
      <c r="C189" t="inlineStr">
        <is>
          <t xml:space="preserve">CONCLUIDO	</t>
        </is>
      </c>
      <c r="D189" t="n">
        <v>2.2588</v>
      </c>
      <c r="E189" t="n">
        <v>44.27</v>
      </c>
      <c r="F189" t="n">
        <v>41.49</v>
      </c>
      <c r="G189" t="n">
        <v>113.16</v>
      </c>
      <c r="H189" t="n">
        <v>1.74</v>
      </c>
      <c r="I189" t="n">
        <v>22</v>
      </c>
      <c r="J189" t="n">
        <v>152.35</v>
      </c>
      <c r="K189" t="n">
        <v>46.47</v>
      </c>
      <c r="L189" t="n">
        <v>15</v>
      </c>
      <c r="M189" t="n">
        <v>1</v>
      </c>
      <c r="N189" t="n">
        <v>25.88</v>
      </c>
      <c r="O189" t="n">
        <v>19023.66</v>
      </c>
      <c r="P189" t="n">
        <v>367.31</v>
      </c>
      <c r="Q189" t="n">
        <v>1326.95</v>
      </c>
      <c r="R189" t="n">
        <v>94.11</v>
      </c>
      <c r="S189" t="n">
        <v>68.87</v>
      </c>
      <c r="T189" t="n">
        <v>9924.59</v>
      </c>
      <c r="U189" t="n">
        <v>0.73</v>
      </c>
      <c r="V189" t="n">
        <v>0.88</v>
      </c>
      <c r="W189" t="n">
        <v>5.35</v>
      </c>
      <c r="X189" t="n">
        <v>0.62</v>
      </c>
      <c r="Y189" t="n">
        <v>0.5</v>
      </c>
      <c r="Z189" t="n">
        <v>10</v>
      </c>
    </row>
    <row r="190">
      <c r="A190" t="n">
        <v>15</v>
      </c>
      <c r="B190" t="n">
        <v>65</v>
      </c>
      <c r="C190" t="inlineStr">
        <is>
          <t xml:space="preserve">CONCLUIDO	</t>
        </is>
      </c>
      <c r="D190" t="n">
        <v>2.2588</v>
      </c>
      <c r="E190" t="n">
        <v>44.27</v>
      </c>
      <c r="F190" t="n">
        <v>41.49</v>
      </c>
      <c r="G190" t="n">
        <v>113.16</v>
      </c>
      <c r="H190" t="n">
        <v>1.84</v>
      </c>
      <c r="I190" t="n">
        <v>22</v>
      </c>
      <c r="J190" t="n">
        <v>153.75</v>
      </c>
      <c r="K190" t="n">
        <v>46.47</v>
      </c>
      <c r="L190" t="n">
        <v>16</v>
      </c>
      <c r="M190" t="n">
        <v>0</v>
      </c>
      <c r="N190" t="n">
        <v>26.28</v>
      </c>
      <c r="O190" t="n">
        <v>19196.18</v>
      </c>
      <c r="P190" t="n">
        <v>370.19</v>
      </c>
      <c r="Q190" t="n">
        <v>1326.95</v>
      </c>
      <c r="R190" t="n">
        <v>94.05</v>
      </c>
      <c r="S190" t="n">
        <v>68.87</v>
      </c>
      <c r="T190" t="n">
        <v>9893.16</v>
      </c>
      <c r="U190" t="n">
        <v>0.73</v>
      </c>
      <c r="V190" t="n">
        <v>0.88</v>
      </c>
      <c r="W190" t="n">
        <v>5.35</v>
      </c>
      <c r="X190" t="n">
        <v>0.62</v>
      </c>
      <c r="Y190" t="n">
        <v>0.5</v>
      </c>
      <c r="Z190" t="n">
        <v>10</v>
      </c>
    </row>
    <row r="191">
      <c r="A191" t="n">
        <v>0</v>
      </c>
      <c r="B191" t="n">
        <v>75</v>
      </c>
      <c r="C191" t="inlineStr">
        <is>
          <t xml:space="preserve">CONCLUIDO	</t>
        </is>
      </c>
      <c r="D191" t="n">
        <v>1.4045</v>
      </c>
      <c r="E191" t="n">
        <v>71.2</v>
      </c>
      <c r="F191" t="n">
        <v>54.68</v>
      </c>
      <c r="G191" t="n">
        <v>7.04</v>
      </c>
      <c r="H191" t="n">
        <v>0.12</v>
      </c>
      <c r="I191" t="n">
        <v>466</v>
      </c>
      <c r="J191" t="n">
        <v>150.44</v>
      </c>
      <c r="K191" t="n">
        <v>49.1</v>
      </c>
      <c r="L191" t="n">
        <v>1</v>
      </c>
      <c r="M191" t="n">
        <v>464</v>
      </c>
      <c r="N191" t="n">
        <v>25.34</v>
      </c>
      <c r="O191" t="n">
        <v>18787.76</v>
      </c>
      <c r="P191" t="n">
        <v>644.79</v>
      </c>
      <c r="Q191" t="n">
        <v>1327.23</v>
      </c>
      <c r="R191" t="n">
        <v>524.79</v>
      </c>
      <c r="S191" t="n">
        <v>68.87</v>
      </c>
      <c r="T191" t="n">
        <v>223046.41</v>
      </c>
      <c r="U191" t="n">
        <v>0.13</v>
      </c>
      <c r="V191" t="n">
        <v>0.67</v>
      </c>
      <c r="W191" t="n">
        <v>6.08</v>
      </c>
      <c r="X191" t="n">
        <v>13.8</v>
      </c>
      <c r="Y191" t="n">
        <v>0.5</v>
      </c>
      <c r="Z191" t="n">
        <v>10</v>
      </c>
    </row>
    <row r="192">
      <c r="A192" t="n">
        <v>1</v>
      </c>
      <c r="B192" t="n">
        <v>75</v>
      </c>
      <c r="C192" t="inlineStr">
        <is>
          <t xml:space="preserve">CONCLUIDO	</t>
        </is>
      </c>
      <c r="D192" t="n">
        <v>1.8248</v>
      </c>
      <c r="E192" t="n">
        <v>54.8</v>
      </c>
      <c r="F192" t="n">
        <v>46.53</v>
      </c>
      <c r="G192" t="n">
        <v>14.25</v>
      </c>
      <c r="H192" t="n">
        <v>0.23</v>
      </c>
      <c r="I192" t="n">
        <v>196</v>
      </c>
      <c r="J192" t="n">
        <v>151.83</v>
      </c>
      <c r="K192" t="n">
        <v>49.1</v>
      </c>
      <c r="L192" t="n">
        <v>2</v>
      </c>
      <c r="M192" t="n">
        <v>194</v>
      </c>
      <c r="N192" t="n">
        <v>25.73</v>
      </c>
      <c r="O192" t="n">
        <v>18959.54</v>
      </c>
      <c r="P192" t="n">
        <v>542.34</v>
      </c>
      <c r="Q192" t="n">
        <v>1327.05</v>
      </c>
      <c r="R192" t="n">
        <v>258.59</v>
      </c>
      <c r="S192" t="n">
        <v>68.87</v>
      </c>
      <c r="T192" t="n">
        <v>91295.60000000001</v>
      </c>
      <c r="U192" t="n">
        <v>0.27</v>
      </c>
      <c r="V192" t="n">
        <v>0.78</v>
      </c>
      <c r="W192" t="n">
        <v>5.63</v>
      </c>
      <c r="X192" t="n">
        <v>5.66</v>
      </c>
      <c r="Y192" t="n">
        <v>0.5</v>
      </c>
      <c r="Z192" t="n">
        <v>10</v>
      </c>
    </row>
    <row r="193">
      <c r="A193" t="n">
        <v>2</v>
      </c>
      <c r="B193" t="n">
        <v>75</v>
      </c>
      <c r="C193" t="inlineStr">
        <is>
          <t xml:space="preserve">CONCLUIDO	</t>
        </is>
      </c>
      <c r="D193" t="n">
        <v>1.9805</v>
      </c>
      <c r="E193" t="n">
        <v>50.49</v>
      </c>
      <c r="F193" t="n">
        <v>44.43</v>
      </c>
      <c r="G193" t="n">
        <v>21.5</v>
      </c>
      <c r="H193" t="n">
        <v>0.35</v>
      </c>
      <c r="I193" t="n">
        <v>124</v>
      </c>
      <c r="J193" t="n">
        <v>153.23</v>
      </c>
      <c r="K193" t="n">
        <v>49.1</v>
      </c>
      <c r="L193" t="n">
        <v>3</v>
      </c>
      <c r="M193" t="n">
        <v>122</v>
      </c>
      <c r="N193" t="n">
        <v>26.13</v>
      </c>
      <c r="O193" t="n">
        <v>19131.85</v>
      </c>
      <c r="P193" t="n">
        <v>511.6</v>
      </c>
      <c r="Q193" t="n">
        <v>1327.01</v>
      </c>
      <c r="R193" t="n">
        <v>189.63</v>
      </c>
      <c r="S193" t="n">
        <v>68.87</v>
      </c>
      <c r="T193" t="n">
        <v>57173.47</v>
      </c>
      <c r="U193" t="n">
        <v>0.36</v>
      </c>
      <c r="V193" t="n">
        <v>0.82</v>
      </c>
      <c r="W193" t="n">
        <v>5.52</v>
      </c>
      <c r="X193" t="n">
        <v>3.55</v>
      </c>
      <c r="Y193" t="n">
        <v>0.5</v>
      </c>
      <c r="Z193" t="n">
        <v>10</v>
      </c>
    </row>
    <row r="194">
      <c r="A194" t="n">
        <v>3</v>
      </c>
      <c r="B194" t="n">
        <v>75</v>
      </c>
      <c r="C194" t="inlineStr">
        <is>
          <t xml:space="preserve">CONCLUIDO	</t>
        </is>
      </c>
      <c r="D194" t="n">
        <v>2.064</v>
      </c>
      <c r="E194" t="n">
        <v>48.45</v>
      </c>
      <c r="F194" t="n">
        <v>43.42</v>
      </c>
      <c r="G194" t="n">
        <v>28.95</v>
      </c>
      <c r="H194" t="n">
        <v>0.46</v>
      </c>
      <c r="I194" t="n">
        <v>90</v>
      </c>
      <c r="J194" t="n">
        <v>154.63</v>
      </c>
      <c r="K194" t="n">
        <v>49.1</v>
      </c>
      <c r="L194" t="n">
        <v>4</v>
      </c>
      <c r="M194" t="n">
        <v>88</v>
      </c>
      <c r="N194" t="n">
        <v>26.53</v>
      </c>
      <c r="O194" t="n">
        <v>19304.72</v>
      </c>
      <c r="P194" t="n">
        <v>493.68</v>
      </c>
      <c r="Q194" t="n">
        <v>1327.02</v>
      </c>
      <c r="R194" t="n">
        <v>157.58</v>
      </c>
      <c r="S194" t="n">
        <v>68.87</v>
      </c>
      <c r="T194" t="n">
        <v>41319.66</v>
      </c>
      <c r="U194" t="n">
        <v>0.44</v>
      </c>
      <c r="V194" t="n">
        <v>0.84</v>
      </c>
      <c r="W194" t="n">
        <v>5.44</v>
      </c>
      <c r="X194" t="n">
        <v>2.55</v>
      </c>
      <c r="Y194" t="n">
        <v>0.5</v>
      </c>
      <c r="Z194" t="n">
        <v>10</v>
      </c>
    </row>
    <row r="195">
      <c r="A195" t="n">
        <v>4</v>
      </c>
      <c r="B195" t="n">
        <v>75</v>
      </c>
      <c r="C195" t="inlineStr">
        <is>
          <t xml:space="preserve">CONCLUIDO	</t>
        </is>
      </c>
      <c r="D195" t="n">
        <v>2.1169</v>
      </c>
      <c r="E195" t="n">
        <v>47.24</v>
      </c>
      <c r="F195" t="n">
        <v>42.82</v>
      </c>
      <c r="G195" t="n">
        <v>36.71</v>
      </c>
      <c r="H195" t="n">
        <v>0.57</v>
      </c>
      <c r="I195" t="n">
        <v>70</v>
      </c>
      <c r="J195" t="n">
        <v>156.03</v>
      </c>
      <c r="K195" t="n">
        <v>49.1</v>
      </c>
      <c r="L195" t="n">
        <v>5</v>
      </c>
      <c r="M195" t="n">
        <v>68</v>
      </c>
      <c r="N195" t="n">
        <v>26.94</v>
      </c>
      <c r="O195" t="n">
        <v>19478.15</v>
      </c>
      <c r="P195" t="n">
        <v>480.52</v>
      </c>
      <c r="Q195" t="n">
        <v>1327.02</v>
      </c>
      <c r="R195" t="n">
        <v>138.08</v>
      </c>
      <c r="S195" t="n">
        <v>68.87</v>
      </c>
      <c r="T195" t="n">
        <v>31669.27</v>
      </c>
      <c r="U195" t="n">
        <v>0.5</v>
      </c>
      <c r="V195" t="n">
        <v>0.85</v>
      </c>
      <c r="W195" t="n">
        <v>5.41</v>
      </c>
      <c r="X195" t="n">
        <v>1.95</v>
      </c>
      <c r="Y195" t="n">
        <v>0.5</v>
      </c>
      <c r="Z195" t="n">
        <v>10</v>
      </c>
    </row>
    <row r="196">
      <c r="A196" t="n">
        <v>5</v>
      </c>
      <c r="B196" t="n">
        <v>75</v>
      </c>
      <c r="C196" t="inlineStr">
        <is>
          <t xml:space="preserve">CONCLUIDO	</t>
        </is>
      </c>
      <c r="D196" t="n">
        <v>2.1481</v>
      </c>
      <c r="E196" t="n">
        <v>46.55</v>
      </c>
      <c r="F196" t="n">
        <v>42.5</v>
      </c>
      <c r="G196" t="n">
        <v>43.97</v>
      </c>
      <c r="H196" t="n">
        <v>0.67</v>
      </c>
      <c r="I196" t="n">
        <v>58</v>
      </c>
      <c r="J196" t="n">
        <v>157.44</v>
      </c>
      <c r="K196" t="n">
        <v>49.1</v>
      </c>
      <c r="L196" t="n">
        <v>6</v>
      </c>
      <c r="M196" t="n">
        <v>56</v>
      </c>
      <c r="N196" t="n">
        <v>27.35</v>
      </c>
      <c r="O196" t="n">
        <v>19652.13</v>
      </c>
      <c r="P196" t="n">
        <v>470.74</v>
      </c>
      <c r="Q196" t="n">
        <v>1326.97</v>
      </c>
      <c r="R196" t="n">
        <v>127.92</v>
      </c>
      <c r="S196" t="n">
        <v>68.87</v>
      </c>
      <c r="T196" t="n">
        <v>26651</v>
      </c>
      <c r="U196" t="n">
        <v>0.54</v>
      </c>
      <c r="V196" t="n">
        <v>0.86</v>
      </c>
      <c r="W196" t="n">
        <v>5.39</v>
      </c>
      <c r="X196" t="n">
        <v>1.63</v>
      </c>
      <c r="Y196" t="n">
        <v>0.5</v>
      </c>
      <c r="Z196" t="n">
        <v>10</v>
      </c>
    </row>
    <row r="197">
      <c r="A197" t="n">
        <v>6</v>
      </c>
      <c r="B197" t="n">
        <v>75</v>
      </c>
      <c r="C197" t="inlineStr">
        <is>
          <t xml:space="preserve">CONCLUIDO	</t>
        </is>
      </c>
      <c r="D197" t="n">
        <v>2.1729</v>
      </c>
      <c r="E197" t="n">
        <v>46.02</v>
      </c>
      <c r="F197" t="n">
        <v>42.25</v>
      </c>
      <c r="G197" t="n">
        <v>51.73</v>
      </c>
      <c r="H197" t="n">
        <v>0.78</v>
      </c>
      <c r="I197" t="n">
        <v>49</v>
      </c>
      <c r="J197" t="n">
        <v>158.86</v>
      </c>
      <c r="K197" t="n">
        <v>49.1</v>
      </c>
      <c r="L197" t="n">
        <v>7</v>
      </c>
      <c r="M197" t="n">
        <v>47</v>
      </c>
      <c r="N197" t="n">
        <v>27.77</v>
      </c>
      <c r="O197" t="n">
        <v>19826.68</v>
      </c>
      <c r="P197" t="n">
        <v>461.83</v>
      </c>
      <c r="Q197" t="n">
        <v>1326.97</v>
      </c>
      <c r="R197" t="n">
        <v>119.37</v>
      </c>
      <c r="S197" t="n">
        <v>68.87</v>
      </c>
      <c r="T197" t="n">
        <v>22421.62</v>
      </c>
      <c r="U197" t="n">
        <v>0.58</v>
      </c>
      <c r="V197" t="n">
        <v>0.86</v>
      </c>
      <c r="W197" t="n">
        <v>5.37</v>
      </c>
      <c r="X197" t="n">
        <v>1.38</v>
      </c>
      <c r="Y197" t="n">
        <v>0.5</v>
      </c>
      <c r="Z197" t="n">
        <v>10</v>
      </c>
    </row>
    <row r="198">
      <c r="A198" t="n">
        <v>7</v>
      </c>
      <c r="B198" t="n">
        <v>75</v>
      </c>
      <c r="C198" t="inlineStr">
        <is>
          <t xml:space="preserve">CONCLUIDO	</t>
        </is>
      </c>
      <c r="D198" t="n">
        <v>2.1921</v>
      </c>
      <c r="E198" t="n">
        <v>45.62</v>
      </c>
      <c r="F198" t="n">
        <v>42.06</v>
      </c>
      <c r="G198" t="n">
        <v>60.08</v>
      </c>
      <c r="H198" t="n">
        <v>0.88</v>
      </c>
      <c r="I198" t="n">
        <v>42</v>
      </c>
      <c r="J198" t="n">
        <v>160.28</v>
      </c>
      <c r="K198" t="n">
        <v>49.1</v>
      </c>
      <c r="L198" t="n">
        <v>8</v>
      </c>
      <c r="M198" t="n">
        <v>40</v>
      </c>
      <c r="N198" t="n">
        <v>28.19</v>
      </c>
      <c r="O198" t="n">
        <v>20001.93</v>
      </c>
      <c r="P198" t="n">
        <v>453.21</v>
      </c>
      <c r="Q198" t="n">
        <v>1327.02</v>
      </c>
      <c r="R198" t="n">
        <v>112.96</v>
      </c>
      <c r="S198" t="n">
        <v>68.87</v>
      </c>
      <c r="T198" t="n">
        <v>19247.78</v>
      </c>
      <c r="U198" t="n">
        <v>0.61</v>
      </c>
      <c r="V198" t="n">
        <v>0.87</v>
      </c>
      <c r="W198" t="n">
        <v>5.37</v>
      </c>
      <c r="X198" t="n">
        <v>1.19</v>
      </c>
      <c r="Y198" t="n">
        <v>0.5</v>
      </c>
      <c r="Z198" t="n">
        <v>10</v>
      </c>
    </row>
    <row r="199">
      <c r="A199" t="n">
        <v>8</v>
      </c>
      <c r="B199" t="n">
        <v>75</v>
      </c>
      <c r="C199" t="inlineStr">
        <is>
          <t xml:space="preserve">CONCLUIDO	</t>
        </is>
      </c>
      <c r="D199" t="n">
        <v>2.2065</v>
      </c>
      <c r="E199" t="n">
        <v>45.32</v>
      </c>
      <c r="F199" t="n">
        <v>41.91</v>
      </c>
      <c r="G199" t="n">
        <v>67.97</v>
      </c>
      <c r="H199" t="n">
        <v>0.99</v>
      </c>
      <c r="I199" t="n">
        <v>37</v>
      </c>
      <c r="J199" t="n">
        <v>161.71</v>
      </c>
      <c r="K199" t="n">
        <v>49.1</v>
      </c>
      <c r="L199" t="n">
        <v>9</v>
      </c>
      <c r="M199" t="n">
        <v>35</v>
      </c>
      <c r="N199" t="n">
        <v>28.61</v>
      </c>
      <c r="O199" t="n">
        <v>20177.64</v>
      </c>
      <c r="P199" t="n">
        <v>445.16</v>
      </c>
      <c r="Q199" t="n">
        <v>1326.99</v>
      </c>
      <c r="R199" t="n">
        <v>108.7</v>
      </c>
      <c r="S199" t="n">
        <v>68.87</v>
      </c>
      <c r="T199" t="n">
        <v>17144.34</v>
      </c>
      <c r="U199" t="n">
        <v>0.63</v>
      </c>
      <c r="V199" t="n">
        <v>0.87</v>
      </c>
      <c r="W199" t="n">
        <v>5.35</v>
      </c>
      <c r="X199" t="n">
        <v>1.04</v>
      </c>
      <c r="Y199" t="n">
        <v>0.5</v>
      </c>
      <c r="Z199" t="n">
        <v>10</v>
      </c>
    </row>
    <row r="200">
      <c r="A200" t="n">
        <v>9</v>
      </c>
      <c r="B200" t="n">
        <v>75</v>
      </c>
      <c r="C200" t="inlineStr">
        <is>
          <t xml:space="preserve">CONCLUIDO	</t>
        </is>
      </c>
      <c r="D200" t="n">
        <v>2.2186</v>
      </c>
      <c r="E200" t="n">
        <v>45.07</v>
      </c>
      <c r="F200" t="n">
        <v>41.79</v>
      </c>
      <c r="G200" t="n">
        <v>75.98</v>
      </c>
      <c r="H200" t="n">
        <v>1.09</v>
      </c>
      <c r="I200" t="n">
        <v>33</v>
      </c>
      <c r="J200" t="n">
        <v>163.13</v>
      </c>
      <c r="K200" t="n">
        <v>49.1</v>
      </c>
      <c r="L200" t="n">
        <v>10</v>
      </c>
      <c r="M200" t="n">
        <v>31</v>
      </c>
      <c r="N200" t="n">
        <v>29.04</v>
      </c>
      <c r="O200" t="n">
        <v>20353.94</v>
      </c>
      <c r="P200" t="n">
        <v>436.58</v>
      </c>
      <c r="Q200" t="n">
        <v>1326.99</v>
      </c>
      <c r="R200" t="n">
        <v>104.38</v>
      </c>
      <c r="S200" t="n">
        <v>68.87</v>
      </c>
      <c r="T200" t="n">
        <v>15004.77</v>
      </c>
      <c r="U200" t="n">
        <v>0.66</v>
      </c>
      <c r="V200" t="n">
        <v>0.87</v>
      </c>
      <c r="W200" t="n">
        <v>5.35</v>
      </c>
      <c r="X200" t="n">
        <v>0.92</v>
      </c>
      <c r="Y200" t="n">
        <v>0.5</v>
      </c>
      <c r="Z200" t="n">
        <v>10</v>
      </c>
    </row>
    <row r="201">
      <c r="A201" t="n">
        <v>10</v>
      </c>
      <c r="B201" t="n">
        <v>75</v>
      </c>
      <c r="C201" t="inlineStr">
        <is>
          <t xml:space="preserve">CONCLUIDO	</t>
        </is>
      </c>
      <c r="D201" t="n">
        <v>2.231</v>
      </c>
      <c r="E201" t="n">
        <v>44.82</v>
      </c>
      <c r="F201" t="n">
        <v>41.66</v>
      </c>
      <c r="G201" t="n">
        <v>86.2</v>
      </c>
      <c r="H201" t="n">
        <v>1.18</v>
      </c>
      <c r="I201" t="n">
        <v>29</v>
      </c>
      <c r="J201" t="n">
        <v>164.57</v>
      </c>
      <c r="K201" t="n">
        <v>49.1</v>
      </c>
      <c r="L201" t="n">
        <v>11</v>
      </c>
      <c r="M201" t="n">
        <v>27</v>
      </c>
      <c r="N201" t="n">
        <v>29.47</v>
      </c>
      <c r="O201" t="n">
        <v>20530.82</v>
      </c>
      <c r="P201" t="n">
        <v>427.46</v>
      </c>
      <c r="Q201" t="n">
        <v>1326.97</v>
      </c>
      <c r="R201" t="n">
        <v>100.48</v>
      </c>
      <c r="S201" t="n">
        <v>68.87</v>
      </c>
      <c r="T201" t="n">
        <v>13073.59</v>
      </c>
      <c r="U201" t="n">
        <v>0.6899999999999999</v>
      </c>
      <c r="V201" t="n">
        <v>0.88</v>
      </c>
      <c r="W201" t="n">
        <v>5.34</v>
      </c>
      <c r="X201" t="n">
        <v>0.79</v>
      </c>
      <c r="Y201" t="n">
        <v>0.5</v>
      </c>
      <c r="Z201" t="n">
        <v>10</v>
      </c>
    </row>
    <row r="202">
      <c r="A202" t="n">
        <v>11</v>
      </c>
      <c r="B202" t="n">
        <v>75</v>
      </c>
      <c r="C202" t="inlineStr">
        <is>
          <t xml:space="preserve">CONCLUIDO	</t>
        </is>
      </c>
      <c r="D202" t="n">
        <v>2.2393</v>
      </c>
      <c r="E202" t="n">
        <v>44.66</v>
      </c>
      <c r="F202" t="n">
        <v>41.59</v>
      </c>
      <c r="G202" t="n">
        <v>95.97</v>
      </c>
      <c r="H202" t="n">
        <v>1.28</v>
      </c>
      <c r="I202" t="n">
        <v>26</v>
      </c>
      <c r="J202" t="n">
        <v>166.01</v>
      </c>
      <c r="K202" t="n">
        <v>49.1</v>
      </c>
      <c r="L202" t="n">
        <v>12</v>
      </c>
      <c r="M202" t="n">
        <v>24</v>
      </c>
      <c r="N202" t="n">
        <v>29.91</v>
      </c>
      <c r="O202" t="n">
        <v>20708.3</v>
      </c>
      <c r="P202" t="n">
        <v>417.19</v>
      </c>
      <c r="Q202" t="n">
        <v>1326.97</v>
      </c>
      <c r="R202" t="n">
        <v>97.95</v>
      </c>
      <c r="S202" t="n">
        <v>68.87</v>
      </c>
      <c r="T202" t="n">
        <v>11822.83</v>
      </c>
      <c r="U202" t="n">
        <v>0.7</v>
      </c>
      <c r="V202" t="n">
        <v>0.88</v>
      </c>
      <c r="W202" t="n">
        <v>5.33</v>
      </c>
      <c r="X202" t="n">
        <v>0.71</v>
      </c>
      <c r="Y202" t="n">
        <v>0.5</v>
      </c>
      <c r="Z202" t="n">
        <v>10</v>
      </c>
    </row>
    <row r="203">
      <c r="A203" t="n">
        <v>12</v>
      </c>
      <c r="B203" t="n">
        <v>75</v>
      </c>
      <c r="C203" t="inlineStr">
        <is>
          <t xml:space="preserve">CONCLUIDO	</t>
        </is>
      </c>
      <c r="D203" t="n">
        <v>2.2459</v>
      </c>
      <c r="E203" t="n">
        <v>44.53</v>
      </c>
      <c r="F203" t="n">
        <v>41.52</v>
      </c>
      <c r="G203" t="n">
        <v>103.79</v>
      </c>
      <c r="H203" t="n">
        <v>1.38</v>
      </c>
      <c r="I203" t="n">
        <v>24</v>
      </c>
      <c r="J203" t="n">
        <v>167.45</v>
      </c>
      <c r="K203" t="n">
        <v>49.1</v>
      </c>
      <c r="L203" t="n">
        <v>13</v>
      </c>
      <c r="M203" t="n">
        <v>22</v>
      </c>
      <c r="N203" t="n">
        <v>30.36</v>
      </c>
      <c r="O203" t="n">
        <v>20886.38</v>
      </c>
      <c r="P203" t="n">
        <v>411.26</v>
      </c>
      <c r="Q203" t="n">
        <v>1326.97</v>
      </c>
      <c r="R203" t="n">
        <v>95.75</v>
      </c>
      <c r="S203" t="n">
        <v>68.87</v>
      </c>
      <c r="T203" t="n">
        <v>10736.96</v>
      </c>
      <c r="U203" t="n">
        <v>0.72</v>
      </c>
      <c r="V203" t="n">
        <v>0.88</v>
      </c>
      <c r="W203" t="n">
        <v>5.33</v>
      </c>
      <c r="X203" t="n">
        <v>0.65</v>
      </c>
      <c r="Y203" t="n">
        <v>0.5</v>
      </c>
      <c r="Z203" t="n">
        <v>10</v>
      </c>
    </row>
    <row r="204">
      <c r="A204" t="n">
        <v>13</v>
      </c>
      <c r="B204" t="n">
        <v>75</v>
      </c>
      <c r="C204" t="inlineStr">
        <is>
          <t xml:space="preserve">CONCLUIDO	</t>
        </is>
      </c>
      <c r="D204" t="n">
        <v>2.2508</v>
      </c>
      <c r="E204" t="n">
        <v>44.43</v>
      </c>
      <c r="F204" t="n">
        <v>41.48</v>
      </c>
      <c r="G204" t="n">
        <v>113.13</v>
      </c>
      <c r="H204" t="n">
        <v>1.47</v>
      </c>
      <c r="I204" t="n">
        <v>22</v>
      </c>
      <c r="J204" t="n">
        <v>168.9</v>
      </c>
      <c r="K204" t="n">
        <v>49.1</v>
      </c>
      <c r="L204" t="n">
        <v>14</v>
      </c>
      <c r="M204" t="n">
        <v>19</v>
      </c>
      <c r="N204" t="n">
        <v>30.81</v>
      </c>
      <c r="O204" t="n">
        <v>21065.06</v>
      </c>
      <c r="P204" t="n">
        <v>405.28</v>
      </c>
      <c r="Q204" t="n">
        <v>1326.98</v>
      </c>
      <c r="R204" t="n">
        <v>94.45999999999999</v>
      </c>
      <c r="S204" t="n">
        <v>68.87</v>
      </c>
      <c r="T204" t="n">
        <v>10099.73</v>
      </c>
      <c r="U204" t="n">
        <v>0.73</v>
      </c>
      <c r="V204" t="n">
        <v>0.88</v>
      </c>
      <c r="W204" t="n">
        <v>5.33</v>
      </c>
      <c r="X204" t="n">
        <v>0.61</v>
      </c>
      <c r="Y204" t="n">
        <v>0.5</v>
      </c>
      <c r="Z204" t="n">
        <v>10</v>
      </c>
    </row>
    <row r="205">
      <c r="A205" t="n">
        <v>14</v>
      </c>
      <c r="B205" t="n">
        <v>75</v>
      </c>
      <c r="C205" t="inlineStr">
        <is>
          <t xml:space="preserve">CONCLUIDO	</t>
        </is>
      </c>
      <c r="D205" t="n">
        <v>2.2574</v>
      </c>
      <c r="E205" t="n">
        <v>44.3</v>
      </c>
      <c r="F205" t="n">
        <v>41.41</v>
      </c>
      <c r="G205" t="n">
        <v>124.23</v>
      </c>
      <c r="H205" t="n">
        <v>1.56</v>
      </c>
      <c r="I205" t="n">
        <v>20</v>
      </c>
      <c r="J205" t="n">
        <v>170.35</v>
      </c>
      <c r="K205" t="n">
        <v>49.1</v>
      </c>
      <c r="L205" t="n">
        <v>15</v>
      </c>
      <c r="M205" t="n">
        <v>14</v>
      </c>
      <c r="N205" t="n">
        <v>31.26</v>
      </c>
      <c r="O205" t="n">
        <v>21244.37</v>
      </c>
      <c r="P205" t="n">
        <v>394.14</v>
      </c>
      <c r="Q205" t="n">
        <v>1326.97</v>
      </c>
      <c r="R205" t="n">
        <v>92.12</v>
      </c>
      <c r="S205" t="n">
        <v>68.87</v>
      </c>
      <c r="T205" t="n">
        <v>8937.219999999999</v>
      </c>
      <c r="U205" t="n">
        <v>0.75</v>
      </c>
      <c r="V205" t="n">
        <v>0.88</v>
      </c>
      <c r="W205" t="n">
        <v>5.33</v>
      </c>
      <c r="X205" t="n">
        <v>0.54</v>
      </c>
      <c r="Y205" t="n">
        <v>0.5</v>
      </c>
      <c r="Z205" t="n">
        <v>10</v>
      </c>
    </row>
    <row r="206">
      <c r="A206" t="n">
        <v>15</v>
      </c>
      <c r="B206" t="n">
        <v>75</v>
      </c>
      <c r="C206" t="inlineStr">
        <is>
          <t xml:space="preserve">CONCLUIDO	</t>
        </is>
      </c>
      <c r="D206" t="n">
        <v>2.26</v>
      </c>
      <c r="E206" t="n">
        <v>44.25</v>
      </c>
      <c r="F206" t="n">
        <v>41.39</v>
      </c>
      <c r="G206" t="n">
        <v>130.71</v>
      </c>
      <c r="H206" t="n">
        <v>1.65</v>
      </c>
      <c r="I206" t="n">
        <v>19</v>
      </c>
      <c r="J206" t="n">
        <v>171.81</v>
      </c>
      <c r="K206" t="n">
        <v>49.1</v>
      </c>
      <c r="L206" t="n">
        <v>16</v>
      </c>
      <c r="M206" t="n">
        <v>5</v>
      </c>
      <c r="N206" t="n">
        <v>31.72</v>
      </c>
      <c r="O206" t="n">
        <v>21424.29</v>
      </c>
      <c r="P206" t="n">
        <v>389.31</v>
      </c>
      <c r="Q206" t="n">
        <v>1326.98</v>
      </c>
      <c r="R206" t="n">
        <v>91.03</v>
      </c>
      <c r="S206" t="n">
        <v>68.87</v>
      </c>
      <c r="T206" t="n">
        <v>8401.790000000001</v>
      </c>
      <c r="U206" t="n">
        <v>0.76</v>
      </c>
      <c r="V206" t="n">
        <v>0.88</v>
      </c>
      <c r="W206" t="n">
        <v>5.34</v>
      </c>
      <c r="X206" t="n">
        <v>0.52</v>
      </c>
      <c r="Y206" t="n">
        <v>0.5</v>
      </c>
      <c r="Z206" t="n">
        <v>10</v>
      </c>
    </row>
    <row r="207">
      <c r="A207" t="n">
        <v>16</v>
      </c>
      <c r="B207" t="n">
        <v>75</v>
      </c>
      <c r="C207" t="inlineStr">
        <is>
          <t xml:space="preserve">CONCLUIDO	</t>
        </is>
      </c>
      <c r="D207" t="n">
        <v>2.2592</v>
      </c>
      <c r="E207" t="n">
        <v>44.26</v>
      </c>
      <c r="F207" t="n">
        <v>41.41</v>
      </c>
      <c r="G207" t="n">
        <v>130.76</v>
      </c>
      <c r="H207" t="n">
        <v>1.74</v>
      </c>
      <c r="I207" t="n">
        <v>19</v>
      </c>
      <c r="J207" t="n">
        <v>173.28</v>
      </c>
      <c r="K207" t="n">
        <v>49.1</v>
      </c>
      <c r="L207" t="n">
        <v>17</v>
      </c>
      <c r="M207" t="n">
        <v>1</v>
      </c>
      <c r="N207" t="n">
        <v>32.18</v>
      </c>
      <c r="O207" t="n">
        <v>21604.83</v>
      </c>
      <c r="P207" t="n">
        <v>392.79</v>
      </c>
      <c r="Q207" t="n">
        <v>1327.02</v>
      </c>
      <c r="R207" t="n">
        <v>91.42</v>
      </c>
      <c r="S207" t="n">
        <v>68.87</v>
      </c>
      <c r="T207" t="n">
        <v>8594.219999999999</v>
      </c>
      <c r="U207" t="n">
        <v>0.75</v>
      </c>
      <c r="V207" t="n">
        <v>0.88</v>
      </c>
      <c r="W207" t="n">
        <v>5.34</v>
      </c>
      <c r="X207" t="n">
        <v>0.54</v>
      </c>
      <c r="Y207" t="n">
        <v>0.5</v>
      </c>
      <c r="Z207" t="n">
        <v>10</v>
      </c>
    </row>
    <row r="208">
      <c r="A208" t="n">
        <v>17</v>
      </c>
      <c r="B208" t="n">
        <v>75</v>
      </c>
      <c r="C208" t="inlineStr">
        <is>
          <t xml:space="preserve">CONCLUIDO	</t>
        </is>
      </c>
      <c r="D208" t="n">
        <v>2.2591</v>
      </c>
      <c r="E208" t="n">
        <v>44.26</v>
      </c>
      <c r="F208" t="n">
        <v>41.41</v>
      </c>
      <c r="G208" t="n">
        <v>130.76</v>
      </c>
      <c r="H208" t="n">
        <v>1.83</v>
      </c>
      <c r="I208" t="n">
        <v>19</v>
      </c>
      <c r="J208" t="n">
        <v>174.75</v>
      </c>
      <c r="K208" t="n">
        <v>49.1</v>
      </c>
      <c r="L208" t="n">
        <v>18</v>
      </c>
      <c r="M208" t="n">
        <v>0</v>
      </c>
      <c r="N208" t="n">
        <v>32.65</v>
      </c>
      <c r="O208" t="n">
        <v>21786.02</v>
      </c>
      <c r="P208" t="n">
        <v>395.88</v>
      </c>
      <c r="Q208" t="n">
        <v>1327.02</v>
      </c>
      <c r="R208" t="n">
        <v>91.41</v>
      </c>
      <c r="S208" t="n">
        <v>68.87</v>
      </c>
      <c r="T208" t="n">
        <v>8587.58</v>
      </c>
      <c r="U208" t="n">
        <v>0.75</v>
      </c>
      <c r="V208" t="n">
        <v>0.88</v>
      </c>
      <c r="W208" t="n">
        <v>5.35</v>
      </c>
      <c r="X208" t="n">
        <v>0.54</v>
      </c>
      <c r="Y208" t="n">
        <v>0.5</v>
      </c>
      <c r="Z208" t="n">
        <v>10</v>
      </c>
    </row>
    <row r="209">
      <c r="A209" t="n">
        <v>0</v>
      </c>
      <c r="B209" t="n">
        <v>95</v>
      </c>
      <c r="C209" t="inlineStr">
        <is>
          <t xml:space="preserve">CONCLUIDO	</t>
        </is>
      </c>
      <c r="D209" t="n">
        <v>1.2301</v>
      </c>
      <c r="E209" t="n">
        <v>81.29000000000001</v>
      </c>
      <c r="F209" t="n">
        <v>57.76</v>
      </c>
      <c r="G209" t="n">
        <v>6.12</v>
      </c>
      <c r="H209" t="n">
        <v>0.1</v>
      </c>
      <c r="I209" t="n">
        <v>566</v>
      </c>
      <c r="J209" t="n">
        <v>185.69</v>
      </c>
      <c r="K209" t="n">
        <v>53.44</v>
      </c>
      <c r="L209" t="n">
        <v>1</v>
      </c>
      <c r="M209" t="n">
        <v>564</v>
      </c>
      <c r="N209" t="n">
        <v>36.26</v>
      </c>
      <c r="O209" t="n">
        <v>23136.14</v>
      </c>
      <c r="P209" t="n">
        <v>781.48</v>
      </c>
      <c r="Q209" t="n">
        <v>1327.46</v>
      </c>
      <c r="R209" t="n">
        <v>625.71</v>
      </c>
      <c r="S209" t="n">
        <v>68.87</v>
      </c>
      <c r="T209" t="n">
        <v>273006.51</v>
      </c>
      <c r="U209" t="n">
        <v>0.11</v>
      </c>
      <c r="V209" t="n">
        <v>0.63</v>
      </c>
      <c r="W209" t="n">
        <v>6.23</v>
      </c>
      <c r="X209" t="n">
        <v>16.87</v>
      </c>
      <c r="Y209" t="n">
        <v>0.5</v>
      </c>
      <c r="Z209" t="n">
        <v>10</v>
      </c>
    </row>
    <row r="210">
      <c r="A210" t="n">
        <v>1</v>
      </c>
      <c r="B210" t="n">
        <v>95</v>
      </c>
      <c r="C210" t="inlineStr">
        <is>
          <t xml:space="preserve">CONCLUIDO	</t>
        </is>
      </c>
      <c r="D210" t="n">
        <v>1.7054</v>
      </c>
      <c r="E210" t="n">
        <v>58.64</v>
      </c>
      <c r="F210" t="n">
        <v>47.57</v>
      </c>
      <c r="G210" t="n">
        <v>12.36</v>
      </c>
      <c r="H210" t="n">
        <v>0.19</v>
      </c>
      <c r="I210" t="n">
        <v>231</v>
      </c>
      <c r="J210" t="n">
        <v>187.21</v>
      </c>
      <c r="K210" t="n">
        <v>53.44</v>
      </c>
      <c r="L210" t="n">
        <v>2</v>
      </c>
      <c r="M210" t="n">
        <v>229</v>
      </c>
      <c r="N210" t="n">
        <v>36.77</v>
      </c>
      <c r="O210" t="n">
        <v>23322.88</v>
      </c>
      <c r="P210" t="n">
        <v>638.71</v>
      </c>
      <c r="Q210" t="n">
        <v>1327.2</v>
      </c>
      <c r="R210" t="n">
        <v>292.52</v>
      </c>
      <c r="S210" t="n">
        <v>68.87</v>
      </c>
      <c r="T210" t="n">
        <v>108083.38</v>
      </c>
      <c r="U210" t="n">
        <v>0.24</v>
      </c>
      <c r="V210" t="n">
        <v>0.77</v>
      </c>
      <c r="W210" t="n">
        <v>5.68</v>
      </c>
      <c r="X210" t="n">
        <v>6.7</v>
      </c>
      <c r="Y210" t="n">
        <v>0.5</v>
      </c>
      <c r="Z210" t="n">
        <v>10</v>
      </c>
    </row>
    <row r="211">
      <c r="A211" t="n">
        <v>2</v>
      </c>
      <c r="B211" t="n">
        <v>95</v>
      </c>
      <c r="C211" t="inlineStr">
        <is>
          <t xml:space="preserve">CONCLUIDO	</t>
        </is>
      </c>
      <c r="D211" t="n">
        <v>1.8906</v>
      </c>
      <c r="E211" t="n">
        <v>52.89</v>
      </c>
      <c r="F211" t="n">
        <v>45.03</v>
      </c>
      <c r="G211" t="n">
        <v>18.63</v>
      </c>
      <c r="H211" t="n">
        <v>0.28</v>
      </c>
      <c r="I211" t="n">
        <v>145</v>
      </c>
      <c r="J211" t="n">
        <v>188.73</v>
      </c>
      <c r="K211" t="n">
        <v>53.44</v>
      </c>
      <c r="L211" t="n">
        <v>3</v>
      </c>
      <c r="M211" t="n">
        <v>143</v>
      </c>
      <c r="N211" t="n">
        <v>37.29</v>
      </c>
      <c r="O211" t="n">
        <v>23510.33</v>
      </c>
      <c r="P211" t="n">
        <v>599.9299999999999</v>
      </c>
      <c r="Q211" t="n">
        <v>1327.08</v>
      </c>
      <c r="R211" t="n">
        <v>209.67</v>
      </c>
      <c r="S211" t="n">
        <v>68.87</v>
      </c>
      <c r="T211" t="n">
        <v>67091.96000000001</v>
      </c>
      <c r="U211" t="n">
        <v>0.33</v>
      </c>
      <c r="V211" t="n">
        <v>0.8100000000000001</v>
      </c>
      <c r="W211" t="n">
        <v>5.54</v>
      </c>
      <c r="X211" t="n">
        <v>4.15</v>
      </c>
      <c r="Y211" t="n">
        <v>0.5</v>
      </c>
      <c r="Z211" t="n">
        <v>10</v>
      </c>
    </row>
    <row r="212">
      <c r="A212" t="n">
        <v>3</v>
      </c>
      <c r="B212" t="n">
        <v>95</v>
      </c>
      <c r="C212" t="inlineStr">
        <is>
          <t xml:space="preserve">CONCLUIDO	</t>
        </is>
      </c>
      <c r="D212" t="n">
        <v>1.9898</v>
      </c>
      <c r="E212" t="n">
        <v>50.26</v>
      </c>
      <c r="F212" t="n">
        <v>43.88</v>
      </c>
      <c r="G212" t="n">
        <v>25.07</v>
      </c>
      <c r="H212" t="n">
        <v>0.37</v>
      </c>
      <c r="I212" t="n">
        <v>105</v>
      </c>
      <c r="J212" t="n">
        <v>190.25</v>
      </c>
      <c r="K212" t="n">
        <v>53.44</v>
      </c>
      <c r="L212" t="n">
        <v>4</v>
      </c>
      <c r="M212" t="n">
        <v>103</v>
      </c>
      <c r="N212" t="n">
        <v>37.82</v>
      </c>
      <c r="O212" t="n">
        <v>23698.48</v>
      </c>
      <c r="P212" t="n">
        <v>580.08</v>
      </c>
      <c r="Q212" t="n">
        <v>1327.06</v>
      </c>
      <c r="R212" t="n">
        <v>172.52</v>
      </c>
      <c r="S212" t="n">
        <v>68.87</v>
      </c>
      <c r="T212" t="n">
        <v>48713.47</v>
      </c>
      <c r="U212" t="n">
        <v>0.4</v>
      </c>
      <c r="V212" t="n">
        <v>0.83</v>
      </c>
      <c r="W212" t="n">
        <v>5.47</v>
      </c>
      <c r="X212" t="n">
        <v>3.01</v>
      </c>
      <c r="Y212" t="n">
        <v>0.5</v>
      </c>
      <c r="Z212" t="n">
        <v>10</v>
      </c>
    </row>
    <row r="213">
      <c r="A213" t="n">
        <v>4</v>
      </c>
      <c r="B213" t="n">
        <v>95</v>
      </c>
      <c r="C213" t="inlineStr">
        <is>
          <t xml:space="preserve">CONCLUIDO	</t>
        </is>
      </c>
      <c r="D213" t="n">
        <v>2.0485</v>
      </c>
      <c r="E213" t="n">
        <v>48.82</v>
      </c>
      <c r="F213" t="n">
        <v>43.26</v>
      </c>
      <c r="G213" t="n">
        <v>31.27</v>
      </c>
      <c r="H213" t="n">
        <v>0.46</v>
      </c>
      <c r="I213" t="n">
        <v>83</v>
      </c>
      <c r="J213" t="n">
        <v>191.78</v>
      </c>
      <c r="K213" t="n">
        <v>53.44</v>
      </c>
      <c r="L213" t="n">
        <v>5</v>
      </c>
      <c r="M213" t="n">
        <v>81</v>
      </c>
      <c r="N213" t="n">
        <v>38.35</v>
      </c>
      <c r="O213" t="n">
        <v>23887.36</v>
      </c>
      <c r="P213" t="n">
        <v>567.23</v>
      </c>
      <c r="Q213" t="n">
        <v>1327.01</v>
      </c>
      <c r="R213" t="n">
        <v>152.12</v>
      </c>
      <c r="S213" t="n">
        <v>68.87</v>
      </c>
      <c r="T213" t="n">
        <v>38625.57</v>
      </c>
      <c r="U213" t="n">
        <v>0.45</v>
      </c>
      <c r="V213" t="n">
        <v>0.84</v>
      </c>
      <c r="W213" t="n">
        <v>5.44</v>
      </c>
      <c r="X213" t="n">
        <v>2.39</v>
      </c>
      <c r="Y213" t="n">
        <v>0.5</v>
      </c>
      <c r="Z213" t="n">
        <v>10</v>
      </c>
    </row>
    <row r="214">
      <c r="A214" t="n">
        <v>5</v>
      </c>
      <c r="B214" t="n">
        <v>95</v>
      </c>
      <c r="C214" t="inlineStr">
        <is>
          <t xml:space="preserve">CONCLUIDO	</t>
        </is>
      </c>
      <c r="D214" t="n">
        <v>2.0923</v>
      </c>
      <c r="E214" t="n">
        <v>47.79</v>
      </c>
      <c r="F214" t="n">
        <v>42.79</v>
      </c>
      <c r="G214" t="n">
        <v>37.76</v>
      </c>
      <c r="H214" t="n">
        <v>0.55</v>
      </c>
      <c r="I214" t="n">
        <v>68</v>
      </c>
      <c r="J214" t="n">
        <v>193.32</v>
      </c>
      <c r="K214" t="n">
        <v>53.44</v>
      </c>
      <c r="L214" t="n">
        <v>6</v>
      </c>
      <c r="M214" t="n">
        <v>66</v>
      </c>
      <c r="N214" t="n">
        <v>38.89</v>
      </c>
      <c r="O214" t="n">
        <v>24076.95</v>
      </c>
      <c r="P214" t="n">
        <v>556.25</v>
      </c>
      <c r="Q214" t="n">
        <v>1326.99</v>
      </c>
      <c r="R214" t="n">
        <v>137.19</v>
      </c>
      <c r="S214" t="n">
        <v>68.87</v>
      </c>
      <c r="T214" t="n">
        <v>31232.89</v>
      </c>
      <c r="U214" t="n">
        <v>0.5</v>
      </c>
      <c r="V214" t="n">
        <v>0.85</v>
      </c>
      <c r="W214" t="n">
        <v>5.4</v>
      </c>
      <c r="X214" t="n">
        <v>1.92</v>
      </c>
      <c r="Y214" t="n">
        <v>0.5</v>
      </c>
      <c r="Z214" t="n">
        <v>10</v>
      </c>
    </row>
    <row r="215">
      <c r="A215" t="n">
        <v>6</v>
      </c>
      <c r="B215" t="n">
        <v>95</v>
      </c>
      <c r="C215" t="inlineStr">
        <is>
          <t xml:space="preserve">CONCLUIDO	</t>
        </is>
      </c>
      <c r="D215" t="n">
        <v>2.1216</v>
      </c>
      <c r="E215" t="n">
        <v>47.13</v>
      </c>
      <c r="F215" t="n">
        <v>42.51</v>
      </c>
      <c r="G215" t="n">
        <v>43.97</v>
      </c>
      <c r="H215" t="n">
        <v>0.64</v>
      </c>
      <c r="I215" t="n">
        <v>58</v>
      </c>
      <c r="J215" t="n">
        <v>194.86</v>
      </c>
      <c r="K215" t="n">
        <v>53.44</v>
      </c>
      <c r="L215" t="n">
        <v>7</v>
      </c>
      <c r="M215" t="n">
        <v>56</v>
      </c>
      <c r="N215" t="n">
        <v>39.43</v>
      </c>
      <c r="O215" t="n">
        <v>24267.28</v>
      </c>
      <c r="P215" t="n">
        <v>548.17</v>
      </c>
      <c r="Q215" t="n">
        <v>1326.97</v>
      </c>
      <c r="R215" t="n">
        <v>127.88</v>
      </c>
      <c r="S215" t="n">
        <v>68.87</v>
      </c>
      <c r="T215" t="n">
        <v>26630.38</v>
      </c>
      <c r="U215" t="n">
        <v>0.54</v>
      </c>
      <c r="V215" t="n">
        <v>0.86</v>
      </c>
      <c r="W215" t="n">
        <v>5.39</v>
      </c>
      <c r="X215" t="n">
        <v>1.64</v>
      </c>
      <c r="Y215" t="n">
        <v>0.5</v>
      </c>
      <c r="Z215" t="n">
        <v>10</v>
      </c>
    </row>
    <row r="216">
      <c r="A216" t="n">
        <v>7</v>
      </c>
      <c r="B216" t="n">
        <v>95</v>
      </c>
      <c r="C216" t="inlineStr">
        <is>
          <t xml:space="preserve">CONCLUIDO	</t>
        </is>
      </c>
      <c r="D216" t="n">
        <v>2.1453</v>
      </c>
      <c r="E216" t="n">
        <v>46.61</v>
      </c>
      <c r="F216" t="n">
        <v>42.28</v>
      </c>
      <c r="G216" t="n">
        <v>50.74</v>
      </c>
      <c r="H216" t="n">
        <v>0.72</v>
      </c>
      <c r="I216" t="n">
        <v>50</v>
      </c>
      <c r="J216" t="n">
        <v>196.41</v>
      </c>
      <c r="K216" t="n">
        <v>53.44</v>
      </c>
      <c r="L216" t="n">
        <v>8</v>
      </c>
      <c r="M216" t="n">
        <v>48</v>
      </c>
      <c r="N216" t="n">
        <v>39.98</v>
      </c>
      <c r="O216" t="n">
        <v>24458.36</v>
      </c>
      <c r="P216" t="n">
        <v>540.5599999999999</v>
      </c>
      <c r="Q216" t="n">
        <v>1326.98</v>
      </c>
      <c r="R216" t="n">
        <v>120.53</v>
      </c>
      <c r="S216" t="n">
        <v>68.87</v>
      </c>
      <c r="T216" t="n">
        <v>22996.77</v>
      </c>
      <c r="U216" t="n">
        <v>0.57</v>
      </c>
      <c r="V216" t="n">
        <v>0.86</v>
      </c>
      <c r="W216" t="n">
        <v>5.38</v>
      </c>
      <c r="X216" t="n">
        <v>1.41</v>
      </c>
      <c r="Y216" t="n">
        <v>0.5</v>
      </c>
      <c r="Z216" t="n">
        <v>10</v>
      </c>
    </row>
    <row r="217">
      <c r="A217" t="n">
        <v>8</v>
      </c>
      <c r="B217" t="n">
        <v>95</v>
      </c>
      <c r="C217" t="inlineStr">
        <is>
          <t xml:space="preserve">CONCLUIDO	</t>
        </is>
      </c>
      <c r="D217" t="n">
        <v>2.1636</v>
      </c>
      <c r="E217" t="n">
        <v>46.22</v>
      </c>
      <c r="F217" t="n">
        <v>42.11</v>
      </c>
      <c r="G217" t="n">
        <v>57.43</v>
      </c>
      <c r="H217" t="n">
        <v>0.8100000000000001</v>
      </c>
      <c r="I217" t="n">
        <v>44</v>
      </c>
      <c r="J217" t="n">
        <v>197.97</v>
      </c>
      <c r="K217" t="n">
        <v>53.44</v>
      </c>
      <c r="L217" t="n">
        <v>9</v>
      </c>
      <c r="M217" t="n">
        <v>42</v>
      </c>
      <c r="N217" t="n">
        <v>40.53</v>
      </c>
      <c r="O217" t="n">
        <v>24650.18</v>
      </c>
      <c r="P217" t="n">
        <v>533.85</v>
      </c>
      <c r="Q217" t="n">
        <v>1327</v>
      </c>
      <c r="R217" t="n">
        <v>115.05</v>
      </c>
      <c r="S217" t="n">
        <v>68.87</v>
      </c>
      <c r="T217" t="n">
        <v>20284.61</v>
      </c>
      <c r="U217" t="n">
        <v>0.6</v>
      </c>
      <c r="V217" t="n">
        <v>0.87</v>
      </c>
      <c r="W217" t="n">
        <v>5.37</v>
      </c>
      <c r="X217" t="n">
        <v>1.24</v>
      </c>
      <c r="Y217" t="n">
        <v>0.5</v>
      </c>
      <c r="Z217" t="n">
        <v>10</v>
      </c>
    </row>
    <row r="218">
      <c r="A218" t="n">
        <v>9</v>
      </c>
      <c r="B218" t="n">
        <v>95</v>
      </c>
      <c r="C218" t="inlineStr">
        <is>
          <t xml:space="preserve">CONCLUIDO	</t>
        </is>
      </c>
      <c r="D218" t="n">
        <v>2.1786</v>
      </c>
      <c r="E218" t="n">
        <v>45.9</v>
      </c>
      <c r="F218" t="n">
        <v>41.98</v>
      </c>
      <c r="G218" t="n">
        <v>64.59</v>
      </c>
      <c r="H218" t="n">
        <v>0.89</v>
      </c>
      <c r="I218" t="n">
        <v>39</v>
      </c>
      <c r="J218" t="n">
        <v>199.53</v>
      </c>
      <c r="K218" t="n">
        <v>53.44</v>
      </c>
      <c r="L218" t="n">
        <v>10</v>
      </c>
      <c r="M218" t="n">
        <v>37</v>
      </c>
      <c r="N218" t="n">
        <v>41.1</v>
      </c>
      <c r="O218" t="n">
        <v>24842.77</v>
      </c>
      <c r="P218" t="n">
        <v>527.5</v>
      </c>
      <c r="Q218" t="n">
        <v>1326.96</v>
      </c>
      <c r="R218" t="n">
        <v>110.42</v>
      </c>
      <c r="S218" t="n">
        <v>68.87</v>
      </c>
      <c r="T218" t="n">
        <v>17992.9</v>
      </c>
      <c r="U218" t="n">
        <v>0.62</v>
      </c>
      <c r="V218" t="n">
        <v>0.87</v>
      </c>
      <c r="W218" t="n">
        <v>5.37</v>
      </c>
      <c r="X218" t="n">
        <v>1.11</v>
      </c>
      <c r="Y218" t="n">
        <v>0.5</v>
      </c>
      <c r="Z218" t="n">
        <v>10</v>
      </c>
    </row>
    <row r="219">
      <c r="A219" t="n">
        <v>10</v>
      </c>
      <c r="B219" t="n">
        <v>95</v>
      </c>
      <c r="C219" t="inlineStr">
        <is>
          <t xml:space="preserve">CONCLUIDO	</t>
        </is>
      </c>
      <c r="D219" t="n">
        <v>2.1926</v>
      </c>
      <c r="E219" t="n">
        <v>45.61</v>
      </c>
      <c r="F219" t="n">
        <v>41.84</v>
      </c>
      <c r="G219" t="n">
        <v>71.72</v>
      </c>
      <c r="H219" t="n">
        <v>0.97</v>
      </c>
      <c r="I219" t="n">
        <v>35</v>
      </c>
      <c r="J219" t="n">
        <v>201.1</v>
      </c>
      <c r="K219" t="n">
        <v>53.44</v>
      </c>
      <c r="L219" t="n">
        <v>11</v>
      </c>
      <c r="M219" t="n">
        <v>33</v>
      </c>
      <c r="N219" t="n">
        <v>41.66</v>
      </c>
      <c r="O219" t="n">
        <v>25036.12</v>
      </c>
      <c r="P219" t="n">
        <v>520.21</v>
      </c>
      <c r="Q219" t="n">
        <v>1326.97</v>
      </c>
      <c r="R219" t="n">
        <v>106.15</v>
      </c>
      <c r="S219" t="n">
        <v>68.87</v>
      </c>
      <c r="T219" t="n">
        <v>15880.23</v>
      </c>
      <c r="U219" t="n">
        <v>0.65</v>
      </c>
      <c r="V219" t="n">
        <v>0.87</v>
      </c>
      <c r="W219" t="n">
        <v>5.35</v>
      </c>
      <c r="X219" t="n">
        <v>0.96</v>
      </c>
      <c r="Y219" t="n">
        <v>0.5</v>
      </c>
      <c r="Z219" t="n">
        <v>10</v>
      </c>
    </row>
    <row r="220">
      <c r="A220" t="n">
        <v>11</v>
      </c>
      <c r="B220" t="n">
        <v>95</v>
      </c>
      <c r="C220" t="inlineStr">
        <is>
          <t xml:space="preserve">CONCLUIDO	</t>
        </is>
      </c>
      <c r="D220" t="n">
        <v>2.2018</v>
      </c>
      <c r="E220" t="n">
        <v>45.42</v>
      </c>
      <c r="F220" t="n">
        <v>41.76</v>
      </c>
      <c r="G220" t="n">
        <v>78.3</v>
      </c>
      <c r="H220" t="n">
        <v>1.05</v>
      </c>
      <c r="I220" t="n">
        <v>32</v>
      </c>
      <c r="J220" t="n">
        <v>202.67</v>
      </c>
      <c r="K220" t="n">
        <v>53.44</v>
      </c>
      <c r="L220" t="n">
        <v>12</v>
      </c>
      <c r="M220" t="n">
        <v>30</v>
      </c>
      <c r="N220" t="n">
        <v>42.24</v>
      </c>
      <c r="O220" t="n">
        <v>25230.25</v>
      </c>
      <c r="P220" t="n">
        <v>515.77</v>
      </c>
      <c r="Q220" t="n">
        <v>1327.04</v>
      </c>
      <c r="R220" t="n">
        <v>103.53</v>
      </c>
      <c r="S220" t="n">
        <v>68.87</v>
      </c>
      <c r="T220" t="n">
        <v>14582.28</v>
      </c>
      <c r="U220" t="n">
        <v>0.67</v>
      </c>
      <c r="V220" t="n">
        <v>0.87</v>
      </c>
      <c r="W220" t="n">
        <v>5.34</v>
      </c>
      <c r="X220" t="n">
        <v>0.89</v>
      </c>
      <c r="Y220" t="n">
        <v>0.5</v>
      </c>
      <c r="Z220" t="n">
        <v>10</v>
      </c>
    </row>
    <row r="221">
      <c r="A221" t="n">
        <v>12</v>
      </c>
      <c r="B221" t="n">
        <v>95</v>
      </c>
      <c r="C221" t="inlineStr">
        <is>
          <t xml:space="preserve">CONCLUIDO	</t>
        </is>
      </c>
      <c r="D221" t="n">
        <v>2.212</v>
      </c>
      <c r="E221" t="n">
        <v>45.21</v>
      </c>
      <c r="F221" t="n">
        <v>41.66</v>
      </c>
      <c r="G221" t="n">
        <v>86.19</v>
      </c>
      <c r="H221" t="n">
        <v>1.13</v>
      </c>
      <c r="I221" t="n">
        <v>29</v>
      </c>
      <c r="J221" t="n">
        <v>204.25</v>
      </c>
      <c r="K221" t="n">
        <v>53.44</v>
      </c>
      <c r="L221" t="n">
        <v>13</v>
      </c>
      <c r="M221" t="n">
        <v>27</v>
      </c>
      <c r="N221" t="n">
        <v>42.82</v>
      </c>
      <c r="O221" t="n">
        <v>25425.3</v>
      </c>
      <c r="P221" t="n">
        <v>508.59</v>
      </c>
      <c r="Q221" t="n">
        <v>1326.96</v>
      </c>
      <c r="R221" t="n">
        <v>100.13</v>
      </c>
      <c r="S221" t="n">
        <v>68.87</v>
      </c>
      <c r="T221" t="n">
        <v>12900.95</v>
      </c>
      <c r="U221" t="n">
        <v>0.6899999999999999</v>
      </c>
      <c r="V221" t="n">
        <v>0.88</v>
      </c>
      <c r="W221" t="n">
        <v>5.34</v>
      </c>
      <c r="X221" t="n">
        <v>0.79</v>
      </c>
      <c r="Y221" t="n">
        <v>0.5</v>
      </c>
      <c r="Z221" t="n">
        <v>10</v>
      </c>
    </row>
    <row r="222">
      <c r="A222" t="n">
        <v>13</v>
      </c>
      <c r="B222" t="n">
        <v>95</v>
      </c>
      <c r="C222" t="inlineStr">
        <is>
          <t xml:space="preserve">CONCLUIDO	</t>
        </is>
      </c>
      <c r="D222" t="n">
        <v>2.2181</v>
      </c>
      <c r="E222" t="n">
        <v>45.08</v>
      </c>
      <c r="F222" t="n">
        <v>41.61</v>
      </c>
      <c r="G222" t="n">
        <v>92.47</v>
      </c>
      <c r="H222" t="n">
        <v>1.21</v>
      </c>
      <c r="I222" t="n">
        <v>27</v>
      </c>
      <c r="J222" t="n">
        <v>205.84</v>
      </c>
      <c r="K222" t="n">
        <v>53.44</v>
      </c>
      <c r="L222" t="n">
        <v>14</v>
      </c>
      <c r="M222" t="n">
        <v>25</v>
      </c>
      <c r="N222" t="n">
        <v>43.4</v>
      </c>
      <c r="O222" t="n">
        <v>25621.03</v>
      </c>
      <c r="P222" t="n">
        <v>503.26</v>
      </c>
      <c r="Q222" t="n">
        <v>1326.97</v>
      </c>
      <c r="R222" t="n">
        <v>98.81999999999999</v>
      </c>
      <c r="S222" t="n">
        <v>68.87</v>
      </c>
      <c r="T222" t="n">
        <v>12255.66</v>
      </c>
      <c r="U222" t="n">
        <v>0.7</v>
      </c>
      <c r="V222" t="n">
        <v>0.88</v>
      </c>
      <c r="W222" t="n">
        <v>5.33</v>
      </c>
      <c r="X222" t="n">
        <v>0.74</v>
      </c>
      <c r="Y222" t="n">
        <v>0.5</v>
      </c>
      <c r="Z222" t="n">
        <v>10</v>
      </c>
    </row>
    <row r="223">
      <c r="A223" t="n">
        <v>14</v>
      </c>
      <c r="B223" t="n">
        <v>95</v>
      </c>
      <c r="C223" t="inlineStr">
        <is>
          <t xml:space="preserve">CONCLUIDO	</t>
        </is>
      </c>
      <c r="D223" t="n">
        <v>2.2241</v>
      </c>
      <c r="E223" t="n">
        <v>44.96</v>
      </c>
      <c r="F223" t="n">
        <v>41.56</v>
      </c>
      <c r="G223" t="n">
        <v>99.75</v>
      </c>
      <c r="H223" t="n">
        <v>1.28</v>
      </c>
      <c r="I223" t="n">
        <v>25</v>
      </c>
      <c r="J223" t="n">
        <v>207.43</v>
      </c>
      <c r="K223" t="n">
        <v>53.44</v>
      </c>
      <c r="L223" t="n">
        <v>15</v>
      </c>
      <c r="M223" t="n">
        <v>23</v>
      </c>
      <c r="N223" t="n">
        <v>44</v>
      </c>
      <c r="O223" t="n">
        <v>25817.56</v>
      </c>
      <c r="P223" t="n">
        <v>498.83</v>
      </c>
      <c r="Q223" t="n">
        <v>1326.95</v>
      </c>
      <c r="R223" t="n">
        <v>97.23999999999999</v>
      </c>
      <c r="S223" t="n">
        <v>68.87</v>
      </c>
      <c r="T223" t="n">
        <v>11474.54</v>
      </c>
      <c r="U223" t="n">
        <v>0.71</v>
      </c>
      <c r="V223" t="n">
        <v>0.88</v>
      </c>
      <c r="W223" t="n">
        <v>5.33</v>
      </c>
      <c r="X223" t="n">
        <v>0.6899999999999999</v>
      </c>
      <c r="Y223" t="n">
        <v>0.5</v>
      </c>
      <c r="Z223" t="n">
        <v>10</v>
      </c>
    </row>
    <row r="224">
      <c r="A224" t="n">
        <v>15</v>
      </c>
      <c r="B224" t="n">
        <v>95</v>
      </c>
      <c r="C224" t="inlineStr">
        <is>
          <t xml:space="preserve">CONCLUIDO	</t>
        </is>
      </c>
      <c r="D224" t="n">
        <v>2.2309</v>
      </c>
      <c r="E224" t="n">
        <v>44.83</v>
      </c>
      <c r="F224" t="n">
        <v>41.5</v>
      </c>
      <c r="G224" t="n">
        <v>108.26</v>
      </c>
      <c r="H224" t="n">
        <v>1.36</v>
      </c>
      <c r="I224" t="n">
        <v>23</v>
      </c>
      <c r="J224" t="n">
        <v>209.03</v>
      </c>
      <c r="K224" t="n">
        <v>53.44</v>
      </c>
      <c r="L224" t="n">
        <v>16</v>
      </c>
      <c r="M224" t="n">
        <v>21</v>
      </c>
      <c r="N224" t="n">
        <v>44.6</v>
      </c>
      <c r="O224" t="n">
        <v>26014.91</v>
      </c>
      <c r="P224" t="n">
        <v>491.4</v>
      </c>
      <c r="Q224" t="n">
        <v>1326.95</v>
      </c>
      <c r="R224" t="n">
        <v>95.2</v>
      </c>
      <c r="S224" t="n">
        <v>68.87</v>
      </c>
      <c r="T224" t="n">
        <v>10462.37</v>
      </c>
      <c r="U224" t="n">
        <v>0.72</v>
      </c>
      <c r="V224" t="n">
        <v>0.88</v>
      </c>
      <c r="W224" t="n">
        <v>5.33</v>
      </c>
      <c r="X224" t="n">
        <v>0.63</v>
      </c>
      <c r="Y224" t="n">
        <v>0.5</v>
      </c>
      <c r="Z224" t="n">
        <v>10</v>
      </c>
    </row>
    <row r="225">
      <c r="A225" t="n">
        <v>16</v>
      </c>
      <c r="B225" t="n">
        <v>95</v>
      </c>
      <c r="C225" t="inlineStr">
        <is>
          <t xml:space="preserve">CONCLUIDO	</t>
        </is>
      </c>
      <c r="D225" t="n">
        <v>2.2347</v>
      </c>
      <c r="E225" t="n">
        <v>44.75</v>
      </c>
      <c r="F225" t="n">
        <v>41.46</v>
      </c>
      <c r="G225" t="n">
        <v>113.08</v>
      </c>
      <c r="H225" t="n">
        <v>1.43</v>
      </c>
      <c r="I225" t="n">
        <v>22</v>
      </c>
      <c r="J225" t="n">
        <v>210.64</v>
      </c>
      <c r="K225" t="n">
        <v>53.44</v>
      </c>
      <c r="L225" t="n">
        <v>17</v>
      </c>
      <c r="M225" t="n">
        <v>20</v>
      </c>
      <c r="N225" t="n">
        <v>45.21</v>
      </c>
      <c r="O225" t="n">
        <v>26213.09</v>
      </c>
      <c r="P225" t="n">
        <v>486.39</v>
      </c>
      <c r="Q225" t="n">
        <v>1326.95</v>
      </c>
      <c r="R225" t="n">
        <v>94.05</v>
      </c>
      <c r="S225" t="n">
        <v>68.87</v>
      </c>
      <c r="T225" t="n">
        <v>9893.57</v>
      </c>
      <c r="U225" t="n">
        <v>0.73</v>
      </c>
      <c r="V225" t="n">
        <v>0.88</v>
      </c>
      <c r="W225" t="n">
        <v>5.32</v>
      </c>
      <c r="X225" t="n">
        <v>0.59</v>
      </c>
      <c r="Y225" t="n">
        <v>0.5</v>
      </c>
      <c r="Z225" t="n">
        <v>10</v>
      </c>
    </row>
    <row r="226">
      <c r="A226" t="n">
        <v>17</v>
      </c>
      <c r="B226" t="n">
        <v>95</v>
      </c>
      <c r="C226" t="inlineStr">
        <is>
          <t xml:space="preserve">CONCLUIDO	</t>
        </is>
      </c>
      <c r="D226" t="n">
        <v>2.2376</v>
      </c>
      <c r="E226" t="n">
        <v>44.69</v>
      </c>
      <c r="F226" t="n">
        <v>41.44</v>
      </c>
      <c r="G226" t="n">
        <v>118.4</v>
      </c>
      <c r="H226" t="n">
        <v>1.51</v>
      </c>
      <c r="I226" t="n">
        <v>21</v>
      </c>
      <c r="J226" t="n">
        <v>212.25</v>
      </c>
      <c r="K226" t="n">
        <v>53.44</v>
      </c>
      <c r="L226" t="n">
        <v>18</v>
      </c>
      <c r="M226" t="n">
        <v>19</v>
      </c>
      <c r="N226" t="n">
        <v>45.82</v>
      </c>
      <c r="O226" t="n">
        <v>26412.11</v>
      </c>
      <c r="P226" t="n">
        <v>479.8</v>
      </c>
      <c r="Q226" t="n">
        <v>1326.96</v>
      </c>
      <c r="R226" t="n">
        <v>92.97</v>
      </c>
      <c r="S226" t="n">
        <v>68.87</v>
      </c>
      <c r="T226" t="n">
        <v>9359.85</v>
      </c>
      <c r="U226" t="n">
        <v>0.74</v>
      </c>
      <c r="V226" t="n">
        <v>0.88</v>
      </c>
      <c r="W226" t="n">
        <v>5.33</v>
      </c>
      <c r="X226" t="n">
        <v>0.57</v>
      </c>
      <c r="Y226" t="n">
        <v>0.5</v>
      </c>
      <c r="Z226" t="n">
        <v>10</v>
      </c>
    </row>
    <row r="227">
      <c r="A227" t="n">
        <v>18</v>
      </c>
      <c r="B227" t="n">
        <v>95</v>
      </c>
      <c r="C227" t="inlineStr">
        <is>
          <t xml:space="preserve">CONCLUIDO	</t>
        </is>
      </c>
      <c r="D227" t="n">
        <v>2.2439</v>
      </c>
      <c r="E227" t="n">
        <v>44.57</v>
      </c>
      <c r="F227" t="n">
        <v>41.39</v>
      </c>
      <c r="G227" t="n">
        <v>130.71</v>
      </c>
      <c r="H227" t="n">
        <v>1.58</v>
      </c>
      <c r="I227" t="n">
        <v>19</v>
      </c>
      <c r="J227" t="n">
        <v>213.87</v>
      </c>
      <c r="K227" t="n">
        <v>53.44</v>
      </c>
      <c r="L227" t="n">
        <v>19</v>
      </c>
      <c r="M227" t="n">
        <v>17</v>
      </c>
      <c r="N227" t="n">
        <v>46.44</v>
      </c>
      <c r="O227" t="n">
        <v>26611.98</v>
      </c>
      <c r="P227" t="n">
        <v>474.15</v>
      </c>
      <c r="Q227" t="n">
        <v>1326.95</v>
      </c>
      <c r="R227" t="n">
        <v>91.45999999999999</v>
      </c>
      <c r="S227" t="n">
        <v>68.87</v>
      </c>
      <c r="T227" t="n">
        <v>8616.030000000001</v>
      </c>
      <c r="U227" t="n">
        <v>0.75</v>
      </c>
      <c r="V227" t="n">
        <v>0.88</v>
      </c>
      <c r="W227" t="n">
        <v>5.33</v>
      </c>
      <c r="X227" t="n">
        <v>0.52</v>
      </c>
      <c r="Y227" t="n">
        <v>0.5</v>
      </c>
      <c r="Z227" t="n">
        <v>10</v>
      </c>
    </row>
    <row r="228">
      <c r="A228" t="n">
        <v>19</v>
      </c>
      <c r="B228" t="n">
        <v>95</v>
      </c>
      <c r="C228" t="inlineStr">
        <is>
          <t xml:space="preserve">CONCLUIDO	</t>
        </is>
      </c>
      <c r="D228" t="n">
        <v>2.2465</v>
      </c>
      <c r="E228" t="n">
        <v>44.51</v>
      </c>
      <c r="F228" t="n">
        <v>41.37</v>
      </c>
      <c r="G228" t="n">
        <v>137.91</v>
      </c>
      <c r="H228" t="n">
        <v>1.65</v>
      </c>
      <c r="I228" t="n">
        <v>18</v>
      </c>
      <c r="J228" t="n">
        <v>215.5</v>
      </c>
      <c r="K228" t="n">
        <v>53.44</v>
      </c>
      <c r="L228" t="n">
        <v>20</v>
      </c>
      <c r="M228" t="n">
        <v>16</v>
      </c>
      <c r="N228" t="n">
        <v>47.07</v>
      </c>
      <c r="O228" t="n">
        <v>26812.71</v>
      </c>
      <c r="P228" t="n">
        <v>469.46</v>
      </c>
      <c r="Q228" t="n">
        <v>1326.95</v>
      </c>
      <c r="R228" t="n">
        <v>91.08</v>
      </c>
      <c r="S228" t="n">
        <v>68.87</v>
      </c>
      <c r="T228" t="n">
        <v>8429.120000000001</v>
      </c>
      <c r="U228" t="n">
        <v>0.76</v>
      </c>
      <c r="V228" t="n">
        <v>0.88</v>
      </c>
      <c r="W228" t="n">
        <v>5.32</v>
      </c>
      <c r="X228" t="n">
        <v>0.5</v>
      </c>
      <c r="Y228" t="n">
        <v>0.5</v>
      </c>
      <c r="Z228" t="n">
        <v>10</v>
      </c>
    </row>
    <row r="229">
      <c r="A229" t="n">
        <v>20</v>
      </c>
      <c r="B229" t="n">
        <v>95</v>
      </c>
      <c r="C229" t="inlineStr">
        <is>
          <t xml:space="preserve">CONCLUIDO	</t>
        </is>
      </c>
      <c r="D229" t="n">
        <v>2.2513</v>
      </c>
      <c r="E229" t="n">
        <v>44.42</v>
      </c>
      <c r="F229" t="n">
        <v>41.32</v>
      </c>
      <c r="G229" t="n">
        <v>145.82</v>
      </c>
      <c r="H229" t="n">
        <v>1.72</v>
      </c>
      <c r="I229" t="n">
        <v>17</v>
      </c>
      <c r="J229" t="n">
        <v>217.14</v>
      </c>
      <c r="K229" t="n">
        <v>53.44</v>
      </c>
      <c r="L229" t="n">
        <v>21</v>
      </c>
      <c r="M229" t="n">
        <v>15</v>
      </c>
      <c r="N229" t="n">
        <v>47.7</v>
      </c>
      <c r="O229" t="n">
        <v>27014.3</v>
      </c>
      <c r="P229" t="n">
        <v>461.2</v>
      </c>
      <c r="Q229" t="n">
        <v>1326.96</v>
      </c>
      <c r="R229" t="n">
        <v>89.11</v>
      </c>
      <c r="S229" t="n">
        <v>68.87</v>
      </c>
      <c r="T229" t="n">
        <v>7449.4</v>
      </c>
      <c r="U229" t="n">
        <v>0.77</v>
      </c>
      <c r="V229" t="n">
        <v>0.88</v>
      </c>
      <c r="W229" t="n">
        <v>5.32</v>
      </c>
      <c r="X229" t="n">
        <v>0.45</v>
      </c>
      <c r="Y229" t="n">
        <v>0.5</v>
      </c>
      <c r="Z229" t="n">
        <v>10</v>
      </c>
    </row>
    <row r="230">
      <c r="A230" t="n">
        <v>21</v>
      </c>
      <c r="B230" t="n">
        <v>95</v>
      </c>
      <c r="C230" t="inlineStr">
        <is>
          <t xml:space="preserve">CONCLUIDO	</t>
        </is>
      </c>
      <c r="D230" t="n">
        <v>2.2536</v>
      </c>
      <c r="E230" t="n">
        <v>44.37</v>
      </c>
      <c r="F230" t="n">
        <v>41.31</v>
      </c>
      <c r="G230" t="n">
        <v>154.91</v>
      </c>
      <c r="H230" t="n">
        <v>1.79</v>
      </c>
      <c r="I230" t="n">
        <v>16</v>
      </c>
      <c r="J230" t="n">
        <v>218.78</v>
      </c>
      <c r="K230" t="n">
        <v>53.44</v>
      </c>
      <c r="L230" t="n">
        <v>22</v>
      </c>
      <c r="M230" t="n">
        <v>9</v>
      </c>
      <c r="N230" t="n">
        <v>48.34</v>
      </c>
      <c r="O230" t="n">
        <v>27216.79</v>
      </c>
      <c r="P230" t="n">
        <v>456.95</v>
      </c>
      <c r="Q230" t="n">
        <v>1326.95</v>
      </c>
      <c r="R230" t="n">
        <v>88.75</v>
      </c>
      <c r="S230" t="n">
        <v>68.87</v>
      </c>
      <c r="T230" t="n">
        <v>7275.8</v>
      </c>
      <c r="U230" t="n">
        <v>0.78</v>
      </c>
      <c r="V230" t="n">
        <v>0.88</v>
      </c>
      <c r="W230" t="n">
        <v>5.33</v>
      </c>
      <c r="X230" t="n">
        <v>0.44</v>
      </c>
      <c r="Y230" t="n">
        <v>0.5</v>
      </c>
      <c r="Z230" t="n">
        <v>10</v>
      </c>
    </row>
    <row r="231">
      <c r="A231" t="n">
        <v>22</v>
      </c>
      <c r="B231" t="n">
        <v>95</v>
      </c>
      <c r="C231" t="inlineStr">
        <is>
          <t xml:space="preserve">CONCLUIDO	</t>
        </is>
      </c>
      <c r="D231" t="n">
        <v>2.2535</v>
      </c>
      <c r="E231" t="n">
        <v>44.38</v>
      </c>
      <c r="F231" t="n">
        <v>41.31</v>
      </c>
      <c r="G231" t="n">
        <v>154.92</v>
      </c>
      <c r="H231" t="n">
        <v>1.85</v>
      </c>
      <c r="I231" t="n">
        <v>16</v>
      </c>
      <c r="J231" t="n">
        <v>220.43</v>
      </c>
      <c r="K231" t="n">
        <v>53.44</v>
      </c>
      <c r="L231" t="n">
        <v>23</v>
      </c>
      <c r="M231" t="n">
        <v>9</v>
      </c>
      <c r="N231" t="n">
        <v>48.99</v>
      </c>
      <c r="O231" t="n">
        <v>27420.16</v>
      </c>
      <c r="P231" t="n">
        <v>455.25</v>
      </c>
      <c r="Q231" t="n">
        <v>1326.95</v>
      </c>
      <c r="R231" t="n">
        <v>88.8</v>
      </c>
      <c r="S231" t="n">
        <v>68.87</v>
      </c>
      <c r="T231" t="n">
        <v>7301.46</v>
      </c>
      <c r="U231" t="n">
        <v>0.78</v>
      </c>
      <c r="V231" t="n">
        <v>0.88</v>
      </c>
      <c r="W231" t="n">
        <v>5.33</v>
      </c>
      <c r="X231" t="n">
        <v>0.44</v>
      </c>
      <c r="Y231" t="n">
        <v>0.5</v>
      </c>
      <c r="Z231" t="n">
        <v>10</v>
      </c>
    </row>
    <row r="232">
      <c r="A232" t="n">
        <v>23</v>
      </c>
      <c r="B232" t="n">
        <v>95</v>
      </c>
      <c r="C232" t="inlineStr">
        <is>
          <t xml:space="preserve">CONCLUIDO	</t>
        </is>
      </c>
      <c r="D232" t="n">
        <v>2.2531</v>
      </c>
      <c r="E232" t="n">
        <v>44.38</v>
      </c>
      <c r="F232" t="n">
        <v>41.32</v>
      </c>
      <c r="G232" t="n">
        <v>154.94</v>
      </c>
      <c r="H232" t="n">
        <v>1.92</v>
      </c>
      <c r="I232" t="n">
        <v>16</v>
      </c>
      <c r="J232" t="n">
        <v>222.08</v>
      </c>
      <c r="K232" t="n">
        <v>53.44</v>
      </c>
      <c r="L232" t="n">
        <v>24</v>
      </c>
      <c r="M232" t="n">
        <v>2</v>
      </c>
      <c r="N232" t="n">
        <v>49.65</v>
      </c>
      <c r="O232" t="n">
        <v>27624.44</v>
      </c>
      <c r="P232" t="n">
        <v>454.71</v>
      </c>
      <c r="Q232" t="n">
        <v>1326.95</v>
      </c>
      <c r="R232" t="n">
        <v>88.7</v>
      </c>
      <c r="S232" t="n">
        <v>68.87</v>
      </c>
      <c r="T232" t="n">
        <v>7250.23</v>
      </c>
      <c r="U232" t="n">
        <v>0.78</v>
      </c>
      <c r="V232" t="n">
        <v>0.88</v>
      </c>
      <c r="W232" t="n">
        <v>5.33</v>
      </c>
      <c r="X232" t="n">
        <v>0.45</v>
      </c>
      <c r="Y232" t="n">
        <v>0.5</v>
      </c>
      <c r="Z232" t="n">
        <v>10</v>
      </c>
    </row>
    <row r="233">
      <c r="A233" t="n">
        <v>24</v>
      </c>
      <c r="B233" t="n">
        <v>95</v>
      </c>
      <c r="C233" t="inlineStr">
        <is>
          <t xml:space="preserve">CONCLUIDO	</t>
        </is>
      </c>
      <c r="D233" t="n">
        <v>2.2568</v>
      </c>
      <c r="E233" t="n">
        <v>44.31</v>
      </c>
      <c r="F233" t="n">
        <v>41.28</v>
      </c>
      <c r="G233" t="n">
        <v>165.13</v>
      </c>
      <c r="H233" t="n">
        <v>1.99</v>
      </c>
      <c r="I233" t="n">
        <v>15</v>
      </c>
      <c r="J233" t="n">
        <v>223.75</v>
      </c>
      <c r="K233" t="n">
        <v>53.44</v>
      </c>
      <c r="L233" t="n">
        <v>25</v>
      </c>
      <c r="M233" t="n">
        <v>0</v>
      </c>
      <c r="N233" t="n">
        <v>50.31</v>
      </c>
      <c r="O233" t="n">
        <v>27829.77</v>
      </c>
      <c r="P233" t="n">
        <v>456.52</v>
      </c>
      <c r="Q233" t="n">
        <v>1326.95</v>
      </c>
      <c r="R233" t="n">
        <v>87.45999999999999</v>
      </c>
      <c r="S233" t="n">
        <v>68.87</v>
      </c>
      <c r="T233" t="n">
        <v>6634.09</v>
      </c>
      <c r="U233" t="n">
        <v>0.79</v>
      </c>
      <c r="V233" t="n">
        <v>0.88</v>
      </c>
      <c r="W233" t="n">
        <v>5.34</v>
      </c>
      <c r="X233" t="n">
        <v>0.41</v>
      </c>
      <c r="Y233" t="n">
        <v>0.5</v>
      </c>
      <c r="Z233" t="n">
        <v>10</v>
      </c>
    </row>
    <row r="234">
      <c r="A234" t="n">
        <v>0</v>
      </c>
      <c r="B234" t="n">
        <v>55</v>
      </c>
      <c r="C234" t="inlineStr">
        <is>
          <t xml:space="preserve">CONCLUIDO	</t>
        </is>
      </c>
      <c r="D234" t="n">
        <v>1.5962</v>
      </c>
      <c r="E234" t="n">
        <v>62.65</v>
      </c>
      <c r="F234" t="n">
        <v>51.73</v>
      </c>
      <c r="G234" t="n">
        <v>8.390000000000001</v>
      </c>
      <c r="H234" t="n">
        <v>0.15</v>
      </c>
      <c r="I234" t="n">
        <v>370</v>
      </c>
      <c r="J234" t="n">
        <v>116.05</v>
      </c>
      <c r="K234" t="n">
        <v>43.4</v>
      </c>
      <c r="L234" t="n">
        <v>1</v>
      </c>
      <c r="M234" t="n">
        <v>368</v>
      </c>
      <c r="N234" t="n">
        <v>16.65</v>
      </c>
      <c r="O234" t="n">
        <v>14546.17</v>
      </c>
      <c r="P234" t="n">
        <v>512.24</v>
      </c>
      <c r="Q234" t="n">
        <v>1327.08</v>
      </c>
      <c r="R234" t="n">
        <v>428.86</v>
      </c>
      <c r="S234" t="n">
        <v>68.87</v>
      </c>
      <c r="T234" t="n">
        <v>175557.77</v>
      </c>
      <c r="U234" t="n">
        <v>0.16</v>
      </c>
      <c r="V234" t="n">
        <v>0.7</v>
      </c>
      <c r="W234" t="n">
        <v>5.9</v>
      </c>
      <c r="X234" t="n">
        <v>10.85</v>
      </c>
      <c r="Y234" t="n">
        <v>0.5</v>
      </c>
      <c r="Z234" t="n">
        <v>10</v>
      </c>
    </row>
    <row r="235">
      <c r="A235" t="n">
        <v>1</v>
      </c>
      <c r="B235" t="n">
        <v>55</v>
      </c>
      <c r="C235" t="inlineStr">
        <is>
          <t xml:space="preserve">CONCLUIDO	</t>
        </is>
      </c>
      <c r="D235" t="n">
        <v>1.9459</v>
      </c>
      <c r="E235" t="n">
        <v>51.39</v>
      </c>
      <c r="F235" t="n">
        <v>45.48</v>
      </c>
      <c r="G235" t="n">
        <v>17.06</v>
      </c>
      <c r="H235" t="n">
        <v>0.3</v>
      </c>
      <c r="I235" t="n">
        <v>160</v>
      </c>
      <c r="J235" t="n">
        <v>117.34</v>
      </c>
      <c r="K235" t="n">
        <v>43.4</v>
      </c>
      <c r="L235" t="n">
        <v>2</v>
      </c>
      <c r="M235" t="n">
        <v>158</v>
      </c>
      <c r="N235" t="n">
        <v>16.94</v>
      </c>
      <c r="O235" t="n">
        <v>14705.49</v>
      </c>
      <c r="P235" t="n">
        <v>441.73</v>
      </c>
      <c r="Q235" t="n">
        <v>1327.16</v>
      </c>
      <c r="R235" t="n">
        <v>224.64</v>
      </c>
      <c r="S235" t="n">
        <v>68.87</v>
      </c>
      <c r="T235" t="n">
        <v>74501.28</v>
      </c>
      <c r="U235" t="n">
        <v>0.31</v>
      </c>
      <c r="V235" t="n">
        <v>0.8</v>
      </c>
      <c r="W235" t="n">
        <v>5.56</v>
      </c>
      <c r="X235" t="n">
        <v>4.61</v>
      </c>
      <c r="Y235" t="n">
        <v>0.5</v>
      </c>
      <c r="Z235" t="n">
        <v>10</v>
      </c>
    </row>
    <row r="236">
      <c r="A236" t="n">
        <v>2</v>
      </c>
      <c r="B236" t="n">
        <v>55</v>
      </c>
      <c r="C236" t="inlineStr">
        <is>
          <t xml:space="preserve">CONCLUIDO	</t>
        </is>
      </c>
      <c r="D236" t="n">
        <v>2.0725</v>
      </c>
      <c r="E236" t="n">
        <v>48.25</v>
      </c>
      <c r="F236" t="n">
        <v>43.75</v>
      </c>
      <c r="G236" t="n">
        <v>25.99</v>
      </c>
      <c r="H236" t="n">
        <v>0.45</v>
      </c>
      <c r="I236" t="n">
        <v>101</v>
      </c>
      <c r="J236" t="n">
        <v>118.63</v>
      </c>
      <c r="K236" t="n">
        <v>43.4</v>
      </c>
      <c r="L236" t="n">
        <v>3</v>
      </c>
      <c r="M236" t="n">
        <v>99</v>
      </c>
      <c r="N236" t="n">
        <v>17.23</v>
      </c>
      <c r="O236" t="n">
        <v>14865.24</v>
      </c>
      <c r="P236" t="n">
        <v>416.19</v>
      </c>
      <c r="Q236" t="n">
        <v>1326.99</v>
      </c>
      <c r="R236" t="n">
        <v>168.09</v>
      </c>
      <c r="S236" t="n">
        <v>68.87</v>
      </c>
      <c r="T236" t="n">
        <v>46518.76</v>
      </c>
      <c r="U236" t="n">
        <v>0.41</v>
      </c>
      <c r="V236" t="n">
        <v>0.83</v>
      </c>
      <c r="W236" t="n">
        <v>5.47</v>
      </c>
      <c r="X236" t="n">
        <v>2.88</v>
      </c>
      <c r="Y236" t="n">
        <v>0.5</v>
      </c>
      <c r="Z236" t="n">
        <v>10</v>
      </c>
    </row>
    <row r="237">
      <c r="A237" t="n">
        <v>3</v>
      </c>
      <c r="B237" t="n">
        <v>55</v>
      </c>
      <c r="C237" t="inlineStr">
        <is>
          <t xml:space="preserve">CONCLUIDO	</t>
        </is>
      </c>
      <c r="D237" t="n">
        <v>2.138</v>
      </c>
      <c r="E237" t="n">
        <v>46.77</v>
      </c>
      <c r="F237" t="n">
        <v>42.94</v>
      </c>
      <c r="G237" t="n">
        <v>35.3</v>
      </c>
      <c r="H237" t="n">
        <v>0.59</v>
      </c>
      <c r="I237" t="n">
        <v>73</v>
      </c>
      <c r="J237" t="n">
        <v>119.93</v>
      </c>
      <c r="K237" t="n">
        <v>43.4</v>
      </c>
      <c r="L237" t="n">
        <v>4</v>
      </c>
      <c r="M237" t="n">
        <v>71</v>
      </c>
      <c r="N237" t="n">
        <v>17.53</v>
      </c>
      <c r="O237" t="n">
        <v>15025.44</v>
      </c>
      <c r="P237" t="n">
        <v>400.54</v>
      </c>
      <c r="Q237" t="n">
        <v>1326.96</v>
      </c>
      <c r="R237" t="n">
        <v>142.14</v>
      </c>
      <c r="S237" t="n">
        <v>68.87</v>
      </c>
      <c r="T237" t="n">
        <v>33683.65</v>
      </c>
      <c r="U237" t="n">
        <v>0.48</v>
      </c>
      <c r="V237" t="n">
        <v>0.85</v>
      </c>
      <c r="W237" t="n">
        <v>5.41</v>
      </c>
      <c r="X237" t="n">
        <v>2.07</v>
      </c>
      <c r="Y237" t="n">
        <v>0.5</v>
      </c>
      <c r="Z237" t="n">
        <v>10</v>
      </c>
    </row>
    <row r="238">
      <c r="A238" t="n">
        <v>4</v>
      </c>
      <c r="B238" t="n">
        <v>55</v>
      </c>
      <c r="C238" t="inlineStr">
        <is>
          <t xml:space="preserve">CONCLUIDO	</t>
        </is>
      </c>
      <c r="D238" t="n">
        <v>2.1779</v>
      </c>
      <c r="E238" t="n">
        <v>45.92</v>
      </c>
      <c r="F238" t="n">
        <v>42.47</v>
      </c>
      <c r="G238" t="n">
        <v>44.7</v>
      </c>
      <c r="H238" t="n">
        <v>0.73</v>
      </c>
      <c r="I238" t="n">
        <v>57</v>
      </c>
      <c r="J238" t="n">
        <v>121.23</v>
      </c>
      <c r="K238" t="n">
        <v>43.4</v>
      </c>
      <c r="L238" t="n">
        <v>5</v>
      </c>
      <c r="M238" t="n">
        <v>55</v>
      </c>
      <c r="N238" t="n">
        <v>17.83</v>
      </c>
      <c r="O238" t="n">
        <v>15186.08</v>
      </c>
      <c r="P238" t="n">
        <v>385.59</v>
      </c>
      <c r="Q238" t="n">
        <v>1326.95</v>
      </c>
      <c r="R238" t="n">
        <v>126.59</v>
      </c>
      <c r="S238" t="n">
        <v>68.87</v>
      </c>
      <c r="T238" t="n">
        <v>25991.49</v>
      </c>
      <c r="U238" t="n">
        <v>0.54</v>
      </c>
      <c r="V238" t="n">
        <v>0.86</v>
      </c>
      <c r="W238" t="n">
        <v>5.39</v>
      </c>
      <c r="X238" t="n">
        <v>1.6</v>
      </c>
      <c r="Y238" t="n">
        <v>0.5</v>
      </c>
      <c r="Z238" t="n">
        <v>10</v>
      </c>
    </row>
    <row r="239">
      <c r="A239" t="n">
        <v>5</v>
      </c>
      <c r="B239" t="n">
        <v>55</v>
      </c>
      <c r="C239" t="inlineStr">
        <is>
          <t xml:space="preserve">CONCLUIDO	</t>
        </is>
      </c>
      <c r="D239" t="n">
        <v>2.2049</v>
      </c>
      <c r="E239" t="n">
        <v>45.35</v>
      </c>
      <c r="F239" t="n">
        <v>42.17</v>
      </c>
      <c r="G239" t="n">
        <v>55</v>
      </c>
      <c r="H239" t="n">
        <v>0.86</v>
      </c>
      <c r="I239" t="n">
        <v>46</v>
      </c>
      <c r="J239" t="n">
        <v>122.54</v>
      </c>
      <c r="K239" t="n">
        <v>43.4</v>
      </c>
      <c r="L239" t="n">
        <v>6</v>
      </c>
      <c r="M239" t="n">
        <v>44</v>
      </c>
      <c r="N239" t="n">
        <v>18.14</v>
      </c>
      <c r="O239" t="n">
        <v>15347.16</v>
      </c>
      <c r="P239" t="n">
        <v>373.96</v>
      </c>
      <c r="Q239" t="n">
        <v>1327.02</v>
      </c>
      <c r="R239" t="n">
        <v>116.67</v>
      </c>
      <c r="S239" t="n">
        <v>68.87</v>
      </c>
      <c r="T239" t="n">
        <v>21083.56</v>
      </c>
      <c r="U239" t="n">
        <v>0.59</v>
      </c>
      <c r="V239" t="n">
        <v>0.86</v>
      </c>
      <c r="W239" t="n">
        <v>5.37</v>
      </c>
      <c r="X239" t="n">
        <v>1.3</v>
      </c>
      <c r="Y239" t="n">
        <v>0.5</v>
      </c>
      <c r="Z239" t="n">
        <v>10</v>
      </c>
    </row>
    <row r="240">
      <c r="A240" t="n">
        <v>6</v>
      </c>
      <c r="B240" t="n">
        <v>55</v>
      </c>
      <c r="C240" t="inlineStr">
        <is>
          <t xml:space="preserve">CONCLUIDO	</t>
        </is>
      </c>
      <c r="D240" t="n">
        <v>2.2273</v>
      </c>
      <c r="E240" t="n">
        <v>44.9</v>
      </c>
      <c r="F240" t="n">
        <v>41.91</v>
      </c>
      <c r="G240" t="n">
        <v>66.17</v>
      </c>
      <c r="H240" t="n">
        <v>1</v>
      </c>
      <c r="I240" t="n">
        <v>38</v>
      </c>
      <c r="J240" t="n">
        <v>123.85</v>
      </c>
      <c r="K240" t="n">
        <v>43.4</v>
      </c>
      <c r="L240" t="n">
        <v>7</v>
      </c>
      <c r="M240" t="n">
        <v>36</v>
      </c>
      <c r="N240" t="n">
        <v>18.45</v>
      </c>
      <c r="O240" t="n">
        <v>15508.69</v>
      </c>
      <c r="P240" t="n">
        <v>361.77</v>
      </c>
      <c r="Q240" t="n">
        <v>1327.02</v>
      </c>
      <c r="R240" t="n">
        <v>108.21</v>
      </c>
      <c r="S240" t="n">
        <v>68.87</v>
      </c>
      <c r="T240" t="n">
        <v>16894.25</v>
      </c>
      <c r="U240" t="n">
        <v>0.64</v>
      </c>
      <c r="V240" t="n">
        <v>0.87</v>
      </c>
      <c r="W240" t="n">
        <v>5.36</v>
      </c>
      <c r="X240" t="n">
        <v>1.03</v>
      </c>
      <c r="Y240" t="n">
        <v>0.5</v>
      </c>
      <c r="Z240" t="n">
        <v>10</v>
      </c>
    </row>
    <row r="241">
      <c r="A241" t="n">
        <v>7</v>
      </c>
      <c r="B241" t="n">
        <v>55</v>
      </c>
      <c r="C241" t="inlineStr">
        <is>
          <t xml:space="preserve">CONCLUIDO	</t>
        </is>
      </c>
      <c r="D241" t="n">
        <v>2.2394</v>
      </c>
      <c r="E241" t="n">
        <v>44.65</v>
      </c>
      <c r="F241" t="n">
        <v>41.78</v>
      </c>
      <c r="G241" t="n">
        <v>75.97</v>
      </c>
      <c r="H241" t="n">
        <v>1.13</v>
      </c>
      <c r="I241" t="n">
        <v>33</v>
      </c>
      <c r="J241" t="n">
        <v>125.16</v>
      </c>
      <c r="K241" t="n">
        <v>43.4</v>
      </c>
      <c r="L241" t="n">
        <v>8</v>
      </c>
      <c r="M241" t="n">
        <v>31</v>
      </c>
      <c r="N241" t="n">
        <v>18.76</v>
      </c>
      <c r="O241" t="n">
        <v>15670.68</v>
      </c>
      <c r="P241" t="n">
        <v>350.1</v>
      </c>
      <c r="Q241" t="n">
        <v>1327.04</v>
      </c>
      <c r="R241" t="n">
        <v>104.27</v>
      </c>
      <c r="S241" t="n">
        <v>68.87</v>
      </c>
      <c r="T241" t="n">
        <v>14947.62</v>
      </c>
      <c r="U241" t="n">
        <v>0.66</v>
      </c>
      <c r="V241" t="n">
        <v>0.87</v>
      </c>
      <c r="W241" t="n">
        <v>5.35</v>
      </c>
      <c r="X241" t="n">
        <v>0.91</v>
      </c>
      <c r="Y241" t="n">
        <v>0.5</v>
      </c>
      <c r="Z241" t="n">
        <v>10</v>
      </c>
    </row>
    <row r="242">
      <c r="A242" t="n">
        <v>8</v>
      </c>
      <c r="B242" t="n">
        <v>55</v>
      </c>
      <c r="C242" t="inlineStr">
        <is>
          <t xml:space="preserve">CONCLUIDO	</t>
        </is>
      </c>
      <c r="D242" t="n">
        <v>2.2518</v>
      </c>
      <c r="E242" t="n">
        <v>44.41</v>
      </c>
      <c r="F242" t="n">
        <v>41.66</v>
      </c>
      <c r="G242" t="n">
        <v>89.26000000000001</v>
      </c>
      <c r="H242" t="n">
        <v>1.26</v>
      </c>
      <c r="I242" t="n">
        <v>28</v>
      </c>
      <c r="J242" t="n">
        <v>126.48</v>
      </c>
      <c r="K242" t="n">
        <v>43.4</v>
      </c>
      <c r="L242" t="n">
        <v>9</v>
      </c>
      <c r="M242" t="n">
        <v>23</v>
      </c>
      <c r="N242" t="n">
        <v>19.08</v>
      </c>
      <c r="O242" t="n">
        <v>15833.12</v>
      </c>
      <c r="P242" t="n">
        <v>337.47</v>
      </c>
      <c r="Q242" t="n">
        <v>1327.04</v>
      </c>
      <c r="R242" t="n">
        <v>100.11</v>
      </c>
      <c r="S242" t="n">
        <v>68.87</v>
      </c>
      <c r="T242" t="n">
        <v>12895.57</v>
      </c>
      <c r="U242" t="n">
        <v>0.6899999999999999</v>
      </c>
      <c r="V242" t="n">
        <v>0.88</v>
      </c>
      <c r="W242" t="n">
        <v>5.34</v>
      </c>
      <c r="X242" t="n">
        <v>0.78</v>
      </c>
      <c r="Y242" t="n">
        <v>0.5</v>
      </c>
      <c r="Z242" t="n">
        <v>10</v>
      </c>
    </row>
    <row r="243">
      <c r="A243" t="n">
        <v>9</v>
      </c>
      <c r="B243" t="n">
        <v>55</v>
      </c>
      <c r="C243" t="inlineStr">
        <is>
          <t xml:space="preserve">CONCLUIDO	</t>
        </is>
      </c>
      <c r="D243" t="n">
        <v>2.2571</v>
      </c>
      <c r="E243" t="n">
        <v>44.3</v>
      </c>
      <c r="F243" t="n">
        <v>41.6</v>
      </c>
      <c r="G243" t="n">
        <v>96</v>
      </c>
      <c r="H243" t="n">
        <v>1.38</v>
      </c>
      <c r="I243" t="n">
        <v>26</v>
      </c>
      <c r="J243" t="n">
        <v>127.8</v>
      </c>
      <c r="K243" t="n">
        <v>43.4</v>
      </c>
      <c r="L243" t="n">
        <v>10</v>
      </c>
      <c r="M243" t="n">
        <v>7</v>
      </c>
      <c r="N243" t="n">
        <v>19.4</v>
      </c>
      <c r="O243" t="n">
        <v>15996.02</v>
      </c>
      <c r="P243" t="n">
        <v>330.43</v>
      </c>
      <c r="Q243" t="n">
        <v>1326.96</v>
      </c>
      <c r="R243" t="n">
        <v>97.59</v>
      </c>
      <c r="S243" t="n">
        <v>68.87</v>
      </c>
      <c r="T243" t="n">
        <v>11642.72</v>
      </c>
      <c r="U243" t="n">
        <v>0.71</v>
      </c>
      <c r="V243" t="n">
        <v>0.88</v>
      </c>
      <c r="W243" t="n">
        <v>5.36</v>
      </c>
      <c r="X243" t="n">
        <v>0.73</v>
      </c>
      <c r="Y243" t="n">
        <v>0.5</v>
      </c>
      <c r="Z243" t="n">
        <v>10</v>
      </c>
    </row>
    <row r="244">
      <c r="A244" t="n">
        <v>10</v>
      </c>
      <c r="B244" t="n">
        <v>55</v>
      </c>
      <c r="C244" t="inlineStr">
        <is>
          <t xml:space="preserve">CONCLUIDO	</t>
        </is>
      </c>
      <c r="D244" t="n">
        <v>2.2566</v>
      </c>
      <c r="E244" t="n">
        <v>44.32</v>
      </c>
      <c r="F244" t="n">
        <v>41.61</v>
      </c>
      <c r="G244" t="n">
        <v>96.02</v>
      </c>
      <c r="H244" t="n">
        <v>1.5</v>
      </c>
      <c r="I244" t="n">
        <v>26</v>
      </c>
      <c r="J244" t="n">
        <v>129.13</v>
      </c>
      <c r="K244" t="n">
        <v>43.4</v>
      </c>
      <c r="L244" t="n">
        <v>11</v>
      </c>
      <c r="M244" t="n">
        <v>0</v>
      </c>
      <c r="N244" t="n">
        <v>19.73</v>
      </c>
      <c r="O244" t="n">
        <v>16159.39</v>
      </c>
      <c r="P244" t="n">
        <v>331.55</v>
      </c>
      <c r="Q244" t="n">
        <v>1327.04</v>
      </c>
      <c r="R244" t="n">
        <v>97.69</v>
      </c>
      <c r="S244" t="n">
        <v>68.87</v>
      </c>
      <c r="T244" t="n">
        <v>11694.68</v>
      </c>
      <c r="U244" t="n">
        <v>0.71</v>
      </c>
      <c r="V244" t="n">
        <v>0.88</v>
      </c>
      <c r="W244" t="n">
        <v>5.37</v>
      </c>
      <c r="X244" t="n">
        <v>0.74</v>
      </c>
      <c r="Y244" t="n">
        <v>0.5</v>
      </c>
      <c r="Z244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INDEX(resultados!$A$2:$ZZ$244, 1, MATCH($B$1, resultados!$A$1:$ZZ$1, 0))</f>
        <v/>
      </c>
      <c r="B7">
        <f>INDEX(resultados!$A$2:$ZZ$244, 1, MATCH($B$2, resultados!$A$1:$ZZ$1, 0))</f>
        <v/>
      </c>
      <c r="C7">
        <f>INDEX(resultados!$A$2:$ZZ$244, 1, MATCH($B$3, resultados!$A$1:$ZZ$1, 0))</f>
        <v/>
      </c>
    </row>
    <row r="8">
      <c r="A8">
        <f>INDEX(resultados!$A$2:$ZZ$244, 2, MATCH($B$1, resultados!$A$1:$ZZ$1, 0))</f>
        <v/>
      </c>
      <c r="B8">
        <f>INDEX(resultados!$A$2:$ZZ$244, 2, MATCH($B$2, resultados!$A$1:$ZZ$1, 0))</f>
        <v/>
      </c>
      <c r="C8">
        <f>INDEX(resultados!$A$2:$ZZ$244, 2, MATCH($B$3, resultados!$A$1:$ZZ$1, 0))</f>
        <v/>
      </c>
    </row>
    <row r="9">
      <c r="A9">
        <f>INDEX(resultados!$A$2:$ZZ$244, 3, MATCH($B$1, resultados!$A$1:$ZZ$1, 0))</f>
        <v/>
      </c>
      <c r="B9">
        <f>INDEX(resultados!$A$2:$ZZ$244, 3, MATCH($B$2, resultados!$A$1:$ZZ$1, 0))</f>
        <v/>
      </c>
      <c r="C9">
        <f>INDEX(resultados!$A$2:$ZZ$244, 3, MATCH($B$3, resultados!$A$1:$ZZ$1, 0))</f>
        <v/>
      </c>
    </row>
    <row r="10">
      <c r="A10">
        <f>INDEX(resultados!$A$2:$ZZ$244, 4, MATCH($B$1, resultados!$A$1:$ZZ$1, 0))</f>
        <v/>
      </c>
      <c r="B10">
        <f>INDEX(resultados!$A$2:$ZZ$244, 4, MATCH($B$2, resultados!$A$1:$ZZ$1, 0))</f>
        <v/>
      </c>
      <c r="C10">
        <f>INDEX(resultados!$A$2:$ZZ$244, 4, MATCH($B$3, resultados!$A$1:$ZZ$1, 0))</f>
        <v/>
      </c>
    </row>
    <row r="11">
      <c r="A11">
        <f>INDEX(resultados!$A$2:$ZZ$244, 5, MATCH($B$1, resultados!$A$1:$ZZ$1, 0))</f>
        <v/>
      </c>
      <c r="B11">
        <f>INDEX(resultados!$A$2:$ZZ$244, 5, MATCH($B$2, resultados!$A$1:$ZZ$1, 0))</f>
        <v/>
      </c>
      <c r="C11">
        <f>INDEX(resultados!$A$2:$ZZ$244, 5, MATCH($B$3, resultados!$A$1:$ZZ$1, 0))</f>
        <v/>
      </c>
    </row>
    <row r="12">
      <c r="A12">
        <f>INDEX(resultados!$A$2:$ZZ$244, 6, MATCH($B$1, resultados!$A$1:$ZZ$1, 0))</f>
        <v/>
      </c>
      <c r="B12">
        <f>INDEX(resultados!$A$2:$ZZ$244, 6, MATCH($B$2, resultados!$A$1:$ZZ$1, 0))</f>
        <v/>
      </c>
      <c r="C12">
        <f>INDEX(resultados!$A$2:$ZZ$244, 6, MATCH($B$3, resultados!$A$1:$ZZ$1, 0))</f>
        <v/>
      </c>
    </row>
    <row r="13">
      <c r="A13">
        <f>INDEX(resultados!$A$2:$ZZ$244, 7, MATCH($B$1, resultados!$A$1:$ZZ$1, 0))</f>
        <v/>
      </c>
      <c r="B13">
        <f>INDEX(resultados!$A$2:$ZZ$244, 7, MATCH($B$2, resultados!$A$1:$ZZ$1, 0))</f>
        <v/>
      </c>
      <c r="C13">
        <f>INDEX(resultados!$A$2:$ZZ$244, 7, MATCH($B$3, resultados!$A$1:$ZZ$1, 0))</f>
        <v/>
      </c>
    </row>
    <row r="14">
      <c r="A14">
        <f>INDEX(resultados!$A$2:$ZZ$244, 8, MATCH($B$1, resultados!$A$1:$ZZ$1, 0))</f>
        <v/>
      </c>
      <c r="B14">
        <f>INDEX(resultados!$A$2:$ZZ$244, 8, MATCH($B$2, resultados!$A$1:$ZZ$1, 0))</f>
        <v/>
      </c>
      <c r="C14">
        <f>INDEX(resultados!$A$2:$ZZ$244, 8, MATCH($B$3, resultados!$A$1:$ZZ$1, 0))</f>
        <v/>
      </c>
    </row>
    <row r="15">
      <c r="A15">
        <f>INDEX(resultados!$A$2:$ZZ$244, 9, MATCH($B$1, resultados!$A$1:$ZZ$1, 0))</f>
        <v/>
      </c>
      <c r="B15">
        <f>INDEX(resultados!$A$2:$ZZ$244, 9, MATCH($B$2, resultados!$A$1:$ZZ$1, 0))</f>
        <v/>
      </c>
      <c r="C15">
        <f>INDEX(resultados!$A$2:$ZZ$244, 9, MATCH($B$3, resultados!$A$1:$ZZ$1, 0))</f>
        <v/>
      </c>
    </row>
    <row r="16">
      <c r="A16">
        <f>INDEX(resultados!$A$2:$ZZ$244, 10, MATCH($B$1, resultados!$A$1:$ZZ$1, 0))</f>
        <v/>
      </c>
      <c r="B16">
        <f>INDEX(resultados!$A$2:$ZZ$244, 10, MATCH($B$2, resultados!$A$1:$ZZ$1, 0))</f>
        <v/>
      </c>
      <c r="C16">
        <f>INDEX(resultados!$A$2:$ZZ$244, 10, MATCH($B$3, resultados!$A$1:$ZZ$1, 0))</f>
        <v/>
      </c>
    </row>
    <row r="17">
      <c r="A17">
        <f>INDEX(resultados!$A$2:$ZZ$244, 11, MATCH($B$1, resultados!$A$1:$ZZ$1, 0))</f>
        <v/>
      </c>
      <c r="B17">
        <f>INDEX(resultados!$A$2:$ZZ$244, 11, MATCH($B$2, resultados!$A$1:$ZZ$1, 0))</f>
        <v/>
      </c>
      <c r="C17">
        <f>INDEX(resultados!$A$2:$ZZ$244, 11, MATCH($B$3, resultados!$A$1:$ZZ$1, 0))</f>
        <v/>
      </c>
    </row>
    <row r="18">
      <c r="A18">
        <f>INDEX(resultados!$A$2:$ZZ$244, 12, MATCH($B$1, resultados!$A$1:$ZZ$1, 0))</f>
        <v/>
      </c>
      <c r="B18">
        <f>INDEX(resultados!$A$2:$ZZ$244, 12, MATCH($B$2, resultados!$A$1:$ZZ$1, 0))</f>
        <v/>
      </c>
      <c r="C18">
        <f>INDEX(resultados!$A$2:$ZZ$244, 12, MATCH($B$3, resultados!$A$1:$ZZ$1, 0))</f>
        <v/>
      </c>
    </row>
    <row r="19">
      <c r="A19">
        <f>INDEX(resultados!$A$2:$ZZ$244, 13, MATCH($B$1, resultados!$A$1:$ZZ$1, 0))</f>
        <v/>
      </c>
      <c r="B19">
        <f>INDEX(resultados!$A$2:$ZZ$244, 13, MATCH($B$2, resultados!$A$1:$ZZ$1, 0))</f>
        <v/>
      </c>
      <c r="C19">
        <f>INDEX(resultados!$A$2:$ZZ$244, 13, MATCH($B$3, resultados!$A$1:$ZZ$1, 0))</f>
        <v/>
      </c>
    </row>
    <row r="20">
      <c r="A20">
        <f>INDEX(resultados!$A$2:$ZZ$244, 14, MATCH($B$1, resultados!$A$1:$ZZ$1, 0))</f>
        <v/>
      </c>
      <c r="B20">
        <f>INDEX(resultados!$A$2:$ZZ$244, 14, MATCH($B$2, resultados!$A$1:$ZZ$1, 0))</f>
        <v/>
      </c>
      <c r="C20">
        <f>INDEX(resultados!$A$2:$ZZ$244, 14, MATCH($B$3, resultados!$A$1:$ZZ$1, 0))</f>
        <v/>
      </c>
    </row>
    <row r="21">
      <c r="A21">
        <f>INDEX(resultados!$A$2:$ZZ$244, 15, MATCH($B$1, resultados!$A$1:$ZZ$1, 0))</f>
        <v/>
      </c>
      <c r="B21">
        <f>INDEX(resultados!$A$2:$ZZ$244, 15, MATCH($B$2, resultados!$A$1:$ZZ$1, 0))</f>
        <v/>
      </c>
      <c r="C21">
        <f>INDEX(resultados!$A$2:$ZZ$244, 15, MATCH($B$3, resultados!$A$1:$ZZ$1, 0))</f>
        <v/>
      </c>
    </row>
    <row r="22">
      <c r="A22">
        <f>INDEX(resultados!$A$2:$ZZ$244, 16, MATCH($B$1, resultados!$A$1:$ZZ$1, 0))</f>
        <v/>
      </c>
      <c r="B22">
        <f>INDEX(resultados!$A$2:$ZZ$244, 16, MATCH($B$2, resultados!$A$1:$ZZ$1, 0))</f>
        <v/>
      </c>
      <c r="C22">
        <f>INDEX(resultados!$A$2:$ZZ$244, 16, MATCH($B$3, resultados!$A$1:$ZZ$1, 0))</f>
        <v/>
      </c>
    </row>
    <row r="23">
      <c r="A23">
        <f>INDEX(resultados!$A$2:$ZZ$244, 17, MATCH($B$1, resultados!$A$1:$ZZ$1, 0))</f>
        <v/>
      </c>
      <c r="B23">
        <f>INDEX(resultados!$A$2:$ZZ$244, 17, MATCH($B$2, resultados!$A$1:$ZZ$1, 0))</f>
        <v/>
      </c>
      <c r="C23">
        <f>INDEX(resultados!$A$2:$ZZ$244, 17, MATCH($B$3, resultados!$A$1:$ZZ$1, 0))</f>
        <v/>
      </c>
    </row>
    <row r="24">
      <c r="A24">
        <f>INDEX(resultados!$A$2:$ZZ$244, 18, MATCH($B$1, resultados!$A$1:$ZZ$1, 0))</f>
        <v/>
      </c>
      <c r="B24">
        <f>INDEX(resultados!$A$2:$ZZ$244, 18, MATCH($B$2, resultados!$A$1:$ZZ$1, 0))</f>
        <v/>
      </c>
      <c r="C24">
        <f>INDEX(resultados!$A$2:$ZZ$244, 18, MATCH($B$3, resultados!$A$1:$ZZ$1, 0))</f>
        <v/>
      </c>
    </row>
    <row r="25">
      <c r="A25">
        <f>INDEX(resultados!$A$2:$ZZ$244, 19, MATCH($B$1, resultados!$A$1:$ZZ$1, 0))</f>
        <v/>
      </c>
      <c r="B25">
        <f>INDEX(resultados!$A$2:$ZZ$244, 19, MATCH($B$2, resultados!$A$1:$ZZ$1, 0))</f>
        <v/>
      </c>
      <c r="C25">
        <f>INDEX(resultados!$A$2:$ZZ$244, 19, MATCH($B$3, resultados!$A$1:$ZZ$1, 0))</f>
        <v/>
      </c>
    </row>
    <row r="26">
      <c r="A26">
        <f>INDEX(resultados!$A$2:$ZZ$244, 20, MATCH($B$1, resultados!$A$1:$ZZ$1, 0))</f>
        <v/>
      </c>
      <c r="B26">
        <f>INDEX(resultados!$A$2:$ZZ$244, 20, MATCH($B$2, resultados!$A$1:$ZZ$1, 0))</f>
        <v/>
      </c>
      <c r="C26">
        <f>INDEX(resultados!$A$2:$ZZ$244, 20, MATCH($B$3, resultados!$A$1:$ZZ$1, 0))</f>
        <v/>
      </c>
    </row>
    <row r="27">
      <c r="A27">
        <f>INDEX(resultados!$A$2:$ZZ$244, 21, MATCH($B$1, resultados!$A$1:$ZZ$1, 0))</f>
        <v/>
      </c>
      <c r="B27">
        <f>INDEX(resultados!$A$2:$ZZ$244, 21, MATCH($B$2, resultados!$A$1:$ZZ$1, 0))</f>
        <v/>
      </c>
      <c r="C27">
        <f>INDEX(resultados!$A$2:$ZZ$244, 21, MATCH($B$3, resultados!$A$1:$ZZ$1, 0))</f>
        <v/>
      </c>
    </row>
    <row r="28">
      <c r="A28">
        <f>INDEX(resultados!$A$2:$ZZ$244, 22, MATCH($B$1, resultados!$A$1:$ZZ$1, 0))</f>
        <v/>
      </c>
      <c r="B28">
        <f>INDEX(resultados!$A$2:$ZZ$244, 22, MATCH($B$2, resultados!$A$1:$ZZ$1, 0))</f>
        <v/>
      </c>
      <c r="C28">
        <f>INDEX(resultados!$A$2:$ZZ$244, 22, MATCH($B$3, resultados!$A$1:$ZZ$1, 0))</f>
        <v/>
      </c>
    </row>
    <row r="29">
      <c r="A29">
        <f>INDEX(resultados!$A$2:$ZZ$244, 23, MATCH($B$1, resultados!$A$1:$ZZ$1, 0))</f>
        <v/>
      </c>
      <c r="B29">
        <f>INDEX(resultados!$A$2:$ZZ$244, 23, MATCH($B$2, resultados!$A$1:$ZZ$1, 0))</f>
        <v/>
      </c>
      <c r="C29">
        <f>INDEX(resultados!$A$2:$ZZ$244, 23, MATCH($B$3, resultados!$A$1:$ZZ$1, 0))</f>
        <v/>
      </c>
    </row>
    <row r="30">
      <c r="A30">
        <f>INDEX(resultados!$A$2:$ZZ$244, 24, MATCH($B$1, resultados!$A$1:$ZZ$1, 0))</f>
        <v/>
      </c>
      <c r="B30">
        <f>INDEX(resultados!$A$2:$ZZ$244, 24, MATCH($B$2, resultados!$A$1:$ZZ$1, 0))</f>
        <v/>
      </c>
      <c r="C30">
        <f>INDEX(resultados!$A$2:$ZZ$244, 24, MATCH($B$3, resultados!$A$1:$ZZ$1, 0))</f>
        <v/>
      </c>
    </row>
    <row r="31">
      <c r="A31">
        <f>INDEX(resultados!$A$2:$ZZ$244, 25, MATCH($B$1, resultados!$A$1:$ZZ$1, 0))</f>
        <v/>
      </c>
      <c r="B31">
        <f>INDEX(resultados!$A$2:$ZZ$244, 25, MATCH($B$2, resultados!$A$1:$ZZ$1, 0))</f>
        <v/>
      </c>
      <c r="C31">
        <f>INDEX(resultados!$A$2:$ZZ$244, 25, MATCH($B$3, resultados!$A$1:$ZZ$1, 0))</f>
        <v/>
      </c>
    </row>
    <row r="32">
      <c r="A32">
        <f>INDEX(resultados!$A$2:$ZZ$244, 26, MATCH($B$1, resultados!$A$1:$ZZ$1, 0))</f>
        <v/>
      </c>
      <c r="B32">
        <f>INDEX(resultados!$A$2:$ZZ$244, 26, MATCH($B$2, resultados!$A$1:$ZZ$1, 0))</f>
        <v/>
      </c>
      <c r="C32">
        <f>INDEX(resultados!$A$2:$ZZ$244, 26, MATCH($B$3, resultados!$A$1:$ZZ$1, 0))</f>
        <v/>
      </c>
    </row>
    <row r="33">
      <c r="A33">
        <f>INDEX(resultados!$A$2:$ZZ$244, 27, MATCH($B$1, resultados!$A$1:$ZZ$1, 0))</f>
        <v/>
      </c>
      <c r="B33">
        <f>INDEX(resultados!$A$2:$ZZ$244, 27, MATCH($B$2, resultados!$A$1:$ZZ$1, 0))</f>
        <v/>
      </c>
      <c r="C33">
        <f>INDEX(resultados!$A$2:$ZZ$244, 27, MATCH($B$3, resultados!$A$1:$ZZ$1, 0))</f>
        <v/>
      </c>
    </row>
    <row r="34">
      <c r="A34">
        <f>INDEX(resultados!$A$2:$ZZ$244, 28, MATCH($B$1, resultados!$A$1:$ZZ$1, 0))</f>
        <v/>
      </c>
      <c r="B34">
        <f>INDEX(resultados!$A$2:$ZZ$244, 28, MATCH($B$2, resultados!$A$1:$ZZ$1, 0))</f>
        <v/>
      </c>
      <c r="C34">
        <f>INDEX(resultados!$A$2:$ZZ$244, 28, MATCH($B$3, resultados!$A$1:$ZZ$1, 0))</f>
        <v/>
      </c>
    </row>
    <row r="35">
      <c r="A35">
        <f>INDEX(resultados!$A$2:$ZZ$244, 29, MATCH($B$1, resultados!$A$1:$ZZ$1, 0))</f>
        <v/>
      </c>
      <c r="B35">
        <f>INDEX(resultados!$A$2:$ZZ$244, 29, MATCH($B$2, resultados!$A$1:$ZZ$1, 0))</f>
        <v/>
      </c>
      <c r="C35">
        <f>INDEX(resultados!$A$2:$ZZ$244, 29, MATCH($B$3, resultados!$A$1:$ZZ$1, 0))</f>
        <v/>
      </c>
    </row>
    <row r="36">
      <c r="A36">
        <f>INDEX(resultados!$A$2:$ZZ$244, 30, MATCH($B$1, resultados!$A$1:$ZZ$1, 0))</f>
        <v/>
      </c>
      <c r="B36">
        <f>INDEX(resultados!$A$2:$ZZ$244, 30, MATCH($B$2, resultados!$A$1:$ZZ$1, 0))</f>
        <v/>
      </c>
      <c r="C36">
        <f>INDEX(resultados!$A$2:$ZZ$244, 30, MATCH($B$3, resultados!$A$1:$ZZ$1, 0))</f>
        <v/>
      </c>
    </row>
    <row r="37">
      <c r="A37">
        <f>INDEX(resultados!$A$2:$ZZ$244, 31, MATCH($B$1, resultados!$A$1:$ZZ$1, 0))</f>
        <v/>
      </c>
      <c r="B37">
        <f>INDEX(resultados!$A$2:$ZZ$244, 31, MATCH($B$2, resultados!$A$1:$ZZ$1, 0))</f>
        <v/>
      </c>
      <c r="C37">
        <f>INDEX(resultados!$A$2:$ZZ$244, 31, MATCH($B$3, resultados!$A$1:$ZZ$1, 0))</f>
        <v/>
      </c>
    </row>
    <row r="38">
      <c r="A38">
        <f>INDEX(resultados!$A$2:$ZZ$244, 32, MATCH($B$1, resultados!$A$1:$ZZ$1, 0))</f>
        <v/>
      </c>
      <c r="B38">
        <f>INDEX(resultados!$A$2:$ZZ$244, 32, MATCH($B$2, resultados!$A$1:$ZZ$1, 0))</f>
        <v/>
      </c>
      <c r="C38">
        <f>INDEX(resultados!$A$2:$ZZ$244, 32, MATCH($B$3, resultados!$A$1:$ZZ$1, 0))</f>
        <v/>
      </c>
    </row>
    <row r="39">
      <c r="A39">
        <f>INDEX(resultados!$A$2:$ZZ$244, 33, MATCH($B$1, resultados!$A$1:$ZZ$1, 0))</f>
        <v/>
      </c>
      <c r="B39">
        <f>INDEX(resultados!$A$2:$ZZ$244, 33, MATCH($B$2, resultados!$A$1:$ZZ$1, 0))</f>
        <v/>
      </c>
      <c r="C39">
        <f>INDEX(resultados!$A$2:$ZZ$244, 33, MATCH($B$3, resultados!$A$1:$ZZ$1, 0))</f>
        <v/>
      </c>
    </row>
    <row r="40">
      <c r="A40">
        <f>INDEX(resultados!$A$2:$ZZ$244, 34, MATCH($B$1, resultados!$A$1:$ZZ$1, 0))</f>
        <v/>
      </c>
      <c r="B40">
        <f>INDEX(resultados!$A$2:$ZZ$244, 34, MATCH($B$2, resultados!$A$1:$ZZ$1, 0))</f>
        <v/>
      </c>
      <c r="C40">
        <f>INDEX(resultados!$A$2:$ZZ$244, 34, MATCH($B$3, resultados!$A$1:$ZZ$1, 0))</f>
        <v/>
      </c>
    </row>
    <row r="41">
      <c r="A41">
        <f>INDEX(resultados!$A$2:$ZZ$244, 35, MATCH($B$1, resultados!$A$1:$ZZ$1, 0))</f>
        <v/>
      </c>
      <c r="B41">
        <f>INDEX(resultados!$A$2:$ZZ$244, 35, MATCH($B$2, resultados!$A$1:$ZZ$1, 0))</f>
        <v/>
      </c>
      <c r="C41">
        <f>INDEX(resultados!$A$2:$ZZ$244, 35, MATCH($B$3, resultados!$A$1:$ZZ$1, 0))</f>
        <v/>
      </c>
    </row>
    <row r="42">
      <c r="A42">
        <f>INDEX(resultados!$A$2:$ZZ$244, 36, MATCH($B$1, resultados!$A$1:$ZZ$1, 0))</f>
        <v/>
      </c>
      <c r="B42">
        <f>INDEX(resultados!$A$2:$ZZ$244, 36, MATCH($B$2, resultados!$A$1:$ZZ$1, 0))</f>
        <v/>
      </c>
      <c r="C42">
        <f>INDEX(resultados!$A$2:$ZZ$244, 36, MATCH($B$3, resultados!$A$1:$ZZ$1, 0))</f>
        <v/>
      </c>
    </row>
    <row r="43">
      <c r="A43">
        <f>INDEX(resultados!$A$2:$ZZ$244, 37, MATCH($B$1, resultados!$A$1:$ZZ$1, 0))</f>
        <v/>
      </c>
      <c r="B43">
        <f>INDEX(resultados!$A$2:$ZZ$244, 37, MATCH($B$2, resultados!$A$1:$ZZ$1, 0))</f>
        <v/>
      </c>
      <c r="C43">
        <f>INDEX(resultados!$A$2:$ZZ$244, 37, MATCH($B$3, resultados!$A$1:$ZZ$1, 0))</f>
        <v/>
      </c>
    </row>
    <row r="44">
      <c r="A44">
        <f>INDEX(resultados!$A$2:$ZZ$244, 38, MATCH($B$1, resultados!$A$1:$ZZ$1, 0))</f>
        <v/>
      </c>
      <c r="B44">
        <f>INDEX(resultados!$A$2:$ZZ$244, 38, MATCH($B$2, resultados!$A$1:$ZZ$1, 0))</f>
        <v/>
      </c>
      <c r="C44">
        <f>INDEX(resultados!$A$2:$ZZ$244, 38, MATCH($B$3, resultados!$A$1:$ZZ$1, 0))</f>
        <v/>
      </c>
    </row>
    <row r="45">
      <c r="A45">
        <f>INDEX(resultados!$A$2:$ZZ$244, 39, MATCH($B$1, resultados!$A$1:$ZZ$1, 0))</f>
        <v/>
      </c>
      <c r="B45">
        <f>INDEX(resultados!$A$2:$ZZ$244, 39, MATCH($B$2, resultados!$A$1:$ZZ$1, 0))</f>
        <v/>
      </c>
      <c r="C45">
        <f>INDEX(resultados!$A$2:$ZZ$244, 39, MATCH($B$3, resultados!$A$1:$ZZ$1, 0))</f>
        <v/>
      </c>
    </row>
    <row r="46">
      <c r="A46">
        <f>INDEX(resultados!$A$2:$ZZ$244, 40, MATCH($B$1, resultados!$A$1:$ZZ$1, 0))</f>
        <v/>
      </c>
      <c r="B46">
        <f>INDEX(resultados!$A$2:$ZZ$244, 40, MATCH($B$2, resultados!$A$1:$ZZ$1, 0))</f>
        <v/>
      </c>
      <c r="C46">
        <f>INDEX(resultados!$A$2:$ZZ$244, 40, MATCH($B$3, resultados!$A$1:$ZZ$1, 0))</f>
        <v/>
      </c>
    </row>
    <row r="47">
      <c r="A47">
        <f>INDEX(resultados!$A$2:$ZZ$244, 41, MATCH($B$1, resultados!$A$1:$ZZ$1, 0))</f>
        <v/>
      </c>
      <c r="B47">
        <f>INDEX(resultados!$A$2:$ZZ$244, 41, MATCH($B$2, resultados!$A$1:$ZZ$1, 0))</f>
        <v/>
      </c>
      <c r="C47">
        <f>INDEX(resultados!$A$2:$ZZ$244, 41, MATCH($B$3, resultados!$A$1:$ZZ$1, 0))</f>
        <v/>
      </c>
    </row>
    <row r="48">
      <c r="A48">
        <f>INDEX(resultados!$A$2:$ZZ$244, 42, MATCH($B$1, resultados!$A$1:$ZZ$1, 0))</f>
        <v/>
      </c>
      <c r="B48">
        <f>INDEX(resultados!$A$2:$ZZ$244, 42, MATCH($B$2, resultados!$A$1:$ZZ$1, 0))</f>
        <v/>
      </c>
      <c r="C48">
        <f>INDEX(resultados!$A$2:$ZZ$244, 42, MATCH($B$3, resultados!$A$1:$ZZ$1, 0))</f>
        <v/>
      </c>
    </row>
    <row r="49">
      <c r="A49">
        <f>INDEX(resultados!$A$2:$ZZ$244, 43, MATCH($B$1, resultados!$A$1:$ZZ$1, 0))</f>
        <v/>
      </c>
      <c r="B49">
        <f>INDEX(resultados!$A$2:$ZZ$244, 43, MATCH($B$2, resultados!$A$1:$ZZ$1, 0))</f>
        <v/>
      </c>
      <c r="C49">
        <f>INDEX(resultados!$A$2:$ZZ$244, 43, MATCH($B$3, resultados!$A$1:$ZZ$1, 0))</f>
        <v/>
      </c>
    </row>
    <row r="50">
      <c r="A50">
        <f>INDEX(resultados!$A$2:$ZZ$244, 44, MATCH($B$1, resultados!$A$1:$ZZ$1, 0))</f>
        <v/>
      </c>
      <c r="B50">
        <f>INDEX(resultados!$A$2:$ZZ$244, 44, MATCH($B$2, resultados!$A$1:$ZZ$1, 0))</f>
        <v/>
      </c>
      <c r="C50">
        <f>INDEX(resultados!$A$2:$ZZ$244, 44, MATCH($B$3, resultados!$A$1:$ZZ$1, 0))</f>
        <v/>
      </c>
    </row>
    <row r="51">
      <c r="A51">
        <f>INDEX(resultados!$A$2:$ZZ$244, 45, MATCH($B$1, resultados!$A$1:$ZZ$1, 0))</f>
        <v/>
      </c>
      <c r="B51">
        <f>INDEX(resultados!$A$2:$ZZ$244, 45, MATCH($B$2, resultados!$A$1:$ZZ$1, 0))</f>
        <v/>
      </c>
      <c r="C51">
        <f>INDEX(resultados!$A$2:$ZZ$244, 45, MATCH($B$3, resultados!$A$1:$ZZ$1, 0))</f>
        <v/>
      </c>
    </row>
    <row r="52">
      <c r="A52">
        <f>INDEX(resultados!$A$2:$ZZ$244, 46, MATCH($B$1, resultados!$A$1:$ZZ$1, 0))</f>
        <v/>
      </c>
      <c r="B52">
        <f>INDEX(resultados!$A$2:$ZZ$244, 46, MATCH($B$2, resultados!$A$1:$ZZ$1, 0))</f>
        <v/>
      </c>
      <c r="C52">
        <f>INDEX(resultados!$A$2:$ZZ$244, 46, MATCH($B$3, resultados!$A$1:$ZZ$1, 0))</f>
        <v/>
      </c>
    </row>
    <row r="53">
      <c r="A53">
        <f>INDEX(resultados!$A$2:$ZZ$244, 47, MATCH($B$1, resultados!$A$1:$ZZ$1, 0))</f>
        <v/>
      </c>
      <c r="B53">
        <f>INDEX(resultados!$A$2:$ZZ$244, 47, MATCH($B$2, resultados!$A$1:$ZZ$1, 0))</f>
        <v/>
      </c>
      <c r="C53">
        <f>INDEX(resultados!$A$2:$ZZ$244, 47, MATCH($B$3, resultados!$A$1:$ZZ$1, 0))</f>
        <v/>
      </c>
    </row>
    <row r="54">
      <c r="A54">
        <f>INDEX(resultados!$A$2:$ZZ$244, 48, MATCH($B$1, resultados!$A$1:$ZZ$1, 0))</f>
        <v/>
      </c>
      <c r="B54">
        <f>INDEX(resultados!$A$2:$ZZ$244, 48, MATCH($B$2, resultados!$A$1:$ZZ$1, 0))</f>
        <v/>
      </c>
      <c r="C54">
        <f>INDEX(resultados!$A$2:$ZZ$244, 48, MATCH($B$3, resultados!$A$1:$ZZ$1, 0))</f>
        <v/>
      </c>
    </row>
    <row r="55">
      <c r="A55">
        <f>INDEX(resultados!$A$2:$ZZ$244, 49, MATCH($B$1, resultados!$A$1:$ZZ$1, 0))</f>
        <v/>
      </c>
      <c r="B55">
        <f>INDEX(resultados!$A$2:$ZZ$244, 49, MATCH($B$2, resultados!$A$1:$ZZ$1, 0))</f>
        <v/>
      </c>
      <c r="C55">
        <f>INDEX(resultados!$A$2:$ZZ$244, 49, MATCH($B$3, resultados!$A$1:$ZZ$1, 0))</f>
        <v/>
      </c>
    </row>
    <row r="56">
      <c r="A56">
        <f>INDEX(resultados!$A$2:$ZZ$244, 50, MATCH($B$1, resultados!$A$1:$ZZ$1, 0))</f>
        <v/>
      </c>
      <c r="B56">
        <f>INDEX(resultados!$A$2:$ZZ$244, 50, MATCH($B$2, resultados!$A$1:$ZZ$1, 0))</f>
        <v/>
      </c>
      <c r="C56">
        <f>INDEX(resultados!$A$2:$ZZ$244, 50, MATCH($B$3, resultados!$A$1:$ZZ$1, 0))</f>
        <v/>
      </c>
    </row>
    <row r="57">
      <c r="A57">
        <f>INDEX(resultados!$A$2:$ZZ$244, 51, MATCH($B$1, resultados!$A$1:$ZZ$1, 0))</f>
        <v/>
      </c>
      <c r="B57">
        <f>INDEX(resultados!$A$2:$ZZ$244, 51, MATCH($B$2, resultados!$A$1:$ZZ$1, 0))</f>
        <v/>
      </c>
      <c r="C57">
        <f>INDEX(resultados!$A$2:$ZZ$244, 51, MATCH($B$3, resultados!$A$1:$ZZ$1, 0))</f>
        <v/>
      </c>
    </row>
    <row r="58">
      <c r="A58">
        <f>INDEX(resultados!$A$2:$ZZ$244, 52, MATCH($B$1, resultados!$A$1:$ZZ$1, 0))</f>
        <v/>
      </c>
      <c r="B58">
        <f>INDEX(resultados!$A$2:$ZZ$244, 52, MATCH($B$2, resultados!$A$1:$ZZ$1, 0))</f>
        <v/>
      </c>
      <c r="C58">
        <f>INDEX(resultados!$A$2:$ZZ$244, 52, MATCH($B$3, resultados!$A$1:$ZZ$1, 0))</f>
        <v/>
      </c>
    </row>
    <row r="59">
      <c r="A59">
        <f>INDEX(resultados!$A$2:$ZZ$244, 53, MATCH($B$1, resultados!$A$1:$ZZ$1, 0))</f>
        <v/>
      </c>
      <c r="B59">
        <f>INDEX(resultados!$A$2:$ZZ$244, 53, MATCH($B$2, resultados!$A$1:$ZZ$1, 0))</f>
        <v/>
      </c>
      <c r="C59">
        <f>INDEX(resultados!$A$2:$ZZ$244, 53, MATCH($B$3, resultados!$A$1:$ZZ$1, 0))</f>
        <v/>
      </c>
    </row>
    <row r="60">
      <c r="A60">
        <f>INDEX(resultados!$A$2:$ZZ$244, 54, MATCH($B$1, resultados!$A$1:$ZZ$1, 0))</f>
        <v/>
      </c>
      <c r="B60">
        <f>INDEX(resultados!$A$2:$ZZ$244, 54, MATCH($B$2, resultados!$A$1:$ZZ$1, 0))</f>
        <v/>
      </c>
      <c r="C60">
        <f>INDEX(resultados!$A$2:$ZZ$244, 54, MATCH($B$3, resultados!$A$1:$ZZ$1, 0))</f>
        <v/>
      </c>
    </row>
    <row r="61">
      <c r="A61">
        <f>INDEX(resultados!$A$2:$ZZ$244, 55, MATCH($B$1, resultados!$A$1:$ZZ$1, 0))</f>
        <v/>
      </c>
      <c r="B61">
        <f>INDEX(resultados!$A$2:$ZZ$244, 55, MATCH($B$2, resultados!$A$1:$ZZ$1, 0))</f>
        <v/>
      </c>
      <c r="C61">
        <f>INDEX(resultados!$A$2:$ZZ$244, 55, MATCH($B$3, resultados!$A$1:$ZZ$1, 0))</f>
        <v/>
      </c>
    </row>
    <row r="62">
      <c r="A62">
        <f>INDEX(resultados!$A$2:$ZZ$244, 56, MATCH($B$1, resultados!$A$1:$ZZ$1, 0))</f>
        <v/>
      </c>
      <c r="B62">
        <f>INDEX(resultados!$A$2:$ZZ$244, 56, MATCH($B$2, resultados!$A$1:$ZZ$1, 0))</f>
        <v/>
      </c>
      <c r="C62">
        <f>INDEX(resultados!$A$2:$ZZ$244, 56, MATCH($B$3, resultados!$A$1:$ZZ$1, 0))</f>
        <v/>
      </c>
    </row>
    <row r="63">
      <c r="A63">
        <f>INDEX(resultados!$A$2:$ZZ$244, 57, MATCH($B$1, resultados!$A$1:$ZZ$1, 0))</f>
        <v/>
      </c>
      <c r="B63">
        <f>INDEX(resultados!$A$2:$ZZ$244, 57, MATCH($B$2, resultados!$A$1:$ZZ$1, 0))</f>
        <v/>
      </c>
      <c r="C63">
        <f>INDEX(resultados!$A$2:$ZZ$244, 57, MATCH($B$3, resultados!$A$1:$ZZ$1, 0))</f>
        <v/>
      </c>
    </row>
    <row r="64">
      <c r="A64">
        <f>INDEX(resultados!$A$2:$ZZ$244, 58, MATCH($B$1, resultados!$A$1:$ZZ$1, 0))</f>
        <v/>
      </c>
      <c r="B64">
        <f>INDEX(resultados!$A$2:$ZZ$244, 58, MATCH($B$2, resultados!$A$1:$ZZ$1, 0))</f>
        <v/>
      </c>
      <c r="C64">
        <f>INDEX(resultados!$A$2:$ZZ$244, 58, MATCH($B$3, resultados!$A$1:$ZZ$1, 0))</f>
        <v/>
      </c>
    </row>
    <row r="65">
      <c r="A65">
        <f>INDEX(resultados!$A$2:$ZZ$244, 59, MATCH($B$1, resultados!$A$1:$ZZ$1, 0))</f>
        <v/>
      </c>
      <c r="B65">
        <f>INDEX(resultados!$A$2:$ZZ$244, 59, MATCH($B$2, resultados!$A$1:$ZZ$1, 0))</f>
        <v/>
      </c>
      <c r="C65">
        <f>INDEX(resultados!$A$2:$ZZ$244, 59, MATCH($B$3, resultados!$A$1:$ZZ$1, 0))</f>
        <v/>
      </c>
    </row>
    <row r="66">
      <c r="A66">
        <f>INDEX(resultados!$A$2:$ZZ$244, 60, MATCH($B$1, resultados!$A$1:$ZZ$1, 0))</f>
        <v/>
      </c>
      <c r="B66">
        <f>INDEX(resultados!$A$2:$ZZ$244, 60, MATCH($B$2, resultados!$A$1:$ZZ$1, 0))</f>
        <v/>
      </c>
      <c r="C66">
        <f>INDEX(resultados!$A$2:$ZZ$244, 60, MATCH($B$3, resultados!$A$1:$ZZ$1, 0))</f>
        <v/>
      </c>
    </row>
    <row r="67">
      <c r="A67">
        <f>INDEX(resultados!$A$2:$ZZ$244, 61, MATCH($B$1, resultados!$A$1:$ZZ$1, 0))</f>
        <v/>
      </c>
      <c r="B67">
        <f>INDEX(resultados!$A$2:$ZZ$244, 61, MATCH($B$2, resultados!$A$1:$ZZ$1, 0))</f>
        <v/>
      </c>
      <c r="C67">
        <f>INDEX(resultados!$A$2:$ZZ$244, 61, MATCH($B$3, resultados!$A$1:$ZZ$1, 0))</f>
        <v/>
      </c>
    </row>
    <row r="68">
      <c r="A68">
        <f>INDEX(resultados!$A$2:$ZZ$244, 62, MATCH($B$1, resultados!$A$1:$ZZ$1, 0))</f>
        <v/>
      </c>
      <c r="B68">
        <f>INDEX(resultados!$A$2:$ZZ$244, 62, MATCH($B$2, resultados!$A$1:$ZZ$1, 0))</f>
        <v/>
      </c>
      <c r="C68">
        <f>INDEX(resultados!$A$2:$ZZ$244, 62, MATCH($B$3, resultados!$A$1:$ZZ$1, 0))</f>
        <v/>
      </c>
    </row>
    <row r="69">
      <c r="A69">
        <f>INDEX(resultados!$A$2:$ZZ$244, 63, MATCH($B$1, resultados!$A$1:$ZZ$1, 0))</f>
        <v/>
      </c>
      <c r="B69">
        <f>INDEX(resultados!$A$2:$ZZ$244, 63, MATCH($B$2, resultados!$A$1:$ZZ$1, 0))</f>
        <v/>
      </c>
      <c r="C69">
        <f>INDEX(resultados!$A$2:$ZZ$244, 63, MATCH($B$3, resultados!$A$1:$ZZ$1, 0))</f>
        <v/>
      </c>
    </row>
    <row r="70">
      <c r="A70">
        <f>INDEX(resultados!$A$2:$ZZ$244, 64, MATCH($B$1, resultados!$A$1:$ZZ$1, 0))</f>
        <v/>
      </c>
      <c r="B70">
        <f>INDEX(resultados!$A$2:$ZZ$244, 64, MATCH($B$2, resultados!$A$1:$ZZ$1, 0))</f>
        <v/>
      </c>
      <c r="C70">
        <f>INDEX(resultados!$A$2:$ZZ$244, 64, MATCH($B$3, resultados!$A$1:$ZZ$1, 0))</f>
        <v/>
      </c>
    </row>
    <row r="71">
      <c r="A71">
        <f>INDEX(resultados!$A$2:$ZZ$244, 65, MATCH($B$1, resultados!$A$1:$ZZ$1, 0))</f>
        <v/>
      </c>
      <c r="B71">
        <f>INDEX(resultados!$A$2:$ZZ$244, 65, MATCH($B$2, resultados!$A$1:$ZZ$1, 0))</f>
        <v/>
      </c>
      <c r="C71">
        <f>INDEX(resultados!$A$2:$ZZ$244, 65, MATCH($B$3, resultados!$A$1:$ZZ$1, 0))</f>
        <v/>
      </c>
    </row>
    <row r="72">
      <c r="A72">
        <f>INDEX(resultados!$A$2:$ZZ$244, 66, MATCH($B$1, resultados!$A$1:$ZZ$1, 0))</f>
        <v/>
      </c>
      <c r="B72">
        <f>INDEX(resultados!$A$2:$ZZ$244, 66, MATCH($B$2, resultados!$A$1:$ZZ$1, 0))</f>
        <v/>
      </c>
      <c r="C72">
        <f>INDEX(resultados!$A$2:$ZZ$244, 66, MATCH($B$3, resultados!$A$1:$ZZ$1, 0))</f>
        <v/>
      </c>
    </row>
    <row r="73">
      <c r="A73">
        <f>INDEX(resultados!$A$2:$ZZ$244, 67, MATCH($B$1, resultados!$A$1:$ZZ$1, 0))</f>
        <v/>
      </c>
      <c r="B73">
        <f>INDEX(resultados!$A$2:$ZZ$244, 67, MATCH($B$2, resultados!$A$1:$ZZ$1, 0))</f>
        <v/>
      </c>
      <c r="C73">
        <f>INDEX(resultados!$A$2:$ZZ$244, 67, MATCH($B$3, resultados!$A$1:$ZZ$1, 0))</f>
        <v/>
      </c>
    </row>
    <row r="74">
      <c r="A74">
        <f>INDEX(resultados!$A$2:$ZZ$244, 68, MATCH($B$1, resultados!$A$1:$ZZ$1, 0))</f>
        <v/>
      </c>
      <c r="B74">
        <f>INDEX(resultados!$A$2:$ZZ$244, 68, MATCH($B$2, resultados!$A$1:$ZZ$1, 0))</f>
        <v/>
      </c>
      <c r="C74">
        <f>INDEX(resultados!$A$2:$ZZ$244, 68, MATCH($B$3, resultados!$A$1:$ZZ$1, 0))</f>
        <v/>
      </c>
    </row>
    <row r="75">
      <c r="A75">
        <f>INDEX(resultados!$A$2:$ZZ$244, 69, MATCH($B$1, resultados!$A$1:$ZZ$1, 0))</f>
        <v/>
      </c>
      <c r="B75">
        <f>INDEX(resultados!$A$2:$ZZ$244, 69, MATCH($B$2, resultados!$A$1:$ZZ$1, 0))</f>
        <v/>
      </c>
      <c r="C75">
        <f>INDEX(resultados!$A$2:$ZZ$244, 69, MATCH($B$3, resultados!$A$1:$ZZ$1, 0))</f>
        <v/>
      </c>
    </row>
    <row r="76">
      <c r="A76">
        <f>INDEX(resultados!$A$2:$ZZ$244, 70, MATCH($B$1, resultados!$A$1:$ZZ$1, 0))</f>
        <v/>
      </c>
      <c r="B76">
        <f>INDEX(resultados!$A$2:$ZZ$244, 70, MATCH($B$2, resultados!$A$1:$ZZ$1, 0))</f>
        <v/>
      </c>
      <c r="C76">
        <f>INDEX(resultados!$A$2:$ZZ$244, 70, MATCH($B$3, resultados!$A$1:$ZZ$1, 0))</f>
        <v/>
      </c>
    </row>
    <row r="77">
      <c r="A77">
        <f>INDEX(resultados!$A$2:$ZZ$244, 71, MATCH($B$1, resultados!$A$1:$ZZ$1, 0))</f>
        <v/>
      </c>
      <c r="B77">
        <f>INDEX(resultados!$A$2:$ZZ$244, 71, MATCH($B$2, resultados!$A$1:$ZZ$1, 0))</f>
        <v/>
      </c>
      <c r="C77">
        <f>INDEX(resultados!$A$2:$ZZ$244, 71, MATCH($B$3, resultados!$A$1:$ZZ$1, 0))</f>
        <v/>
      </c>
    </row>
    <row r="78">
      <c r="A78">
        <f>INDEX(resultados!$A$2:$ZZ$244, 72, MATCH($B$1, resultados!$A$1:$ZZ$1, 0))</f>
        <v/>
      </c>
      <c r="B78">
        <f>INDEX(resultados!$A$2:$ZZ$244, 72, MATCH($B$2, resultados!$A$1:$ZZ$1, 0))</f>
        <v/>
      </c>
      <c r="C78">
        <f>INDEX(resultados!$A$2:$ZZ$244, 72, MATCH($B$3, resultados!$A$1:$ZZ$1, 0))</f>
        <v/>
      </c>
    </row>
    <row r="79">
      <c r="A79">
        <f>INDEX(resultados!$A$2:$ZZ$244, 73, MATCH($B$1, resultados!$A$1:$ZZ$1, 0))</f>
        <v/>
      </c>
      <c r="B79">
        <f>INDEX(resultados!$A$2:$ZZ$244, 73, MATCH($B$2, resultados!$A$1:$ZZ$1, 0))</f>
        <v/>
      </c>
      <c r="C79">
        <f>INDEX(resultados!$A$2:$ZZ$244, 73, MATCH($B$3, resultados!$A$1:$ZZ$1, 0))</f>
        <v/>
      </c>
    </row>
    <row r="80">
      <c r="A80">
        <f>INDEX(resultados!$A$2:$ZZ$244, 74, MATCH($B$1, resultados!$A$1:$ZZ$1, 0))</f>
        <v/>
      </c>
      <c r="B80">
        <f>INDEX(resultados!$A$2:$ZZ$244, 74, MATCH($B$2, resultados!$A$1:$ZZ$1, 0))</f>
        <v/>
      </c>
      <c r="C80">
        <f>INDEX(resultados!$A$2:$ZZ$244, 74, MATCH($B$3, resultados!$A$1:$ZZ$1, 0))</f>
        <v/>
      </c>
    </row>
    <row r="81">
      <c r="A81">
        <f>INDEX(resultados!$A$2:$ZZ$244, 75, MATCH($B$1, resultados!$A$1:$ZZ$1, 0))</f>
        <v/>
      </c>
      <c r="B81">
        <f>INDEX(resultados!$A$2:$ZZ$244, 75, MATCH($B$2, resultados!$A$1:$ZZ$1, 0))</f>
        <v/>
      </c>
      <c r="C81">
        <f>INDEX(resultados!$A$2:$ZZ$244, 75, MATCH($B$3, resultados!$A$1:$ZZ$1, 0))</f>
        <v/>
      </c>
    </row>
    <row r="82">
      <c r="A82">
        <f>INDEX(resultados!$A$2:$ZZ$244, 76, MATCH($B$1, resultados!$A$1:$ZZ$1, 0))</f>
        <v/>
      </c>
      <c r="B82">
        <f>INDEX(resultados!$A$2:$ZZ$244, 76, MATCH($B$2, resultados!$A$1:$ZZ$1, 0))</f>
        <v/>
      </c>
      <c r="C82">
        <f>INDEX(resultados!$A$2:$ZZ$244, 76, MATCH($B$3, resultados!$A$1:$ZZ$1, 0))</f>
        <v/>
      </c>
    </row>
    <row r="83">
      <c r="A83">
        <f>INDEX(resultados!$A$2:$ZZ$244, 77, MATCH($B$1, resultados!$A$1:$ZZ$1, 0))</f>
        <v/>
      </c>
      <c r="B83">
        <f>INDEX(resultados!$A$2:$ZZ$244, 77, MATCH($B$2, resultados!$A$1:$ZZ$1, 0))</f>
        <v/>
      </c>
      <c r="C83">
        <f>INDEX(resultados!$A$2:$ZZ$244, 77, MATCH($B$3, resultados!$A$1:$ZZ$1, 0))</f>
        <v/>
      </c>
    </row>
    <row r="84">
      <c r="A84">
        <f>INDEX(resultados!$A$2:$ZZ$244, 78, MATCH($B$1, resultados!$A$1:$ZZ$1, 0))</f>
        <v/>
      </c>
      <c r="B84">
        <f>INDEX(resultados!$A$2:$ZZ$244, 78, MATCH($B$2, resultados!$A$1:$ZZ$1, 0))</f>
        <v/>
      </c>
      <c r="C84">
        <f>INDEX(resultados!$A$2:$ZZ$244, 78, MATCH($B$3, resultados!$A$1:$ZZ$1, 0))</f>
        <v/>
      </c>
    </row>
    <row r="85">
      <c r="A85">
        <f>INDEX(resultados!$A$2:$ZZ$244, 79, MATCH($B$1, resultados!$A$1:$ZZ$1, 0))</f>
        <v/>
      </c>
      <c r="B85">
        <f>INDEX(resultados!$A$2:$ZZ$244, 79, MATCH($B$2, resultados!$A$1:$ZZ$1, 0))</f>
        <v/>
      </c>
      <c r="C85">
        <f>INDEX(resultados!$A$2:$ZZ$244, 79, MATCH($B$3, resultados!$A$1:$ZZ$1, 0))</f>
        <v/>
      </c>
    </row>
    <row r="86">
      <c r="A86">
        <f>INDEX(resultados!$A$2:$ZZ$244, 80, MATCH($B$1, resultados!$A$1:$ZZ$1, 0))</f>
        <v/>
      </c>
      <c r="B86">
        <f>INDEX(resultados!$A$2:$ZZ$244, 80, MATCH($B$2, resultados!$A$1:$ZZ$1, 0))</f>
        <v/>
      </c>
      <c r="C86">
        <f>INDEX(resultados!$A$2:$ZZ$244, 80, MATCH($B$3, resultados!$A$1:$ZZ$1, 0))</f>
        <v/>
      </c>
    </row>
    <row r="87">
      <c r="A87">
        <f>INDEX(resultados!$A$2:$ZZ$244, 81, MATCH($B$1, resultados!$A$1:$ZZ$1, 0))</f>
        <v/>
      </c>
      <c r="B87">
        <f>INDEX(resultados!$A$2:$ZZ$244, 81, MATCH($B$2, resultados!$A$1:$ZZ$1, 0))</f>
        <v/>
      </c>
      <c r="C87">
        <f>INDEX(resultados!$A$2:$ZZ$244, 81, MATCH($B$3, resultados!$A$1:$ZZ$1, 0))</f>
        <v/>
      </c>
    </row>
    <row r="88">
      <c r="A88">
        <f>INDEX(resultados!$A$2:$ZZ$244, 82, MATCH($B$1, resultados!$A$1:$ZZ$1, 0))</f>
        <v/>
      </c>
      <c r="B88">
        <f>INDEX(resultados!$A$2:$ZZ$244, 82, MATCH($B$2, resultados!$A$1:$ZZ$1, 0))</f>
        <v/>
      </c>
      <c r="C88">
        <f>INDEX(resultados!$A$2:$ZZ$244, 82, MATCH($B$3, resultados!$A$1:$ZZ$1, 0))</f>
        <v/>
      </c>
    </row>
    <row r="89">
      <c r="A89">
        <f>INDEX(resultados!$A$2:$ZZ$244, 83, MATCH($B$1, resultados!$A$1:$ZZ$1, 0))</f>
        <v/>
      </c>
      <c r="B89">
        <f>INDEX(resultados!$A$2:$ZZ$244, 83, MATCH($B$2, resultados!$A$1:$ZZ$1, 0))</f>
        <v/>
      </c>
      <c r="C89">
        <f>INDEX(resultados!$A$2:$ZZ$244, 83, MATCH($B$3, resultados!$A$1:$ZZ$1, 0))</f>
        <v/>
      </c>
    </row>
    <row r="90">
      <c r="A90">
        <f>INDEX(resultados!$A$2:$ZZ$244, 84, MATCH($B$1, resultados!$A$1:$ZZ$1, 0))</f>
        <v/>
      </c>
      <c r="B90">
        <f>INDEX(resultados!$A$2:$ZZ$244, 84, MATCH($B$2, resultados!$A$1:$ZZ$1, 0))</f>
        <v/>
      </c>
      <c r="C90">
        <f>INDEX(resultados!$A$2:$ZZ$244, 84, MATCH($B$3, resultados!$A$1:$ZZ$1, 0))</f>
        <v/>
      </c>
    </row>
    <row r="91">
      <c r="A91">
        <f>INDEX(resultados!$A$2:$ZZ$244, 85, MATCH($B$1, resultados!$A$1:$ZZ$1, 0))</f>
        <v/>
      </c>
      <c r="B91">
        <f>INDEX(resultados!$A$2:$ZZ$244, 85, MATCH($B$2, resultados!$A$1:$ZZ$1, 0))</f>
        <v/>
      </c>
      <c r="C91">
        <f>INDEX(resultados!$A$2:$ZZ$244, 85, MATCH($B$3, resultados!$A$1:$ZZ$1, 0))</f>
        <v/>
      </c>
    </row>
    <row r="92">
      <c r="A92">
        <f>INDEX(resultados!$A$2:$ZZ$244, 86, MATCH($B$1, resultados!$A$1:$ZZ$1, 0))</f>
        <v/>
      </c>
      <c r="B92">
        <f>INDEX(resultados!$A$2:$ZZ$244, 86, MATCH($B$2, resultados!$A$1:$ZZ$1, 0))</f>
        <v/>
      </c>
      <c r="C92">
        <f>INDEX(resultados!$A$2:$ZZ$244, 86, MATCH($B$3, resultados!$A$1:$ZZ$1, 0))</f>
        <v/>
      </c>
    </row>
    <row r="93">
      <c r="A93">
        <f>INDEX(resultados!$A$2:$ZZ$244, 87, MATCH($B$1, resultados!$A$1:$ZZ$1, 0))</f>
        <v/>
      </c>
      <c r="B93">
        <f>INDEX(resultados!$A$2:$ZZ$244, 87, MATCH($B$2, resultados!$A$1:$ZZ$1, 0))</f>
        <v/>
      </c>
      <c r="C93">
        <f>INDEX(resultados!$A$2:$ZZ$244, 87, MATCH($B$3, resultados!$A$1:$ZZ$1, 0))</f>
        <v/>
      </c>
    </row>
    <row r="94">
      <c r="A94">
        <f>INDEX(resultados!$A$2:$ZZ$244, 88, MATCH($B$1, resultados!$A$1:$ZZ$1, 0))</f>
        <v/>
      </c>
      <c r="B94">
        <f>INDEX(resultados!$A$2:$ZZ$244, 88, MATCH($B$2, resultados!$A$1:$ZZ$1, 0))</f>
        <v/>
      </c>
      <c r="C94">
        <f>INDEX(resultados!$A$2:$ZZ$244, 88, MATCH($B$3, resultados!$A$1:$ZZ$1, 0))</f>
        <v/>
      </c>
    </row>
    <row r="95">
      <c r="A95">
        <f>INDEX(resultados!$A$2:$ZZ$244, 89, MATCH($B$1, resultados!$A$1:$ZZ$1, 0))</f>
        <v/>
      </c>
      <c r="B95">
        <f>INDEX(resultados!$A$2:$ZZ$244, 89, MATCH($B$2, resultados!$A$1:$ZZ$1, 0))</f>
        <v/>
      </c>
      <c r="C95">
        <f>INDEX(resultados!$A$2:$ZZ$244, 89, MATCH($B$3, resultados!$A$1:$ZZ$1, 0))</f>
        <v/>
      </c>
    </row>
    <row r="96">
      <c r="A96">
        <f>INDEX(resultados!$A$2:$ZZ$244, 90, MATCH($B$1, resultados!$A$1:$ZZ$1, 0))</f>
        <v/>
      </c>
      <c r="B96">
        <f>INDEX(resultados!$A$2:$ZZ$244, 90, MATCH($B$2, resultados!$A$1:$ZZ$1, 0))</f>
        <v/>
      </c>
      <c r="C96">
        <f>INDEX(resultados!$A$2:$ZZ$244, 90, MATCH($B$3, resultados!$A$1:$ZZ$1, 0))</f>
        <v/>
      </c>
    </row>
    <row r="97">
      <c r="A97">
        <f>INDEX(resultados!$A$2:$ZZ$244, 91, MATCH($B$1, resultados!$A$1:$ZZ$1, 0))</f>
        <v/>
      </c>
      <c r="B97">
        <f>INDEX(resultados!$A$2:$ZZ$244, 91, MATCH($B$2, resultados!$A$1:$ZZ$1, 0))</f>
        <v/>
      </c>
      <c r="C97">
        <f>INDEX(resultados!$A$2:$ZZ$244, 91, MATCH($B$3, resultados!$A$1:$ZZ$1, 0))</f>
        <v/>
      </c>
    </row>
    <row r="98">
      <c r="A98">
        <f>INDEX(resultados!$A$2:$ZZ$244, 92, MATCH($B$1, resultados!$A$1:$ZZ$1, 0))</f>
        <v/>
      </c>
      <c r="B98">
        <f>INDEX(resultados!$A$2:$ZZ$244, 92, MATCH($B$2, resultados!$A$1:$ZZ$1, 0))</f>
        <v/>
      </c>
      <c r="C98">
        <f>INDEX(resultados!$A$2:$ZZ$244, 92, MATCH($B$3, resultados!$A$1:$ZZ$1, 0))</f>
        <v/>
      </c>
    </row>
    <row r="99">
      <c r="A99">
        <f>INDEX(resultados!$A$2:$ZZ$244, 93, MATCH($B$1, resultados!$A$1:$ZZ$1, 0))</f>
        <v/>
      </c>
      <c r="B99">
        <f>INDEX(resultados!$A$2:$ZZ$244, 93, MATCH($B$2, resultados!$A$1:$ZZ$1, 0))</f>
        <v/>
      </c>
      <c r="C99">
        <f>INDEX(resultados!$A$2:$ZZ$244, 93, MATCH($B$3, resultados!$A$1:$ZZ$1, 0))</f>
        <v/>
      </c>
    </row>
    <row r="100">
      <c r="A100">
        <f>INDEX(resultados!$A$2:$ZZ$244, 94, MATCH($B$1, resultados!$A$1:$ZZ$1, 0))</f>
        <v/>
      </c>
      <c r="B100">
        <f>INDEX(resultados!$A$2:$ZZ$244, 94, MATCH($B$2, resultados!$A$1:$ZZ$1, 0))</f>
        <v/>
      </c>
      <c r="C100">
        <f>INDEX(resultados!$A$2:$ZZ$244, 94, MATCH($B$3, resultados!$A$1:$ZZ$1, 0))</f>
        <v/>
      </c>
    </row>
    <row r="101">
      <c r="A101">
        <f>INDEX(resultados!$A$2:$ZZ$244, 95, MATCH($B$1, resultados!$A$1:$ZZ$1, 0))</f>
        <v/>
      </c>
      <c r="B101">
        <f>INDEX(resultados!$A$2:$ZZ$244, 95, MATCH($B$2, resultados!$A$1:$ZZ$1, 0))</f>
        <v/>
      </c>
      <c r="C101">
        <f>INDEX(resultados!$A$2:$ZZ$244, 95, MATCH($B$3, resultados!$A$1:$ZZ$1, 0))</f>
        <v/>
      </c>
    </row>
    <row r="102">
      <c r="A102">
        <f>INDEX(resultados!$A$2:$ZZ$244, 96, MATCH($B$1, resultados!$A$1:$ZZ$1, 0))</f>
        <v/>
      </c>
      <c r="B102">
        <f>INDEX(resultados!$A$2:$ZZ$244, 96, MATCH($B$2, resultados!$A$1:$ZZ$1, 0))</f>
        <v/>
      </c>
      <c r="C102">
        <f>INDEX(resultados!$A$2:$ZZ$244, 96, MATCH($B$3, resultados!$A$1:$ZZ$1, 0))</f>
        <v/>
      </c>
    </row>
    <row r="103">
      <c r="A103">
        <f>INDEX(resultados!$A$2:$ZZ$244, 97, MATCH($B$1, resultados!$A$1:$ZZ$1, 0))</f>
        <v/>
      </c>
      <c r="B103">
        <f>INDEX(resultados!$A$2:$ZZ$244, 97, MATCH($B$2, resultados!$A$1:$ZZ$1, 0))</f>
        <v/>
      </c>
      <c r="C103">
        <f>INDEX(resultados!$A$2:$ZZ$244, 97, MATCH($B$3, resultados!$A$1:$ZZ$1, 0))</f>
        <v/>
      </c>
    </row>
    <row r="104">
      <c r="A104">
        <f>INDEX(resultados!$A$2:$ZZ$244, 98, MATCH($B$1, resultados!$A$1:$ZZ$1, 0))</f>
        <v/>
      </c>
      <c r="B104">
        <f>INDEX(resultados!$A$2:$ZZ$244, 98, MATCH($B$2, resultados!$A$1:$ZZ$1, 0))</f>
        <v/>
      </c>
      <c r="C104">
        <f>INDEX(resultados!$A$2:$ZZ$244, 98, MATCH($B$3, resultados!$A$1:$ZZ$1, 0))</f>
        <v/>
      </c>
    </row>
    <row r="105">
      <c r="A105">
        <f>INDEX(resultados!$A$2:$ZZ$244, 99, MATCH($B$1, resultados!$A$1:$ZZ$1, 0))</f>
        <v/>
      </c>
      <c r="B105">
        <f>INDEX(resultados!$A$2:$ZZ$244, 99, MATCH($B$2, resultados!$A$1:$ZZ$1, 0))</f>
        <v/>
      </c>
      <c r="C105">
        <f>INDEX(resultados!$A$2:$ZZ$244, 99, MATCH($B$3, resultados!$A$1:$ZZ$1, 0))</f>
        <v/>
      </c>
    </row>
    <row r="106">
      <c r="A106">
        <f>INDEX(resultados!$A$2:$ZZ$244, 100, MATCH($B$1, resultados!$A$1:$ZZ$1, 0))</f>
        <v/>
      </c>
      <c r="B106">
        <f>INDEX(resultados!$A$2:$ZZ$244, 100, MATCH($B$2, resultados!$A$1:$ZZ$1, 0))</f>
        <v/>
      </c>
      <c r="C106">
        <f>INDEX(resultados!$A$2:$ZZ$244, 100, MATCH($B$3, resultados!$A$1:$ZZ$1, 0))</f>
        <v/>
      </c>
    </row>
    <row r="107">
      <c r="A107">
        <f>INDEX(resultados!$A$2:$ZZ$244, 101, MATCH($B$1, resultados!$A$1:$ZZ$1, 0))</f>
        <v/>
      </c>
      <c r="B107">
        <f>INDEX(resultados!$A$2:$ZZ$244, 101, MATCH($B$2, resultados!$A$1:$ZZ$1, 0))</f>
        <v/>
      </c>
      <c r="C107">
        <f>INDEX(resultados!$A$2:$ZZ$244, 101, MATCH($B$3, resultados!$A$1:$ZZ$1, 0))</f>
        <v/>
      </c>
    </row>
    <row r="108">
      <c r="A108">
        <f>INDEX(resultados!$A$2:$ZZ$244, 102, MATCH($B$1, resultados!$A$1:$ZZ$1, 0))</f>
        <v/>
      </c>
      <c r="B108">
        <f>INDEX(resultados!$A$2:$ZZ$244, 102, MATCH($B$2, resultados!$A$1:$ZZ$1, 0))</f>
        <v/>
      </c>
      <c r="C108">
        <f>INDEX(resultados!$A$2:$ZZ$244, 102, MATCH($B$3, resultados!$A$1:$ZZ$1, 0))</f>
        <v/>
      </c>
    </row>
    <row r="109">
      <c r="A109">
        <f>INDEX(resultados!$A$2:$ZZ$244, 103, MATCH($B$1, resultados!$A$1:$ZZ$1, 0))</f>
        <v/>
      </c>
      <c r="B109">
        <f>INDEX(resultados!$A$2:$ZZ$244, 103, MATCH($B$2, resultados!$A$1:$ZZ$1, 0))</f>
        <v/>
      </c>
      <c r="C109">
        <f>INDEX(resultados!$A$2:$ZZ$244, 103, MATCH($B$3, resultados!$A$1:$ZZ$1, 0))</f>
        <v/>
      </c>
    </row>
    <row r="110">
      <c r="A110">
        <f>INDEX(resultados!$A$2:$ZZ$244, 104, MATCH($B$1, resultados!$A$1:$ZZ$1, 0))</f>
        <v/>
      </c>
      <c r="B110">
        <f>INDEX(resultados!$A$2:$ZZ$244, 104, MATCH($B$2, resultados!$A$1:$ZZ$1, 0))</f>
        <v/>
      </c>
      <c r="C110">
        <f>INDEX(resultados!$A$2:$ZZ$244, 104, MATCH($B$3, resultados!$A$1:$ZZ$1, 0))</f>
        <v/>
      </c>
    </row>
    <row r="111">
      <c r="A111">
        <f>INDEX(resultados!$A$2:$ZZ$244, 105, MATCH($B$1, resultados!$A$1:$ZZ$1, 0))</f>
        <v/>
      </c>
      <c r="B111">
        <f>INDEX(resultados!$A$2:$ZZ$244, 105, MATCH($B$2, resultados!$A$1:$ZZ$1, 0))</f>
        <v/>
      </c>
      <c r="C111">
        <f>INDEX(resultados!$A$2:$ZZ$244, 105, MATCH($B$3, resultados!$A$1:$ZZ$1, 0))</f>
        <v/>
      </c>
    </row>
    <row r="112">
      <c r="A112">
        <f>INDEX(resultados!$A$2:$ZZ$244, 106, MATCH($B$1, resultados!$A$1:$ZZ$1, 0))</f>
        <v/>
      </c>
      <c r="B112">
        <f>INDEX(resultados!$A$2:$ZZ$244, 106, MATCH($B$2, resultados!$A$1:$ZZ$1, 0))</f>
        <v/>
      </c>
      <c r="C112">
        <f>INDEX(resultados!$A$2:$ZZ$244, 106, MATCH($B$3, resultados!$A$1:$ZZ$1, 0))</f>
        <v/>
      </c>
    </row>
    <row r="113">
      <c r="A113">
        <f>INDEX(resultados!$A$2:$ZZ$244, 107, MATCH($B$1, resultados!$A$1:$ZZ$1, 0))</f>
        <v/>
      </c>
      <c r="B113">
        <f>INDEX(resultados!$A$2:$ZZ$244, 107, MATCH($B$2, resultados!$A$1:$ZZ$1, 0))</f>
        <v/>
      </c>
      <c r="C113">
        <f>INDEX(resultados!$A$2:$ZZ$244, 107, MATCH($B$3, resultados!$A$1:$ZZ$1, 0))</f>
        <v/>
      </c>
    </row>
    <row r="114">
      <c r="A114">
        <f>INDEX(resultados!$A$2:$ZZ$244, 108, MATCH($B$1, resultados!$A$1:$ZZ$1, 0))</f>
        <v/>
      </c>
      <c r="B114">
        <f>INDEX(resultados!$A$2:$ZZ$244, 108, MATCH($B$2, resultados!$A$1:$ZZ$1, 0))</f>
        <v/>
      </c>
      <c r="C114">
        <f>INDEX(resultados!$A$2:$ZZ$244, 108, MATCH($B$3, resultados!$A$1:$ZZ$1, 0))</f>
        <v/>
      </c>
    </row>
    <row r="115">
      <c r="A115">
        <f>INDEX(resultados!$A$2:$ZZ$244, 109, MATCH($B$1, resultados!$A$1:$ZZ$1, 0))</f>
        <v/>
      </c>
      <c r="B115">
        <f>INDEX(resultados!$A$2:$ZZ$244, 109, MATCH($B$2, resultados!$A$1:$ZZ$1, 0))</f>
        <v/>
      </c>
      <c r="C115">
        <f>INDEX(resultados!$A$2:$ZZ$244, 109, MATCH($B$3, resultados!$A$1:$ZZ$1, 0))</f>
        <v/>
      </c>
    </row>
    <row r="116">
      <c r="A116">
        <f>INDEX(resultados!$A$2:$ZZ$244, 110, MATCH($B$1, resultados!$A$1:$ZZ$1, 0))</f>
        <v/>
      </c>
      <c r="B116">
        <f>INDEX(resultados!$A$2:$ZZ$244, 110, MATCH($B$2, resultados!$A$1:$ZZ$1, 0))</f>
        <v/>
      </c>
      <c r="C116">
        <f>INDEX(resultados!$A$2:$ZZ$244, 110, MATCH($B$3, resultados!$A$1:$ZZ$1, 0))</f>
        <v/>
      </c>
    </row>
    <row r="117">
      <c r="A117">
        <f>INDEX(resultados!$A$2:$ZZ$244, 111, MATCH($B$1, resultados!$A$1:$ZZ$1, 0))</f>
        <v/>
      </c>
      <c r="B117">
        <f>INDEX(resultados!$A$2:$ZZ$244, 111, MATCH($B$2, resultados!$A$1:$ZZ$1, 0))</f>
        <v/>
      </c>
      <c r="C117">
        <f>INDEX(resultados!$A$2:$ZZ$244, 111, MATCH($B$3, resultados!$A$1:$ZZ$1, 0))</f>
        <v/>
      </c>
    </row>
    <row r="118">
      <c r="A118">
        <f>INDEX(resultados!$A$2:$ZZ$244, 112, MATCH($B$1, resultados!$A$1:$ZZ$1, 0))</f>
        <v/>
      </c>
      <c r="B118">
        <f>INDEX(resultados!$A$2:$ZZ$244, 112, MATCH($B$2, resultados!$A$1:$ZZ$1, 0))</f>
        <v/>
      </c>
      <c r="C118">
        <f>INDEX(resultados!$A$2:$ZZ$244, 112, MATCH($B$3, resultados!$A$1:$ZZ$1, 0))</f>
        <v/>
      </c>
    </row>
    <row r="119">
      <c r="A119">
        <f>INDEX(resultados!$A$2:$ZZ$244, 113, MATCH($B$1, resultados!$A$1:$ZZ$1, 0))</f>
        <v/>
      </c>
      <c r="B119">
        <f>INDEX(resultados!$A$2:$ZZ$244, 113, MATCH($B$2, resultados!$A$1:$ZZ$1, 0))</f>
        <v/>
      </c>
      <c r="C119">
        <f>INDEX(resultados!$A$2:$ZZ$244, 113, MATCH($B$3, resultados!$A$1:$ZZ$1, 0))</f>
        <v/>
      </c>
    </row>
    <row r="120">
      <c r="A120">
        <f>INDEX(resultados!$A$2:$ZZ$244, 114, MATCH($B$1, resultados!$A$1:$ZZ$1, 0))</f>
        <v/>
      </c>
      <c r="B120">
        <f>INDEX(resultados!$A$2:$ZZ$244, 114, MATCH($B$2, resultados!$A$1:$ZZ$1, 0))</f>
        <v/>
      </c>
      <c r="C120">
        <f>INDEX(resultados!$A$2:$ZZ$244, 114, MATCH($B$3, resultados!$A$1:$ZZ$1, 0))</f>
        <v/>
      </c>
    </row>
    <row r="121">
      <c r="A121">
        <f>INDEX(resultados!$A$2:$ZZ$244, 115, MATCH($B$1, resultados!$A$1:$ZZ$1, 0))</f>
        <v/>
      </c>
      <c r="B121">
        <f>INDEX(resultados!$A$2:$ZZ$244, 115, MATCH($B$2, resultados!$A$1:$ZZ$1, 0))</f>
        <v/>
      </c>
      <c r="C121">
        <f>INDEX(resultados!$A$2:$ZZ$244, 115, MATCH($B$3, resultados!$A$1:$ZZ$1, 0))</f>
        <v/>
      </c>
    </row>
    <row r="122">
      <c r="A122">
        <f>INDEX(resultados!$A$2:$ZZ$244, 116, MATCH($B$1, resultados!$A$1:$ZZ$1, 0))</f>
        <v/>
      </c>
      <c r="B122">
        <f>INDEX(resultados!$A$2:$ZZ$244, 116, MATCH($B$2, resultados!$A$1:$ZZ$1, 0))</f>
        <v/>
      </c>
      <c r="C122">
        <f>INDEX(resultados!$A$2:$ZZ$244, 116, MATCH($B$3, resultados!$A$1:$ZZ$1, 0))</f>
        <v/>
      </c>
    </row>
    <row r="123">
      <c r="A123">
        <f>INDEX(resultados!$A$2:$ZZ$244, 117, MATCH($B$1, resultados!$A$1:$ZZ$1, 0))</f>
        <v/>
      </c>
      <c r="B123">
        <f>INDEX(resultados!$A$2:$ZZ$244, 117, MATCH($B$2, resultados!$A$1:$ZZ$1, 0))</f>
        <v/>
      </c>
      <c r="C123">
        <f>INDEX(resultados!$A$2:$ZZ$244, 117, MATCH($B$3, resultados!$A$1:$ZZ$1, 0))</f>
        <v/>
      </c>
    </row>
    <row r="124">
      <c r="A124">
        <f>INDEX(resultados!$A$2:$ZZ$244, 118, MATCH($B$1, resultados!$A$1:$ZZ$1, 0))</f>
        <v/>
      </c>
      <c r="B124">
        <f>INDEX(resultados!$A$2:$ZZ$244, 118, MATCH($B$2, resultados!$A$1:$ZZ$1, 0))</f>
        <v/>
      </c>
      <c r="C124">
        <f>INDEX(resultados!$A$2:$ZZ$244, 118, MATCH($B$3, resultados!$A$1:$ZZ$1, 0))</f>
        <v/>
      </c>
    </row>
    <row r="125">
      <c r="A125">
        <f>INDEX(resultados!$A$2:$ZZ$244, 119, MATCH($B$1, resultados!$A$1:$ZZ$1, 0))</f>
        <v/>
      </c>
      <c r="B125">
        <f>INDEX(resultados!$A$2:$ZZ$244, 119, MATCH($B$2, resultados!$A$1:$ZZ$1, 0))</f>
        <v/>
      </c>
      <c r="C125">
        <f>INDEX(resultados!$A$2:$ZZ$244, 119, MATCH($B$3, resultados!$A$1:$ZZ$1, 0))</f>
        <v/>
      </c>
    </row>
    <row r="126">
      <c r="A126">
        <f>INDEX(resultados!$A$2:$ZZ$244, 120, MATCH($B$1, resultados!$A$1:$ZZ$1, 0))</f>
        <v/>
      </c>
      <c r="B126">
        <f>INDEX(resultados!$A$2:$ZZ$244, 120, MATCH($B$2, resultados!$A$1:$ZZ$1, 0))</f>
        <v/>
      </c>
      <c r="C126">
        <f>INDEX(resultados!$A$2:$ZZ$244, 120, MATCH($B$3, resultados!$A$1:$ZZ$1, 0))</f>
        <v/>
      </c>
    </row>
    <row r="127">
      <c r="A127">
        <f>INDEX(resultados!$A$2:$ZZ$244, 121, MATCH($B$1, resultados!$A$1:$ZZ$1, 0))</f>
        <v/>
      </c>
      <c r="B127">
        <f>INDEX(resultados!$A$2:$ZZ$244, 121, MATCH($B$2, resultados!$A$1:$ZZ$1, 0))</f>
        <v/>
      </c>
      <c r="C127">
        <f>INDEX(resultados!$A$2:$ZZ$244, 121, MATCH($B$3, resultados!$A$1:$ZZ$1, 0))</f>
        <v/>
      </c>
    </row>
    <row r="128">
      <c r="A128">
        <f>INDEX(resultados!$A$2:$ZZ$244, 122, MATCH($B$1, resultados!$A$1:$ZZ$1, 0))</f>
        <v/>
      </c>
      <c r="B128">
        <f>INDEX(resultados!$A$2:$ZZ$244, 122, MATCH($B$2, resultados!$A$1:$ZZ$1, 0))</f>
        <v/>
      </c>
      <c r="C128">
        <f>INDEX(resultados!$A$2:$ZZ$244, 122, MATCH($B$3, resultados!$A$1:$ZZ$1, 0))</f>
        <v/>
      </c>
    </row>
    <row r="129">
      <c r="A129">
        <f>INDEX(resultados!$A$2:$ZZ$244, 123, MATCH($B$1, resultados!$A$1:$ZZ$1, 0))</f>
        <v/>
      </c>
      <c r="B129">
        <f>INDEX(resultados!$A$2:$ZZ$244, 123, MATCH($B$2, resultados!$A$1:$ZZ$1, 0))</f>
        <v/>
      </c>
      <c r="C129">
        <f>INDEX(resultados!$A$2:$ZZ$244, 123, MATCH($B$3, resultados!$A$1:$ZZ$1, 0))</f>
        <v/>
      </c>
    </row>
    <row r="130">
      <c r="A130">
        <f>INDEX(resultados!$A$2:$ZZ$244, 124, MATCH($B$1, resultados!$A$1:$ZZ$1, 0))</f>
        <v/>
      </c>
      <c r="B130">
        <f>INDEX(resultados!$A$2:$ZZ$244, 124, MATCH($B$2, resultados!$A$1:$ZZ$1, 0))</f>
        <v/>
      </c>
      <c r="C130">
        <f>INDEX(resultados!$A$2:$ZZ$244, 124, MATCH($B$3, resultados!$A$1:$ZZ$1, 0))</f>
        <v/>
      </c>
    </row>
    <row r="131">
      <c r="A131">
        <f>INDEX(resultados!$A$2:$ZZ$244, 125, MATCH($B$1, resultados!$A$1:$ZZ$1, 0))</f>
        <v/>
      </c>
      <c r="B131">
        <f>INDEX(resultados!$A$2:$ZZ$244, 125, MATCH($B$2, resultados!$A$1:$ZZ$1, 0))</f>
        <v/>
      </c>
      <c r="C131">
        <f>INDEX(resultados!$A$2:$ZZ$244, 125, MATCH($B$3, resultados!$A$1:$ZZ$1, 0))</f>
        <v/>
      </c>
    </row>
    <row r="132">
      <c r="A132">
        <f>INDEX(resultados!$A$2:$ZZ$244, 126, MATCH($B$1, resultados!$A$1:$ZZ$1, 0))</f>
        <v/>
      </c>
      <c r="B132">
        <f>INDEX(resultados!$A$2:$ZZ$244, 126, MATCH($B$2, resultados!$A$1:$ZZ$1, 0))</f>
        <v/>
      </c>
      <c r="C132">
        <f>INDEX(resultados!$A$2:$ZZ$244, 126, MATCH($B$3, resultados!$A$1:$ZZ$1, 0))</f>
        <v/>
      </c>
    </row>
    <row r="133">
      <c r="A133">
        <f>INDEX(resultados!$A$2:$ZZ$244, 127, MATCH($B$1, resultados!$A$1:$ZZ$1, 0))</f>
        <v/>
      </c>
      <c r="B133">
        <f>INDEX(resultados!$A$2:$ZZ$244, 127, MATCH($B$2, resultados!$A$1:$ZZ$1, 0))</f>
        <v/>
      </c>
      <c r="C133">
        <f>INDEX(resultados!$A$2:$ZZ$244, 127, MATCH($B$3, resultados!$A$1:$ZZ$1, 0))</f>
        <v/>
      </c>
    </row>
    <row r="134">
      <c r="A134">
        <f>INDEX(resultados!$A$2:$ZZ$244, 128, MATCH($B$1, resultados!$A$1:$ZZ$1, 0))</f>
        <v/>
      </c>
      <c r="B134">
        <f>INDEX(resultados!$A$2:$ZZ$244, 128, MATCH($B$2, resultados!$A$1:$ZZ$1, 0))</f>
        <v/>
      </c>
      <c r="C134">
        <f>INDEX(resultados!$A$2:$ZZ$244, 128, MATCH($B$3, resultados!$A$1:$ZZ$1, 0))</f>
        <v/>
      </c>
    </row>
    <row r="135">
      <c r="A135">
        <f>INDEX(resultados!$A$2:$ZZ$244, 129, MATCH($B$1, resultados!$A$1:$ZZ$1, 0))</f>
        <v/>
      </c>
      <c r="B135">
        <f>INDEX(resultados!$A$2:$ZZ$244, 129, MATCH($B$2, resultados!$A$1:$ZZ$1, 0))</f>
        <v/>
      </c>
      <c r="C135">
        <f>INDEX(resultados!$A$2:$ZZ$244, 129, MATCH($B$3, resultados!$A$1:$ZZ$1, 0))</f>
        <v/>
      </c>
    </row>
    <row r="136">
      <c r="A136">
        <f>INDEX(resultados!$A$2:$ZZ$244, 130, MATCH($B$1, resultados!$A$1:$ZZ$1, 0))</f>
        <v/>
      </c>
      <c r="B136">
        <f>INDEX(resultados!$A$2:$ZZ$244, 130, MATCH($B$2, resultados!$A$1:$ZZ$1, 0))</f>
        <v/>
      </c>
      <c r="C136">
        <f>INDEX(resultados!$A$2:$ZZ$244, 130, MATCH($B$3, resultados!$A$1:$ZZ$1, 0))</f>
        <v/>
      </c>
    </row>
    <row r="137">
      <c r="A137">
        <f>INDEX(resultados!$A$2:$ZZ$244, 131, MATCH($B$1, resultados!$A$1:$ZZ$1, 0))</f>
        <v/>
      </c>
      <c r="B137">
        <f>INDEX(resultados!$A$2:$ZZ$244, 131, MATCH($B$2, resultados!$A$1:$ZZ$1, 0))</f>
        <v/>
      </c>
      <c r="C137">
        <f>INDEX(resultados!$A$2:$ZZ$244, 131, MATCH($B$3, resultados!$A$1:$ZZ$1, 0))</f>
        <v/>
      </c>
    </row>
    <row r="138">
      <c r="A138">
        <f>INDEX(resultados!$A$2:$ZZ$244, 132, MATCH($B$1, resultados!$A$1:$ZZ$1, 0))</f>
        <v/>
      </c>
      <c r="B138">
        <f>INDEX(resultados!$A$2:$ZZ$244, 132, MATCH($B$2, resultados!$A$1:$ZZ$1, 0))</f>
        <v/>
      </c>
      <c r="C138">
        <f>INDEX(resultados!$A$2:$ZZ$244, 132, MATCH($B$3, resultados!$A$1:$ZZ$1, 0))</f>
        <v/>
      </c>
    </row>
    <row r="139">
      <c r="A139">
        <f>INDEX(resultados!$A$2:$ZZ$244, 133, MATCH($B$1, resultados!$A$1:$ZZ$1, 0))</f>
        <v/>
      </c>
      <c r="B139">
        <f>INDEX(resultados!$A$2:$ZZ$244, 133, MATCH($B$2, resultados!$A$1:$ZZ$1, 0))</f>
        <v/>
      </c>
      <c r="C139">
        <f>INDEX(resultados!$A$2:$ZZ$244, 133, MATCH($B$3, resultados!$A$1:$ZZ$1, 0))</f>
        <v/>
      </c>
    </row>
    <row r="140">
      <c r="A140">
        <f>INDEX(resultados!$A$2:$ZZ$244, 134, MATCH($B$1, resultados!$A$1:$ZZ$1, 0))</f>
        <v/>
      </c>
      <c r="B140">
        <f>INDEX(resultados!$A$2:$ZZ$244, 134, MATCH($B$2, resultados!$A$1:$ZZ$1, 0))</f>
        <v/>
      </c>
      <c r="C140">
        <f>INDEX(resultados!$A$2:$ZZ$244, 134, MATCH($B$3, resultados!$A$1:$ZZ$1, 0))</f>
        <v/>
      </c>
    </row>
    <row r="141">
      <c r="A141">
        <f>INDEX(resultados!$A$2:$ZZ$244, 135, MATCH($B$1, resultados!$A$1:$ZZ$1, 0))</f>
        <v/>
      </c>
      <c r="B141">
        <f>INDEX(resultados!$A$2:$ZZ$244, 135, MATCH($B$2, resultados!$A$1:$ZZ$1, 0))</f>
        <v/>
      </c>
      <c r="C141">
        <f>INDEX(resultados!$A$2:$ZZ$244, 135, MATCH($B$3, resultados!$A$1:$ZZ$1, 0))</f>
        <v/>
      </c>
    </row>
    <row r="142">
      <c r="A142">
        <f>INDEX(resultados!$A$2:$ZZ$244, 136, MATCH($B$1, resultados!$A$1:$ZZ$1, 0))</f>
        <v/>
      </c>
      <c r="B142">
        <f>INDEX(resultados!$A$2:$ZZ$244, 136, MATCH($B$2, resultados!$A$1:$ZZ$1, 0))</f>
        <v/>
      </c>
      <c r="C142">
        <f>INDEX(resultados!$A$2:$ZZ$244, 136, MATCH($B$3, resultados!$A$1:$ZZ$1, 0))</f>
        <v/>
      </c>
    </row>
    <row r="143">
      <c r="A143">
        <f>INDEX(resultados!$A$2:$ZZ$244, 137, MATCH($B$1, resultados!$A$1:$ZZ$1, 0))</f>
        <v/>
      </c>
      <c r="B143">
        <f>INDEX(resultados!$A$2:$ZZ$244, 137, MATCH($B$2, resultados!$A$1:$ZZ$1, 0))</f>
        <v/>
      </c>
      <c r="C143">
        <f>INDEX(resultados!$A$2:$ZZ$244, 137, MATCH($B$3, resultados!$A$1:$ZZ$1, 0))</f>
        <v/>
      </c>
    </row>
    <row r="144">
      <c r="A144">
        <f>INDEX(resultados!$A$2:$ZZ$244, 138, MATCH($B$1, resultados!$A$1:$ZZ$1, 0))</f>
        <v/>
      </c>
      <c r="B144">
        <f>INDEX(resultados!$A$2:$ZZ$244, 138, MATCH($B$2, resultados!$A$1:$ZZ$1, 0))</f>
        <v/>
      </c>
      <c r="C144">
        <f>INDEX(resultados!$A$2:$ZZ$244, 138, MATCH($B$3, resultados!$A$1:$ZZ$1, 0))</f>
        <v/>
      </c>
    </row>
    <row r="145">
      <c r="A145">
        <f>INDEX(resultados!$A$2:$ZZ$244, 139, MATCH($B$1, resultados!$A$1:$ZZ$1, 0))</f>
        <v/>
      </c>
      <c r="B145">
        <f>INDEX(resultados!$A$2:$ZZ$244, 139, MATCH($B$2, resultados!$A$1:$ZZ$1, 0))</f>
        <v/>
      </c>
      <c r="C145">
        <f>INDEX(resultados!$A$2:$ZZ$244, 139, MATCH($B$3, resultados!$A$1:$ZZ$1, 0))</f>
        <v/>
      </c>
    </row>
    <row r="146">
      <c r="A146">
        <f>INDEX(resultados!$A$2:$ZZ$244, 140, MATCH($B$1, resultados!$A$1:$ZZ$1, 0))</f>
        <v/>
      </c>
      <c r="B146">
        <f>INDEX(resultados!$A$2:$ZZ$244, 140, MATCH($B$2, resultados!$A$1:$ZZ$1, 0))</f>
        <v/>
      </c>
      <c r="C146">
        <f>INDEX(resultados!$A$2:$ZZ$244, 140, MATCH($B$3, resultados!$A$1:$ZZ$1, 0))</f>
        <v/>
      </c>
    </row>
    <row r="147">
      <c r="A147">
        <f>INDEX(resultados!$A$2:$ZZ$244, 141, MATCH($B$1, resultados!$A$1:$ZZ$1, 0))</f>
        <v/>
      </c>
      <c r="B147">
        <f>INDEX(resultados!$A$2:$ZZ$244, 141, MATCH($B$2, resultados!$A$1:$ZZ$1, 0))</f>
        <v/>
      </c>
      <c r="C147">
        <f>INDEX(resultados!$A$2:$ZZ$244, 141, MATCH($B$3, resultados!$A$1:$ZZ$1, 0))</f>
        <v/>
      </c>
    </row>
    <row r="148">
      <c r="A148">
        <f>INDEX(resultados!$A$2:$ZZ$244, 142, MATCH($B$1, resultados!$A$1:$ZZ$1, 0))</f>
        <v/>
      </c>
      <c r="B148">
        <f>INDEX(resultados!$A$2:$ZZ$244, 142, MATCH($B$2, resultados!$A$1:$ZZ$1, 0))</f>
        <v/>
      </c>
      <c r="C148">
        <f>INDEX(resultados!$A$2:$ZZ$244, 142, MATCH($B$3, resultados!$A$1:$ZZ$1, 0))</f>
        <v/>
      </c>
    </row>
    <row r="149">
      <c r="A149">
        <f>INDEX(resultados!$A$2:$ZZ$244, 143, MATCH($B$1, resultados!$A$1:$ZZ$1, 0))</f>
        <v/>
      </c>
      <c r="B149">
        <f>INDEX(resultados!$A$2:$ZZ$244, 143, MATCH($B$2, resultados!$A$1:$ZZ$1, 0))</f>
        <v/>
      </c>
      <c r="C149">
        <f>INDEX(resultados!$A$2:$ZZ$244, 143, MATCH($B$3, resultados!$A$1:$ZZ$1, 0))</f>
        <v/>
      </c>
    </row>
    <row r="150">
      <c r="A150">
        <f>INDEX(resultados!$A$2:$ZZ$244, 144, MATCH($B$1, resultados!$A$1:$ZZ$1, 0))</f>
        <v/>
      </c>
      <c r="B150">
        <f>INDEX(resultados!$A$2:$ZZ$244, 144, MATCH($B$2, resultados!$A$1:$ZZ$1, 0))</f>
        <v/>
      </c>
      <c r="C150">
        <f>INDEX(resultados!$A$2:$ZZ$244, 144, MATCH($B$3, resultados!$A$1:$ZZ$1, 0))</f>
        <v/>
      </c>
    </row>
    <row r="151">
      <c r="A151">
        <f>INDEX(resultados!$A$2:$ZZ$244, 145, MATCH($B$1, resultados!$A$1:$ZZ$1, 0))</f>
        <v/>
      </c>
      <c r="B151">
        <f>INDEX(resultados!$A$2:$ZZ$244, 145, MATCH($B$2, resultados!$A$1:$ZZ$1, 0))</f>
        <v/>
      </c>
      <c r="C151">
        <f>INDEX(resultados!$A$2:$ZZ$244, 145, MATCH($B$3, resultados!$A$1:$ZZ$1, 0))</f>
        <v/>
      </c>
    </row>
    <row r="152">
      <c r="A152">
        <f>INDEX(resultados!$A$2:$ZZ$244, 146, MATCH($B$1, resultados!$A$1:$ZZ$1, 0))</f>
        <v/>
      </c>
      <c r="B152">
        <f>INDEX(resultados!$A$2:$ZZ$244, 146, MATCH($B$2, resultados!$A$1:$ZZ$1, 0))</f>
        <v/>
      </c>
      <c r="C152">
        <f>INDEX(resultados!$A$2:$ZZ$244, 146, MATCH($B$3, resultados!$A$1:$ZZ$1, 0))</f>
        <v/>
      </c>
    </row>
    <row r="153">
      <c r="A153">
        <f>INDEX(resultados!$A$2:$ZZ$244, 147, MATCH($B$1, resultados!$A$1:$ZZ$1, 0))</f>
        <v/>
      </c>
      <c r="B153">
        <f>INDEX(resultados!$A$2:$ZZ$244, 147, MATCH($B$2, resultados!$A$1:$ZZ$1, 0))</f>
        <v/>
      </c>
      <c r="C153">
        <f>INDEX(resultados!$A$2:$ZZ$244, 147, MATCH($B$3, resultados!$A$1:$ZZ$1, 0))</f>
        <v/>
      </c>
    </row>
    <row r="154">
      <c r="A154">
        <f>INDEX(resultados!$A$2:$ZZ$244, 148, MATCH($B$1, resultados!$A$1:$ZZ$1, 0))</f>
        <v/>
      </c>
      <c r="B154">
        <f>INDEX(resultados!$A$2:$ZZ$244, 148, MATCH($B$2, resultados!$A$1:$ZZ$1, 0))</f>
        <v/>
      </c>
      <c r="C154">
        <f>INDEX(resultados!$A$2:$ZZ$244, 148, MATCH($B$3, resultados!$A$1:$ZZ$1, 0))</f>
        <v/>
      </c>
    </row>
    <row r="155">
      <c r="A155">
        <f>INDEX(resultados!$A$2:$ZZ$244, 149, MATCH($B$1, resultados!$A$1:$ZZ$1, 0))</f>
        <v/>
      </c>
      <c r="B155">
        <f>INDEX(resultados!$A$2:$ZZ$244, 149, MATCH($B$2, resultados!$A$1:$ZZ$1, 0))</f>
        <v/>
      </c>
      <c r="C155">
        <f>INDEX(resultados!$A$2:$ZZ$244, 149, MATCH($B$3, resultados!$A$1:$ZZ$1, 0))</f>
        <v/>
      </c>
    </row>
    <row r="156">
      <c r="A156">
        <f>INDEX(resultados!$A$2:$ZZ$244, 150, MATCH($B$1, resultados!$A$1:$ZZ$1, 0))</f>
        <v/>
      </c>
      <c r="B156">
        <f>INDEX(resultados!$A$2:$ZZ$244, 150, MATCH($B$2, resultados!$A$1:$ZZ$1, 0))</f>
        <v/>
      </c>
      <c r="C156">
        <f>INDEX(resultados!$A$2:$ZZ$244, 150, MATCH($B$3, resultados!$A$1:$ZZ$1, 0))</f>
        <v/>
      </c>
    </row>
    <row r="157">
      <c r="A157">
        <f>INDEX(resultados!$A$2:$ZZ$244, 151, MATCH($B$1, resultados!$A$1:$ZZ$1, 0))</f>
        <v/>
      </c>
      <c r="B157">
        <f>INDEX(resultados!$A$2:$ZZ$244, 151, MATCH($B$2, resultados!$A$1:$ZZ$1, 0))</f>
        <v/>
      </c>
      <c r="C157">
        <f>INDEX(resultados!$A$2:$ZZ$244, 151, MATCH($B$3, resultados!$A$1:$ZZ$1, 0))</f>
        <v/>
      </c>
    </row>
    <row r="158">
      <c r="A158">
        <f>INDEX(resultados!$A$2:$ZZ$244, 152, MATCH($B$1, resultados!$A$1:$ZZ$1, 0))</f>
        <v/>
      </c>
      <c r="B158">
        <f>INDEX(resultados!$A$2:$ZZ$244, 152, MATCH($B$2, resultados!$A$1:$ZZ$1, 0))</f>
        <v/>
      </c>
      <c r="C158">
        <f>INDEX(resultados!$A$2:$ZZ$244, 152, MATCH($B$3, resultados!$A$1:$ZZ$1, 0))</f>
        <v/>
      </c>
    </row>
    <row r="159">
      <c r="A159">
        <f>INDEX(resultados!$A$2:$ZZ$244, 153, MATCH($B$1, resultados!$A$1:$ZZ$1, 0))</f>
        <v/>
      </c>
      <c r="B159">
        <f>INDEX(resultados!$A$2:$ZZ$244, 153, MATCH($B$2, resultados!$A$1:$ZZ$1, 0))</f>
        <v/>
      </c>
      <c r="C159">
        <f>INDEX(resultados!$A$2:$ZZ$244, 153, MATCH($B$3, resultados!$A$1:$ZZ$1, 0))</f>
        <v/>
      </c>
    </row>
    <row r="160">
      <c r="A160">
        <f>INDEX(resultados!$A$2:$ZZ$244, 154, MATCH($B$1, resultados!$A$1:$ZZ$1, 0))</f>
        <v/>
      </c>
      <c r="B160">
        <f>INDEX(resultados!$A$2:$ZZ$244, 154, MATCH($B$2, resultados!$A$1:$ZZ$1, 0))</f>
        <v/>
      </c>
      <c r="C160">
        <f>INDEX(resultados!$A$2:$ZZ$244, 154, MATCH($B$3, resultados!$A$1:$ZZ$1, 0))</f>
        <v/>
      </c>
    </row>
    <row r="161">
      <c r="A161">
        <f>INDEX(resultados!$A$2:$ZZ$244, 155, MATCH($B$1, resultados!$A$1:$ZZ$1, 0))</f>
        <v/>
      </c>
      <c r="B161">
        <f>INDEX(resultados!$A$2:$ZZ$244, 155, MATCH($B$2, resultados!$A$1:$ZZ$1, 0))</f>
        <v/>
      </c>
      <c r="C161">
        <f>INDEX(resultados!$A$2:$ZZ$244, 155, MATCH($B$3, resultados!$A$1:$ZZ$1, 0))</f>
        <v/>
      </c>
    </row>
    <row r="162">
      <c r="A162">
        <f>INDEX(resultados!$A$2:$ZZ$244, 156, MATCH($B$1, resultados!$A$1:$ZZ$1, 0))</f>
        <v/>
      </c>
      <c r="B162">
        <f>INDEX(resultados!$A$2:$ZZ$244, 156, MATCH($B$2, resultados!$A$1:$ZZ$1, 0))</f>
        <v/>
      </c>
      <c r="C162">
        <f>INDEX(resultados!$A$2:$ZZ$244, 156, MATCH($B$3, resultados!$A$1:$ZZ$1, 0))</f>
        <v/>
      </c>
    </row>
    <row r="163">
      <c r="A163">
        <f>INDEX(resultados!$A$2:$ZZ$244, 157, MATCH($B$1, resultados!$A$1:$ZZ$1, 0))</f>
        <v/>
      </c>
      <c r="B163">
        <f>INDEX(resultados!$A$2:$ZZ$244, 157, MATCH($B$2, resultados!$A$1:$ZZ$1, 0))</f>
        <v/>
      </c>
      <c r="C163">
        <f>INDEX(resultados!$A$2:$ZZ$244, 157, MATCH($B$3, resultados!$A$1:$ZZ$1, 0))</f>
        <v/>
      </c>
    </row>
    <row r="164">
      <c r="A164">
        <f>INDEX(resultados!$A$2:$ZZ$244, 158, MATCH($B$1, resultados!$A$1:$ZZ$1, 0))</f>
        <v/>
      </c>
      <c r="B164">
        <f>INDEX(resultados!$A$2:$ZZ$244, 158, MATCH($B$2, resultados!$A$1:$ZZ$1, 0))</f>
        <v/>
      </c>
      <c r="C164">
        <f>INDEX(resultados!$A$2:$ZZ$244, 158, MATCH($B$3, resultados!$A$1:$ZZ$1, 0))</f>
        <v/>
      </c>
    </row>
    <row r="165">
      <c r="A165">
        <f>INDEX(resultados!$A$2:$ZZ$244, 159, MATCH($B$1, resultados!$A$1:$ZZ$1, 0))</f>
        <v/>
      </c>
      <c r="B165">
        <f>INDEX(resultados!$A$2:$ZZ$244, 159, MATCH($B$2, resultados!$A$1:$ZZ$1, 0))</f>
        <v/>
      </c>
      <c r="C165">
        <f>INDEX(resultados!$A$2:$ZZ$244, 159, MATCH($B$3, resultados!$A$1:$ZZ$1, 0))</f>
        <v/>
      </c>
    </row>
    <row r="166">
      <c r="A166">
        <f>INDEX(resultados!$A$2:$ZZ$244, 160, MATCH($B$1, resultados!$A$1:$ZZ$1, 0))</f>
        <v/>
      </c>
      <c r="B166">
        <f>INDEX(resultados!$A$2:$ZZ$244, 160, MATCH($B$2, resultados!$A$1:$ZZ$1, 0))</f>
        <v/>
      </c>
      <c r="C166">
        <f>INDEX(resultados!$A$2:$ZZ$244, 160, MATCH($B$3, resultados!$A$1:$ZZ$1, 0))</f>
        <v/>
      </c>
    </row>
    <row r="167">
      <c r="A167">
        <f>INDEX(resultados!$A$2:$ZZ$244, 161, MATCH($B$1, resultados!$A$1:$ZZ$1, 0))</f>
        <v/>
      </c>
      <c r="B167">
        <f>INDEX(resultados!$A$2:$ZZ$244, 161, MATCH($B$2, resultados!$A$1:$ZZ$1, 0))</f>
        <v/>
      </c>
      <c r="C167">
        <f>INDEX(resultados!$A$2:$ZZ$244, 161, MATCH($B$3, resultados!$A$1:$ZZ$1, 0))</f>
        <v/>
      </c>
    </row>
    <row r="168">
      <c r="A168">
        <f>INDEX(resultados!$A$2:$ZZ$244, 162, MATCH($B$1, resultados!$A$1:$ZZ$1, 0))</f>
        <v/>
      </c>
      <c r="B168">
        <f>INDEX(resultados!$A$2:$ZZ$244, 162, MATCH($B$2, resultados!$A$1:$ZZ$1, 0))</f>
        <v/>
      </c>
      <c r="C168">
        <f>INDEX(resultados!$A$2:$ZZ$244, 162, MATCH($B$3, resultados!$A$1:$ZZ$1, 0))</f>
        <v/>
      </c>
    </row>
    <row r="169">
      <c r="A169">
        <f>INDEX(resultados!$A$2:$ZZ$244, 163, MATCH($B$1, resultados!$A$1:$ZZ$1, 0))</f>
        <v/>
      </c>
      <c r="B169">
        <f>INDEX(resultados!$A$2:$ZZ$244, 163, MATCH($B$2, resultados!$A$1:$ZZ$1, 0))</f>
        <v/>
      </c>
      <c r="C169">
        <f>INDEX(resultados!$A$2:$ZZ$244, 163, MATCH($B$3, resultados!$A$1:$ZZ$1, 0))</f>
        <v/>
      </c>
    </row>
    <row r="170">
      <c r="A170">
        <f>INDEX(resultados!$A$2:$ZZ$244, 164, MATCH($B$1, resultados!$A$1:$ZZ$1, 0))</f>
        <v/>
      </c>
      <c r="B170">
        <f>INDEX(resultados!$A$2:$ZZ$244, 164, MATCH($B$2, resultados!$A$1:$ZZ$1, 0))</f>
        <v/>
      </c>
      <c r="C170">
        <f>INDEX(resultados!$A$2:$ZZ$244, 164, MATCH($B$3, resultados!$A$1:$ZZ$1, 0))</f>
        <v/>
      </c>
    </row>
    <row r="171">
      <c r="A171">
        <f>INDEX(resultados!$A$2:$ZZ$244, 165, MATCH($B$1, resultados!$A$1:$ZZ$1, 0))</f>
        <v/>
      </c>
      <c r="B171">
        <f>INDEX(resultados!$A$2:$ZZ$244, 165, MATCH($B$2, resultados!$A$1:$ZZ$1, 0))</f>
        <v/>
      </c>
      <c r="C171">
        <f>INDEX(resultados!$A$2:$ZZ$244, 165, MATCH($B$3, resultados!$A$1:$ZZ$1, 0))</f>
        <v/>
      </c>
    </row>
    <row r="172">
      <c r="A172">
        <f>INDEX(resultados!$A$2:$ZZ$244, 166, MATCH($B$1, resultados!$A$1:$ZZ$1, 0))</f>
        <v/>
      </c>
      <c r="B172">
        <f>INDEX(resultados!$A$2:$ZZ$244, 166, MATCH($B$2, resultados!$A$1:$ZZ$1, 0))</f>
        <v/>
      </c>
      <c r="C172">
        <f>INDEX(resultados!$A$2:$ZZ$244, 166, MATCH($B$3, resultados!$A$1:$ZZ$1, 0))</f>
        <v/>
      </c>
    </row>
    <row r="173">
      <c r="A173">
        <f>INDEX(resultados!$A$2:$ZZ$244, 167, MATCH($B$1, resultados!$A$1:$ZZ$1, 0))</f>
        <v/>
      </c>
      <c r="B173">
        <f>INDEX(resultados!$A$2:$ZZ$244, 167, MATCH($B$2, resultados!$A$1:$ZZ$1, 0))</f>
        <v/>
      </c>
      <c r="C173">
        <f>INDEX(resultados!$A$2:$ZZ$244, 167, MATCH($B$3, resultados!$A$1:$ZZ$1, 0))</f>
        <v/>
      </c>
    </row>
    <row r="174">
      <c r="A174">
        <f>INDEX(resultados!$A$2:$ZZ$244, 168, MATCH($B$1, resultados!$A$1:$ZZ$1, 0))</f>
        <v/>
      </c>
      <c r="B174">
        <f>INDEX(resultados!$A$2:$ZZ$244, 168, MATCH($B$2, resultados!$A$1:$ZZ$1, 0))</f>
        <v/>
      </c>
      <c r="C174">
        <f>INDEX(resultados!$A$2:$ZZ$244, 168, MATCH($B$3, resultados!$A$1:$ZZ$1, 0))</f>
        <v/>
      </c>
    </row>
    <row r="175">
      <c r="A175">
        <f>INDEX(resultados!$A$2:$ZZ$244, 169, MATCH($B$1, resultados!$A$1:$ZZ$1, 0))</f>
        <v/>
      </c>
      <c r="B175">
        <f>INDEX(resultados!$A$2:$ZZ$244, 169, MATCH($B$2, resultados!$A$1:$ZZ$1, 0))</f>
        <v/>
      </c>
      <c r="C175">
        <f>INDEX(resultados!$A$2:$ZZ$244, 169, MATCH($B$3, resultados!$A$1:$ZZ$1, 0))</f>
        <v/>
      </c>
    </row>
    <row r="176">
      <c r="A176">
        <f>INDEX(resultados!$A$2:$ZZ$244, 170, MATCH($B$1, resultados!$A$1:$ZZ$1, 0))</f>
        <v/>
      </c>
      <c r="B176">
        <f>INDEX(resultados!$A$2:$ZZ$244, 170, MATCH($B$2, resultados!$A$1:$ZZ$1, 0))</f>
        <v/>
      </c>
      <c r="C176">
        <f>INDEX(resultados!$A$2:$ZZ$244, 170, MATCH($B$3, resultados!$A$1:$ZZ$1, 0))</f>
        <v/>
      </c>
    </row>
    <row r="177">
      <c r="A177">
        <f>INDEX(resultados!$A$2:$ZZ$244, 171, MATCH($B$1, resultados!$A$1:$ZZ$1, 0))</f>
        <v/>
      </c>
      <c r="B177">
        <f>INDEX(resultados!$A$2:$ZZ$244, 171, MATCH($B$2, resultados!$A$1:$ZZ$1, 0))</f>
        <v/>
      </c>
      <c r="C177">
        <f>INDEX(resultados!$A$2:$ZZ$244, 171, MATCH($B$3, resultados!$A$1:$ZZ$1, 0))</f>
        <v/>
      </c>
    </row>
    <row r="178">
      <c r="A178">
        <f>INDEX(resultados!$A$2:$ZZ$244, 172, MATCH($B$1, resultados!$A$1:$ZZ$1, 0))</f>
        <v/>
      </c>
      <c r="B178">
        <f>INDEX(resultados!$A$2:$ZZ$244, 172, MATCH($B$2, resultados!$A$1:$ZZ$1, 0))</f>
        <v/>
      </c>
      <c r="C178">
        <f>INDEX(resultados!$A$2:$ZZ$244, 172, MATCH($B$3, resultados!$A$1:$ZZ$1, 0))</f>
        <v/>
      </c>
    </row>
    <row r="179">
      <c r="A179">
        <f>INDEX(resultados!$A$2:$ZZ$244, 173, MATCH($B$1, resultados!$A$1:$ZZ$1, 0))</f>
        <v/>
      </c>
      <c r="B179">
        <f>INDEX(resultados!$A$2:$ZZ$244, 173, MATCH($B$2, resultados!$A$1:$ZZ$1, 0))</f>
        <v/>
      </c>
      <c r="C179">
        <f>INDEX(resultados!$A$2:$ZZ$244, 173, MATCH($B$3, resultados!$A$1:$ZZ$1, 0))</f>
        <v/>
      </c>
    </row>
    <row r="180">
      <c r="A180">
        <f>INDEX(resultados!$A$2:$ZZ$244, 174, MATCH($B$1, resultados!$A$1:$ZZ$1, 0))</f>
        <v/>
      </c>
      <c r="B180">
        <f>INDEX(resultados!$A$2:$ZZ$244, 174, MATCH($B$2, resultados!$A$1:$ZZ$1, 0))</f>
        <v/>
      </c>
      <c r="C180">
        <f>INDEX(resultados!$A$2:$ZZ$244, 174, MATCH($B$3, resultados!$A$1:$ZZ$1, 0))</f>
        <v/>
      </c>
    </row>
    <row r="181">
      <c r="A181">
        <f>INDEX(resultados!$A$2:$ZZ$244, 175, MATCH($B$1, resultados!$A$1:$ZZ$1, 0))</f>
        <v/>
      </c>
      <c r="B181">
        <f>INDEX(resultados!$A$2:$ZZ$244, 175, MATCH($B$2, resultados!$A$1:$ZZ$1, 0))</f>
        <v/>
      </c>
      <c r="C181">
        <f>INDEX(resultados!$A$2:$ZZ$244, 175, MATCH($B$3, resultados!$A$1:$ZZ$1, 0))</f>
        <v/>
      </c>
    </row>
    <row r="182">
      <c r="A182">
        <f>INDEX(resultados!$A$2:$ZZ$244, 176, MATCH($B$1, resultados!$A$1:$ZZ$1, 0))</f>
        <v/>
      </c>
      <c r="B182">
        <f>INDEX(resultados!$A$2:$ZZ$244, 176, MATCH($B$2, resultados!$A$1:$ZZ$1, 0))</f>
        <v/>
      </c>
      <c r="C182">
        <f>INDEX(resultados!$A$2:$ZZ$244, 176, MATCH($B$3, resultados!$A$1:$ZZ$1, 0))</f>
        <v/>
      </c>
    </row>
    <row r="183">
      <c r="A183">
        <f>INDEX(resultados!$A$2:$ZZ$244, 177, MATCH($B$1, resultados!$A$1:$ZZ$1, 0))</f>
        <v/>
      </c>
      <c r="B183">
        <f>INDEX(resultados!$A$2:$ZZ$244, 177, MATCH($B$2, resultados!$A$1:$ZZ$1, 0))</f>
        <v/>
      </c>
      <c r="C183">
        <f>INDEX(resultados!$A$2:$ZZ$244, 177, MATCH($B$3, resultados!$A$1:$ZZ$1, 0))</f>
        <v/>
      </c>
    </row>
    <row r="184">
      <c r="A184">
        <f>INDEX(resultados!$A$2:$ZZ$244, 178, MATCH($B$1, resultados!$A$1:$ZZ$1, 0))</f>
        <v/>
      </c>
      <c r="B184">
        <f>INDEX(resultados!$A$2:$ZZ$244, 178, MATCH($B$2, resultados!$A$1:$ZZ$1, 0))</f>
        <v/>
      </c>
      <c r="C184">
        <f>INDEX(resultados!$A$2:$ZZ$244, 178, MATCH($B$3, resultados!$A$1:$ZZ$1, 0))</f>
        <v/>
      </c>
    </row>
    <row r="185">
      <c r="A185">
        <f>INDEX(resultados!$A$2:$ZZ$244, 179, MATCH($B$1, resultados!$A$1:$ZZ$1, 0))</f>
        <v/>
      </c>
      <c r="B185">
        <f>INDEX(resultados!$A$2:$ZZ$244, 179, MATCH($B$2, resultados!$A$1:$ZZ$1, 0))</f>
        <v/>
      </c>
      <c r="C185">
        <f>INDEX(resultados!$A$2:$ZZ$244, 179, MATCH($B$3, resultados!$A$1:$ZZ$1, 0))</f>
        <v/>
      </c>
    </row>
    <row r="186">
      <c r="A186">
        <f>INDEX(resultados!$A$2:$ZZ$244, 180, MATCH($B$1, resultados!$A$1:$ZZ$1, 0))</f>
        <v/>
      </c>
      <c r="B186">
        <f>INDEX(resultados!$A$2:$ZZ$244, 180, MATCH($B$2, resultados!$A$1:$ZZ$1, 0))</f>
        <v/>
      </c>
      <c r="C186">
        <f>INDEX(resultados!$A$2:$ZZ$244, 180, MATCH($B$3, resultados!$A$1:$ZZ$1, 0))</f>
        <v/>
      </c>
    </row>
    <row r="187">
      <c r="A187">
        <f>INDEX(resultados!$A$2:$ZZ$244, 181, MATCH($B$1, resultados!$A$1:$ZZ$1, 0))</f>
        <v/>
      </c>
      <c r="B187">
        <f>INDEX(resultados!$A$2:$ZZ$244, 181, MATCH($B$2, resultados!$A$1:$ZZ$1, 0))</f>
        <v/>
      </c>
      <c r="C187">
        <f>INDEX(resultados!$A$2:$ZZ$244, 181, MATCH($B$3, resultados!$A$1:$ZZ$1, 0))</f>
        <v/>
      </c>
    </row>
    <row r="188">
      <c r="A188">
        <f>INDEX(resultados!$A$2:$ZZ$244, 182, MATCH($B$1, resultados!$A$1:$ZZ$1, 0))</f>
        <v/>
      </c>
      <c r="B188">
        <f>INDEX(resultados!$A$2:$ZZ$244, 182, MATCH($B$2, resultados!$A$1:$ZZ$1, 0))</f>
        <v/>
      </c>
      <c r="C188">
        <f>INDEX(resultados!$A$2:$ZZ$244, 182, MATCH($B$3, resultados!$A$1:$ZZ$1, 0))</f>
        <v/>
      </c>
    </row>
    <row r="189">
      <c r="A189">
        <f>INDEX(resultados!$A$2:$ZZ$244, 183, MATCH($B$1, resultados!$A$1:$ZZ$1, 0))</f>
        <v/>
      </c>
      <c r="B189">
        <f>INDEX(resultados!$A$2:$ZZ$244, 183, MATCH($B$2, resultados!$A$1:$ZZ$1, 0))</f>
        <v/>
      </c>
      <c r="C189">
        <f>INDEX(resultados!$A$2:$ZZ$244, 183, MATCH($B$3, resultados!$A$1:$ZZ$1, 0))</f>
        <v/>
      </c>
    </row>
    <row r="190">
      <c r="A190">
        <f>INDEX(resultados!$A$2:$ZZ$244, 184, MATCH($B$1, resultados!$A$1:$ZZ$1, 0))</f>
        <v/>
      </c>
      <c r="B190">
        <f>INDEX(resultados!$A$2:$ZZ$244, 184, MATCH($B$2, resultados!$A$1:$ZZ$1, 0))</f>
        <v/>
      </c>
      <c r="C190">
        <f>INDEX(resultados!$A$2:$ZZ$244, 184, MATCH($B$3, resultados!$A$1:$ZZ$1, 0))</f>
        <v/>
      </c>
    </row>
    <row r="191">
      <c r="A191">
        <f>INDEX(resultados!$A$2:$ZZ$244, 185, MATCH($B$1, resultados!$A$1:$ZZ$1, 0))</f>
        <v/>
      </c>
      <c r="B191">
        <f>INDEX(resultados!$A$2:$ZZ$244, 185, MATCH($B$2, resultados!$A$1:$ZZ$1, 0))</f>
        <v/>
      </c>
      <c r="C191">
        <f>INDEX(resultados!$A$2:$ZZ$244, 185, MATCH($B$3, resultados!$A$1:$ZZ$1, 0))</f>
        <v/>
      </c>
    </row>
    <row r="192">
      <c r="A192">
        <f>INDEX(resultados!$A$2:$ZZ$244, 186, MATCH($B$1, resultados!$A$1:$ZZ$1, 0))</f>
        <v/>
      </c>
      <c r="B192">
        <f>INDEX(resultados!$A$2:$ZZ$244, 186, MATCH($B$2, resultados!$A$1:$ZZ$1, 0))</f>
        <v/>
      </c>
      <c r="C192">
        <f>INDEX(resultados!$A$2:$ZZ$244, 186, MATCH($B$3, resultados!$A$1:$ZZ$1, 0))</f>
        <v/>
      </c>
    </row>
    <row r="193">
      <c r="A193">
        <f>INDEX(resultados!$A$2:$ZZ$244, 187, MATCH($B$1, resultados!$A$1:$ZZ$1, 0))</f>
        <v/>
      </c>
      <c r="B193">
        <f>INDEX(resultados!$A$2:$ZZ$244, 187, MATCH($B$2, resultados!$A$1:$ZZ$1, 0))</f>
        <v/>
      </c>
      <c r="C193">
        <f>INDEX(resultados!$A$2:$ZZ$244, 187, MATCH($B$3, resultados!$A$1:$ZZ$1, 0))</f>
        <v/>
      </c>
    </row>
    <row r="194">
      <c r="A194">
        <f>INDEX(resultados!$A$2:$ZZ$244, 188, MATCH($B$1, resultados!$A$1:$ZZ$1, 0))</f>
        <v/>
      </c>
      <c r="B194">
        <f>INDEX(resultados!$A$2:$ZZ$244, 188, MATCH($B$2, resultados!$A$1:$ZZ$1, 0))</f>
        <v/>
      </c>
      <c r="C194">
        <f>INDEX(resultados!$A$2:$ZZ$244, 188, MATCH($B$3, resultados!$A$1:$ZZ$1, 0))</f>
        <v/>
      </c>
    </row>
    <row r="195">
      <c r="A195">
        <f>INDEX(resultados!$A$2:$ZZ$244, 189, MATCH($B$1, resultados!$A$1:$ZZ$1, 0))</f>
        <v/>
      </c>
      <c r="B195">
        <f>INDEX(resultados!$A$2:$ZZ$244, 189, MATCH($B$2, resultados!$A$1:$ZZ$1, 0))</f>
        <v/>
      </c>
      <c r="C195">
        <f>INDEX(resultados!$A$2:$ZZ$244, 189, MATCH($B$3, resultados!$A$1:$ZZ$1, 0))</f>
        <v/>
      </c>
    </row>
    <row r="196">
      <c r="A196">
        <f>INDEX(resultados!$A$2:$ZZ$244, 190, MATCH($B$1, resultados!$A$1:$ZZ$1, 0))</f>
        <v/>
      </c>
      <c r="B196">
        <f>INDEX(resultados!$A$2:$ZZ$244, 190, MATCH($B$2, resultados!$A$1:$ZZ$1, 0))</f>
        <v/>
      </c>
      <c r="C196">
        <f>INDEX(resultados!$A$2:$ZZ$244, 190, MATCH($B$3, resultados!$A$1:$ZZ$1, 0))</f>
        <v/>
      </c>
    </row>
    <row r="197">
      <c r="A197">
        <f>INDEX(resultados!$A$2:$ZZ$244, 191, MATCH($B$1, resultados!$A$1:$ZZ$1, 0))</f>
        <v/>
      </c>
      <c r="B197">
        <f>INDEX(resultados!$A$2:$ZZ$244, 191, MATCH($B$2, resultados!$A$1:$ZZ$1, 0))</f>
        <v/>
      </c>
      <c r="C197">
        <f>INDEX(resultados!$A$2:$ZZ$244, 191, MATCH($B$3, resultados!$A$1:$ZZ$1, 0))</f>
        <v/>
      </c>
    </row>
    <row r="198">
      <c r="A198">
        <f>INDEX(resultados!$A$2:$ZZ$244, 192, MATCH($B$1, resultados!$A$1:$ZZ$1, 0))</f>
        <v/>
      </c>
      <c r="B198">
        <f>INDEX(resultados!$A$2:$ZZ$244, 192, MATCH($B$2, resultados!$A$1:$ZZ$1, 0))</f>
        <v/>
      </c>
      <c r="C198">
        <f>INDEX(resultados!$A$2:$ZZ$244, 192, MATCH($B$3, resultados!$A$1:$ZZ$1, 0))</f>
        <v/>
      </c>
    </row>
    <row r="199">
      <c r="A199">
        <f>INDEX(resultados!$A$2:$ZZ$244, 193, MATCH($B$1, resultados!$A$1:$ZZ$1, 0))</f>
        <v/>
      </c>
      <c r="B199">
        <f>INDEX(resultados!$A$2:$ZZ$244, 193, MATCH($B$2, resultados!$A$1:$ZZ$1, 0))</f>
        <v/>
      </c>
      <c r="C199">
        <f>INDEX(resultados!$A$2:$ZZ$244, 193, MATCH($B$3, resultados!$A$1:$ZZ$1, 0))</f>
        <v/>
      </c>
    </row>
    <row r="200">
      <c r="A200">
        <f>INDEX(resultados!$A$2:$ZZ$244, 194, MATCH($B$1, resultados!$A$1:$ZZ$1, 0))</f>
        <v/>
      </c>
      <c r="B200">
        <f>INDEX(resultados!$A$2:$ZZ$244, 194, MATCH($B$2, resultados!$A$1:$ZZ$1, 0))</f>
        <v/>
      </c>
      <c r="C200">
        <f>INDEX(resultados!$A$2:$ZZ$244, 194, MATCH($B$3, resultados!$A$1:$ZZ$1, 0))</f>
        <v/>
      </c>
    </row>
    <row r="201">
      <c r="A201">
        <f>INDEX(resultados!$A$2:$ZZ$244, 195, MATCH($B$1, resultados!$A$1:$ZZ$1, 0))</f>
        <v/>
      </c>
      <c r="B201">
        <f>INDEX(resultados!$A$2:$ZZ$244, 195, MATCH($B$2, resultados!$A$1:$ZZ$1, 0))</f>
        <v/>
      </c>
      <c r="C201">
        <f>INDEX(resultados!$A$2:$ZZ$244, 195, MATCH($B$3, resultados!$A$1:$ZZ$1, 0))</f>
        <v/>
      </c>
    </row>
    <row r="202">
      <c r="A202">
        <f>INDEX(resultados!$A$2:$ZZ$244, 196, MATCH($B$1, resultados!$A$1:$ZZ$1, 0))</f>
        <v/>
      </c>
      <c r="B202">
        <f>INDEX(resultados!$A$2:$ZZ$244, 196, MATCH($B$2, resultados!$A$1:$ZZ$1, 0))</f>
        <v/>
      </c>
      <c r="C202">
        <f>INDEX(resultados!$A$2:$ZZ$244, 196, MATCH($B$3, resultados!$A$1:$ZZ$1, 0))</f>
        <v/>
      </c>
    </row>
    <row r="203">
      <c r="A203">
        <f>INDEX(resultados!$A$2:$ZZ$244, 197, MATCH($B$1, resultados!$A$1:$ZZ$1, 0))</f>
        <v/>
      </c>
      <c r="B203">
        <f>INDEX(resultados!$A$2:$ZZ$244, 197, MATCH($B$2, resultados!$A$1:$ZZ$1, 0))</f>
        <v/>
      </c>
      <c r="C203">
        <f>INDEX(resultados!$A$2:$ZZ$244, 197, MATCH($B$3, resultados!$A$1:$ZZ$1, 0))</f>
        <v/>
      </c>
    </row>
    <row r="204">
      <c r="A204">
        <f>INDEX(resultados!$A$2:$ZZ$244, 198, MATCH($B$1, resultados!$A$1:$ZZ$1, 0))</f>
        <v/>
      </c>
      <c r="B204">
        <f>INDEX(resultados!$A$2:$ZZ$244, 198, MATCH($B$2, resultados!$A$1:$ZZ$1, 0))</f>
        <v/>
      </c>
      <c r="C204">
        <f>INDEX(resultados!$A$2:$ZZ$244, 198, MATCH($B$3, resultados!$A$1:$ZZ$1, 0))</f>
        <v/>
      </c>
    </row>
    <row r="205">
      <c r="A205">
        <f>INDEX(resultados!$A$2:$ZZ$244, 199, MATCH($B$1, resultados!$A$1:$ZZ$1, 0))</f>
        <v/>
      </c>
      <c r="B205">
        <f>INDEX(resultados!$A$2:$ZZ$244, 199, MATCH($B$2, resultados!$A$1:$ZZ$1, 0))</f>
        <v/>
      </c>
      <c r="C205">
        <f>INDEX(resultados!$A$2:$ZZ$244, 199, MATCH($B$3, resultados!$A$1:$ZZ$1, 0))</f>
        <v/>
      </c>
    </row>
    <row r="206">
      <c r="A206">
        <f>INDEX(resultados!$A$2:$ZZ$244, 200, MATCH($B$1, resultados!$A$1:$ZZ$1, 0))</f>
        <v/>
      </c>
      <c r="B206">
        <f>INDEX(resultados!$A$2:$ZZ$244, 200, MATCH($B$2, resultados!$A$1:$ZZ$1, 0))</f>
        <v/>
      </c>
      <c r="C206">
        <f>INDEX(resultados!$A$2:$ZZ$244, 200, MATCH($B$3, resultados!$A$1:$ZZ$1, 0))</f>
        <v/>
      </c>
    </row>
    <row r="207">
      <c r="A207">
        <f>INDEX(resultados!$A$2:$ZZ$244, 201, MATCH($B$1, resultados!$A$1:$ZZ$1, 0))</f>
        <v/>
      </c>
      <c r="B207">
        <f>INDEX(resultados!$A$2:$ZZ$244, 201, MATCH($B$2, resultados!$A$1:$ZZ$1, 0))</f>
        <v/>
      </c>
      <c r="C207">
        <f>INDEX(resultados!$A$2:$ZZ$244, 201, MATCH($B$3, resultados!$A$1:$ZZ$1, 0))</f>
        <v/>
      </c>
    </row>
    <row r="208">
      <c r="A208">
        <f>INDEX(resultados!$A$2:$ZZ$244, 202, MATCH($B$1, resultados!$A$1:$ZZ$1, 0))</f>
        <v/>
      </c>
      <c r="B208">
        <f>INDEX(resultados!$A$2:$ZZ$244, 202, MATCH($B$2, resultados!$A$1:$ZZ$1, 0))</f>
        <v/>
      </c>
      <c r="C208">
        <f>INDEX(resultados!$A$2:$ZZ$244, 202, MATCH($B$3, resultados!$A$1:$ZZ$1, 0))</f>
        <v/>
      </c>
    </row>
    <row r="209">
      <c r="A209">
        <f>INDEX(resultados!$A$2:$ZZ$244, 203, MATCH($B$1, resultados!$A$1:$ZZ$1, 0))</f>
        <v/>
      </c>
      <c r="B209">
        <f>INDEX(resultados!$A$2:$ZZ$244, 203, MATCH($B$2, resultados!$A$1:$ZZ$1, 0))</f>
        <v/>
      </c>
      <c r="C209">
        <f>INDEX(resultados!$A$2:$ZZ$244, 203, MATCH($B$3, resultados!$A$1:$ZZ$1, 0))</f>
        <v/>
      </c>
    </row>
    <row r="210">
      <c r="A210">
        <f>INDEX(resultados!$A$2:$ZZ$244, 204, MATCH($B$1, resultados!$A$1:$ZZ$1, 0))</f>
        <v/>
      </c>
      <c r="B210">
        <f>INDEX(resultados!$A$2:$ZZ$244, 204, MATCH($B$2, resultados!$A$1:$ZZ$1, 0))</f>
        <v/>
      </c>
      <c r="C210">
        <f>INDEX(resultados!$A$2:$ZZ$244, 204, MATCH($B$3, resultados!$A$1:$ZZ$1, 0))</f>
        <v/>
      </c>
    </row>
    <row r="211">
      <c r="A211">
        <f>INDEX(resultados!$A$2:$ZZ$244, 205, MATCH($B$1, resultados!$A$1:$ZZ$1, 0))</f>
        <v/>
      </c>
      <c r="B211">
        <f>INDEX(resultados!$A$2:$ZZ$244, 205, MATCH($B$2, resultados!$A$1:$ZZ$1, 0))</f>
        <v/>
      </c>
      <c r="C211">
        <f>INDEX(resultados!$A$2:$ZZ$244, 205, MATCH($B$3, resultados!$A$1:$ZZ$1, 0))</f>
        <v/>
      </c>
    </row>
    <row r="212">
      <c r="A212">
        <f>INDEX(resultados!$A$2:$ZZ$244, 206, MATCH($B$1, resultados!$A$1:$ZZ$1, 0))</f>
        <v/>
      </c>
      <c r="B212">
        <f>INDEX(resultados!$A$2:$ZZ$244, 206, MATCH($B$2, resultados!$A$1:$ZZ$1, 0))</f>
        <v/>
      </c>
      <c r="C212">
        <f>INDEX(resultados!$A$2:$ZZ$244, 206, MATCH($B$3, resultados!$A$1:$ZZ$1, 0))</f>
        <v/>
      </c>
    </row>
    <row r="213">
      <c r="A213">
        <f>INDEX(resultados!$A$2:$ZZ$244, 207, MATCH($B$1, resultados!$A$1:$ZZ$1, 0))</f>
        <v/>
      </c>
      <c r="B213">
        <f>INDEX(resultados!$A$2:$ZZ$244, 207, MATCH($B$2, resultados!$A$1:$ZZ$1, 0))</f>
        <v/>
      </c>
      <c r="C213">
        <f>INDEX(resultados!$A$2:$ZZ$244, 207, MATCH($B$3, resultados!$A$1:$ZZ$1, 0))</f>
        <v/>
      </c>
    </row>
    <row r="214">
      <c r="A214">
        <f>INDEX(resultados!$A$2:$ZZ$244, 208, MATCH($B$1, resultados!$A$1:$ZZ$1, 0))</f>
        <v/>
      </c>
      <c r="B214">
        <f>INDEX(resultados!$A$2:$ZZ$244, 208, MATCH($B$2, resultados!$A$1:$ZZ$1, 0))</f>
        <v/>
      </c>
      <c r="C214">
        <f>INDEX(resultados!$A$2:$ZZ$244, 208, MATCH($B$3, resultados!$A$1:$ZZ$1, 0))</f>
        <v/>
      </c>
    </row>
    <row r="215">
      <c r="A215">
        <f>INDEX(resultados!$A$2:$ZZ$244, 209, MATCH($B$1, resultados!$A$1:$ZZ$1, 0))</f>
        <v/>
      </c>
      <c r="B215">
        <f>INDEX(resultados!$A$2:$ZZ$244, 209, MATCH($B$2, resultados!$A$1:$ZZ$1, 0))</f>
        <v/>
      </c>
      <c r="C215">
        <f>INDEX(resultados!$A$2:$ZZ$244, 209, MATCH($B$3, resultados!$A$1:$ZZ$1, 0))</f>
        <v/>
      </c>
    </row>
    <row r="216">
      <c r="A216">
        <f>INDEX(resultados!$A$2:$ZZ$244, 210, MATCH($B$1, resultados!$A$1:$ZZ$1, 0))</f>
        <v/>
      </c>
      <c r="B216">
        <f>INDEX(resultados!$A$2:$ZZ$244, 210, MATCH($B$2, resultados!$A$1:$ZZ$1, 0))</f>
        <v/>
      </c>
      <c r="C216">
        <f>INDEX(resultados!$A$2:$ZZ$244, 210, MATCH($B$3, resultados!$A$1:$ZZ$1, 0))</f>
        <v/>
      </c>
    </row>
    <row r="217">
      <c r="A217">
        <f>INDEX(resultados!$A$2:$ZZ$244, 211, MATCH($B$1, resultados!$A$1:$ZZ$1, 0))</f>
        <v/>
      </c>
      <c r="B217">
        <f>INDEX(resultados!$A$2:$ZZ$244, 211, MATCH($B$2, resultados!$A$1:$ZZ$1, 0))</f>
        <v/>
      </c>
      <c r="C217">
        <f>INDEX(resultados!$A$2:$ZZ$244, 211, MATCH($B$3, resultados!$A$1:$ZZ$1, 0))</f>
        <v/>
      </c>
    </row>
    <row r="218">
      <c r="A218">
        <f>INDEX(resultados!$A$2:$ZZ$244, 212, MATCH($B$1, resultados!$A$1:$ZZ$1, 0))</f>
        <v/>
      </c>
      <c r="B218">
        <f>INDEX(resultados!$A$2:$ZZ$244, 212, MATCH($B$2, resultados!$A$1:$ZZ$1, 0))</f>
        <v/>
      </c>
      <c r="C218">
        <f>INDEX(resultados!$A$2:$ZZ$244, 212, MATCH($B$3, resultados!$A$1:$ZZ$1, 0))</f>
        <v/>
      </c>
    </row>
    <row r="219">
      <c r="A219">
        <f>INDEX(resultados!$A$2:$ZZ$244, 213, MATCH($B$1, resultados!$A$1:$ZZ$1, 0))</f>
        <v/>
      </c>
      <c r="B219">
        <f>INDEX(resultados!$A$2:$ZZ$244, 213, MATCH($B$2, resultados!$A$1:$ZZ$1, 0))</f>
        <v/>
      </c>
      <c r="C219">
        <f>INDEX(resultados!$A$2:$ZZ$244, 213, MATCH($B$3, resultados!$A$1:$ZZ$1, 0))</f>
        <v/>
      </c>
    </row>
    <row r="220">
      <c r="A220">
        <f>INDEX(resultados!$A$2:$ZZ$244, 214, MATCH($B$1, resultados!$A$1:$ZZ$1, 0))</f>
        <v/>
      </c>
      <c r="B220">
        <f>INDEX(resultados!$A$2:$ZZ$244, 214, MATCH($B$2, resultados!$A$1:$ZZ$1, 0))</f>
        <v/>
      </c>
      <c r="C220">
        <f>INDEX(resultados!$A$2:$ZZ$244, 214, MATCH($B$3, resultados!$A$1:$ZZ$1, 0))</f>
        <v/>
      </c>
    </row>
    <row r="221">
      <c r="A221">
        <f>INDEX(resultados!$A$2:$ZZ$244, 215, MATCH($B$1, resultados!$A$1:$ZZ$1, 0))</f>
        <v/>
      </c>
      <c r="B221">
        <f>INDEX(resultados!$A$2:$ZZ$244, 215, MATCH($B$2, resultados!$A$1:$ZZ$1, 0))</f>
        <v/>
      </c>
      <c r="C221">
        <f>INDEX(resultados!$A$2:$ZZ$244, 215, MATCH($B$3, resultados!$A$1:$ZZ$1, 0))</f>
        <v/>
      </c>
    </row>
    <row r="222">
      <c r="A222">
        <f>INDEX(resultados!$A$2:$ZZ$244, 216, MATCH($B$1, resultados!$A$1:$ZZ$1, 0))</f>
        <v/>
      </c>
      <c r="B222">
        <f>INDEX(resultados!$A$2:$ZZ$244, 216, MATCH($B$2, resultados!$A$1:$ZZ$1, 0))</f>
        <v/>
      </c>
      <c r="C222">
        <f>INDEX(resultados!$A$2:$ZZ$244, 216, MATCH($B$3, resultados!$A$1:$ZZ$1, 0))</f>
        <v/>
      </c>
    </row>
    <row r="223">
      <c r="A223">
        <f>INDEX(resultados!$A$2:$ZZ$244, 217, MATCH($B$1, resultados!$A$1:$ZZ$1, 0))</f>
        <v/>
      </c>
      <c r="B223">
        <f>INDEX(resultados!$A$2:$ZZ$244, 217, MATCH($B$2, resultados!$A$1:$ZZ$1, 0))</f>
        <v/>
      </c>
      <c r="C223">
        <f>INDEX(resultados!$A$2:$ZZ$244, 217, MATCH($B$3, resultados!$A$1:$ZZ$1, 0))</f>
        <v/>
      </c>
    </row>
    <row r="224">
      <c r="A224">
        <f>INDEX(resultados!$A$2:$ZZ$244, 218, MATCH($B$1, resultados!$A$1:$ZZ$1, 0))</f>
        <v/>
      </c>
      <c r="B224">
        <f>INDEX(resultados!$A$2:$ZZ$244, 218, MATCH($B$2, resultados!$A$1:$ZZ$1, 0))</f>
        <v/>
      </c>
      <c r="C224">
        <f>INDEX(resultados!$A$2:$ZZ$244, 218, MATCH($B$3, resultados!$A$1:$ZZ$1, 0))</f>
        <v/>
      </c>
    </row>
    <row r="225">
      <c r="A225">
        <f>INDEX(resultados!$A$2:$ZZ$244, 219, MATCH($B$1, resultados!$A$1:$ZZ$1, 0))</f>
        <v/>
      </c>
      <c r="B225">
        <f>INDEX(resultados!$A$2:$ZZ$244, 219, MATCH($B$2, resultados!$A$1:$ZZ$1, 0))</f>
        <v/>
      </c>
      <c r="C225">
        <f>INDEX(resultados!$A$2:$ZZ$244, 219, MATCH($B$3, resultados!$A$1:$ZZ$1, 0))</f>
        <v/>
      </c>
    </row>
    <row r="226">
      <c r="A226">
        <f>INDEX(resultados!$A$2:$ZZ$244, 220, MATCH($B$1, resultados!$A$1:$ZZ$1, 0))</f>
        <v/>
      </c>
      <c r="B226">
        <f>INDEX(resultados!$A$2:$ZZ$244, 220, MATCH($B$2, resultados!$A$1:$ZZ$1, 0))</f>
        <v/>
      </c>
      <c r="C226">
        <f>INDEX(resultados!$A$2:$ZZ$244, 220, MATCH($B$3, resultados!$A$1:$ZZ$1, 0))</f>
        <v/>
      </c>
    </row>
    <row r="227">
      <c r="A227">
        <f>INDEX(resultados!$A$2:$ZZ$244, 221, MATCH($B$1, resultados!$A$1:$ZZ$1, 0))</f>
        <v/>
      </c>
      <c r="B227">
        <f>INDEX(resultados!$A$2:$ZZ$244, 221, MATCH($B$2, resultados!$A$1:$ZZ$1, 0))</f>
        <v/>
      </c>
      <c r="C227">
        <f>INDEX(resultados!$A$2:$ZZ$244, 221, MATCH($B$3, resultados!$A$1:$ZZ$1, 0))</f>
        <v/>
      </c>
    </row>
    <row r="228">
      <c r="A228">
        <f>INDEX(resultados!$A$2:$ZZ$244, 222, MATCH($B$1, resultados!$A$1:$ZZ$1, 0))</f>
        <v/>
      </c>
      <c r="B228">
        <f>INDEX(resultados!$A$2:$ZZ$244, 222, MATCH($B$2, resultados!$A$1:$ZZ$1, 0))</f>
        <v/>
      </c>
      <c r="C228">
        <f>INDEX(resultados!$A$2:$ZZ$244, 222, MATCH($B$3, resultados!$A$1:$ZZ$1, 0))</f>
        <v/>
      </c>
    </row>
    <row r="229">
      <c r="A229">
        <f>INDEX(resultados!$A$2:$ZZ$244, 223, MATCH($B$1, resultados!$A$1:$ZZ$1, 0))</f>
        <v/>
      </c>
      <c r="B229">
        <f>INDEX(resultados!$A$2:$ZZ$244, 223, MATCH($B$2, resultados!$A$1:$ZZ$1, 0))</f>
        <v/>
      </c>
      <c r="C229">
        <f>INDEX(resultados!$A$2:$ZZ$244, 223, MATCH($B$3, resultados!$A$1:$ZZ$1, 0))</f>
        <v/>
      </c>
    </row>
    <row r="230">
      <c r="A230">
        <f>INDEX(resultados!$A$2:$ZZ$244, 224, MATCH($B$1, resultados!$A$1:$ZZ$1, 0))</f>
        <v/>
      </c>
      <c r="B230">
        <f>INDEX(resultados!$A$2:$ZZ$244, 224, MATCH($B$2, resultados!$A$1:$ZZ$1, 0))</f>
        <v/>
      </c>
      <c r="C230">
        <f>INDEX(resultados!$A$2:$ZZ$244, 224, MATCH($B$3, resultados!$A$1:$ZZ$1, 0))</f>
        <v/>
      </c>
    </row>
    <row r="231">
      <c r="A231">
        <f>INDEX(resultados!$A$2:$ZZ$244, 225, MATCH($B$1, resultados!$A$1:$ZZ$1, 0))</f>
        <v/>
      </c>
      <c r="B231">
        <f>INDEX(resultados!$A$2:$ZZ$244, 225, MATCH($B$2, resultados!$A$1:$ZZ$1, 0))</f>
        <v/>
      </c>
      <c r="C231">
        <f>INDEX(resultados!$A$2:$ZZ$244, 225, MATCH($B$3, resultados!$A$1:$ZZ$1, 0))</f>
        <v/>
      </c>
    </row>
    <row r="232">
      <c r="A232">
        <f>INDEX(resultados!$A$2:$ZZ$244, 226, MATCH($B$1, resultados!$A$1:$ZZ$1, 0))</f>
        <v/>
      </c>
      <c r="B232">
        <f>INDEX(resultados!$A$2:$ZZ$244, 226, MATCH($B$2, resultados!$A$1:$ZZ$1, 0))</f>
        <v/>
      </c>
      <c r="C232">
        <f>INDEX(resultados!$A$2:$ZZ$244, 226, MATCH($B$3, resultados!$A$1:$ZZ$1, 0))</f>
        <v/>
      </c>
    </row>
    <row r="233">
      <c r="A233">
        <f>INDEX(resultados!$A$2:$ZZ$244, 227, MATCH($B$1, resultados!$A$1:$ZZ$1, 0))</f>
        <v/>
      </c>
      <c r="B233">
        <f>INDEX(resultados!$A$2:$ZZ$244, 227, MATCH($B$2, resultados!$A$1:$ZZ$1, 0))</f>
        <v/>
      </c>
      <c r="C233">
        <f>INDEX(resultados!$A$2:$ZZ$244, 227, MATCH($B$3, resultados!$A$1:$ZZ$1, 0))</f>
        <v/>
      </c>
    </row>
    <row r="234">
      <c r="A234">
        <f>INDEX(resultados!$A$2:$ZZ$244, 228, MATCH($B$1, resultados!$A$1:$ZZ$1, 0))</f>
        <v/>
      </c>
      <c r="B234">
        <f>INDEX(resultados!$A$2:$ZZ$244, 228, MATCH($B$2, resultados!$A$1:$ZZ$1, 0))</f>
        <v/>
      </c>
      <c r="C234">
        <f>INDEX(resultados!$A$2:$ZZ$244, 228, MATCH($B$3, resultados!$A$1:$ZZ$1, 0))</f>
        <v/>
      </c>
    </row>
    <row r="235">
      <c r="A235">
        <f>INDEX(resultados!$A$2:$ZZ$244, 229, MATCH($B$1, resultados!$A$1:$ZZ$1, 0))</f>
        <v/>
      </c>
      <c r="B235">
        <f>INDEX(resultados!$A$2:$ZZ$244, 229, MATCH($B$2, resultados!$A$1:$ZZ$1, 0))</f>
        <v/>
      </c>
      <c r="C235">
        <f>INDEX(resultados!$A$2:$ZZ$244, 229, MATCH($B$3, resultados!$A$1:$ZZ$1, 0))</f>
        <v/>
      </c>
    </row>
    <row r="236">
      <c r="A236">
        <f>INDEX(resultados!$A$2:$ZZ$244, 230, MATCH($B$1, resultados!$A$1:$ZZ$1, 0))</f>
        <v/>
      </c>
      <c r="B236">
        <f>INDEX(resultados!$A$2:$ZZ$244, 230, MATCH($B$2, resultados!$A$1:$ZZ$1, 0))</f>
        <v/>
      </c>
      <c r="C236">
        <f>INDEX(resultados!$A$2:$ZZ$244, 230, MATCH($B$3, resultados!$A$1:$ZZ$1, 0))</f>
        <v/>
      </c>
    </row>
    <row r="237">
      <c r="A237">
        <f>INDEX(resultados!$A$2:$ZZ$244, 231, MATCH($B$1, resultados!$A$1:$ZZ$1, 0))</f>
        <v/>
      </c>
      <c r="B237">
        <f>INDEX(resultados!$A$2:$ZZ$244, 231, MATCH($B$2, resultados!$A$1:$ZZ$1, 0))</f>
        <v/>
      </c>
      <c r="C237">
        <f>INDEX(resultados!$A$2:$ZZ$244, 231, MATCH($B$3, resultados!$A$1:$ZZ$1, 0))</f>
        <v/>
      </c>
    </row>
    <row r="238">
      <c r="A238">
        <f>INDEX(resultados!$A$2:$ZZ$244, 232, MATCH($B$1, resultados!$A$1:$ZZ$1, 0))</f>
        <v/>
      </c>
      <c r="B238">
        <f>INDEX(resultados!$A$2:$ZZ$244, 232, MATCH($B$2, resultados!$A$1:$ZZ$1, 0))</f>
        <v/>
      </c>
      <c r="C238">
        <f>INDEX(resultados!$A$2:$ZZ$244, 232, MATCH($B$3, resultados!$A$1:$ZZ$1, 0))</f>
        <v/>
      </c>
    </row>
    <row r="239">
      <c r="A239">
        <f>INDEX(resultados!$A$2:$ZZ$244, 233, MATCH($B$1, resultados!$A$1:$ZZ$1, 0))</f>
        <v/>
      </c>
      <c r="B239">
        <f>INDEX(resultados!$A$2:$ZZ$244, 233, MATCH($B$2, resultados!$A$1:$ZZ$1, 0))</f>
        <v/>
      </c>
      <c r="C239">
        <f>INDEX(resultados!$A$2:$ZZ$244, 233, MATCH($B$3, resultados!$A$1:$ZZ$1, 0))</f>
        <v/>
      </c>
    </row>
    <row r="240">
      <c r="A240">
        <f>INDEX(resultados!$A$2:$ZZ$244, 234, MATCH($B$1, resultados!$A$1:$ZZ$1, 0))</f>
        <v/>
      </c>
      <c r="B240">
        <f>INDEX(resultados!$A$2:$ZZ$244, 234, MATCH($B$2, resultados!$A$1:$ZZ$1, 0))</f>
        <v/>
      </c>
      <c r="C240">
        <f>INDEX(resultados!$A$2:$ZZ$244, 234, MATCH($B$3, resultados!$A$1:$ZZ$1, 0))</f>
        <v/>
      </c>
    </row>
    <row r="241">
      <c r="A241">
        <f>INDEX(resultados!$A$2:$ZZ$244, 235, MATCH($B$1, resultados!$A$1:$ZZ$1, 0))</f>
        <v/>
      </c>
      <c r="B241">
        <f>INDEX(resultados!$A$2:$ZZ$244, 235, MATCH($B$2, resultados!$A$1:$ZZ$1, 0))</f>
        <v/>
      </c>
      <c r="C241">
        <f>INDEX(resultados!$A$2:$ZZ$244, 235, MATCH($B$3, resultados!$A$1:$ZZ$1, 0))</f>
        <v/>
      </c>
    </row>
    <row r="242">
      <c r="A242">
        <f>INDEX(resultados!$A$2:$ZZ$244, 236, MATCH($B$1, resultados!$A$1:$ZZ$1, 0))</f>
        <v/>
      </c>
      <c r="B242">
        <f>INDEX(resultados!$A$2:$ZZ$244, 236, MATCH($B$2, resultados!$A$1:$ZZ$1, 0))</f>
        <v/>
      </c>
      <c r="C242">
        <f>INDEX(resultados!$A$2:$ZZ$244, 236, MATCH($B$3, resultados!$A$1:$ZZ$1, 0))</f>
        <v/>
      </c>
    </row>
    <row r="243">
      <c r="A243">
        <f>INDEX(resultados!$A$2:$ZZ$244, 237, MATCH($B$1, resultados!$A$1:$ZZ$1, 0))</f>
        <v/>
      </c>
      <c r="B243">
        <f>INDEX(resultados!$A$2:$ZZ$244, 237, MATCH($B$2, resultados!$A$1:$ZZ$1, 0))</f>
        <v/>
      </c>
      <c r="C243">
        <f>INDEX(resultados!$A$2:$ZZ$244, 237, MATCH($B$3, resultados!$A$1:$ZZ$1, 0))</f>
        <v/>
      </c>
    </row>
    <row r="244">
      <c r="A244">
        <f>INDEX(resultados!$A$2:$ZZ$244, 238, MATCH($B$1, resultados!$A$1:$ZZ$1, 0))</f>
        <v/>
      </c>
      <c r="B244">
        <f>INDEX(resultados!$A$2:$ZZ$244, 238, MATCH($B$2, resultados!$A$1:$ZZ$1, 0))</f>
        <v/>
      </c>
      <c r="C244">
        <f>INDEX(resultados!$A$2:$ZZ$244, 238, MATCH($B$3, resultados!$A$1:$ZZ$1, 0))</f>
        <v/>
      </c>
    </row>
    <row r="245">
      <c r="A245">
        <f>INDEX(resultados!$A$2:$ZZ$244, 239, MATCH($B$1, resultados!$A$1:$ZZ$1, 0))</f>
        <v/>
      </c>
      <c r="B245">
        <f>INDEX(resultados!$A$2:$ZZ$244, 239, MATCH($B$2, resultados!$A$1:$ZZ$1, 0))</f>
        <v/>
      </c>
      <c r="C245">
        <f>INDEX(resultados!$A$2:$ZZ$244, 239, MATCH($B$3, resultados!$A$1:$ZZ$1, 0))</f>
        <v/>
      </c>
    </row>
    <row r="246">
      <c r="A246">
        <f>INDEX(resultados!$A$2:$ZZ$244, 240, MATCH($B$1, resultados!$A$1:$ZZ$1, 0))</f>
        <v/>
      </c>
      <c r="B246">
        <f>INDEX(resultados!$A$2:$ZZ$244, 240, MATCH($B$2, resultados!$A$1:$ZZ$1, 0))</f>
        <v/>
      </c>
      <c r="C246">
        <f>INDEX(resultados!$A$2:$ZZ$244, 240, MATCH($B$3, resultados!$A$1:$ZZ$1, 0))</f>
        <v/>
      </c>
    </row>
    <row r="247">
      <c r="A247">
        <f>INDEX(resultados!$A$2:$ZZ$244, 241, MATCH($B$1, resultados!$A$1:$ZZ$1, 0))</f>
        <v/>
      </c>
      <c r="B247">
        <f>INDEX(resultados!$A$2:$ZZ$244, 241, MATCH($B$2, resultados!$A$1:$ZZ$1, 0))</f>
        <v/>
      </c>
      <c r="C247">
        <f>INDEX(resultados!$A$2:$ZZ$244, 241, MATCH($B$3, resultados!$A$1:$ZZ$1, 0))</f>
        <v/>
      </c>
    </row>
    <row r="248">
      <c r="A248">
        <f>INDEX(resultados!$A$2:$ZZ$244, 242, MATCH($B$1, resultados!$A$1:$ZZ$1, 0))</f>
        <v/>
      </c>
      <c r="B248">
        <f>INDEX(resultados!$A$2:$ZZ$244, 242, MATCH($B$2, resultados!$A$1:$ZZ$1, 0))</f>
        <v/>
      </c>
      <c r="C248">
        <f>INDEX(resultados!$A$2:$ZZ$244, 242, MATCH($B$3, resultados!$A$1:$ZZ$1, 0))</f>
        <v/>
      </c>
    </row>
    <row r="249">
      <c r="A249">
        <f>INDEX(resultados!$A$2:$ZZ$244, 243, MATCH($B$1, resultados!$A$1:$ZZ$1, 0))</f>
        <v/>
      </c>
      <c r="B249">
        <f>INDEX(resultados!$A$2:$ZZ$244, 243, MATCH($B$2, resultados!$A$1:$ZZ$1, 0))</f>
        <v/>
      </c>
      <c r="C249">
        <f>INDEX(resultados!$A$2:$ZZ$244, 243,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2024-09-25T21:21:34Z</dcterms:created>
  <dcterms:modified xmlns:dcterms="http://purl.org/dc/terms/" xmlns:xsi="http://www.w3.org/2001/XMLSchema-instance" xsi:type="dcterms:W3CDTF">2024-09-25T21:21:34Z</dcterms:modified>
</cp:coreProperties>
</file>