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gráficos!$A$7:$A$263</f>
              <numCache>
                <formatCode>General</formatCode>
                <ptCount val="25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</numCache>
            </numRef>
          </xVal>
          <yVal>
            <numRef>
              <f>gráficos!$B$7:$B$263</f>
              <numCache>
                <formatCode>General</formatCode>
                <ptCount val="25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0.7766</v>
      </c>
      <c r="E2" t="n">
        <v>128.76</v>
      </c>
      <c r="F2" t="n">
        <v>90.04000000000001</v>
      </c>
      <c r="G2" t="n">
        <v>5.8</v>
      </c>
      <c r="H2" t="n">
        <v>0.09</v>
      </c>
      <c r="I2" t="n">
        <v>931</v>
      </c>
      <c r="J2" t="n">
        <v>194.77</v>
      </c>
      <c r="K2" t="n">
        <v>54.38</v>
      </c>
      <c r="L2" t="n">
        <v>1</v>
      </c>
      <c r="M2" t="n">
        <v>929</v>
      </c>
      <c r="N2" t="n">
        <v>39.4</v>
      </c>
      <c r="O2" t="n">
        <v>24256.19</v>
      </c>
      <c r="P2" t="n">
        <v>1259.92</v>
      </c>
      <c r="Q2" t="n">
        <v>1276.61</v>
      </c>
      <c r="R2" t="n">
        <v>1759.39</v>
      </c>
      <c r="S2" t="n">
        <v>109.66</v>
      </c>
      <c r="T2" t="n">
        <v>806198.62</v>
      </c>
      <c r="U2" t="n">
        <v>0.06</v>
      </c>
      <c r="V2" t="n">
        <v>0.36</v>
      </c>
      <c r="W2" t="n">
        <v>8.76</v>
      </c>
      <c r="X2" t="n">
        <v>47.57</v>
      </c>
      <c r="Y2" t="n">
        <v>1</v>
      </c>
      <c r="Z2" t="n">
        <v>10</v>
      </c>
      <c r="AA2" t="n">
        <v>2107.288130605066</v>
      </c>
      <c r="AB2" t="n">
        <v>2883.284587284892</v>
      </c>
      <c r="AC2" t="n">
        <v>2608.107952989756</v>
      </c>
      <c r="AD2" t="n">
        <v>2107288.130605066</v>
      </c>
      <c r="AE2" t="n">
        <v>2883284.587284891</v>
      </c>
      <c r="AF2" t="n">
        <v>1.132938464006888e-06</v>
      </c>
      <c r="AG2" t="n">
        <v>18</v>
      </c>
      <c r="AH2" t="n">
        <v>2608107.952989756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1.4428</v>
      </c>
      <c r="E3" t="n">
        <v>69.31</v>
      </c>
      <c r="F3" t="n">
        <v>55.79</v>
      </c>
      <c r="G3" t="n">
        <v>11.83</v>
      </c>
      <c r="H3" t="n">
        <v>0.18</v>
      </c>
      <c r="I3" t="n">
        <v>283</v>
      </c>
      <c r="J3" t="n">
        <v>196.32</v>
      </c>
      <c r="K3" t="n">
        <v>54.38</v>
      </c>
      <c r="L3" t="n">
        <v>2</v>
      </c>
      <c r="M3" t="n">
        <v>281</v>
      </c>
      <c r="N3" t="n">
        <v>39.95</v>
      </c>
      <c r="O3" t="n">
        <v>24447.22</v>
      </c>
      <c r="P3" t="n">
        <v>776.38</v>
      </c>
      <c r="Q3" t="n">
        <v>1275.88</v>
      </c>
      <c r="R3" t="n">
        <v>591.2</v>
      </c>
      <c r="S3" t="n">
        <v>109.66</v>
      </c>
      <c r="T3" t="n">
        <v>225345.7</v>
      </c>
      <c r="U3" t="n">
        <v>0.19</v>
      </c>
      <c r="V3" t="n">
        <v>0.58</v>
      </c>
      <c r="W3" t="n">
        <v>7.72</v>
      </c>
      <c r="X3" t="n">
        <v>13.35</v>
      </c>
      <c r="Y3" t="n">
        <v>1</v>
      </c>
      <c r="Z3" t="n">
        <v>10</v>
      </c>
      <c r="AA3" t="n">
        <v>743.1612117191287</v>
      </c>
      <c r="AB3" t="n">
        <v>1016.825955832857</v>
      </c>
      <c r="AC3" t="n">
        <v>919.7815137323603</v>
      </c>
      <c r="AD3" t="n">
        <v>743161.2117191287</v>
      </c>
      <c r="AE3" t="n">
        <v>1016825.955832857</v>
      </c>
      <c r="AF3" t="n">
        <v>2.104820520047821e-06</v>
      </c>
      <c r="AG3" t="n">
        <v>10</v>
      </c>
      <c r="AH3" t="n">
        <v>919781.5137323603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1.6846</v>
      </c>
      <c r="E4" t="n">
        <v>59.36</v>
      </c>
      <c r="F4" t="n">
        <v>50.27</v>
      </c>
      <c r="G4" t="n">
        <v>17.85</v>
      </c>
      <c r="H4" t="n">
        <v>0.27</v>
      </c>
      <c r="I4" t="n">
        <v>169</v>
      </c>
      <c r="J4" t="n">
        <v>197.88</v>
      </c>
      <c r="K4" t="n">
        <v>54.38</v>
      </c>
      <c r="L4" t="n">
        <v>3</v>
      </c>
      <c r="M4" t="n">
        <v>167</v>
      </c>
      <c r="N4" t="n">
        <v>40.5</v>
      </c>
      <c r="O4" t="n">
        <v>24639</v>
      </c>
      <c r="P4" t="n">
        <v>695.6</v>
      </c>
      <c r="Q4" t="n">
        <v>1275.65</v>
      </c>
      <c r="R4" t="n">
        <v>403.86</v>
      </c>
      <c r="S4" t="n">
        <v>109.66</v>
      </c>
      <c r="T4" t="n">
        <v>132242.67</v>
      </c>
      <c r="U4" t="n">
        <v>0.27</v>
      </c>
      <c r="V4" t="n">
        <v>0.64</v>
      </c>
      <c r="W4" t="n">
        <v>7.53</v>
      </c>
      <c r="X4" t="n">
        <v>7.84</v>
      </c>
      <c r="Y4" t="n">
        <v>1</v>
      </c>
      <c r="Z4" t="n">
        <v>10</v>
      </c>
      <c r="AA4" t="n">
        <v>585.2691253829242</v>
      </c>
      <c r="AB4" t="n">
        <v>800.7910376004277</v>
      </c>
      <c r="AC4" t="n">
        <v>724.3646648891223</v>
      </c>
      <c r="AD4" t="n">
        <v>585269.1253829242</v>
      </c>
      <c r="AE4" t="n">
        <v>800791.0376004276</v>
      </c>
      <c r="AF4" t="n">
        <v>2.457569065755863e-06</v>
      </c>
      <c r="AG4" t="n">
        <v>9</v>
      </c>
      <c r="AH4" t="n">
        <v>724364.6648891224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1.8143</v>
      </c>
      <c r="E5" t="n">
        <v>55.12</v>
      </c>
      <c r="F5" t="n">
        <v>47.94</v>
      </c>
      <c r="G5" t="n">
        <v>23.97</v>
      </c>
      <c r="H5" t="n">
        <v>0.36</v>
      </c>
      <c r="I5" t="n">
        <v>120</v>
      </c>
      <c r="J5" t="n">
        <v>199.44</v>
      </c>
      <c r="K5" t="n">
        <v>54.38</v>
      </c>
      <c r="L5" t="n">
        <v>4</v>
      </c>
      <c r="M5" t="n">
        <v>118</v>
      </c>
      <c r="N5" t="n">
        <v>41.06</v>
      </c>
      <c r="O5" t="n">
        <v>24831.54</v>
      </c>
      <c r="P5" t="n">
        <v>659.17</v>
      </c>
      <c r="Q5" t="n">
        <v>1275.69</v>
      </c>
      <c r="R5" t="n">
        <v>325</v>
      </c>
      <c r="S5" t="n">
        <v>109.66</v>
      </c>
      <c r="T5" t="n">
        <v>93059.17</v>
      </c>
      <c r="U5" t="n">
        <v>0.34</v>
      </c>
      <c r="V5" t="n">
        <v>0.67</v>
      </c>
      <c r="W5" t="n">
        <v>7.44</v>
      </c>
      <c r="X5" t="n">
        <v>5.5</v>
      </c>
      <c r="Y5" t="n">
        <v>1</v>
      </c>
      <c r="Z5" t="n">
        <v>10</v>
      </c>
      <c r="AA5" t="n">
        <v>516.7213362458303</v>
      </c>
      <c r="AB5" t="n">
        <v>707.0009283880304</v>
      </c>
      <c r="AC5" t="n">
        <v>639.5257520647111</v>
      </c>
      <c r="AD5" t="n">
        <v>516721.3362458303</v>
      </c>
      <c r="AE5" t="n">
        <v>707000.9283880304</v>
      </c>
      <c r="AF5" t="n">
        <v>2.646781168230359e-06</v>
      </c>
      <c r="AG5" t="n">
        <v>8</v>
      </c>
      <c r="AH5" t="n">
        <v>639525.7520647112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1.8929</v>
      </c>
      <c r="E6" t="n">
        <v>52.83</v>
      </c>
      <c r="F6" t="n">
        <v>46.7</v>
      </c>
      <c r="G6" t="n">
        <v>30.13</v>
      </c>
      <c r="H6" t="n">
        <v>0.44</v>
      </c>
      <c r="I6" t="n">
        <v>93</v>
      </c>
      <c r="J6" t="n">
        <v>201.01</v>
      </c>
      <c r="K6" t="n">
        <v>54.38</v>
      </c>
      <c r="L6" t="n">
        <v>5</v>
      </c>
      <c r="M6" t="n">
        <v>91</v>
      </c>
      <c r="N6" t="n">
        <v>41.63</v>
      </c>
      <c r="O6" t="n">
        <v>25024.84</v>
      </c>
      <c r="P6" t="n">
        <v>638.3200000000001</v>
      </c>
      <c r="Q6" t="n">
        <v>1275.68</v>
      </c>
      <c r="R6" t="n">
        <v>282.69</v>
      </c>
      <c r="S6" t="n">
        <v>109.66</v>
      </c>
      <c r="T6" t="n">
        <v>72040.25</v>
      </c>
      <c r="U6" t="n">
        <v>0.39</v>
      </c>
      <c r="V6" t="n">
        <v>0.6899999999999999</v>
      </c>
      <c r="W6" t="n">
        <v>7.41</v>
      </c>
      <c r="X6" t="n">
        <v>4.26</v>
      </c>
      <c r="Y6" t="n">
        <v>1</v>
      </c>
      <c r="Z6" t="n">
        <v>10</v>
      </c>
      <c r="AA6" t="n">
        <v>486.3740878642943</v>
      </c>
      <c r="AB6" t="n">
        <v>665.4784843263038</v>
      </c>
      <c r="AC6" t="n">
        <v>601.9661517871195</v>
      </c>
      <c r="AD6" t="n">
        <v>486374.0878642943</v>
      </c>
      <c r="AE6" t="n">
        <v>665478.4843263038</v>
      </c>
      <c r="AF6" t="n">
        <v>2.761446328249598e-06</v>
      </c>
      <c r="AG6" t="n">
        <v>8</v>
      </c>
      <c r="AH6" t="n">
        <v>601966.1517871196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1.947</v>
      </c>
      <c r="E7" t="n">
        <v>51.36</v>
      </c>
      <c r="F7" t="n">
        <v>45.89</v>
      </c>
      <c r="G7" t="n">
        <v>36.23</v>
      </c>
      <c r="H7" t="n">
        <v>0.53</v>
      </c>
      <c r="I7" t="n">
        <v>76</v>
      </c>
      <c r="J7" t="n">
        <v>202.58</v>
      </c>
      <c r="K7" t="n">
        <v>54.38</v>
      </c>
      <c r="L7" t="n">
        <v>6</v>
      </c>
      <c r="M7" t="n">
        <v>74</v>
      </c>
      <c r="N7" t="n">
        <v>42.2</v>
      </c>
      <c r="O7" t="n">
        <v>25218.93</v>
      </c>
      <c r="P7" t="n">
        <v>623.29</v>
      </c>
      <c r="Q7" t="n">
        <v>1275.57</v>
      </c>
      <c r="R7" t="n">
        <v>255.09</v>
      </c>
      <c r="S7" t="n">
        <v>109.66</v>
      </c>
      <c r="T7" t="n">
        <v>58322.18</v>
      </c>
      <c r="U7" t="n">
        <v>0.43</v>
      </c>
      <c r="V7" t="n">
        <v>0.7</v>
      </c>
      <c r="W7" t="n">
        <v>7.39</v>
      </c>
      <c r="X7" t="n">
        <v>3.45</v>
      </c>
      <c r="Y7" t="n">
        <v>1</v>
      </c>
      <c r="Z7" t="n">
        <v>10</v>
      </c>
      <c r="AA7" t="n">
        <v>466.7033192556305</v>
      </c>
      <c r="AB7" t="n">
        <v>638.5640709028663</v>
      </c>
      <c r="AC7" t="n">
        <v>577.6204122061984</v>
      </c>
      <c r="AD7" t="n">
        <v>466703.3192556305</v>
      </c>
      <c r="AE7" t="n">
        <v>638564.0709028663</v>
      </c>
      <c r="AF7" t="n">
        <v>2.840369803530016e-06</v>
      </c>
      <c r="AG7" t="n">
        <v>8</v>
      </c>
      <c r="AH7" t="n">
        <v>577620.4122061983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1.9878</v>
      </c>
      <c r="E8" t="n">
        <v>50.31</v>
      </c>
      <c r="F8" t="n">
        <v>45.3</v>
      </c>
      <c r="G8" t="n">
        <v>42.47</v>
      </c>
      <c r="H8" t="n">
        <v>0.61</v>
      </c>
      <c r="I8" t="n">
        <v>64</v>
      </c>
      <c r="J8" t="n">
        <v>204.16</v>
      </c>
      <c r="K8" t="n">
        <v>54.38</v>
      </c>
      <c r="L8" t="n">
        <v>7</v>
      </c>
      <c r="M8" t="n">
        <v>62</v>
      </c>
      <c r="N8" t="n">
        <v>42.78</v>
      </c>
      <c r="O8" t="n">
        <v>25413.94</v>
      </c>
      <c r="P8" t="n">
        <v>611.1900000000001</v>
      </c>
      <c r="Q8" t="n">
        <v>1275.58</v>
      </c>
      <c r="R8" t="n">
        <v>235.84</v>
      </c>
      <c r="S8" t="n">
        <v>109.66</v>
      </c>
      <c r="T8" t="n">
        <v>48757.55</v>
      </c>
      <c r="U8" t="n">
        <v>0.47</v>
      </c>
      <c r="V8" t="n">
        <v>0.71</v>
      </c>
      <c r="W8" t="n">
        <v>7.35</v>
      </c>
      <c r="X8" t="n">
        <v>2.87</v>
      </c>
      <c r="Y8" t="n">
        <v>1</v>
      </c>
      <c r="Z8" t="n">
        <v>10</v>
      </c>
      <c r="AA8" t="n">
        <v>441.7875919395435</v>
      </c>
      <c r="AB8" t="n">
        <v>604.473273584685</v>
      </c>
      <c r="AC8" t="n">
        <v>546.7831927373296</v>
      </c>
      <c r="AD8" t="n">
        <v>441787.5919395435</v>
      </c>
      <c r="AE8" t="n">
        <v>604473.2735846849</v>
      </c>
      <c r="AF8" t="n">
        <v>2.899890649952217e-06</v>
      </c>
      <c r="AG8" t="n">
        <v>7</v>
      </c>
      <c r="AH8" t="n">
        <v>546783.1927373296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2.0176</v>
      </c>
      <c r="E9" t="n">
        <v>49.56</v>
      </c>
      <c r="F9" t="n">
        <v>44.91</v>
      </c>
      <c r="G9" t="n">
        <v>48.99</v>
      </c>
      <c r="H9" t="n">
        <v>0.6899999999999999</v>
      </c>
      <c r="I9" t="n">
        <v>55</v>
      </c>
      <c r="J9" t="n">
        <v>205.75</v>
      </c>
      <c r="K9" t="n">
        <v>54.38</v>
      </c>
      <c r="L9" t="n">
        <v>8</v>
      </c>
      <c r="M9" t="n">
        <v>53</v>
      </c>
      <c r="N9" t="n">
        <v>43.37</v>
      </c>
      <c r="O9" t="n">
        <v>25609.61</v>
      </c>
      <c r="P9" t="n">
        <v>601.38</v>
      </c>
      <c r="Q9" t="n">
        <v>1275.58</v>
      </c>
      <c r="R9" t="n">
        <v>222.21</v>
      </c>
      <c r="S9" t="n">
        <v>109.66</v>
      </c>
      <c r="T9" t="n">
        <v>41990.66</v>
      </c>
      <c r="U9" t="n">
        <v>0.49</v>
      </c>
      <c r="V9" t="n">
        <v>0.72</v>
      </c>
      <c r="W9" t="n">
        <v>7.35</v>
      </c>
      <c r="X9" t="n">
        <v>2.47</v>
      </c>
      <c r="Y9" t="n">
        <v>1</v>
      </c>
      <c r="Z9" t="n">
        <v>10</v>
      </c>
      <c r="AA9" t="n">
        <v>431.2952877531822</v>
      </c>
      <c r="AB9" t="n">
        <v>590.1172401091137</v>
      </c>
      <c r="AC9" t="n">
        <v>533.7972789478474</v>
      </c>
      <c r="AD9" t="n">
        <v>431295.2877531822</v>
      </c>
      <c r="AE9" t="n">
        <v>590117.2401091137</v>
      </c>
      <c r="AF9" t="n">
        <v>2.943364209348824e-06</v>
      </c>
      <c r="AG9" t="n">
        <v>7</v>
      </c>
      <c r="AH9" t="n">
        <v>533797.2789478474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2.0387</v>
      </c>
      <c r="E10" t="n">
        <v>49.05</v>
      </c>
      <c r="F10" t="n">
        <v>44.63</v>
      </c>
      <c r="G10" t="n">
        <v>54.65</v>
      </c>
      <c r="H10" t="n">
        <v>0.77</v>
      </c>
      <c r="I10" t="n">
        <v>49</v>
      </c>
      <c r="J10" t="n">
        <v>207.34</v>
      </c>
      <c r="K10" t="n">
        <v>54.38</v>
      </c>
      <c r="L10" t="n">
        <v>9</v>
      </c>
      <c r="M10" t="n">
        <v>47</v>
      </c>
      <c r="N10" t="n">
        <v>43.96</v>
      </c>
      <c r="O10" t="n">
        <v>25806.1</v>
      </c>
      <c r="P10" t="n">
        <v>593.92</v>
      </c>
      <c r="Q10" t="n">
        <v>1275.54</v>
      </c>
      <c r="R10" t="n">
        <v>213.02</v>
      </c>
      <c r="S10" t="n">
        <v>109.66</v>
      </c>
      <c r="T10" t="n">
        <v>37423.8</v>
      </c>
      <c r="U10" t="n">
        <v>0.51</v>
      </c>
      <c r="V10" t="n">
        <v>0.72</v>
      </c>
      <c r="W10" t="n">
        <v>7.33</v>
      </c>
      <c r="X10" t="n">
        <v>2.19</v>
      </c>
      <c r="Y10" t="n">
        <v>1</v>
      </c>
      <c r="Z10" t="n">
        <v>10</v>
      </c>
      <c r="AA10" t="n">
        <v>423.8239000796887</v>
      </c>
      <c r="AB10" t="n">
        <v>579.8945578798787</v>
      </c>
      <c r="AC10" t="n">
        <v>524.5502351629459</v>
      </c>
      <c r="AD10" t="n">
        <v>423823.9000796887</v>
      </c>
      <c r="AE10" t="n">
        <v>579894.5578798787</v>
      </c>
      <c r="AF10" t="n">
        <v>2.974145823552462e-06</v>
      </c>
      <c r="AG10" t="n">
        <v>7</v>
      </c>
      <c r="AH10" t="n">
        <v>524550.2351629459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2.0556</v>
      </c>
      <c r="E11" t="n">
        <v>48.65</v>
      </c>
      <c r="F11" t="n">
        <v>44.42</v>
      </c>
      <c r="G11" t="n">
        <v>60.57</v>
      </c>
      <c r="H11" t="n">
        <v>0.85</v>
      </c>
      <c r="I11" t="n">
        <v>44</v>
      </c>
      <c r="J11" t="n">
        <v>208.94</v>
      </c>
      <c r="K11" t="n">
        <v>54.38</v>
      </c>
      <c r="L11" t="n">
        <v>10</v>
      </c>
      <c r="M11" t="n">
        <v>42</v>
      </c>
      <c r="N11" t="n">
        <v>44.56</v>
      </c>
      <c r="O11" t="n">
        <v>26003.41</v>
      </c>
      <c r="P11" t="n">
        <v>587.4299999999999</v>
      </c>
      <c r="Q11" t="n">
        <v>1275.6</v>
      </c>
      <c r="R11" t="n">
        <v>206.25</v>
      </c>
      <c r="S11" t="n">
        <v>109.66</v>
      </c>
      <c r="T11" t="n">
        <v>34064.77</v>
      </c>
      <c r="U11" t="n">
        <v>0.53</v>
      </c>
      <c r="V11" t="n">
        <v>0.73</v>
      </c>
      <c r="W11" t="n">
        <v>7.31</v>
      </c>
      <c r="X11" t="n">
        <v>1.99</v>
      </c>
      <c r="Y11" t="n">
        <v>1</v>
      </c>
      <c r="Z11" t="n">
        <v>10</v>
      </c>
      <c r="AA11" t="n">
        <v>417.7623991723326</v>
      </c>
      <c r="AB11" t="n">
        <v>571.6009449238871</v>
      </c>
      <c r="AC11" t="n">
        <v>517.0481529873155</v>
      </c>
      <c r="AD11" t="n">
        <v>417762.3991723325</v>
      </c>
      <c r="AE11" t="n">
        <v>571600.9449238871</v>
      </c>
      <c r="AF11" t="n">
        <v>2.998800291800874e-06</v>
      </c>
      <c r="AG11" t="n">
        <v>7</v>
      </c>
      <c r="AH11" t="n">
        <v>517048.1529873154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2.0747</v>
      </c>
      <c r="E12" t="n">
        <v>48.2</v>
      </c>
      <c r="F12" t="n">
        <v>44.17</v>
      </c>
      <c r="G12" t="n">
        <v>67.95</v>
      </c>
      <c r="H12" t="n">
        <v>0.93</v>
      </c>
      <c r="I12" t="n">
        <v>39</v>
      </c>
      <c r="J12" t="n">
        <v>210.55</v>
      </c>
      <c r="K12" t="n">
        <v>54.38</v>
      </c>
      <c r="L12" t="n">
        <v>11</v>
      </c>
      <c r="M12" t="n">
        <v>37</v>
      </c>
      <c r="N12" t="n">
        <v>45.17</v>
      </c>
      <c r="O12" t="n">
        <v>26201.54</v>
      </c>
      <c r="P12" t="n">
        <v>579.03</v>
      </c>
      <c r="Q12" t="n">
        <v>1275.55</v>
      </c>
      <c r="R12" t="n">
        <v>197.26</v>
      </c>
      <c r="S12" t="n">
        <v>109.66</v>
      </c>
      <c r="T12" t="n">
        <v>29592.21</v>
      </c>
      <c r="U12" t="n">
        <v>0.5600000000000001</v>
      </c>
      <c r="V12" t="n">
        <v>0.73</v>
      </c>
      <c r="W12" t="n">
        <v>7.31</v>
      </c>
      <c r="X12" t="n">
        <v>1.73</v>
      </c>
      <c r="Y12" t="n">
        <v>1</v>
      </c>
      <c r="Z12" t="n">
        <v>10</v>
      </c>
      <c r="AA12" t="n">
        <v>410.5571310599093</v>
      </c>
      <c r="AB12" t="n">
        <v>561.7423792184749</v>
      </c>
      <c r="AC12" t="n">
        <v>508.1304749562439</v>
      </c>
      <c r="AD12" t="n">
        <v>410557.1310599093</v>
      </c>
      <c r="AE12" t="n">
        <v>561742.3792184748</v>
      </c>
      <c r="AF12" t="n">
        <v>3.026664217454404e-06</v>
      </c>
      <c r="AG12" t="n">
        <v>7</v>
      </c>
      <c r="AH12" t="n">
        <v>508130.4749562439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2.0853</v>
      </c>
      <c r="E13" t="n">
        <v>47.96</v>
      </c>
      <c r="F13" t="n">
        <v>44.04</v>
      </c>
      <c r="G13" t="n">
        <v>73.40000000000001</v>
      </c>
      <c r="H13" t="n">
        <v>1</v>
      </c>
      <c r="I13" t="n">
        <v>36</v>
      </c>
      <c r="J13" t="n">
        <v>212.16</v>
      </c>
      <c r="K13" t="n">
        <v>54.38</v>
      </c>
      <c r="L13" t="n">
        <v>12</v>
      </c>
      <c r="M13" t="n">
        <v>34</v>
      </c>
      <c r="N13" t="n">
        <v>45.78</v>
      </c>
      <c r="O13" t="n">
        <v>26400.51</v>
      </c>
      <c r="P13" t="n">
        <v>574.77</v>
      </c>
      <c r="Q13" t="n">
        <v>1275.54</v>
      </c>
      <c r="R13" t="n">
        <v>193.03</v>
      </c>
      <c r="S13" t="n">
        <v>109.66</v>
      </c>
      <c r="T13" t="n">
        <v>27496.35</v>
      </c>
      <c r="U13" t="n">
        <v>0.57</v>
      </c>
      <c r="V13" t="n">
        <v>0.73</v>
      </c>
      <c r="W13" t="n">
        <v>7.31</v>
      </c>
      <c r="X13" t="n">
        <v>1.61</v>
      </c>
      <c r="Y13" t="n">
        <v>1</v>
      </c>
      <c r="Z13" t="n">
        <v>10</v>
      </c>
      <c r="AA13" t="n">
        <v>406.8013455321652</v>
      </c>
      <c r="AB13" t="n">
        <v>556.6035477658521</v>
      </c>
      <c r="AC13" t="n">
        <v>503.482086365064</v>
      </c>
      <c r="AD13" t="n">
        <v>406801.3455321652</v>
      </c>
      <c r="AE13" t="n">
        <v>556603.5477658521</v>
      </c>
      <c r="AF13" t="n">
        <v>3.042127966769976e-06</v>
      </c>
      <c r="AG13" t="n">
        <v>7</v>
      </c>
      <c r="AH13" t="n">
        <v>503482.086365064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2.0965</v>
      </c>
      <c r="E14" t="n">
        <v>47.7</v>
      </c>
      <c r="F14" t="n">
        <v>43.9</v>
      </c>
      <c r="G14" t="n">
        <v>79.81999999999999</v>
      </c>
      <c r="H14" t="n">
        <v>1.08</v>
      </c>
      <c r="I14" t="n">
        <v>33</v>
      </c>
      <c r="J14" t="n">
        <v>213.78</v>
      </c>
      <c r="K14" t="n">
        <v>54.38</v>
      </c>
      <c r="L14" t="n">
        <v>13</v>
      </c>
      <c r="M14" t="n">
        <v>31</v>
      </c>
      <c r="N14" t="n">
        <v>46.4</v>
      </c>
      <c r="O14" t="n">
        <v>26600.32</v>
      </c>
      <c r="P14" t="n">
        <v>568.78</v>
      </c>
      <c r="Q14" t="n">
        <v>1275.54</v>
      </c>
      <c r="R14" t="n">
        <v>188.3</v>
      </c>
      <c r="S14" t="n">
        <v>109.66</v>
      </c>
      <c r="T14" t="n">
        <v>25143.07</v>
      </c>
      <c r="U14" t="n">
        <v>0.58</v>
      </c>
      <c r="V14" t="n">
        <v>0.73</v>
      </c>
      <c r="W14" t="n">
        <v>7.3</v>
      </c>
      <c r="X14" t="n">
        <v>1.47</v>
      </c>
      <c r="Y14" t="n">
        <v>1</v>
      </c>
      <c r="Z14" t="n">
        <v>10</v>
      </c>
      <c r="AA14" t="n">
        <v>402.2504000538918</v>
      </c>
      <c r="AB14" t="n">
        <v>550.3767433889337</v>
      </c>
      <c r="AC14" t="n">
        <v>497.849559458504</v>
      </c>
      <c r="AD14" t="n">
        <v>402250.4000538918</v>
      </c>
      <c r="AE14" t="n">
        <v>550376.7433889337</v>
      </c>
      <c r="AF14" t="n">
        <v>3.058467022650579e-06</v>
      </c>
      <c r="AG14" t="n">
        <v>7</v>
      </c>
      <c r="AH14" t="n">
        <v>497849.559458504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2.1079</v>
      </c>
      <c r="E15" t="n">
        <v>47.44</v>
      </c>
      <c r="F15" t="n">
        <v>43.76</v>
      </c>
      <c r="G15" t="n">
        <v>87.52</v>
      </c>
      <c r="H15" t="n">
        <v>1.15</v>
      </c>
      <c r="I15" t="n">
        <v>30</v>
      </c>
      <c r="J15" t="n">
        <v>215.41</v>
      </c>
      <c r="K15" t="n">
        <v>54.38</v>
      </c>
      <c r="L15" t="n">
        <v>14</v>
      </c>
      <c r="M15" t="n">
        <v>28</v>
      </c>
      <c r="N15" t="n">
        <v>47.03</v>
      </c>
      <c r="O15" t="n">
        <v>26801</v>
      </c>
      <c r="P15" t="n">
        <v>562.75</v>
      </c>
      <c r="Q15" t="n">
        <v>1275.56</v>
      </c>
      <c r="R15" t="n">
        <v>183.42</v>
      </c>
      <c r="S15" t="n">
        <v>109.66</v>
      </c>
      <c r="T15" t="n">
        <v>22716.93</v>
      </c>
      <c r="U15" t="n">
        <v>0.6</v>
      </c>
      <c r="V15" t="n">
        <v>0.74</v>
      </c>
      <c r="W15" t="n">
        <v>7.3</v>
      </c>
      <c r="X15" t="n">
        <v>1.32</v>
      </c>
      <c r="Y15" t="n">
        <v>1</v>
      </c>
      <c r="Z15" t="n">
        <v>10</v>
      </c>
      <c r="AA15" t="n">
        <v>397.7006712847606</v>
      </c>
      <c r="AB15" t="n">
        <v>544.1516037671412</v>
      </c>
      <c r="AC15" t="n">
        <v>492.218538425177</v>
      </c>
      <c r="AD15" t="n">
        <v>397700.6712847606</v>
      </c>
      <c r="AE15" t="n">
        <v>544151.6037671412</v>
      </c>
      <c r="AF15" t="n">
        <v>3.075097847386194e-06</v>
      </c>
      <c r="AG15" t="n">
        <v>7</v>
      </c>
      <c r="AH15" t="n">
        <v>492218.538425177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2.1151</v>
      </c>
      <c r="E16" t="n">
        <v>47.28</v>
      </c>
      <c r="F16" t="n">
        <v>43.67</v>
      </c>
      <c r="G16" t="n">
        <v>93.59</v>
      </c>
      <c r="H16" t="n">
        <v>1.23</v>
      </c>
      <c r="I16" t="n">
        <v>28</v>
      </c>
      <c r="J16" t="n">
        <v>217.04</v>
      </c>
      <c r="K16" t="n">
        <v>54.38</v>
      </c>
      <c r="L16" t="n">
        <v>15</v>
      </c>
      <c r="M16" t="n">
        <v>26</v>
      </c>
      <c r="N16" t="n">
        <v>47.66</v>
      </c>
      <c r="O16" t="n">
        <v>27002.55</v>
      </c>
      <c r="P16" t="n">
        <v>558.15</v>
      </c>
      <c r="Q16" t="n">
        <v>1275.52</v>
      </c>
      <c r="R16" t="n">
        <v>180.8</v>
      </c>
      <c r="S16" t="n">
        <v>109.66</v>
      </c>
      <c r="T16" t="n">
        <v>21420.9</v>
      </c>
      <c r="U16" t="n">
        <v>0.61</v>
      </c>
      <c r="V16" t="n">
        <v>0.74</v>
      </c>
      <c r="W16" t="n">
        <v>7.29</v>
      </c>
      <c r="X16" t="n">
        <v>1.24</v>
      </c>
      <c r="Y16" t="n">
        <v>1</v>
      </c>
      <c r="Z16" t="n">
        <v>10</v>
      </c>
      <c r="AA16" t="n">
        <v>394.5233156024407</v>
      </c>
      <c r="AB16" t="n">
        <v>539.8042055475515</v>
      </c>
      <c r="AC16" t="n">
        <v>488.2860497900532</v>
      </c>
      <c r="AD16" t="n">
        <v>394523.3156024407</v>
      </c>
      <c r="AE16" t="n">
        <v>539804.2055475515</v>
      </c>
      <c r="AF16" t="n">
        <v>3.085601526166583e-06</v>
      </c>
      <c r="AG16" t="n">
        <v>7</v>
      </c>
      <c r="AH16" t="n">
        <v>488286.0497900532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2.1225</v>
      </c>
      <c r="E17" t="n">
        <v>47.11</v>
      </c>
      <c r="F17" t="n">
        <v>43.59</v>
      </c>
      <c r="G17" t="n">
        <v>100.59</v>
      </c>
      <c r="H17" t="n">
        <v>1.3</v>
      </c>
      <c r="I17" t="n">
        <v>26</v>
      </c>
      <c r="J17" t="n">
        <v>218.68</v>
      </c>
      <c r="K17" t="n">
        <v>54.38</v>
      </c>
      <c r="L17" t="n">
        <v>16</v>
      </c>
      <c r="M17" t="n">
        <v>24</v>
      </c>
      <c r="N17" t="n">
        <v>48.31</v>
      </c>
      <c r="O17" t="n">
        <v>27204.98</v>
      </c>
      <c r="P17" t="n">
        <v>552.22</v>
      </c>
      <c r="Q17" t="n">
        <v>1275.53</v>
      </c>
      <c r="R17" t="n">
        <v>177.76</v>
      </c>
      <c r="S17" t="n">
        <v>109.66</v>
      </c>
      <c r="T17" t="n">
        <v>19906.86</v>
      </c>
      <c r="U17" t="n">
        <v>0.62</v>
      </c>
      <c r="V17" t="n">
        <v>0.74</v>
      </c>
      <c r="W17" t="n">
        <v>7.29</v>
      </c>
      <c r="X17" t="n">
        <v>1.16</v>
      </c>
      <c r="Y17" t="n">
        <v>1</v>
      </c>
      <c r="Z17" t="n">
        <v>10</v>
      </c>
      <c r="AA17" t="n">
        <v>390.8125878409</v>
      </c>
      <c r="AB17" t="n">
        <v>534.7270241184564</v>
      </c>
      <c r="AC17" t="n">
        <v>483.6934274306821</v>
      </c>
      <c r="AD17" t="n">
        <v>390812.5878409</v>
      </c>
      <c r="AE17" t="n">
        <v>534727.0241184564</v>
      </c>
      <c r="AF17" t="n">
        <v>3.096396973801982e-06</v>
      </c>
      <c r="AG17" t="n">
        <v>7</v>
      </c>
      <c r="AH17" t="n">
        <v>483693.4274306821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2.1316</v>
      </c>
      <c r="E18" t="n">
        <v>46.91</v>
      </c>
      <c r="F18" t="n">
        <v>43.46</v>
      </c>
      <c r="G18" t="n">
        <v>108.66</v>
      </c>
      <c r="H18" t="n">
        <v>1.37</v>
      </c>
      <c r="I18" t="n">
        <v>24</v>
      </c>
      <c r="J18" t="n">
        <v>220.33</v>
      </c>
      <c r="K18" t="n">
        <v>54.38</v>
      </c>
      <c r="L18" t="n">
        <v>17</v>
      </c>
      <c r="M18" t="n">
        <v>22</v>
      </c>
      <c r="N18" t="n">
        <v>48.95</v>
      </c>
      <c r="O18" t="n">
        <v>27408.3</v>
      </c>
      <c r="P18" t="n">
        <v>545.49</v>
      </c>
      <c r="Q18" t="n">
        <v>1275.54</v>
      </c>
      <c r="R18" t="n">
        <v>173.62</v>
      </c>
      <c r="S18" t="n">
        <v>109.66</v>
      </c>
      <c r="T18" t="n">
        <v>17847.54</v>
      </c>
      <c r="U18" t="n">
        <v>0.63</v>
      </c>
      <c r="V18" t="n">
        <v>0.74</v>
      </c>
      <c r="W18" t="n">
        <v>7.29</v>
      </c>
      <c r="X18" t="n">
        <v>1.03</v>
      </c>
      <c r="Y18" t="n">
        <v>1</v>
      </c>
      <c r="Z18" t="n">
        <v>10</v>
      </c>
      <c r="AA18" t="n">
        <v>386.4498883857869</v>
      </c>
      <c r="AB18" t="n">
        <v>528.7577862552546</v>
      </c>
      <c r="AC18" t="n">
        <v>478.2938852512663</v>
      </c>
      <c r="AD18" t="n">
        <v>386449.8883857869</v>
      </c>
      <c r="AE18" t="n">
        <v>528757.7862552546</v>
      </c>
      <c r="AF18" t="n">
        <v>3.109672456704973e-06</v>
      </c>
      <c r="AG18" t="n">
        <v>7</v>
      </c>
      <c r="AH18" t="n">
        <v>478293.8852512663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2.1346</v>
      </c>
      <c r="E19" t="n">
        <v>46.85</v>
      </c>
      <c r="F19" t="n">
        <v>43.44</v>
      </c>
      <c r="G19" t="n">
        <v>113.31</v>
      </c>
      <c r="H19" t="n">
        <v>1.44</v>
      </c>
      <c r="I19" t="n">
        <v>23</v>
      </c>
      <c r="J19" t="n">
        <v>221.99</v>
      </c>
      <c r="K19" t="n">
        <v>54.38</v>
      </c>
      <c r="L19" t="n">
        <v>18</v>
      </c>
      <c r="M19" t="n">
        <v>21</v>
      </c>
      <c r="N19" t="n">
        <v>49.61</v>
      </c>
      <c r="O19" t="n">
        <v>27612.53</v>
      </c>
      <c r="P19" t="n">
        <v>542.46</v>
      </c>
      <c r="Q19" t="n">
        <v>1275.54</v>
      </c>
      <c r="R19" t="n">
        <v>172.6</v>
      </c>
      <c r="S19" t="n">
        <v>109.66</v>
      </c>
      <c r="T19" t="n">
        <v>17345.72</v>
      </c>
      <c r="U19" t="n">
        <v>0.64</v>
      </c>
      <c r="V19" t="n">
        <v>0.74</v>
      </c>
      <c r="W19" t="n">
        <v>7.29</v>
      </c>
      <c r="X19" t="n">
        <v>1</v>
      </c>
      <c r="Y19" t="n">
        <v>1</v>
      </c>
      <c r="Z19" t="n">
        <v>10</v>
      </c>
      <c r="AA19" t="n">
        <v>384.7354164994339</v>
      </c>
      <c r="AB19" t="n">
        <v>526.4119701831851</v>
      </c>
      <c r="AC19" t="n">
        <v>476.1719505727414</v>
      </c>
      <c r="AD19" t="n">
        <v>384735.4164994339</v>
      </c>
      <c r="AE19" t="n">
        <v>526411.9701831851</v>
      </c>
      <c r="AF19" t="n">
        <v>3.114048989530135e-06</v>
      </c>
      <c r="AG19" t="n">
        <v>7</v>
      </c>
      <c r="AH19" t="n">
        <v>476171.9505727415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2.1379</v>
      </c>
      <c r="E20" t="n">
        <v>46.77</v>
      </c>
      <c r="F20" t="n">
        <v>43.4</v>
      </c>
      <c r="G20" t="n">
        <v>118.37</v>
      </c>
      <c r="H20" t="n">
        <v>1.51</v>
      </c>
      <c r="I20" t="n">
        <v>22</v>
      </c>
      <c r="J20" t="n">
        <v>223.65</v>
      </c>
      <c r="K20" t="n">
        <v>54.38</v>
      </c>
      <c r="L20" t="n">
        <v>19</v>
      </c>
      <c r="M20" t="n">
        <v>20</v>
      </c>
      <c r="N20" t="n">
        <v>50.27</v>
      </c>
      <c r="O20" t="n">
        <v>27817.81</v>
      </c>
      <c r="P20" t="n">
        <v>536.5</v>
      </c>
      <c r="Q20" t="n">
        <v>1275.54</v>
      </c>
      <c r="R20" t="n">
        <v>171.63</v>
      </c>
      <c r="S20" t="n">
        <v>109.66</v>
      </c>
      <c r="T20" t="n">
        <v>16862.2</v>
      </c>
      <c r="U20" t="n">
        <v>0.64</v>
      </c>
      <c r="V20" t="n">
        <v>0.74</v>
      </c>
      <c r="W20" t="n">
        <v>7.28</v>
      </c>
      <c r="X20" t="n">
        <v>0.97</v>
      </c>
      <c r="Y20" t="n">
        <v>1</v>
      </c>
      <c r="Z20" t="n">
        <v>10</v>
      </c>
      <c r="AA20" t="n">
        <v>381.7485270820601</v>
      </c>
      <c r="AB20" t="n">
        <v>522.3251763100732</v>
      </c>
      <c r="AC20" t="n">
        <v>472.4751945710282</v>
      </c>
      <c r="AD20" t="n">
        <v>381748.5270820601</v>
      </c>
      <c r="AE20" t="n">
        <v>522325.1763100732</v>
      </c>
      <c r="AF20" t="n">
        <v>3.118863175637813e-06</v>
      </c>
      <c r="AG20" t="n">
        <v>7</v>
      </c>
      <c r="AH20" t="n">
        <v>472475.1945710282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2.142</v>
      </c>
      <c r="E21" t="n">
        <v>46.68</v>
      </c>
      <c r="F21" t="n">
        <v>43.35</v>
      </c>
      <c r="G21" t="n">
        <v>123.86</v>
      </c>
      <c r="H21" t="n">
        <v>1.58</v>
      </c>
      <c r="I21" t="n">
        <v>21</v>
      </c>
      <c r="J21" t="n">
        <v>225.32</v>
      </c>
      <c r="K21" t="n">
        <v>54.38</v>
      </c>
      <c r="L21" t="n">
        <v>20</v>
      </c>
      <c r="M21" t="n">
        <v>19</v>
      </c>
      <c r="N21" t="n">
        <v>50.95</v>
      </c>
      <c r="O21" t="n">
        <v>28023.89</v>
      </c>
      <c r="P21" t="n">
        <v>531.95</v>
      </c>
      <c r="Q21" t="n">
        <v>1275.53</v>
      </c>
      <c r="R21" t="n">
        <v>169.81</v>
      </c>
      <c r="S21" t="n">
        <v>109.66</v>
      </c>
      <c r="T21" t="n">
        <v>15960.4</v>
      </c>
      <c r="U21" t="n">
        <v>0.65</v>
      </c>
      <c r="V21" t="n">
        <v>0.74</v>
      </c>
      <c r="W21" t="n">
        <v>7.28</v>
      </c>
      <c r="X21" t="n">
        <v>0.92</v>
      </c>
      <c r="Y21" t="n">
        <v>1</v>
      </c>
      <c r="Z21" t="n">
        <v>10</v>
      </c>
      <c r="AA21" t="n">
        <v>379.2102314736613</v>
      </c>
      <c r="AB21" t="n">
        <v>518.8521682769629</v>
      </c>
      <c r="AC21" t="n">
        <v>469.3336455502006</v>
      </c>
      <c r="AD21" t="n">
        <v>379210.2314736613</v>
      </c>
      <c r="AE21" t="n">
        <v>518852.1682769629</v>
      </c>
      <c r="AF21" t="n">
        <v>3.124844437165534e-06</v>
      </c>
      <c r="AG21" t="n">
        <v>7</v>
      </c>
      <c r="AH21" t="n">
        <v>469333.6455502006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2.1501</v>
      </c>
      <c r="E22" t="n">
        <v>46.51</v>
      </c>
      <c r="F22" t="n">
        <v>43.25</v>
      </c>
      <c r="G22" t="n">
        <v>136.59</v>
      </c>
      <c r="H22" t="n">
        <v>1.64</v>
      </c>
      <c r="I22" t="n">
        <v>19</v>
      </c>
      <c r="J22" t="n">
        <v>227</v>
      </c>
      <c r="K22" t="n">
        <v>54.38</v>
      </c>
      <c r="L22" t="n">
        <v>21</v>
      </c>
      <c r="M22" t="n">
        <v>17</v>
      </c>
      <c r="N22" t="n">
        <v>51.62</v>
      </c>
      <c r="O22" t="n">
        <v>28230.92</v>
      </c>
      <c r="P22" t="n">
        <v>525.3200000000001</v>
      </c>
      <c r="Q22" t="n">
        <v>1275.52</v>
      </c>
      <c r="R22" t="n">
        <v>166.58</v>
      </c>
      <c r="S22" t="n">
        <v>109.66</v>
      </c>
      <c r="T22" t="n">
        <v>14351.88</v>
      </c>
      <c r="U22" t="n">
        <v>0.66</v>
      </c>
      <c r="V22" t="n">
        <v>0.75</v>
      </c>
      <c r="W22" t="n">
        <v>7.28</v>
      </c>
      <c r="X22" t="n">
        <v>0.82</v>
      </c>
      <c r="Y22" t="n">
        <v>1</v>
      </c>
      <c r="Z22" t="n">
        <v>10</v>
      </c>
      <c r="AA22" t="n">
        <v>375.1768575432866</v>
      </c>
      <c r="AB22" t="n">
        <v>513.3335281255247</v>
      </c>
      <c r="AC22" t="n">
        <v>464.3416966693556</v>
      </c>
      <c r="AD22" t="n">
        <v>375176.8575432866</v>
      </c>
      <c r="AE22" t="n">
        <v>513333.5281255248</v>
      </c>
      <c r="AF22" t="n">
        <v>3.136661075793471e-06</v>
      </c>
      <c r="AG22" t="n">
        <v>7</v>
      </c>
      <c r="AH22" t="n">
        <v>464341.6966693556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2.1544</v>
      </c>
      <c r="E23" t="n">
        <v>46.42</v>
      </c>
      <c r="F23" t="n">
        <v>43.2</v>
      </c>
      <c r="G23" t="n">
        <v>144</v>
      </c>
      <c r="H23" t="n">
        <v>1.71</v>
      </c>
      <c r="I23" t="n">
        <v>18</v>
      </c>
      <c r="J23" t="n">
        <v>228.69</v>
      </c>
      <c r="K23" t="n">
        <v>54.38</v>
      </c>
      <c r="L23" t="n">
        <v>22</v>
      </c>
      <c r="M23" t="n">
        <v>16</v>
      </c>
      <c r="N23" t="n">
        <v>52.31</v>
      </c>
      <c r="O23" t="n">
        <v>28438.91</v>
      </c>
      <c r="P23" t="n">
        <v>521.12</v>
      </c>
      <c r="Q23" t="n">
        <v>1275.54</v>
      </c>
      <c r="R23" t="n">
        <v>164.81</v>
      </c>
      <c r="S23" t="n">
        <v>109.66</v>
      </c>
      <c r="T23" t="n">
        <v>13474.52</v>
      </c>
      <c r="U23" t="n">
        <v>0.67</v>
      </c>
      <c r="V23" t="n">
        <v>0.75</v>
      </c>
      <c r="W23" t="n">
        <v>7.28</v>
      </c>
      <c r="X23" t="n">
        <v>0.77</v>
      </c>
      <c r="Y23" t="n">
        <v>1</v>
      </c>
      <c r="Z23" t="n">
        <v>10</v>
      </c>
      <c r="AA23" t="n">
        <v>372.7792623466615</v>
      </c>
      <c r="AB23" t="n">
        <v>510.0530326030674</v>
      </c>
      <c r="AC23" t="n">
        <v>461.3742870353572</v>
      </c>
      <c r="AD23" t="n">
        <v>372779.2623466615</v>
      </c>
      <c r="AE23" t="n">
        <v>510053.0326030675</v>
      </c>
      <c r="AF23" t="n">
        <v>3.142934106176203e-06</v>
      </c>
      <c r="AG23" t="n">
        <v>7</v>
      </c>
      <c r="AH23" t="n">
        <v>461374.2870353572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2.1542</v>
      </c>
      <c r="E24" t="n">
        <v>46.42</v>
      </c>
      <c r="F24" t="n">
        <v>43.2</v>
      </c>
      <c r="G24" t="n">
        <v>144.01</v>
      </c>
      <c r="H24" t="n">
        <v>1.77</v>
      </c>
      <c r="I24" t="n">
        <v>18</v>
      </c>
      <c r="J24" t="n">
        <v>230.38</v>
      </c>
      <c r="K24" t="n">
        <v>54.38</v>
      </c>
      <c r="L24" t="n">
        <v>23</v>
      </c>
      <c r="M24" t="n">
        <v>16</v>
      </c>
      <c r="N24" t="n">
        <v>53</v>
      </c>
      <c r="O24" t="n">
        <v>28647.87</v>
      </c>
      <c r="P24" t="n">
        <v>517.34</v>
      </c>
      <c r="Q24" t="n">
        <v>1275.53</v>
      </c>
      <c r="R24" t="n">
        <v>164.84</v>
      </c>
      <c r="S24" t="n">
        <v>109.66</v>
      </c>
      <c r="T24" t="n">
        <v>13487.56</v>
      </c>
      <c r="U24" t="n">
        <v>0.67</v>
      </c>
      <c r="V24" t="n">
        <v>0.75</v>
      </c>
      <c r="W24" t="n">
        <v>7.28</v>
      </c>
      <c r="X24" t="n">
        <v>0.77</v>
      </c>
      <c r="Y24" t="n">
        <v>1</v>
      </c>
      <c r="Z24" t="n">
        <v>10</v>
      </c>
      <c r="AA24" t="n">
        <v>371.2790615124499</v>
      </c>
      <c r="AB24" t="n">
        <v>508.0003916375094</v>
      </c>
      <c r="AC24" t="n">
        <v>459.5175472426523</v>
      </c>
      <c r="AD24" t="n">
        <v>371279.0615124499</v>
      </c>
      <c r="AE24" t="n">
        <v>508000.3916375094</v>
      </c>
      <c r="AF24" t="n">
        <v>3.142642337321192e-06</v>
      </c>
      <c r="AG24" t="n">
        <v>7</v>
      </c>
      <c r="AH24" t="n">
        <v>459517.5472426523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2.1585</v>
      </c>
      <c r="E25" t="n">
        <v>46.33</v>
      </c>
      <c r="F25" t="n">
        <v>43.15</v>
      </c>
      <c r="G25" t="n">
        <v>152.3</v>
      </c>
      <c r="H25" t="n">
        <v>1.84</v>
      </c>
      <c r="I25" t="n">
        <v>17</v>
      </c>
      <c r="J25" t="n">
        <v>232.08</v>
      </c>
      <c r="K25" t="n">
        <v>54.38</v>
      </c>
      <c r="L25" t="n">
        <v>24</v>
      </c>
      <c r="M25" t="n">
        <v>15</v>
      </c>
      <c r="N25" t="n">
        <v>53.71</v>
      </c>
      <c r="O25" t="n">
        <v>28857.81</v>
      </c>
      <c r="P25" t="n">
        <v>510.14</v>
      </c>
      <c r="Q25" t="n">
        <v>1275.52</v>
      </c>
      <c r="R25" t="n">
        <v>163.09</v>
      </c>
      <c r="S25" t="n">
        <v>109.66</v>
      </c>
      <c r="T25" t="n">
        <v>12621.44</v>
      </c>
      <c r="U25" t="n">
        <v>0.67</v>
      </c>
      <c r="V25" t="n">
        <v>0.75</v>
      </c>
      <c r="W25" t="n">
        <v>7.27</v>
      </c>
      <c r="X25" t="n">
        <v>0.72</v>
      </c>
      <c r="Y25" t="n">
        <v>1</v>
      </c>
      <c r="Z25" t="n">
        <v>10</v>
      </c>
      <c r="AA25" t="n">
        <v>367.6836208449416</v>
      </c>
      <c r="AB25" t="n">
        <v>503.080951096577</v>
      </c>
      <c r="AC25" t="n">
        <v>455.0676112024684</v>
      </c>
      <c r="AD25" t="n">
        <v>367683.6208449416</v>
      </c>
      <c r="AE25" t="n">
        <v>503080.951096577</v>
      </c>
      <c r="AF25" t="n">
        <v>3.148915367703924e-06</v>
      </c>
      <c r="AG25" t="n">
        <v>7</v>
      </c>
      <c r="AH25" t="n">
        <v>455067.6112024683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2.1611</v>
      </c>
      <c r="E26" t="n">
        <v>46.27</v>
      </c>
      <c r="F26" t="n">
        <v>43.13</v>
      </c>
      <c r="G26" t="n">
        <v>161.75</v>
      </c>
      <c r="H26" t="n">
        <v>1.9</v>
      </c>
      <c r="I26" t="n">
        <v>16</v>
      </c>
      <c r="J26" t="n">
        <v>233.79</v>
      </c>
      <c r="K26" t="n">
        <v>54.38</v>
      </c>
      <c r="L26" t="n">
        <v>25</v>
      </c>
      <c r="M26" t="n">
        <v>14</v>
      </c>
      <c r="N26" t="n">
        <v>54.42</v>
      </c>
      <c r="O26" t="n">
        <v>29068.74</v>
      </c>
      <c r="P26" t="n">
        <v>508.01</v>
      </c>
      <c r="Q26" t="n">
        <v>1275.54</v>
      </c>
      <c r="R26" t="n">
        <v>162.57</v>
      </c>
      <c r="S26" t="n">
        <v>109.66</v>
      </c>
      <c r="T26" t="n">
        <v>12365.46</v>
      </c>
      <c r="U26" t="n">
        <v>0.67</v>
      </c>
      <c r="V26" t="n">
        <v>0.75</v>
      </c>
      <c r="W26" t="n">
        <v>7.27</v>
      </c>
      <c r="X26" t="n">
        <v>0.7</v>
      </c>
      <c r="Y26" t="n">
        <v>1</v>
      </c>
      <c r="Z26" t="n">
        <v>10</v>
      </c>
      <c r="AA26" t="n">
        <v>366.4330163840331</v>
      </c>
      <c r="AB26" t="n">
        <v>501.3698189003871</v>
      </c>
      <c r="AC26" t="n">
        <v>453.5197870614937</v>
      </c>
      <c r="AD26" t="n">
        <v>366433.0163840331</v>
      </c>
      <c r="AE26" t="n">
        <v>501369.8189003872</v>
      </c>
      <c r="AF26" t="n">
        <v>3.152708362819064e-06</v>
      </c>
      <c r="AG26" t="n">
        <v>7</v>
      </c>
      <c r="AH26" t="n">
        <v>453519.7870614937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2.1654</v>
      </c>
      <c r="E27" t="n">
        <v>46.18</v>
      </c>
      <c r="F27" t="n">
        <v>43.08</v>
      </c>
      <c r="G27" t="n">
        <v>172.32</v>
      </c>
      <c r="H27" t="n">
        <v>1.96</v>
      </c>
      <c r="I27" t="n">
        <v>15</v>
      </c>
      <c r="J27" t="n">
        <v>235.51</v>
      </c>
      <c r="K27" t="n">
        <v>54.38</v>
      </c>
      <c r="L27" t="n">
        <v>26</v>
      </c>
      <c r="M27" t="n">
        <v>10</v>
      </c>
      <c r="N27" t="n">
        <v>55.14</v>
      </c>
      <c r="O27" t="n">
        <v>29280.69</v>
      </c>
      <c r="P27" t="n">
        <v>501.34</v>
      </c>
      <c r="Q27" t="n">
        <v>1275.59</v>
      </c>
      <c r="R27" t="n">
        <v>160.49</v>
      </c>
      <c r="S27" t="n">
        <v>109.66</v>
      </c>
      <c r="T27" t="n">
        <v>11329.96</v>
      </c>
      <c r="U27" t="n">
        <v>0.68</v>
      </c>
      <c r="V27" t="n">
        <v>0.75</v>
      </c>
      <c r="W27" t="n">
        <v>7.28</v>
      </c>
      <c r="X27" t="n">
        <v>0.65</v>
      </c>
      <c r="Y27" t="n">
        <v>1</v>
      </c>
      <c r="Z27" t="n">
        <v>10</v>
      </c>
      <c r="AA27" t="n">
        <v>363.0717701476396</v>
      </c>
      <c r="AB27" t="n">
        <v>496.7708135120353</v>
      </c>
      <c r="AC27" t="n">
        <v>449.3597042926615</v>
      </c>
      <c r="AD27" t="n">
        <v>363071.7701476396</v>
      </c>
      <c r="AE27" t="n">
        <v>496770.8135120352</v>
      </c>
      <c r="AF27" t="n">
        <v>3.158981393201796e-06</v>
      </c>
      <c r="AG27" t="n">
        <v>7</v>
      </c>
      <c r="AH27" t="n">
        <v>449359.7042926616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2.1656</v>
      </c>
      <c r="E28" t="n">
        <v>46.18</v>
      </c>
      <c r="F28" t="n">
        <v>43.08</v>
      </c>
      <c r="G28" t="n">
        <v>172.3</v>
      </c>
      <c r="H28" t="n">
        <v>2.02</v>
      </c>
      <c r="I28" t="n">
        <v>15</v>
      </c>
      <c r="J28" t="n">
        <v>237.24</v>
      </c>
      <c r="K28" t="n">
        <v>54.38</v>
      </c>
      <c r="L28" t="n">
        <v>27</v>
      </c>
      <c r="M28" t="n">
        <v>10</v>
      </c>
      <c r="N28" t="n">
        <v>55.86</v>
      </c>
      <c r="O28" t="n">
        <v>29493.67</v>
      </c>
      <c r="P28" t="n">
        <v>498.86</v>
      </c>
      <c r="Q28" t="n">
        <v>1275.53</v>
      </c>
      <c r="R28" t="n">
        <v>160.65</v>
      </c>
      <c r="S28" t="n">
        <v>109.66</v>
      </c>
      <c r="T28" t="n">
        <v>11411.48</v>
      </c>
      <c r="U28" t="n">
        <v>0.68</v>
      </c>
      <c r="V28" t="n">
        <v>0.75</v>
      </c>
      <c r="W28" t="n">
        <v>7.27</v>
      </c>
      <c r="X28" t="n">
        <v>0.64</v>
      </c>
      <c r="Y28" t="n">
        <v>1</v>
      </c>
      <c r="Z28" t="n">
        <v>10</v>
      </c>
      <c r="AA28" t="n">
        <v>362.0480392808279</v>
      </c>
      <c r="AB28" t="n">
        <v>495.3700997762451</v>
      </c>
      <c r="AC28" t="n">
        <v>448.0926727099011</v>
      </c>
      <c r="AD28" t="n">
        <v>362048.0392808279</v>
      </c>
      <c r="AE28" t="n">
        <v>495370.0997762451</v>
      </c>
      <c r="AF28" t="n">
        <v>3.159273162056807e-06</v>
      </c>
      <c r="AG28" t="n">
        <v>7</v>
      </c>
      <c r="AH28" t="n">
        <v>448092.6727099011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2.1698</v>
      </c>
      <c r="E29" t="n">
        <v>46.09</v>
      </c>
      <c r="F29" t="n">
        <v>43.03</v>
      </c>
      <c r="G29" t="n">
        <v>184.4</v>
      </c>
      <c r="H29" t="n">
        <v>2.08</v>
      </c>
      <c r="I29" t="n">
        <v>14</v>
      </c>
      <c r="J29" t="n">
        <v>238.97</v>
      </c>
      <c r="K29" t="n">
        <v>54.38</v>
      </c>
      <c r="L29" t="n">
        <v>28</v>
      </c>
      <c r="M29" t="n">
        <v>3</v>
      </c>
      <c r="N29" t="n">
        <v>56.6</v>
      </c>
      <c r="O29" t="n">
        <v>29707.68</v>
      </c>
      <c r="P29" t="n">
        <v>495.11</v>
      </c>
      <c r="Q29" t="n">
        <v>1275.61</v>
      </c>
      <c r="R29" t="n">
        <v>158.69</v>
      </c>
      <c r="S29" t="n">
        <v>109.66</v>
      </c>
      <c r="T29" t="n">
        <v>10432.61</v>
      </c>
      <c r="U29" t="n">
        <v>0.6899999999999999</v>
      </c>
      <c r="V29" t="n">
        <v>0.75</v>
      </c>
      <c r="W29" t="n">
        <v>7.28</v>
      </c>
      <c r="X29" t="n">
        <v>0.6</v>
      </c>
      <c r="Y29" t="n">
        <v>1</v>
      </c>
      <c r="Z29" t="n">
        <v>10</v>
      </c>
      <c r="AA29" t="n">
        <v>359.8872892916827</v>
      </c>
      <c r="AB29" t="n">
        <v>492.413666315535</v>
      </c>
      <c r="AC29" t="n">
        <v>445.4183971093008</v>
      </c>
      <c r="AD29" t="n">
        <v>359887.2892916827</v>
      </c>
      <c r="AE29" t="n">
        <v>492413.666315535</v>
      </c>
      <c r="AF29" t="n">
        <v>3.165400308012033e-06</v>
      </c>
      <c r="AG29" t="n">
        <v>7</v>
      </c>
      <c r="AH29" t="n">
        <v>445418.3971093008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2.1692</v>
      </c>
      <c r="E30" t="n">
        <v>46.1</v>
      </c>
      <c r="F30" t="n">
        <v>43.04</v>
      </c>
      <c r="G30" t="n">
        <v>184.45</v>
      </c>
      <c r="H30" t="n">
        <v>2.14</v>
      </c>
      <c r="I30" t="n">
        <v>14</v>
      </c>
      <c r="J30" t="n">
        <v>240.72</v>
      </c>
      <c r="K30" t="n">
        <v>54.38</v>
      </c>
      <c r="L30" t="n">
        <v>29</v>
      </c>
      <c r="M30" t="n">
        <v>2</v>
      </c>
      <c r="N30" t="n">
        <v>57.34</v>
      </c>
      <c r="O30" t="n">
        <v>29922.88</v>
      </c>
      <c r="P30" t="n">
        <v>499.16</v>
      </c>
      <c r="Q30" t="n">
        <v>1275.52</v>
      </c>
      <c r="R30" t="n">
        <v>158.66</v>
      </c>
      <c r="S30" t="n">
        <v>109.66</v>
      </c>
      <c r="T30" t="n">
        <v>10418.31</v>
      </c>
      <c r="U30" t="n">
        <v>0.6899999999999999</v>
      </c>
      <c r="V30" t="n">
        <v>0.75</v>
      </c>
      <c r="W30" t="n">
        <v>7.29</v>
      </c>
      <c r="X30" t="n">
        <v>0.61</v>
      </c>
      <c r="Y30" t="n">
        <v>1</v>
      </c>
      <c r="Z30" t="n">
        <v>10</v>
      </c>
      <c r="AA30" t="n">
        <v>361.6118124094681</v>
      </c>
      <c r="AB30" t="n">
        <v>494.7732349258795</v>
      </c>
      <c r="AC30" t="n">
        <v>447.5527718031493</v>
      </c>
      <c r="AD30" t="n">
        <v>361611.8124094682</v>
      </c>
      <c r="AE30" t="n">
        <v>494773.2349258795</v>
      </c>
      <c r="AF30" t="n">
        <v>3.164525001447001e-06</v>
      </c>
      <c r="AG30" t="n">
        <v>7</v>
      </c>
      <c r="AH30" t="n">
        <v>447552.7718031493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2.1695</v>
      </c>
      <c r="E31" t="n">
        <v>46.09</v>
      </c>
      <c r="F31" t="n">
        <v>43.03</v>
      </c>
      <c r="G31" t="n">
        <v>184.42</v>
      </c>
      <c r="H31" t="n">
        <v>2.2</v>
      </c>
      <c r="I31" t="n">
        <v>14</v>
      </c>
      <c r="J31" t="n">
        <v>242.47</v>
      </c>
      <c r="K31" t="n">
        <v>54.38</v>
      </c>
      <c r="L31" t="n">
        <v>30</v>
      </c>
      <c r="M31" t="n">
        <v>0</v>
      </c>
      <c r="N31" t="n">
        <v>58.1</v>
      </c>
      <c r="O31" t="n">
        <v>30139.04</v>
      </c>
      <c r="P31" t="n">
        <v>502.63</v>
      </c>
      <c r="Q31" t="n">
        <v>1275.52</v>
      </c>
      <c r="R31" t="n">
        <v>158.5</v>
      </c>
      <c r="S31" t="n">
        <v>109.66</v>
      </c>
      <c r="T31" t="n">
        <v>10337.94</v>
      </c>
      <c r="U31" t="n">
        <v>0.6899999999999999</v>
      </c>
      <c r="V31" t="n">
        <v>0.75</v>
      </c>
      <c r="W31" t="n">
        <v>7.29</v>
      </c>
      <c r="X31" t="n">
        <v>0.6</v>
      </c>
      <c r="Y31" t="n">
        <v>1</v>
      </c>
      <c r="Z31" t="n">
        <v>10</v>
      </c>
      <c r="AA31" t="n">
        <v>362.9447877070804</v>
      </c>
      <c r="AB31" t="n">
        <v>496.5970705347922</v>
      </c>
      <c r="AC31" t="n">
        <v>449.2025431013167</v>
      </c>
      <c r="AD31" t="n">
        <v>362944.7877070804</v>
      </c>
      <c r="AE31" t="n">
        <v>496597.0705347922</v>
      </c>
      <c r="AF31" t="n">
        <v>3.164962654729518e-06</v>
      </c>
      <c r="AG31" t="n">
        <v>7</v>
      </c>
      <c r="AH31" t="n">
        <v>449202.5431013167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0.9846</v>
      </c>
      <c r="E2" t="n">
        <v>101.56</v>
      </c>
      <c r="F2" t="n">
        <v>76.88</v>
      </c>
      <c r="G2" t="n">
        <v>6.65</v>
      </c>
      <c r="H2" t="n">
        <v>0.11</v>
      </c>
      <c r="I2" t="n">
        <v>694</v>
      </c>
      <c r="J2" t="n">
        <v>159.12</v>
      </c>
      <c r="K2" t="n">
        <v>50.28</v>
      </c>
      <c r="L2" t="n">
        <v>1</v>
      </c>
      <c r="M2" t="n">
        <v>692</v>
      </c>
      <c r="N2" t="n">
        <v>27.84</v>
      </c>
      <c r="O2" t="n">
        <v>19859.16</v>
      </c>
      <c r="P2" t="n">
        <v>944.01</v>
      </c>
      <c r="Q2" t="n">
        <v>1276.59</v>
      </c>
      <c r="R2" t="n">
        <v>1309.11</v>
      </c>
      <c r="S2" t="n">
        <v>109.66</v>
      </c>
      <c r="T2" t="n">
        <v>582244.6800000001</v>
      </c>
      <c r="U2" t="n">
        <v>0.08</v>
      </c>
      <c r="V2" t="n">
        <v>0.42</v>
      </c>
      <c r="W2" t="n">
        <v>8.380000000000001</v>
      </c>
      <c r="X2" t="n">
        <v>34.42</v>
      </c>
      <c r="Y2" t="n">
        <v>1</v>
      </c>
      <c r="Z2" t="n">
        <v>10</v>
      </c>
      <c r="AA2" t="n">
        <v>1299.26611828578</v>
      </c>
      <c r="AB2" t="n">
        <v>1777.713222614331</v>
      </c>
      <c r="AC2" t="n">
        <v>1608.050767684197</v>
      </c>
      <c r="AD2" t="n">
        <v>1299266.11828578</v>
      </c>
      <c r="AE2" t="n">
        <v>1777713.222614331</v>
      </c>
      <c r="AF2" t="n">
        <v>1.485913020629409e-06</v>
      </c>
      <c r="AG2" t="n">
        <v>15</v>
      </c>
      <c r="AH2" t="n">
        <v>1608050.767684197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1.5755</v>
      </c>
      <c r="E3" t="n">
        <v>63.47</v>
      </c>
      <c r="F3" t="n">
        <v>53.51</v>
      </c>
      <c r="G3" t="n">
        <v>13.55</v>
      </c>
      <c r="H3" t="n">
        <v>0.22</v>
      </c>
      <c r="I3" t="n">
        <v>237</v>
      </c>
      <c r="J3" t="n">
        <v>160.54</v>
      </c>
      <c r="K3" t="n">
        <v>50.28</v>
      </c>
      <c r="L3" t="n">
        <v>2</v>
      </c>
      <c r="M3" t="n">
        <v>235</v>
      </c>
      <c r="N3" t="n">
        <v>28.26</v>
      </c>
      <c r="O3" t="n">
        <v>20034.4</v>
      </c>
      <c r="P3" t="n">
        <v>651.42</v>
      </c>
      <c r="Q3" t="n">
        <v>1275.8</v>
      </c>
      <c r="R3" t="n">
        <v>513.53</v>
      </c>
      <c r="S3" t="n">
        <v>109.66</v>
      </c>
      <c r="T3" t="n">
        <v>186739.64</v>
      </c>
      <c r="U3" t="n">
        <v>0.21</v>
      </c>
      <c r="V3" t="n">
        <v>0.6</v>
      </c>
      <c r="W3" t="n">
        <v>7.65</v>
      </c>
      <c r="X3" t="n">
        <v>11.07</v>
      </c>
      <c r="Y3" t="n">
        <v>1</v>
      </c>
      <c r="Z3" t="n">
        <v>10</v>
      </c>
      <c r="AA3" t="n">
        <v>588.0504705273314</v>
      </c>
      <c r="AB3" t="n">
        <v>804.5965967312934</v>
      </c>
      <c r="AC3" t="n">
        <v>727.807026797674</v>
      </c>
      <c r="AD3" t="n">
        <v>588050.4705273315</v>
      </c>
      <c r="AE3" t="n">
        <v>804596.5967312934</v>
      </c>
      <c r="AF3" t="n">
        <v>2.37767211456595e-06</v>
      </c>
      <c r="AG3" t="n">
        <v>9</v>
      </c>
      <c r="AH3" t="n">
        <v>727807.026797674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1.7878</v>
      </c>
      <c r="E4" t="n">
        <v>55.93</v>
      </c>
      <c r="F4" t="n">
        <v>49</v>
      </c>
      <c r="G4" t="n">
        <v>20.56</v>
      </c>
      <c r="H4" t="n">
        <v>0.33</v>
      </c>
      <c r="I4" t="n">
        <v>143</v>
      </c>
      <c r="J4" t="n">
        <v>161.97</v>
      </c>
      <c r="K4" t="n">
        <v>50.28</v>
      </c>
      <c r="L4" t="n">
        <v>3</v>
      </c>
      <c r="M4" t="n">
        <v>141</v>
      </c>
      <c r="N4" t="n">
        <v>28.69</v>
      </c>
      <c r="O4" t="n">
        <v>20210.21</v>
      </c>
      <c r="P4" t="n">
        <v>590.85</v>
      </c>
      <c r="Q4" t="n">
        <v>1275.63</v>
      </c>
      <c r="R4" t="n">
        <v>361.08</v>
      </c>
      <c r="S4" t="n">
        <v>109.66</v>
      </c>
      <c r="T4" t="n">
        <v>110983.57</v>
      </c>
      <c r="U4" t="n">
        <v>0.3</v>
      </c>
      <c r="V4" t="n">
        <v>0.66</v>
      </c>
      <c r="W4" t="n">
        <v>7.48</v>
      </c>
      <c r="X4" t="n">
        <v>6.57</v>
      </c>
      <c r="Y4" t="n">
        <v>1</v>
      </c>
      <c r="Z4" t="n">
        <v>10</v>
      </c>
      <c r="AA4" t="n">
        <v>479.5669606530861</v>
      </c>
      <c r="AB4" t="n">
        <v>656.1646725666711</v>
      </c>
      <c r="AC4" t="n">
        <v>593.5412371498093</v>
      </c>
      <c r="AD4" t="n">
        <v>479566.9606530861</v>
      </c>
      <c r="AE4" t="n">
        <v>656164.6725666712</v>
      </c>
      <c r="AF4" t="n">
        <v>2.698065507090451e-06</v>
      </c>
      <c r="AG4" t="n">
        <v>8</v>
      </c>
      <c r="AH4" t="n">
        <v>593541.2371498093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1.8936</v>
      </c>
      <c r="E5" t="n">
        <v>52.81</v>
      </c>
      <c r="F5" t="n">
        <v>47.17</v>
      </c>
      <c r="G5" t="n">
        <v>27.48</v>
      </c>
      <c r="H5" t="n">
        <v>0.43</v>
      </c>
      <c r="I5" t="n">
        <v>103</v>
      </c>
      <c r="J5" t="n">
        <v>163.4</v>
      </c>
      <c r="K5" t="n">
        <v>50.28</v>
      </c>
      <c r="L5" t="n">
        <v>4</v>
      </c>
      <c r="M5" t="n">
        <v>101</v>
      </c>
      <c r="N5" t="n">
        <v>29.12</v>
      </c>
      <c r="O5" t="n">
        <v>20386.62</v>
      </c>
      <c r="P5" t="n">
        <v>563.34</v>
      </c>
      <c r="Q5" t="n">
        <v>1275.62</v>
      </c>
      <c r="R5" t="n">
        <v>298.59</v>
      </c>
      <c r="S5" t="n">
        <v>109.66</v>
      </c>
      <c r="T5" t="n">
        <v>79941.28</v>
      </c>
      <c r="U5" t="n">
        <v>0.37</v>
      </c>
      <c r="V5" t="n">
        <v>0.68</v>
      </c>
      <c r="W5" t="n">
        <v>7.43</v>
      </c>
      <c r="X5" t="n">
        <v>4.73</v>
      </c>
      <c r="Y5" t="n">
        <v>1</v>
      </c>
      <c r="Z5" t="n">
        <v>10</v>
      </c>
      <c r="AA5" t="n">
        <v>440.9116701512498</v>
      </c>
      <c r="AB5" t="n">
        <v>603.2747987509995</v>
      </c>
      <c r="AC5" t="n">
        <v>545.6990986597012</v>
      </c>
      <c r="AD5" t="n">
        <v>440911.6701512499</v>
      </c>
      <c r="AE5" t="n">
        <v>603274.7987509995</v>
      </c>
      <c r="AF5" t="n">
        <v>2.857733999455463e-06</v>
      </c>
      <c r="AG5" t="n">
        <v>8</v>
      </c>
      <c r="AH5" t="n">
        <v>545699.0986597012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1.9615</v>
      </c>
      <c r="E6" t="n">
        <v>50.98</v>
      </c>
      <c r="F6" t="n">
        <v>46.08</v>
      </c>
      <c r="G6" t="n">
        <v>34.56</v>
      </c>
      <c r="H6" t="n">
        <v>0.54</v>
      </c>
      <c r="I6" t="n">
        <v>80</v>
      </c>
      <c r="J6" t="n">
        <v>164.83</v>
      </c>
      <c r="K6" t="n">
        <v>50.28</v>
      </c>
      <c r="L6" t="n">
        <v>5</v>
      </c>
      <c r="M6" t="n">
        <v>78</v>
      </c>
      <c r="N6" t="n">
        <v>29.55</v>
      </c>
      <c r="O6" t="n">
        <v>20563.61</v>
      </c>
      <c r="P6" t="n">
        <v>544.9</v>
      </c>
      <c r="Q6" t="n">
        <v>1275.69</v>
      </c>
      <c r="R6" t="n">
        <v>261.91</v>
      </c>
      <c r="S6" t="n">
        <v>109.66</v>
      </c>
      <c r="T6" t="n">
        <v>61711.89</v>
      </c>
      <c r="U6" t="n">
        <v>0.42</v>
      </c>
      <c r="V6" t="n">
        <v>0.7</v>
      </c>
      <c r="W6" t="n">
        <v>7.38</v>
      </c>
      <c r="X6" t="n">
        <v>3.64</v>
      </c>
      <c r="Y6" t="n">
        <v>1</v>
      </c>
      <c r="Z6" t="n">
        <v>10</v>
      </c>
      <c r="AA6" t="n">
        <v>418.1232570304564</v>
      </c>
      <c r="AB6" t="n">
        <v>572.0946865652975</v>
      </c>
      <c r="AC6" t="n">
        <v>517.4947726194403</v>
      </c>
      <c r="AD6" t="n">
        <v>418123.2570304564</v>
      </c>
      <c r="AE6" t="n">
        <v>572094.6865652974</v>
      </c>
      <c r="AF6" t="n">
        <v>2.960205555519588e-06</v>
      </c>
      <c r="AG6" t="n">
        <v>8</v>
      </c>
      <c r="AH6" t="n">
        <v>517494.7726194402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2.008</v>
      </c>
      <c r="E7" t="n">
        <v>49.8</v>
      </c>
      <c r="F7" t="n">
        <v>45.38</v>
      </c>
      <c r="G7" t="n">
        <v>41.89</v>
      </c>
      <c r="H7" t="n">
        <v>0.64</v>
      </c>
      <c r="I7" t="n">
        <v>65</v>
      </c>
      <c r="J7" t="n">
        <v>166.27</v>
      </c>
      <c r="K7" t="n">
        <v>50.28</v>
      </c>
      <c r="L7" t="n">
        <v>6</v>
      </c>
      <c r="M7" t="n">
        <v>63</v>
      </c>
      <c r="N7" t="n">
        <v>29.99</v>
      </c>
      <c r="O7" t="n">
        <v>20741.2</v>
      </c>
      <c r="P7" t="n">
        <v>530.88</v>
      </c>
      <c r="Q7" t="n">
        <v>1275.56</v>
      </c>
      <c r="R7" t="n">
        <v>238.48</v>
      </c>
      <c r="S7" t="n">
        <v>109.66</v>
      </c>
      <c r="T7" t="n">
        <v>50074.61</v>
      </c>
      <c r="U7" t="n">
        <v>0.46</v>
      </c>
      <c r="V7" t="n">
        <v>0.71</v>
      </c>
      <c r="W7" t="n">
        <v>7.36</v>
      </c>
      <c r="X7" t="n">
        <v>2.95</v>
      </c>
      <c r="Y7" t="n">
        <v>1</v>
      </c>
      <c r="Z7" t="n">
        <v>10</v>
      </c>
      <c r="AA7" t="n">
        <v>392.7189339623357</v>
      </c>
      <c r="AB7" t="n">
        <v>537.3353709838602</v>
      </c>
      <c r="AC7" t="n">
        <v>486.0528373320895</v>
      </c>
      <c r="AD7" t="n">
        <v>392718.9339623357</v>
      </c>
      <c r="AE7" t="n">
        <v>537335.3709838602</v>
      </c>
      <c r="AF7" t="n">
        <v>3.030381216152604e-06</v>
      </c>
      <c r="AG7" t="n">
        <v>7</v>
      </c>
      <c r="AH7" t="n">
        <v>486052.8373320895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2.0407</v>
      </c>
      <c r="E8" t="n">
        <v>49</v>
      </c>
      <c r="F8" t="n">
        <v>44.91</v>
      </c>
      <c r="G8" t="n">
        <v>48.99</v>
      </c>
      <c r="H8" t="n">
        <v>0.74</v>
      </c>
      <c r="I8" t="n">
        <v>55</v>
      </c>
      <c r="J8" t="n">
        <v>167.72</v>
      </c>
      <c r="K8" t="n">
        <v>50.28</v>
      </c>
      <c r="L8" t="n">
        <v>7</v>
      </c>
      <c r="M8" t="n">
        <v>53</v>
      </c>
      <c r="N8" t="n">
        <v>30.44</v>
      </c>
      <c r="O8" t="n">
        <v>20919.39</v>
      </c>
      <c r="P8" t="n">
        <v>520.74</v>
      </c>
      <c r="Q8" t="n">
        <v>1275.55</v>
      </c>
      <c r="R8" t="n">
        <v>222.52</v>
      </c>
      <c r="S8" t="n">
        <v>109.66</v>
      </c>
      <c r="T8" t="n">
        <v>42145.74</v>
      </c>
      <c r="U8" t="n">
        <v>0.49</v>
      </c>
      <c r="V8" t="n">
        <v>0.72</v>
      </c>
      <c r="W8" t="n">
        <v>7.34</v>
      </c>
      <c r="X8" t="n">
        <v>2.47</v>
      </c>
      <c r="Y8" t="n">
        <v>1</v>
      </c>
      <c r="Z8" t="n">
        <v>10</v>
      </c>
      <c r="AA8" t="n">
        <v>382.3489707528055</v>
      </c>
      <c r="AB8" t="n">
        <v>523.146729830092</v>
      </c>
      <c r="AC8" t="n">
        <v>473.2183401761541</v>
      </c>
      <c r="AD8" t="n">
        <v>382348.9707528055</v>
      </c>
      <c r="AE8" t="n">
        <v>523146.729830092</v>
      </c>
      <c r="AF8" t="n">
        <v>3.079730551694531e-06</v>
      </c>
      <c r="AG8" t="n">
        <v>7</v>
      </c>
      <c r="AH8" t="n">
        <v>473218.340176154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2.0672</v>
      </c>
      <c r="E9" t="n">
        <v>48.37</v>
      </c>
      <c r="F9" t="n">
        <v>44.53</v>
      </c>
      <c r="G9" t="n">
        <v>56.85</v>
      </c>
      <c r="H9" t="n">
        <v>0.84</v>
      </c>
      <c r="I9" t="n">
        <v>47</v>
      </c>
      <c r="J9" t="n">
        <v>169.17</v>
      </c>
      <c r="K9" t="n">
        <v>50.28</v>
      </c>
      <c r="L9" t="n">
        <v>8</v>
      </c>
      <c r="M9" t="n">
        <v>45</v>
      </c>
      <c r="N9" t="n">
        <v>30.89</v>
      </c>
      <c r="O9" t="n">
        <v>21098.19</v>
      </c>
      <c r="P9" t="n">
        <v>511.16</v>
      </c>
      <c r="Q9" t="n">
        <v>1275.54</v>
      </c>
      <c r="R9" t="n">
        <v>209.9</v>
      </c>
      <c r="S9" t="n">
        <v>109.66</v>
      </c>
      <c r="T9" t="n">
        <v>35874.42</v>
      </c>
      <c r="U9" t="n">
        <v>0.52</v>
      </c>
      <c r="V9" t="n">
        <v>0.72</v>
      </c>
      <c r="W9" t="n">
        <v>7.32</v>
      </c>
      <c r="X9" t="n">
        <v>2.1</v>
      </c>
      <c r="Y9" t="n">
        <v>1</v>
      </c>
      <c r="Z9" t="n">
        <v>10</v>
      </c>
      <c r="AA9" t="n">
        <v>373.6136292558058</v>
      </c>
      <c r="AB9" t="n">
        <v>511.1946502178288</v>
      </c>
      <c r="AC9" t="n">
        <v>462.4069502672363</v>
      </c>
      <c r="AD9" t="n">
        <v>373613.6292558059</v>
      </c>
      <c r="AE9" t="n">
        <v>511194.6502178289</v>
      </c>
      <c r="AF9" t="n">
        <v>3.11972313248539e-06</v>
      </c>
      <c r="AG9" t="n">
        <v>7</v>
      </c>
      <c r="AH9" t="n">
        <v>462406.9502672363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2.086</v>
      </c>
      <c r="E10" t="n">
        <v>47.94</v>
      </c>
      <c r="F10" t="n">
        <v>44.29</v>
      </c>
      <c r="G10" t="n">
        <v>64.81999999999999</v>
      </c>
      <c r="H10" t="n">
        <v>0.9399999999999999</v>
      </c>
      <c r="I10" t="n">
        <v>41</v>
      </c>
      <c r="J10" t="n">
        <v>170.62</v>
      </c>
      <c r="K10" t="n">
        <v>50.28</v>
      </c>
      <c r="L10" t="n">
        <v>9</v>
      </c>
      <c r="M10" t="n">
        <v>39</v>
      </c>
      <c r="N10" t="n">
        <v>31.34</v>
      </c>
      <c r="O10" t="n">
        <v>21277.6</v>
      </c>
      <c r="P10" t="n">
        <v>501.96</v>
      </c>
      <c r="Q10" t="n">
        <v>1275.54</v>
      </c>
      <c r="R10" t="n">
        <v>201.38</v>
      </c>
      <c r="S10" t="n">
        <v>109.66</v>
      </c>
      <c r="T10" t="n">
        <v>31644.29</v>
      </c>
      <c r="U10" t="n">
        <v>0.54</v>
      </c>
      <c r="V10" t="n">
        <v>0.73</v>
      </c>
      <c r="W10" t="n">
        <v>7.32</v>
      </c>
      <c r="X10" t="n">
        <v>1.86</v>
      </c>
      <c r="Y10" t="n">
        <v>1</v>
      </c>
      <c r="Z10" t="n">
        <v>10</v>
      </c>
      <c r="AA10" t="n">
        <v>366.6041389222167</v>
      </c>
      <c r="AB10" t="n">
        <v>501.6039563065235</v>
      </c>
      <c r="AC10" t="n">
        <v>453.7315787222025</v>
      </c>
      <c r="AD10" t="n">
        <v>366604.1389222167</v>
      </c>
      <c r="AE10" t="n">
        <v>501603.9563065235</v>
      </c>
      <c r="AF10" t="n">
        <v>3.148095227537017e-06</v>
      </c>
      <c r="AG10" t="n">
        <v>7</v>
      </c>
      <c r="AH10" t="n">
        <v>453731.5787222025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2.101</v>
      </c>
      <c r="E11" t="n">
        <v>47.6</v>
      </c>
      <c r="F11" t="n">
        <v>44.08</v>
      </c>
      <c r="G11" t="n">
        <v>71.48</v>
      </c>
      <c r="H11" t="n">
        <v>1.03</v>
      </c>
      <c r="I11" t="n">
        <v>37</v>
      </c>
      <c r="J11" t="n">
        <v>172.08</v>
      </c>
      <c r="K11" t="n">
        <v>50.28</v>
      </c>
      <c r="L11" t="n">
        <v>10</v>
      </c>
      <c r="M11" t="n">
        <v>35</v>
      </c>
      <c r="N11" t="n">
        <v>31.8</v>
      </c>
      <c r="O11" t="n">
        <v>21457.64</v>
      </c>
      <c r="P11" t="n">
        <v>493.14</v>
      </c>
      <c r="Q11" t="n">
        <v>1275.53</v>
      </c>
      <c r="R11" t="n">
        <v>194.58</v>
      </c>
      <c r="S11" t="n">
        <v>109.66</v>
      </c>
      <c r="T11" t="n">
        <v>28264.42</v>
      </c>
      <c r="U11" t="n">
        <v>0.5600000000000001</v>
      </c>
      <c r="V11" t="n">
        <v>0.73</v>
      </c>
      <c r="W11" t="n">
        <v>7.31</v>
      </c>
      <c r="X11" t="n">
        <v>1.65</v>
      </c>
      <c r="Y11" t="n">
        <v>1</v>
      </c>
      <c r="Z11" t="n">
        <v>10</v>
      </c>
      <c r="AA11" t="n">
        <v>360.4532377879833</v>
      </c>
      <c r="AB11" t="n">
        <v>493.1880220160587</v>
      </c>
      <c r="AC11" t="n">
        <v>446.1188493885816</v>
      </c>
      <c r="AD11" t="n">
        <v>360453.2377879833</v>
      </c>
      <c r="AE11" t="n">
        <v>493188.0220160587</v>
      </c>
      <c r="AF11" t="n">
        <v>3.170732537418636e-06</v>
      </c>
      <c r="AG11" t="n">
        <v>7</v>
      </c>
      <c r="AH11" t="n">
        <v>446118.8493885816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2.1161</v>
      </c>
      <c r="E12" t="n">
        <v>47.26</v>
      </c>
      <c r="F12" t="n">
        <v>43.87</v>
      </c>
      <c r="G12" t="n">
        <v>79.76000000000001</v>
      </c>
      <c r="H12" t="n">
        <v>1.12</v>
      </c>
      <c r="I12" t="n">
        <v>33</v>
      </c>
      <c r="J12" t="n">
        <v>173.55</v>
      </c>
      <c r="K12" t="n">
        <v>50.28</v>
      </c>
      <c r="L12" t="n">
        <v>11</v>
      </c>
      <c r="M12" t="n">
        <v>31</v>
      </c>
      <c r="N12" t="n">
        <v>32.27</v>
      </c>
      <c r="O12" t="n">
        <v>21638.31</v>
      </c>
      <c r="P12" t="n">
        <v>485.41</v>
      </c>
      <c r="Q12" t="n">
        <v>1275.52</v>
      </c>
      <c r="R12" t="n">
        <v>187.51</v>
      </c>
      <c r="S12" t="n">
        <v>109.66</v>
      </c>
      <c r="T12" t="n">
        <v>24746.81</v>
      </c>
      <c r="U12" t="n">
        <v>0.58</v>
      </c>
      <c r="V12" t="n">
        <v>0.73</v>
      </c>
      <c r="W12" t="n">
        <v>7.29</v>
      </c>
      <c r="X12" t="n">
        <v>1.44</v>
      </c>
      <c r="Y12" t="n">
        <v>1</v>
      </c>
      <c r="Z12" t="n">
        <v>10</v>
      </c>
      <c r="AA12" t="n">
        <v>354.8247333302314</v>
      </c>
      <c r="AB12" t="n">
        <v>485.486853904871</v>
      </c>
      <c r="AC12" t="n">
        <v>439.1526699532683</v>
      </c>
      <c r="AD12" t="n">
        <v>354824.7333302314</v>
      </c>
      <c r="AE12" t="n">
        <v>485486.853904871</v>
      </c>
      <c r="AF12" t="n">
        <v>3.193520762699464e-06</v>
      </c>
      <c r="AG12" t="n">
        <v>7</v>
      </c>
      <c r="AH12" t="n">
        <v>439152.6699532683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2.1249</v>
      </c>
      <c r="E13" t="n">
        <v>47.06</v>
      </c>
      <c r="F13" t="n">
        <v>43.77</v>
      </c>
      <c r="G13" t="n">
        <v>87.54000000000001</v>
      </c>
      <c r="H13" t="n">
        <v>1.22</v>
      </c>
      <c r="I13" t="n">
        <v>30</v>
      </c>
      <c r="J13" t="n">
        <v>175.02</v>
      </c>
      <c r="K13" t="n">
        <v>50.28</v>
      </c>
      <c r="L13" t="n">
        <v>12</v>
      </c>
      <c r="M13" t="n">
        <v>28</v>
      </c>
      <c r="N13" t="n">
        <v>32.74</v>
      </c>
      <c r="O13" t="n">
        <v>21819.6</v>
      </c>
      <c r="P13" t="n">
        <v>478.59</v>
      </c>
      <c r="Q13" t="n">
        <v>1275.55</v>
      </c>
      <c r="R13" t="n">
        <v>183.94</v>
      </c>
      <c r="S13" t="n">
        <v>109.66</v>
      </c>
      <c r="T13" t="n">
        <v>22981.2</v>
      </c>
      <c r="U13" t="n">
        <v>0.6</v>
      </c>
      <c r="V13" t="n">
        <v>0.74</v>
      </c>
      <c r="W13" t="n">
        <v>7.3</v>
      </c>
      <c r="X13" t="n">
        <v>1.34</v>
      </c>
      <c r="Y13" t="n">
        <v>1</v>
      </c>
      <c r="Z13" t="n">
        <v>10</v>
      </c>
      <c r="AA13" t="n">
        <v>350.6746583821395</v>
      </c>
      <c r="AB13" t="n">
        <v>479.8085382725066</v>
      </c>
      <c r="AC13" t="n">
        <v>434.0162847952907</v>
      </c>
      <c r="AD13" t="n">
        <v>350674.6583821395</v>
      </c>
      <c r="AE13" t="n">
        <v>479808.5382725066</v>
      </c>
      <c r="AF13" t="n">
        <v>3.206801317830013e-06</v>
      </c>
      <c r="AG13" t="n">
        <v>7</v>
      </c>
      <c r="AH13" t="n">
        <v>434016.2847952907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2.1357</v>
      </c>
      <c r="E14" t="n">
        <v>46.82</v>
      </c>
      <c r="F14" t="n">
        <v>43.63</v>
      </c>
      <c r="G14" t="n">
        <v>96.95</v>
      </c>
      <c r="H14" t="n">
        <v>1.31</v>
      </c>
      <c r="I14" t="n">
        <v>27</v>
      </c>
      <c r="J14" t="n">
        <v>176.49</v>
      </c>
      <c r="K14" t="n">
        <v>50.28</v>
      </c>
      <c r="L14" t="n">
        <v>13</v>
      </c>
      <c r="M14" t="n">
        <v>25</v>
      </c>
      <c r="N14" t="n">
        <v>33.21</v>
      </c>
      <c r="O14" t="n">
        <v>22001.54</v>
      </c>
      <c r="P14" t="n">
        <v>470.06</v>
      </c>
      <c r="Q14" t="n">
        <v>1275.54</v>
      </c>
      <c r="R14" t="n">
        <v>178.88</v>
      </c>
      <c r="S14" t="n">
        <v>109.66</v>
      </c>
      <c r="T14" t="n">
        <v>20464.96</v>
      </c>
      <c r="U14" t="n">
        <v>0.61</v>
      </c>
      <c r="V14" t="n">
        <v>0.74</v>
      </c>
      <c r="W14" t="n">
        <v>7.3</v>
      </c>
      <c r="X14" t="n">
        <v>1.2</v>
      </c>
      <c r="Y14" t="n">
        <v>1</v>
      </c>
      <c r="Z14" t="n">
        <v>10</v>
      </c>
      <c r="AA14" t="n">
        <v>345.5307506792444</v>
      </c>
      <c r="AB14" t="n">
        <v>472.7704168202139</v>
      </c>
      <c r="AC14" t="n">
        <v>427.6498717763394</v>
      </c>
      <c r="AD14" t="n">
        <v>345530.7506792444</v>
      </c>
      <c r="AE14" t="n">
        <v>472770.416820214</v>
      </c>
      <c r="AF14" t="n">
        <v>3.223100180944779e-06</v>
      </c>
      <c r="AG14" t="n">
        <v>7</v>
      </c>
      <c r="AH14" t="n">
        <v>427649.8717763394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2.143</v>
      </c>
      <c r="E15" t="n">
        <v>46.66</v>
      </c>
      <c r="F15" t="n">
        <v>43.53</v>
      </c>
      <c r="G15" t="n">
        <v>104.48</v>
      </c>
      <c r="H15" t="n">
        <v>1.4</v>
      </c>
      <c r="I15" t="n">
        <v>25</v>
      </c>
      <c r="J15" t="n">
        <v>177.97</v>
      </c>
      <c r="K15" t="n">
        <v>50.28</v>
      </c>
      <c r="L15" t="n">
        <v>14</v>
      </c>
      <c r="M15" t="n">
        <v>23</v>
      </c>
      <c r="N15" t="n">
        <v>33.69</v>
      </c>
      <c r="O15" t="n">
        <v>22184.13</v>
      </c>
      <c r="P15" t="n">
        <v>462.6</v>
      </c>
      <c r="Q15" t="n">
        <v>1275.52</v>
      </c>
      <c r="R15" t="n">
        <v>175.91</v>
      </c>
      <c r="S15" t="n">
        <v>109.66</v>
      </c>
      <c r="T15" t="n">
        <v>18990.31</v>
      </c>
      <c r="U15" t="n">
        <v>0.62</v>
      </c>
      <c r="V15" t="n">
        <v>0.74</v>
      </c>
      <c r="W15" t="n">
        <v>7.29</v>
      </c>
      <c r="X15" t="n">
        <v>1.1</v>
      </c>
      <c r="Y15" t="n">
        <v>1</v>
      </c>
      <c r="Z15" t="n">
        <v>10</v>
      </c>
      <c r="AA15" t="n">
        <v>341.3848308794045</v>
      </c>
      <c r="AB15" t="n">
        <v>467.0977864450003</v>
      </c>
      <c r="AC15" t="n">
        <v>422.5186292825494</v>
      </c>
      <c r="AD15" t="n">
        <v>341384.8308794046</v>
      </c>
      <c r="AE15" t="n">
        <v>467097.7864450003</v>
      </c>
      <c r="AF15" t="n">
        <v>3.234117005087166e-06</v>
      </c>
      <c r="AG15" t="n">
        <v>7</v>
      </c>
      <c r="AH15" t="n">
        <v>422518.6292825494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2.1503</v>
      </c>
      <c r="E16" t="n">
        <v>46.51</v>
      </c>
      <c r="F16" t="n">
        <v>43.44</v>
      </c>
      <c r="G16" t="n">
        <v>113.32</v>
      </c>
      <c r="H16" t="n">
        <v>1.48</v>
      </c>
      <c r="I16" t="n">
        <v>23</v>
      </c>
      <c r="J16" t="n">
        <v>179.46</v>
      </c>
      <c r="K16" t="n">
        <v>50.28</v>
      </c>
      <c r="L16" t="n">
        <v>15</v>
      </c>
      <c r="M16" t="n">
        <v>21</v>
      </c>
      <c r="N16" t="n">
        <v>34.18</v>
      </c>
      <c r="O16" t="n">
        <v>22367.38</v>
      </c>
      <c r="P16" t="n">
        <v>456.66</v>
      </c>
      <c r="Q16" t="n">
        <v>1275.53</v>
      </c>
      <c r="R16" t="n">
        <v>172.76</v>
      </c>
      <c r="S16" t="n">
        <v>109.66</v>
      </c>
      <c r="T16" t="n">
        <v>17425.46</v>
      </c>
      <c r="U16" t="n">
        <v>0.63</v>
      </c>
      <c r="V16" t="n">
        <v>0.74</v>
      </c>
      <c r="W16" t="n">
        <v>7.29</v>
      </c>
      <c r="X16" t="n">
        <v>1.01</v>
      </c>
      <c r="Y16" t="n">
        <v>1</v>
      </c>
      <c r="Z16" t="n">
        <v>10</v>
      </c>
      <c r="AA16" t="n">
        <v>337.9010331748819</v>
      </c>
      <c r="AB16" t="n">
        <v>462.3311007313649</v>
      </c>
      <c r="AC16" t="n">
        <v>418.2068693633379</v>
      </c>
      <c r="AD16" t="n">
        <v>337901.0331748819</v>
      </c>
      <c r="AE16" t="n">
        <v>462331.1007313649</v>
      </c>
      <c r="AF16" t="n">
        <v>3.245133829229554e-06</v>
      </c>
      <c r="AG16" t="n">
        <v>7</v>
      </c>
      <c r="AH16" t="n">
        <v>418206.8693633379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2.157</v>
      </c>
      <c r="E17" t="n">
        <v>46.36</v>
      </c>
      <c r="F17" t="n">
        <v>43.36</v>
      </c>
      <c r="G17" t="n">
        <v>123.88</v>
      </c>
      <c r="H17" t="n">
        <v>1.57</v>
      </c>
      <c r="I17" t="n">
        <v>21</v>
      </c>
      <c r="J17" t="n">
        <v>180.95</v>
      </c>
      <c r="K17" t="n">
        <v>50.28</v>
      </c>
      <c r="L17" t="n">
        <v>16</v>
      </c>
      <c r="M17" t="n">
        <v>19</v>
      </c>
      <c r="N17" t="n">
        <v>34.67</v>
      </c>
      <c r="O17" t="n">
        <v>22551.28</v>
      </c>
      <c r="P17" t="n">
        <v>446.66</v>
      </c>
      <c r="Q17" t="n">
        <v>1275.58</v>
      </c>
      <c r="R17" t="n">
        <v>170.18</v>
      </c>
      <c r="S17" t="n">
        <v>109.66</v>
      </c>
      <c r="T17" t="n">
        <v>16143.29</v>
      </c>
      <c r="U17" t="n">
        <v>0.64</v>
      </c>
      <c r="V17" t="n">
        <v>0.74</v>
      </c>
      <c r="W17" t="n">
        <v>7.28</v>
      </c>
      <c r="X17" t="n">
        <v>0.93</v>
      </c>
      <c r="Y17" t="n">
        <v>1</v>
      </c>
      <c r="Z17" t="n">
        <v>10</v>
      </c>
      <c r="AA17" t="n">
        <v>332.8931503965029</v>
      </c>
      <c r="AB17" t="n">
        <v>455.4790945817912</v>
      </c>
      <c r="AC17" t="n">
        <v>412.0088090638286</v>
      </c>
      <c r="AD17" t="n">
        <v>332893.1503965029</v>
      </c>
      <c r="AE17" t="n">
        <v>455479.0945817912</v>
      </c>
      <c r="AF17" t="n">
        <v>3.255245160976677e-06</v>
      </c>
      <c r="AG17" t="n">
        <v>7</v>
      </c>
      <c r="AH17" t="n">
        <v>412008.8090638286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2.1608</v>
      </c>
      <c r="E18" t="n">
        <v>46.28</v>
      </c>
      <c r="F18" t="n">
        <v>43.31</v>
      </c>
      <c r="G18" t="n">
        <v>129.93</v>
      </c>
      <c r="H18" t="n">
        <v>1.65</v>
      </c>
      <c r="I18" t="n">
        <v>20</v>
      </c>
      <c r="J18" t="n">
        <v>182.45</v>
      </c>
      <c r="K18" t="n">
        <v>50.28</v>
      </c>
      <c r="L18" t="n">
        <v>17</v>
      </c>
      <c r="M18" t="n">
        <v>17</v>
      </c>
      <c r="N18" t="n">
        <v>35.17</v>
      </c>
      <c r="O18" t="n">
        <v>22735.98</v>
      </c>
      <c r="P18" t="n">
        <v>442.94</v>
      </c>
      <c r="Q18" t="n">
        <v>1275.54</v>
      </c>
      <c r="R18" t="n">
        <v>168.44</v>
      </c>
      <c r="S18" t="n">
        <v>109.66</v>
      </c>
      <c r="T18" t="n">
        <v>15277.84</v>
      </c>
      <c r="U18" t="n">
        <v>0.65</v>
      </c>
      <c r="V18" t="n">
        <v>0.74</v>
      </c>
      <c r="W18" t="n">
        <v>7.28</v>
      </c>
      <c r="X18" t="n">
        <v>0.88</v>
      </c>
      <c r="Y18" t="n">
        <v>1</v>
      </c>
      <c r="Z18" t="n">
        <v>10</v>
      </c>
      <c r="AA18" t="n">
        <v>330.8445809711262</v>
      </c>
      <c r="AB18" t="n">
        <v>452.6761515174862</v>
      </c>
      <c r="AC18" t="n">
        <v>409.4733749516255</v>
      </c>
      <c r="AD18" t="n">
        <v>330844.5809711262</v>
      </c>
      <c r="AE18" t="n">
        <v>452676.1515174862</v>
      </c>
      <c r="AF18" t="n">
        <v>3.260979946146686e-06</v>
      </c>
      <c r="AG18" t="n">
        <v>7</v>
      </c>
      <c r="AH18" t="n">
        <v>409473.3749516255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2.1649</v>
      </c>
      <c r="E19" t="n">
        <v>46.19</v>
      </c>
      <c r="F19" t="n">
        <v>43.25</v>
      </c>
      <c r="G19" t="n">
        <v>136.59</v>
      </c>
      <c r="H19" t="n">
        <v>1.74</v>
      </c>
      <c r="I19" t="n">
        <v>19</v>
      </c>
      <c r="J19" t="n">
        <v>183.95</v>
      </c>
      <c r="K19" t="n">
        <v>50.28</v>
      </c>
      <c r="L19" t="n">
        <v>18</v>
      </c>
      <c r="M19" t="n">
        <v>12</v>
      </c>
      <c r="N19" t="n">
        <v>35.67</v>
      </c>
      <c r="O19" t="n">
        <v>22921.24</v>
      </c>
      <c r="P19" t="n">
        <v>432.81</v>
      </c>
      <c r="Q19" t="n">
        <v>1275.53</v>
      </c>
      <c r="R19" t="n">
        <v>166.38</v>
      </c>
      <c r="S19" t="n">
        <v>109.66</v>
      </c>
      <c r="T19" t="n">
        <v>14256.56</v>
      </c>
      <c r="U19" t="n">
        <v>0.66</v>
      </c>
      <c r="V19" t="n">
        <v>0.75</v>
      </c>
      <c r="W19" t="n">
        <v>7.28</v>
      </c>
      <c r="X19" t="n">
        <v>0.82</v>
      </c>
      <c r="Y19" t="n">
        <v>1</v>
      </c>
      <c r="Z19" t="n">
        <v>10</v>
      </c>
      <c r="AA19" t="n">
        <v>326.1712801156083</v>
      </c>
      <c r="AB19" t="n">
        <v>446.2819351154837</v>
      </c>
      <c r="AC19" t="n">
        <v>403.689413588691</v>
      </c>
      <c r="AD19" t="n">
        <v>326171.2801156083</v>
      </c>
      <c r="AE19" t="n">
        <v>446281.9351154837</v>
      </c>
      <c r="AF19" t="n">
        <v>3.267167477514328e-06</v>
      </c>
      <c r="AG19" t="n">
        <v>7</v>
      </c>
      <c r="AH19" t="n">
        <v>403689.413588691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2.1681</v>
      </c>
      <c r="E20" t="n">
        <v>46.12</v>
      </c>
      <c r="F20" t="n">
        <v>43.22</v>
      </c>
      <c r="G20" t="n">
        <v>144.06</v>
      </c>
      <c r="H20" t="n">
        <v>1.82</v>
      </c>
      <c r="I20" t="n">
        <v>18</v>
      </c>
      <c r="J20" t="n">
        <v>185.46</v>
      </c>
      <c r="K20" t="n">
        <v>50.28</v>
      </c>
      <c r="L20" t="n">
        <v>19</v>
      </c>
      <c r="M20" t="n">
        <v>10</v>
      </c>
      <c r="N20" t="n">
        <v>36.18</v>
      </c>
      <c r="O20" t="n">
        <v>23107.19</v>
      </c>
      <c r="P20" t="n">
        <v>430.41</v>
      </c>
      <c r="Q20" t="n">
        <v>1275.56</v>
      </c>
      <c r="R20" t="n">
        <v>164.88</v>
      </c>
      <c r="S20" t="n">
        <v>109.66</v>
      </c>
      <c r="T20" t="n">
        <v>13509.8</v>
      </c>
      <c r="U20" t="n">
        <v>0.67</v>
      </c>
      <c r="V20" t="n">
        <v>0.75</v>
      </c>
      <c r="W20" t="n">
        <v>7.29</v>
      </c>
      <c r="X20" t="n">
        <v>0.79</v>
      </c>
      <c r="Y20" t="n">
        <v>1</v>
      </c>
      <c r="Z20" t="n">
        <v>10</v>
      </c>
      <c r="AA20" t="n">
        <v>324.7783167339114</v>
      </c>
      <c r="AB20" t="n">
        <v>444.3760211634386</v>
      </c>
      <c r="AC20" t="n">
        <v>401.9653973892622</v>
      </c>
      <c r="AD20" t="n">
        <v>324778.3167339114</v>
      </c>
      <c r="AE20" t="n">
        <v>444376.0211634386</v>
      </c>
      <c r="AF20" t="n">
        <v>3.271996770289073e-06</v>
      </c>
      <c r="AG20" t="n">
        <v>7</v>
      </c>
      <c r="AH20" t="n">
        <v>401965.3973892622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2.1721</v>
      </c>
      <c r="E21" t="n">
        <v>46.04</v>
      </c>
      <c r="F21" t="n">
        <v>43.17</v>
      </c>
      <c r="G21" t="n">
        <v>152.35</v>
      </c>
      <c r="H21" t="n">
        <v>1.9</v>
      </c>
      <c r="I21" t="n">
        <v>17</v>
      </c>
      <c r="J21" t="n">
        <v>186.97</v>
      </c>
      <c r="K21" t="n">
        <v>50.28</v>
      </c>
      <c r="L21" t="n">
        <v>20</v>
      </c>
      <c r="M21" t="n">
        <v>2</v>
      </c>
      <c r="N21" t="n">
        <v>36.69</v>
      </c>
      <c r="O21" t="n">
        <v>23293.82</v>
      </c>
      <c r="P21" t="n">
        <v>428.27</v>
      </c>
      <c r="Q21" t="n">
        <v>1275.56</v>
      </c>
      <c r="R21" t="n">
        <v>163</v>
      </c>
      <c r="S21" t="n">
        <v>109.66</v>
      </c>
      <c r="T21" t="n">
        <v>12576.11</v>
      </c>
      <c r="U21" t="n">
        <v>0.67</v>
      </c>
      <c r="V21" t="n">
        <v>0.75</v>
      </c>
      <c r="W21" t="n">
        <v>7.29</v>
      </c>
      <c r="X21" t="n">
        <v>0.74</v>
      </c>
      <c r="Y21" t="n">
        <v>1</v>
      </c>
      <c r="Z21" t="n">
        <v>10</v>
      </c>
      <c r="AA21" t="n">
        <v>323.3647526628606</v>
      </c>
      <c r="AB21" t="n">
        <v>442.4419204393814</v>
      </c>
      <c r="AC21" t="n">
        <v>400.2158845237815</v>
      </c>
      <c r="AD21" t="n">
        <v>323364.7526628606</v>
      </c>
      <c r="AE21" t="n">
        <v>442441.9204393814</v>
      </c>
      <c r="AF21" t="n">
        <v>3.278033386257505e-06</v>
      </c>
      <c r="AG21" t="n">
        <v>7</v>
      </c>
      <c r="AH21" t="n">
        <v>400215.8845237815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2.172</v>
      </c>
      <c r="E22" t="n">
        <v>46.04</v>
      </c>
      <c r="F22" t="n">
        <v>43.17</v>
      </c>
      <c r="G22" t="n">
        <v>152.36</v>
      </c>
      <c r="H22" t="n">
        <v>1.98</v>
      </c>
      <c r="I22" t="n">
        <v>17</v>
      </c>
      <c r="J22" t="n">
        <v>188.49</v>
      </c>
      <c r="K22" t="n">
        <v>50.28</v>
      </c>
      <c r="L22" t="n">
        <v>21</v>
      </c>
      <c r="M22" t="n">
        <v>0</v>
      </c>
      <c r="N22" t="n">
        <v>37.21</v>
      </c>
      <c r="O22" t="n">
        <v>23481.16</v>
      </c>
      <c r="P22" t="n">
        <v>431.81</v>
      </c>
      <c r="Q22" t="n">
        <v>1275.59</v>
      </c>
      <c r="R22" t="n">
        <v>163.04</v>
      </c>
      <c r="S22" t="n">
        <v>109.66</v>
      </c>
      <c r="T22" t="n">
        <v>12592.28</v>
      </c>
      <c r="U22" t="n">
        <v>0.67</v>
      </c>
      <c r="V22" t="n">
        <v>0.75</v>
      </c>
      <c r="W22" t="n">
        <v>7.29</v>
      </c>
      <c r="X22" t="n">
        <v>0.74</v>
      </c>
      <c r="Y22" t="n">
        <v>1</v>
      </c>
      <c r="Z22" t="n">
        <v>10</v>
      </c>
      <c r="AA22" t="n">
        <v>324.7954122277447</v>
      </c>
      <c r="AB22" t="n">
        <v>444.3994119723014</v>
      </c>
      <c r="AC22" t="n">
        <v>401.9865558121562</v>
      </c>
      <c r="AD22" t="n">
        <v>324795.4122277447</v>
      </c>
      <c r="AE22" t="n">
        <v>444399.4119723014</v>
      </c>
      <c r="AF22" t="n">
        <v>3.277882470858295e-06</v>
      </c>
      <c r="AG22" t="n">
        <v>7</v>
      </c>
      <c r="AH22" t="n">
        <v>401986.5558121562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1.5293</v>
      </c>
      <c r="E2" t="n">
        <v>65.39</v>
      </c>
      <c r="F2" t="n">
        <v>57.88</v>
      </c>
      <c r="G2" t="n">
        <v>10.65</v>
      </c>
      <c r="H2" t="n">
        <v>0.22</v>
      </c>
      <c r="I2" t="n">
        <v>326</v>
      </c>
      <c r="J2" t="n">
        <v>80.84</v>
      </c>
      <c r="K2" t="n">
        <v>35.1</v>
      </c>
      <c r="L2" t="n">
        <v>1</v>
      </c>
      <c r="M2" t="n">
        <v>324</v>
      </c>
      <c r="N2" t="n">
        <v>9.74</v>
      </c>
      <c r="O2" t="n">
        <v>10204.21</v>
      </c>
      <c r="P2" t="n">
        <v>447.1</v>
      </c>
      <c r="Q2" t="n">
        <v>1275.76</v>
      </c>
      <c r="R2" t="n">
        <v>662.1</v>
      </c>
      <c r="S2" t="n">
        <v>109.66</v>
      </c>
      <c r="T2" t="n">
        <v>260579.87</v>
      </c>
      <c r="U2" t="n">
        <v>0.17</v>
      </c>
      <c r="V2" t="n">
        <v>0.5600000000000001</v>
      </c>
      <c r="W2" t="n">
        <v>7.79</v>
      </c>
      <c r="X2" t="n">
        <v>15.44</v>
      </c>
      <c r="Y2" t="n">
        <v>1</v>
      </c>
      <c r="Z2" t="n">
        <v>10</v>
      </c>
      <c r="AA2" t="n">
        <v>455.8001371930441</v>
      </c>
      <c r="AB2" t="n">
        <v>623.6458561903912</v>
      </c>
      <c r="AC2" t="n">
        <v>564.125970968036</v>
      </c>
      <c r="AD2" t="n">
        <v>455800.1371930441</v>
      </c>
      <c r="AE2" t="n">
        <v>623645.8561903912</v>
      </c>
      <c r="AF2" t="n">
        <v>2.575335090720415e-06</v>
      </c>
      <c r="AG2" t="n">
        <v>10</v>
      </c>
      <c r="AH2" t="n">
        <v>564125.970968036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1.9016</v>
      </c>
      <c r="E3" t="n">
        <v>52.59</v>
      </c>
      <c r="F3" t="n">
        <v>48.44</v>
      </c>
      <c r="G3" t="n">
        <v>22.19</v>
      </c>
      <c r="H3" t="n">
        <v>0.43</v>
      </c>
      <c r="I3" t="n">
        <v>131</v>
      </c>
      <c r="J3" t="n">
        <v>82.04000000000001</v>
      </c>
      <c r="K3" t="n">
        <v>35.1</v>
      </c>
      <c r="L3" t="n">
        <v>2</v>
      </c>
      <c r="M3" t="n">
        <v>129</v>
      </c>
      <c r="N3" t="n">
        <v>9.94</v>
      </c>
      <c r="O3" t="n">
        <v>10352.53</v>
      </c>
      <c r="P3" t="n">
        <v>361.22</v>
      </c>
      <c r="Q3" t="n">
        <v>1275.62</v>
      </c>
      <c r="R3" t="n">
        <v>341.96</v>
      </c>
      <c r="S3" t="n">
        <v>109.66</v>
      </c>
      <c r="T3" t="n">
        <v>101485.83</v>
      </c>
      <c r="U3" t="n">
        <v>0.32</v>
      </c>
      <c r="V3" t="n">
        <v>0.67</v>
      </c>
      <c r="W3" t="n">
        <v>7.47</v>
      </c>
      <c r="X3" t="n">
        <v>6.01</v>
      </c>
      <c r="Y3" t="n">
        <v>1</v>
      </c>
      <c r="Z3" t="n">
        <v>10</v>
      </c>
      <c r="AA3" t="n">
        <v>313.0013663612069</v>
      </c>
      <c r="AB3" t="n">
        <v>428.2622781011228</v>
      </c>
      <c r="AC3" t="n">
        <v>387.3895273490333</v>
      </c>
      <c r="AD3" t="n">
        <v>313001.3663612069</v>
      </c>
      <c r="AE3" t="n">
        <v>428262.2781011228</v>
      </c>
      <c r="AF3" t="n">
        <v>3.202286803448598e-06</v>
      </c>
      <c r="AG3" t="n">
        <v>8</v>
      </c>
      <c r="AH3" t="n">
        <v>387389.5273490333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2.0229</v>
      </c>
      <c r="E4" t="n">
        <v>49.43</v>
      </c>
      <c r="F4" t="n">
        <v>46.15</v>
      </c>
      <c r="G4" t="n">
        <v>34.18</v>
      </c>
      <c r="H4" t="n">
        <v>0.63</v>
      </c>
      <c r="I4" t="n">
        <v>81</v>
      </c>
      <c r="J4" t="n">
        <v>83.25</v>
      </c>
      <c r="K4" t="n">
        <v>35.1</v>
      </c>
      <c r="L4" t="n">
        <v>3</v>
      </c>
      <c r="M4" t="n">
        <v>79</v>
      </c>
      <c r="N4" t="n">
        <v>10.15</v>
      </c>
      <c r="O4" t="n">
        <v>10501.19</v>
      </c>
      <c r="P4" t="n">
        <v>330.7</v>
      </c>
      <c r="Q4" t="n">
        <v>1275.61</v>
      </c>
      <c r="R4" t="n">
        <v>264.57</v>
      </c>
      <c r="S4" t="n">
        <v>109.66</v>
      </c>
      <c r="T4" t="n">
        <v>63040.68</v>
      </c>
      <c r="U4" t="n">
        <v>0.41</v>
      </c>
      <c r="V4" t="n">
        <v>0.7</v>
      </c>
      <c r="W4" t="n">
        <v>7.38</v>
      </c>
      <c r="X4" t="n">
        <v>3.71</v>
      </c>
      <c r="Y4" t="n">
        <v>1</v>
      </c>
      <c r="Z4" t="n">
        <v>10</v>
      </c>
      <c r="AA4" t="n">
        <v>273.1731787427627</v>
      </c>
      <c r="AB4" t="n">
        <v>373.7675947059393</v>
      </c>
      <c r="AC4" t="n">
        <v>338.0957400533176</v>
      </c>
      <c r="AD4" t="n">
        <v>273173.1787427627</v>
      </c>
      <c r="AE4" t="n">
        <v>373767.5947059393</v>
      </c>
      <c r="AF4" t="n">
        <v>3.406555518876824e-06</v>
      </c>
      <c r="AG4" t="n">
        <v>7</v>
      </c>
      <c r="AH4" t="n">
        <v>338095.7400533176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2.0882</v>
      </c>
      <c r="E5" t="n">
        <v>47.89</v>
      </c>
      <c r="F5" t="n">
        <v>45.01</v>
      </c>
      <c r="G5" t="n">
        <v>47.38</v>
      </c>
      <c r="H5" t="n">
        <v>0.83</v>
      </c>
      <c r="I5" t="n">
        <v>57</v>
      </c>
      <c r="J5" t="n">
        <v>84.45999999999999</v>
      </c>
      <c r="K5" t="n">
        <v>35.1</v>
      </c>
      <c r="L5" t="n">
        <v>4</v>
      </c>
      <c r="M5" t="n">
        <v>55</v>
      </c>
      <c r="N5" t="n">
        <v>10.36</v>
      </c>
      <c r="O5" t="n">
        <v>10650.22</v>
      </c>
      <c r="P5" t="n">
        <v>308.74</v>
      </c>
      <c r="Q5" t="n">
        <v>1275.62</v>
      </c>
      <c r="R5" t="n">
        <v>226.06</v>
      </c>
      <c r="S5" t="n">
        <v>109.66</v>
      </c>
      <c r="T5" t="n">
        <v>43905.6</v>
      </c>
      <c r="U5" t="n">
        <v>0.49</v>
      </c>
      <c r="V5" t="n">
        <v>0.72</v>
      </c>
      <c r="W5" t="n">
        <v>7.34</v>
      </c>
      <c r="X5" t="n">
        <v>2.58</v>
      </c>
      <c r="Y5" t="n">
        <v>1</v>
      </c>
      <c r="Z5" t="n">
        <v>10</v>
      </c>
      <c r="AA5" t="n">
        <v>255.9792798619793</v>
      </c>
      <c r="AB5" t="n">
        <v>350.2421437158026</v>
      </c>
      <c r="AC5" t="n">
        <v>316.815525087607</v>
      </c>
      <c r="AD5" t="n">
        <v>255979.2798619793</v>
      </c>
      <c r="AE5" t="n">
        <v>350242.1437158026</v>
      </c>
      <c r="AF5" t="n">
        <v>3.51652045801502e-06</v>
      </c>
      <c r="AG5" t="n">
        <v>7</v>
      </c>
      <c r="AH5" t="n">
        <v>316815.525087607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2.1271</v>
      </c>
      <c r="E6" t="n">
        <v>47.01</v>
      </c>
      <c r="F6" t="n">
        <v>44.38</v>
      </c>
      <c r="G6" t="n">
        <v>61.93</v>
      </c>
      <c r="H6" t="n">
        <v>1.02</v>
      </c>
      <c r="I6" t="n">
        <v>43</v>
      </c>
      <c r="J6" t="n">
        <v>85.67</v>
      </c>
      <c r="K6" t="n">
        <v>35.1</v>
      </c>
      <c r="L6" t="n">
        <v>5</v>
      </c>
      <c r="M6" t="n">
        <v>35</v>
      </c>
      <c r="N6" t="n">
        <v>10.57</v>
      </c>
      <c r="O6" t="n">
        <v>10799.59</v>
      </c>
      <c r="P6" t="n">
        <v>288.87</v>
      </c>
      <c r="Q6" t="n">
        <v>1275.58</v>
      </c>
      <c r="R6" t="n">
        <v>204.4</v>
      </c>
      <c r="S6" t="n">
        <v>109.66</v>
      </c>
      <c r="T6" t="n">
        <v>33143.93</v>
      </c>
      <c r="U6" t="n">
        <v>0.54</v>
      </c>
      <c r="V6" t="n">
        <v>0.73</v>
      </c>
      <c r="W6" t="n">
        <v>7.33</v>
      </c>
      <c r="X6" t="n">
        <v>1.95</v>
      </c>
      <c r="Y6" t="n">
        <v>1</v>
      </c>
      <c r="Z6" t="n">
        <v>10</v>
      </c>
      <c r="AA6" t="n">
        <v>243.5254809196699</v>
      </c>
      <c r="AB6" t="n">
        <v>333.2023065801102</v>
      </c>
      <c r="AC6" t="n">
        <v>301.4019460925781</v>
      </c>
      <c r="AD6" t="n">
        <v>243525.4809196698</v>
      </c>
      <c r="AE6" t="n">
        <v>333202.3065801102</v>
      </c>
      <c r="AF6" t="n">
        <v>3.582027902616487e-06</v>
      </c>
      <c r="AG6" t="n">
        <v>7</v>
      </c>
      <c r="AH6" t="n">
        <v>301401.9460925781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2.1413</v>
      </c>
      <c r="E7" t="n">
        <v>46.7</v>
      </c>
      <c r="F7" t="n">
        <v>44.16</v>
      </c>
      <c r="G7" t="n">
        <v>69.72</v>
      </c>
      <c r="H7" t="n">
        <v>1.21</v>
      </c>
      <c r="I7" t="n">
        <v>38</v>
      </c>
      <c r="J7" t="n">
        <v>86.88</v>
      </c>
      <c r="K7" t="n">
        <v>35.1</v>
      </c>
      <c r="L7" t="n">
        <v>6</v>
      </c>
      <c r="M7" t="n">
        <v>2</v>
      </c>
      <c r="N7" t="n">
        <v>10.78</v>
      </c>
      <c r="O7" t="n">
        <v>10949.33</v>
      </c>
      <c r="P7" t="n">
        <v>282.97</v>
      </c>
      <c r="Q7" t="n">
        <v>1275.62</v>
      </c>
      <c r="R7" t="n">
        <v>195.53</v>
      </c>
      <c r="S7" t="n">
        <v>109.66</v>
      </c>
      <c r="T7" t="n">
        <v>28733.98</v>
      </c>
      <c r="U7" t="n">
        <v>0.5600000000000001</v>
      </c>
      <c r="V7" t="n">
        <v>0.73</v>
      </c>
      <c r="W7" t="n">
        <v>7.35</v>
      </c>
      <c r="X7" t="n">
        <v>1.72</v>
      </c>
      <c r="Y7" t="n">
        <v>1</v>
      </c>
      <c r="Z7" t="n">
        <v>10</v>
      </c>
      <c r="AA7" t="n">
        <v>239.6556598625747</v>
      </c>
      <c r="AB7" t="n">
        <v>327.9074466853394</v>
      </c>
      <c r="AC7" t="n">
        <v>296.6124201947799</v>
      </c>
      <c r="AD7" t="n">
        <v>239655.6598625747</v>
      </c>
      <c r="AE7" t="n">
        <v>327907.4466853394</v>
      </c>
      <c r="AF7" t="n">
        <v>3.605940645890031e-06</v>
      </c>
      <c r="AG7" t="n">
        <v>7</v>
      </c>
      <c r="AH7" t="n">
        <v>296612.4201947799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2.1415</v>
      </c>
      <c r="E8" t="n">
        <v>46.7</v>
      </c>
      <c r="F8" t="n">
        <v>44.15</v>
      </c>
      <c r="G8" t="n">
        <v>69.70999999999999</v>
      </c>
      <c r="H8" t="n">
        <v>1.39</v>
      </c>
      <c r="I8" t="n">
        <v>38</v>
      </c>
      <c r="J8" t="n">
        <v>88.09999999999999</v>
      </c>
      <c r="K8" t="n">
        <v>35.1</v>
      </c>
      <c r="L8" t="n">
        <v>7</v>
      </c>
      <c r="M8" t="n">
        <v>0</v>
      </c>
      <c r="N8" t="n">
        <v>11</v>
      </c>
      <c r="O8" t="n">
        <v>11099.43</v>
      </c>
      <c r="P8" t="n">
        <v>286.29</v>
      </c>
      <c r="Q8" t="n">
        <v>1275.67</v>
      </c>
      <c r="R8" t="n">
        <v>195.36</v>
      </c>
      <c r="S8" t="n">
        <v>109.66</v>
      </c>
      <c r="T8" t="n">
        <v>28646.93</v>
      </c>
      <c r="U8" t="n">
        <v>0.5600000000000001</v>
      </c>
      <c r="V8" t="n">
        <v>0.73</v>
      </c>
      <c r="W8" t="n">
        <v>7.35</v>
      </c>
      <c r="X8" t="n">
        <v>1.72</v>
      </c>
      <c r="Y8" t="n">
        <v>1</v>
      </c>
      <c r="Z8" t="n">
        <v>10</v>
      </c>
      <c r="AA8" t="n">
        <v>240.9760121358811</v>
      </c>
      <c r="AB8" t="n">
        <v>329.7140109155076</v>
      </c>
      <c r="AC8" t="n">
        <v>298.2465684703503</v>
      </c>
      <c r="AD8" t="n">
        <v>240976.0121358811</v>
      </c>
      <c r="AE8" t="n">
        <v>329714.0109155076</v>
      </c>
      <c r="AF8" t="n">
        <v>3.606277445091067e-06</v>
      </c>
      <c r="AG8" t="n">
        <v>7</v>
      </c>
      <c r="AH8" t="n">
        <v>298246.5684703504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1.3286</v>
      </c>
      <c r="E2" t="n">
        <v>75.27</v>
      </c>
      <c r="F2" t="n">
        <v>63.5</v>
      </c>
      <c r="G2" t="n">
        <v>8.699999999999999</v>
      </c>
      <c r="H2" t="n">
        <v>0.16</v>
      </c>
      <c r="I2" t="n">
        <v>438</v>
      </c>
      <c r="J2" t="n">
        <v>107.41</v>
      </c>
      <c r="K2" t="n">
        <v>41.65</v>
      </c>
      <c r="L2" t="n">
        <v>1</v>
      </c>
      <c r="M2" t="n">
        <v>436</v>
      </c>
      <c r="N2" t="n">
        <v>14.77</v>
      </c>
      <c r="O2" t="n">
        <v>13481.73</v>
      </c>
      <c r="P2" t="n">
        <v>599.45</v>
      </c>
      <c r="Q2" t="n">
        <v>1275.96</v>
      </c>
      <c r="R2" t="n">
        <v>852.1</v>
      </c>
      <c r="S2" t="n">
        <v>109.66</v>
      </c>
      <c r="T2" t="n">
        <v>355019.34</v>
      </c>
      <c r="U2" t="n">
        <v>0.13</v>
      </c>
      <c r="V2" t="n">
        <v>0.51</v>
      </c>
      <c r="W2" t="n">
        <v>8</v>
      </c>
      <c r="X2" t="n">
        <v>21.05</v>
      </c>
      <c r="Y2" t="n">
        <v>1</v>
      </c>
      <c r="Z2" t="n">
        <v>10</v>
      </c>
      <c r="AA2" t="n">
        <v>656.87830429104</v>
      </c>
      <c r="AB2" t="n">
        <v>898.7698753565217</v>
      </c>
      <c r="AC2" t="n">
        <v>812.9925398839371</v>
      </c>
      <c r="AD2" t="n">
        <v>656878.3042910399</v>
      </c>
      <c r="AE2" t="n">
        <v>898769.8753565217</v>
      </c>
      <c r="AF2" t="n">
        <v>2.140408533710827e-06</v>
      </c>
      <c r="AG2" t="n">
        <v>11</v>
      </c>
      <c r="AH2" t="n">
        <v>812992.5398839371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1.784</v>
      </c>
      <c r="E3" t="n">
        <v>56.06</v>
      </c>
      <c r="F3" t="n">
        <v>50.26</v>
      </c>
      <c r="G3" t="n">
        <v>17.85</v>
      </c>
      <c r="H3" t="n">
        <v>0.32</v>
      </c>
      <c r="I3" t="n">
        <v>169</v>
      </c>
      <c r="J3" t="n">
        <v>108.68</v>
      </c>
      <c r="K3" t="n">
        <v>41.65</v>
      </c>
      <c r="L3" t="n">
        <v>2</v>
      </c>
      <c r="M3" t="n">
        <v>167</v>
      </c>
      <c r="N3" t="n">
        <v>15.03</v>
      </c>
      <c r="O3" t="n">
        <v>13638.32</v>
      </c>
      <c r="P3" t="n">
        <v>465.25</v>
      </c>
      <c r="Q3" t="n">
        <v>1275.7</v>
      </c>
      <c r="R3" t="n">
        <v>404.05</v>
      </c>
      <c r="S3" t="n">
        <v>109.66</v>
      </c>
      <c r="T3" t="n">
        <v>132337.47</v>
      </c>
      <c r="U3" t="n">
        <v>0.27</v>
      </c>
      <c r="V3" t="n">
        <v>0.64</v>
      </c>
      <c r="W3" t="n">
        <v>7.52</v>
      </c>
      <c r="X3" t="n">
        <v>7.83</v>
      </c>
      <c r="Y3" t="n">
        <v>1</v>
      </c>
      <c r="Z3" t="n">
        <v>10</v>
      </c>
      <c r="AA3" t="n">
        <v>397.8283552902651</v>
      </c>
      <c r="AB3" t="n">
        <v>544.3263066564933</v>
      </c>
      <c r="AC3" t="n">
        <v>492.3765679159665</v>
      </c>
      <c r="AD3" t="n">
        <v>397828.3552902651</v>
      </c>
      <c r="AE3" t="n">
        <v>544326.3066564933</v>
      </c>
      <c r="AF3" t="n">
        <v>2.874069565061053e-06</v>
      </c>
      <c r="AG3" t="n">
        <v>8</v>
      </c>
      <c r="AH3" t="n">
        <v>492376.5679159664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1.9404</v>
      </c>
      <c r="E4" t="n">
        <v>51.54</v>
      </c>
      <c r="F4" t="n">
        <v>47.19</v>
      </c>
      <c r="G4" t="n">
        <v>27.22</v>
      </c>
      <c r="H4" t="n">
        <v>0.48</v>
      </c>
      <c r="I4" t="n">
        <v>104</v>
      </c>
      <c r="J4" t="n">
        <v>109.96</v>
      </c>
      <c r="K4" t="n">
        <v>41.65</v>
      </c>
      <c r="L4" t="n">
        <v>3</v>
      </c>
      <c r="M4" t="n">
        <v>102</v>
      </c>
      <c r="N4" t="n">
        <v>15.31</v>
      </c>
      <c r="O4" t="n">
        <v>13795.21</v>
      </c>
      <c r="P4" t="n">
        <v>427.73</v>
      </c>
      <c r="Q4" t="n">
        <v>1275.61</v>
      </c>
      <c r="R4" t="n">
        <v>299.75</v>
      </c>
      <c r="S4" t="n">
        <v>109.66</v>
      </c>
      <c r="T4" t="n">
        <v>80514.31</v>
      </c>
      <c r="U4" t="n">
        <v>0.37</v>
      </c>
      <c r="V4" t="n">
        <v>0.68</v>
      </c>
      <c r="W4" t="n">
        <v>7.42</v>
      </c>
      <c r="X4" t="n">
        <v>4.76</v>
      </c>
      <c r="Y4" t="n">
        <v>1</v>
      </c>
      <c r="Z4" t="n">
        <v>10</v>
      </c>
      <c r="AA4" t="n">
        <v>350.0201935444533</v>
      </c>
      <c r="AB4" t="n">
        <v>478.9130706086336</v>
      </c>
      <c r="AC4" t="n">
        <v>433.206279308461</v>
      </c>
      <c r="AD4" t="n">
        <v>350020.1935444533</v>
      </c>
      <c r="AE4" t="n">
        <v>478913.0706086336</v>
      </c>
      <c r="AF4" t="n">
        <v>3.126033959666181e-06</v>
      </c>
      <c r="AG4" t="n">
        <v>8</v>
      </c>
      <c r="AH4" t="n">
        <v>433206.279308461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2.0215</v>
      </c>
      <c r="E5" t="n">
        <v>49.47</v>
      </c>
      <c r="F5" t="n">
        <v>45.79</v>
      </c>
      <c r="G5" t="n">
        <v>37.13</v>
      </c>
      <c r="H5" t="n">
        <v>0.63</v>
      </c>
      <c r="I5" t="n">
        <v>74</v>
      </c>
      <c r="J5" t="n">
        <v>111.23</v>
      </c>
      <c r="K5" t="n">
        <v>41.65</v>
      </c>
      <c r="L5" t="n">
        <v>4</v>
      </c>
      <c r="M5" t="n">
        <v>72</v>
      </c>
      <c r="N5" t="n">
        <v>15.58</v>
      </c>
      <c r="O5" t="n">
        <v>13952.52</v>
      </c>
      <c r="P5" t="n">
        <v>405.33</v>
      </c>
      <c r="Q5" t="n">
        <v>1275.56</v>
      </c>
      <c r="R5" t="n">
        <v>252.13</v>
      </c>
      <c r="S5" t="n">
        <v>109.66</v>
      </c>
      <c r="T5" t="n">
        <v>56853.14</v>
      </c>
      <c r="U5" t="n">
        <v>0.43</v>
      </c>
      <c r="V5" t="n">
        <v>0.7</v>
      </c>
      <c r="W5" t="n">
        <v>7.37</v>
      </c>
      <c r="X5" t="n">
        <v>3.36</v>
      </c>
      <c r="Y5" t="n">
        <v>1</v>
      </c>
      <c r="Z5" t="n">
        <v>10</v>
      </c>
      <c r="AA5" t="n">
        <v>317.604422983904</v>
      </c>
      <c r="AB5" t="n">
        <v>434.560383244823</v>
      </c>
      <c r="AC5" t="n">
        <v>393.0865501772648</v>
      </c>
      <c r="AD5" t="n">
        <v>317604.422983904</v>
      </c>
      <c r="AE5" t="n">
        <v>434560.383244823</v>
      </c>
      <c r="AF5" t="n">
        <v>3.256688131037511e-06</v>
      </c>
      <c r="AG5" t="n">
        <v>7</v>
      </c>
      <c r="AH5" t="n">
        <v>393086.5501772648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2.0702</v>
      </c>
      <c r="E6" t="n">
        <v>48.31</v>
      </c>
      <c r="F6" t="n">
        <v>45</v>
      </c>
      <c r="G6" t="n">
        <v>47.37</v>
      </c>
      <c r="H6" t="n">
        <v>0.78</v>
      </c>
      <c r="I6" t="n">
        <v>57</v>
      </c>
      <c r="J6" t="n">
        <v>112.51</v>
      </c>
      <c r="K6" t="n">
        <v>41.65</v>
      </c>
      <c r="L6" t="n">
        <v>5</v>
      </c>
      <c r="M6" t="n">
        <v>55</v>
      </c>
      <c r="N6" t="n">
        <v>15.86</v>
      </c>
      <c r="O6" t="n">
        <v>14110.24</v>
      </c>
      <c r="P6" t="n">
        <v>388.95</v>
      </c>
      <c r="Q6" t="n">
        <v>1275.59</v>
      </c>
      <c r="R6" t="n">
        <v>225.72</v>
      </c>
      <c r="S6" t="n">
        <v>109.66</v>
      </c>
      <c r="T6" t="n">
        <v>43734.26</v>
      </c>
      <c r="U6" t="n">
        <v>0.49</v>
      </c>
      <c r="V6" t="n">
        <v>0.72</v>
      </c>
      <c r="W6" t="n">
        <v>7.34</v>
      </c>
      <c r="X6" t="n">
        <v>2.57</v>
      </c>
      <c r="Y6" t="n">
        <v>1</v>
      </c>
      <c r="Z6" t="n">
        <v>10</v>
      </c>
      <c r="AA6" t="n">
        <v>303.6011000826503</v>
      </c>
      <c r="AB6" t="n">
        <v>415.4004190683224</v>
      </c>
      <c r="AC6" t="n">
        <v>375.7551860905908</v>
      </c>
      <c r="AD6" t="n">
        <v>303601.1000826503</v>
      </c>
      <c r="AE6" t="n">
        <v>415400.4190683224</v>
      </c>
      <c r="AF6" t="n">
        <v>3.335145074881946e-06</v>
      </c>
      <c r="AG6" t="n">
        <v>7</v>
      </c>
      <c r="AH6" t="n">
        <v>375755.1860905908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2.1031</v>
      </c>
      <c r="E7" t="n">
        <v>47.55</v>
      </c>
      <c r="F7" t="n">
        <v>44.49</v>
      </c>
      <c r="G7" t="n">
        <v>58.03</v>
      </c>
      <c r="H7" t="n">
        <v>0.93</v>
      </c>
      <c r="I7" t="n">
        <v>46</v>
      </c>
      <c r="J7" t="n">
        <v>113.79</v>
      </c>
      <c r="K7" t="n">
        <v>41.65</v>
      </c>
      <c r="L7" t="n">
        <v>6</v>
      </c>
      <c r="M7" t="n">
        <v>44</v>
      </c>
      <c r="N7" t="n">
        <v>16.14</v>
      </c>
      <c r="O7" t="n">
        <v>14268.39</v>
      </c>
      <c r="P7" t="n">
        <v>374.85</v>
      </c>
      <c r="Q7" t="n">
        <v>1275.56</v>
      </c>
      <c r="R7" t="n">
        <v>208.3</v>
      </c>
      <c r="S7" t="n">
        <v>109.66</v>
      </c>
      <c r="T7" t="n">
        <v>35079.66</v>
      </c>
      <c r="U7" t="n">
        <v>0.53</v>
      </c>
      <c r="V7" t="n">
        <v>0.72</v>
      </c>
      <c r="W7" t="n">
        <v>7.32</v>
      </c>
      <c r="X7" t="n">
        <v>2.06</v>
      </c>
      <c r="Y7" t="n">
        <v>1</v>
      </c>
      <c r="Z7" t="n">
        <v>10</v>
      </c>
      <c r="AA7" t="n">
        <v>293.2888285514902</v>
      </c>
      <c r="AB7" t="n">
        <v>401.2907142140775</v>
      </c>
      <c r="AC7" t="n">
        <v>362.9920916645398</v>
      </c>
      <c r="AD7" t="n">
        <v>293288.8285514902</v>
      </c>
      <c r="AE7" t="n">
        <v>401290.7142140775</v>
      </c>
      <c r="AF7" t="n">
        <v>3.388147815179317e-06</v>
      </c>
      <c r="AG7" t="n">
        <v>7</v>
      </c>
      <c r="AH7" t="n">
        <v>362992.0916645398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2.1274</v>
      </c>
      <c r="E8" t="n">
        <v>47.01</v>
      </c>
      <c r="F8" t="n">
        <v>44.12</v>
      </c>
      <c r="G8" t="n">
        <v>69.67</v>
      </c>
      <c r="H8" t="n">
        <v>1.07</v>
      </c>
      <c r="I8" t="n">
        <v>38</v>
      </c>
      <c r="J8" t="n">
        <v>115.08</v>
      </c>
      <c r="K8" t="n">
        <v>41.65</v>
      </c>
      <c r="L8" t="n">
        <v>7</v>
      </c>
      <c r="M8" t="n">
        <v>36</v>
      </c>
      <c r="N8" t="n">
        <v>16.43</v>
      </c>
      <c r="O8" t="n">
        <v>14426.96</v>
      </c>
      <c r="P8" t="n">
        <v>361.23</v>
      </c>
      <c r="Q8" t="n">
        <v>1275.56</v>
      </c>
      <c r="R8" t="n">
        <v>195.74</v>
      </c>
      <c r="S8" t="n">
        <v>109.66</v>
      </c>
      <c r="T8" t="n">
        <v>28837.44</v>
      </c>
      <c r="U8" t="n">
        <v>0.5600000000000001</v>
      </c>
      <c r="V8" t="n">
        <v>0.73</v>
      </c>
      <c r="W8" t="n">
        <v>7.32</v>
      </c>
      <c r="X8" t="n">
        <v>1.69</v>
      </c>
      <c r="Y8" t="n">
        <v>1</v>
      </c>
      <c r="Z8" t="n">
        <v>10</v>
      </c>
      <c r="AA8" t="n">
        <v>284.5752415641995</v>
      </c>
      <c r="AB8" t="n">
        <v>389.3684000817391</v>
      </c>
      <c r="AC8" t="n">
        <v>352.207626459919</v>
      </c>
      <c r="AD8" t="n">
        <v>284575.2415641994</v>
      </c>
      <c r="AE8" t="n">
        <v>389368.4000817391</v>
      </c>
      <c r="AF8" t="n">
        <v>3.427295735824487e-06</v>
      </c>
      <c r="AG8" t="n">
        <v>7</v>
      </c>
      <c r="AH8" t="n">
        <v>352207.626459919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2.1421</v>
      </c>
      <c r="E9" t="n">
        <v>46.68</v>
      </c>
      <c r="F9" t="n">
        <v>43.91</v>
      </c>
      <c r="G9" t="n">
        <v>79.84</v>
      </c>
      <c r="H9" t="n">
        <v>1.21</v>
      </c>
      <c r="I9" t="n">
        <v>33</v>
      </c>
      <c r="J9" t="n">
        <v>116.37</v>
      </c>
      <c r="K9" t="n">
        <v>41.65</v>
      </c>
      <c r="L9" t="n">
        <v>8</v>
      </c>
      <c r="M9" t="n">
        <v>31</v>
      </c>
      <c r="N9" t="n">
        <v>16.72</v>
      </c>
      <c r="O9" t="n">
        <v>14585.96</v>
      </c>
      <c r="P9" t="n">
        <v>348.43</v>
      </c>
      <c r="Q9" t="n">
        <v>1275.54</v>
      </c>
      <c r="R9" t="n">
        <v>188.8</v>
      </c>
      <c r="S9" t="n">
        <v>109.66</v>
      </c>
      <c r="T9" t="n">
        <v>25394.44</v>
      </c>
      <c r="U9" t="n">
        <v>0.58</v>
      </c>
      <c r="V9" t="n">
        <v>0.73</v>
      </c>
      <c r="W9" t="n">
        <v>7.31</v>
      </c>
      <c r="X9" t="n">
        <v>1.48</v>
      </c>
      <c r="Y9" t="n">
        <v>1</v>
      </c>
      <c r="Z9" t="n">
        <v>10</v>
      </c>
      <c r="AA9" t="n">
        <v>277.567420057012</v>
      </c>
      <c r="AB9" t="n">
        <v>379.7799895323402</v>
      </c>
      <c r="AC9" t="n">
        <v>343.5343203559358</v>
      </c>
      <c r="AD9" t="n">
        <v>277567.4200570121</v>
      </c>
      <c r="AE9" t="n">
        <v>379779.9895323401</v>
      </c>
      <c r="AF9" t="n">
        <v>3.450977811276503e-06</v>
      </c>
      <c r="AG9" t="n">
        <v>7</v>
      </c>
      <c r="AH9" t="n">
        <v>343534.3203559358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2.1546</v>
      </c>
      <c r="E10" t="n">
        <v>46.41</v>
      </c>
      <c r="F10" t="n">
        <v>43.73</v>
      </c>
      <c r="G10" t="n">
        <v>90.48</v>
      </c>
      <c r="H10" t="n">
        <v>1.35</v>
      </c>
      <c r="I10" t="n">
        <v>29</v>
      </c>
      <c r="J10" t="n">
        <v>117.66</v>
      </c>
      <c r="K10" t="n">
        <v>41.65</v>
      </c>
      <c r="L10" t="n">
        <v>9</v>
      </c>
      <c r="M10" t="n">
        <v>19</v>
      </c>
      <c r="N10" t="n">
        <v>17.01</v>
      </c>
      <c r="O10" t="n">
        <v>14745.39</v>
      </c>
      <c r="P10" t="n">
        <v>338.28</v>
      </c>
      <c r="Q10" t="n">
        <v>1275.57</v>
      </c>
      <c r="R10" t="n">
        <v>182.4</v>
      </c>
      <c r="S10" t="n">
        <v>109.66</v>
      </c>
      <c r="T10" t="n">
        <v>22216.55</v>
      </c>
      <c r="U10" t="n">
        <v>0.6</v>
      </c>
      <c r="V10" t="n">
        <v>0.74</v>
      </c>
      <c r="W10" t="n">
        <v>7.31</v>
      </c>
      <c r="X10" t="n">
        <v>1.3</v>
      </c>
      <c r="Y10" t="n">
        <v>1</v>
      </c>
      <c r="Z10" t="n">
        <v>10</v>
      </c>
      <c r="AA10" t="n">
        <v>271.9782015008514</v>
      </c>
      <c r="AB10" t="n">
        <v>372.1325741248812</v>
      </c>
      <c r="AC10" t="n">
        <v>336.6167635417498</v>
      </c>
      <c r="AD10" t="n">
        <v>271978.2015008514</v>
      </c>
      <c r="AE10" t="n">
        <v>372132.5741248812</v>
      </c>
      <c r="AF10" t="n">
        <v>3.471115630538422e-06</v>
      </c>
      <c r="AG10" t="n">
        <v>7</v>
      </c>
      <c r="AH10" t="n">
        <v>336616.7635417499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2.1607</v>
      </c>
      <c r="E11" t="n">
        <v>46.28</v>
      </c>
      <c r="F11" t="n">
        <v>43.64</v>
      </c>
      <c r="G11" t="n">
        <v>96.98999999999999</v>
      </c>
      <c r="H11" t="n">
        <v>1.48</v>
      </c>
      <c r="I11" t="n">
        <v>27</v>
      </c>
      <c r="J11" t="n">
        <v>118.96</v>
      </c>
      <c r="K11" t="n">
        <v>41.65</v>
      </c>
      <c r="L11" t="n">
        <v>10</v>
      </c>
      <c r="M11" t="n">
        <v>2</v>
      </c>
      <c r="N11" t="n">
        <v>17.31</v>
      </c>
      <c r="O11" t="n">
        <v>14905.25</v>
      </c>
      <c r="P11" t="n">
        <v>334.84</v>
      </c>
      <c r="Q11" t="n">
        <v>1275.68</v>
      </c>
      <c r="R11" t="n">
        <v>178.84</v>
      </c>
      <c r="S11" t="n">
        <v>109.66</v>
      </c>
      <c r="T11" t="n">
        <v>20444.56</v>
      </c>
      <c r="U11" t="n">
        <v>0.61</v>
      </c>
      <c r="V11" t="n">
        <v>0.74</v>
      </c>
      <c r="W11" t="n">
        <v>7.32</v>
      </c>
      <c r="X11" t="n">
        <v>1.21</v>
      </c>
      <c r="Y11" t="n">
        <v>1</v>
      </c>
      <c r="Z11" t="n">
        <v>10</v>
      </c>
      <c r="AA11" t="n">
        <v>269.8806406833799</v>
      </c>
      <c r="AB11" t="n">
        <v>369.2625988765643</v>
      </c>
      <c r="AC11" t="n">
        <v>334.0206947030968</v>
      </c>
      <c r="AD11" t="n">
        <v>269880.6406833798</v>
      </c>
      <c r="AE11" t="n">
        <v>369262.5988765643</v>
      </c>
      <c r="AF11" t="n">
        <v>3.480942886338238e-06</v>
      </c>
      <c r="AG11" t="n">
        <v>7</v>
      </c>
      <c r="AH11" t="n">
        <v>334020.6947030968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2.1611</v>
      </c>
      <c r="E12" t="n">
        <v>46.27</v>
      </c>
      <c r="F12" t="n">
        <v>43.64</v>
      </c>
      <c r="G12" t="n">
        <v>96.97</v>
      </c>
      <c r="H12" t="n">
        <v>1.61</v>
      </c>
      <c r="I12" t="n">
        <v>27</v>
      </c>
      <c r="J12" t="n">
        <v>120.26</v>
      </c>
      <c r="K12" t="n">
        <v>41.65</v>
      </c>
      <c r="L12" t="n">
        <v>11</v>
      </c>
      <c r="M12" t="n">
        <v>0</v>
      </c>
      <c r="N12" t="n">
        <v>17.61</v>
      </c>
      <c r="O12" t="n">
        <v>15065.56</v>
      </c>
      <c r="P12" t="n">
        <v>338.21</v>
      </c>
      <c r="Q12" t="n">
        <v>1275.72</v>
      </c>
      <c r="R12" t="n">
        <v>178.4</v>
      </c>
      <c r="S12" t="n">
        <v>109.66</v>
      </c>
      <c r="T12" t="n">
        <v>20222.49</v>
      </c>
      <c r="U12" t="n">
        <v>0.61</v>
      </c>
      <c r="V12" t="n">
        <v>0.74</v>
      </c>
      <c r="W12" t="n">
        <v>7.32</v>
      </c>
      <c r="X12" t="n">
        <v>1.2</v>
      </c>
      <c r="Y12" t="n">
        <v>1</v>
      </c>
      <c r="Z12" t="n">
        <v>10</v>
      </c>
      <c r="AA12" t="n">
        <v>271.2011560273721</v>
      </c>
      <c r="AB12" t="n">
        <v>371.0693862272399</v>
      </c>
      <c r="AC12" t="n">
        <v>335.6550448048658</v>
      </c>
      <c r="AD12" t="n">
        <v>271201.1560273721</v>
      </c>
      <c r="AE12" t="n">
        <v>371069.3862272399</v>
      </c>
      <c r="AF12" t="n">
        <v>3.48158729655462e-06</v>
      </c>
      <c r="AG12" t="n">
        <v>7</v>
      </c>
      <c r="AH12" t="n">
        <v>335655.0448048658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1.6856</v>
      </c>
      <c r="E2" t="n">
        <v>59.33</v>
      </c>
      <c r="F2" t="n">
        <v>54.09</v>
      </c>
      <c r="G2" t="n">
        <v>13.09</v>
      </c>
      <c r="H2" t="n">
        <v>0.28</v>
      </c>
      <c r="I2" t="n">
        <v>248</v>
      </c>
      <c r="J2" t="n">
        <v>61.76</v>
      </c>
      <c r="K2" t="n">
        <v>28.92</v>
      </c>
      <c r="L2" t="n">
        <v>1</v>
      </c>
      <c r="M2" t="n">
        <v>246</v>
      </c>
      <c r="N2" t="n">
        <v>6.84</v>
      </c>
      <c r="O2" t="n">
        <v>7851.41</v>
      </c>
      <c r="P2" t="n">
        <v>340.67</v>
      </c>
      <c r="Q2" t="n">
        <v>1275.77</v>
      </c>
      <c r="R2" t="n">
        <v>533.26</v>
      </c>
      <c r="S2" t="n">
        <v>109.66</v>
      </c>
      <c r="T2" t="n">
        <v>196548.53</v>
      </c>
      <c r="U2" t="n">
        <v>0.21</v>
      </c>
      <c r="V2" t="n">
        <v>0.6</v>
      </c>
      <c r="W2" t="n">
        <v>7.66</v>
      </c>
      <c r="X2" t="n">
        <v>11.65</v>
      </c>
      <c r="Y2" t="n">
        <v>1</v>
      </c>
      <c r="Z2" t="n">
        <v>10</v>
      </c>
      <c r="AA2" t="n">
        <v>337.2098620103916</v>
      </c>
      <c r="AB2" t="n">
        <v>461.3854098517897</v>
      </c>
      <c r="AC2" t="n">
        <v>417.3514338940239</v>
      </c>
      <c r="AD2" t="n">
        <v>337209.8620103917</v>
      </c>
      <c r="AE2" t="n">
        <v>461385.4098517897</v>
      </c>
      <c r="AF2" t="n">
        <v>2.948066439576624e-06</v>
      </c>
      <c r="AG2" t="n">
        <v>9</v>
      </c>
      <c r="AH2" t="n">
        <v>417351.4338940239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1.9864</v>
      </c>
      <c r="E3" t="n">
        <v>50.34</v>
      </c>
      <c r="F3" t="n">
        <v>47.13</v>
      </c>
      <c r="G3" t="n">
        <v>27.72</v>
      </c>
      <c r="H3" t="n">
        <v>0.55</v>
      </c>
      <c r="I3" t="n">
        <v>102</v>
      </c>
      <c r="J3" t="n">
        <v>62.92</v>
      </c>
      <c r="K3" t="n">
        <v>28.92</v>
      </c>
      <c r="L3" t="n">
        <v>2</v>
      </c>
      <c r="M3" t="n">
        <v>100</v>
      </c>
      <c r="N3" t="n">
        <v>7</v>
      </c>
      <c r="O3" t="n">
        <v>7994.37</v>
      </c>
      <c r="P3" t="n">
        <v>279.54</v>
      </c>
      <c r="Q3" t="n">
        <v>1275.56</v>
      </c>
      <c r="R3" t="n">
        <v>297.72</v>
      </c>
      <c r="S3" t="n">
        <v>109.66</v>
      </c>
      <c r="T3" t="n">
        <v>79508.25999999999</v>
      </c>
      <c r="U3" t="n">
        <v>0.37</v>
      </c>
      <c r="V3" t="n">
        <v>0.68</v>
      </c>
      <c r="W3" t="n">
        <v>7.42</v>
      </c>
      <c r="X3" t="n">
        <v>4.7</v>
      </c>
      <c r="Y3" t="n">
        <v>1</v>
      </c>
      <c r="Z3" t="n">
        <v>10</v>
      </c>
      <c r="AA3" t="n">
        <v>245.1981941794283</v>
      </c>
      <c r="AB3" t="n">
        <v>335.4909866570115</v>
      </c>
      <c r="AC3" t="n">
        <v>303.4721977551233</v>
      </c>
      <c r="AD3" t="n">
        <v>245198.1941794283</v>
      </c>
      <c r="AE3" t="n">
        <v>335490.9866570116</v>
      </c>
      <c r="AF3" t="n">
        <v>3.474157080905913e-06</v>
      </c>
      <c r="AG3" t="n">
        <v>7</v>
      </c>
      <c r="AH3" t="n">
        <v>303472.1977551233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2.0898</v>
      </c>
      <c r="E4" t="n">
        <v>47.85</v>
      </c>
      <c r="F4" t="n">
        <v>45.21</v>
      </c>
      <c r="G4" t="n">
        <v>44.47</v>
      </c>
      <c r="H4" t="n">
        <v>0.8100000000000001</v>
      </c>
      <c r="I4" t="n">
        <v>61</v>
      </c>
      <c r="J4" t="n">
        <v>64.08</v>
      </c>
      <c r="K4" t="n">
        <v>28.92</v>
      </c>
      <c r="L4" t="n">
        <v>3</v>
      </c>
      <c r="M4" t="n">
        <v>52</v>
      </c>
      <c r="N4" t="n">
        <v>7.16</v>
      </c>
      <c r="O4" t="n">
        <v>8137.65</v>
      </c>
      <c r="P4" t="n">
        <v>248.87</v>
      </c>
      <c r="Q4" t="n">
        <v>1275.62</v>
      </c>
      <c r="R4" t="n">
        <v>232.38</v>
      </c>
      <c r="S4" t="n">
        <v>109.66</v>
      </c>
      <c r="T4" t="n">
        <v>47044.32</v>
      </c>
      <c r="U4" t="n">
        <v>0.47</v>
      </c>
      <c r="V4" t="n">
        <v>0.71</v>
      </c>
      <c r="W4" t="n">
        <v>7.35</v>
      </c>
      <c r="X4" t="n">
        <v>2.77</v>
      </c>
      <c r="Y4" t="n">
        <v>1</v>
      </c>
      <c r="Z4" t="n">
        <v>10</v>
      </c>
      <c r="AA4" t="n">
        <v>221.1539852772148</v>
      </c>
      <c r="AB4" t="n">
        <v>302.5926392813872</v>
      </c>
      <c r="AC4" t="n">
        <v>273.7136224798975</v>
      </c>
      <c r="AD4" t="n">
        <v>221153.9852772148</v>
      </c>
      <c r="AE4" t="n">
        <v>302592.6392813871</v>
      </c>
      <c r="AF4" t="n">
        <v>3.655000738862856e-06</v>
      </c>
      <c r="AG4" t="n">
        <v>7</v>
      </c>
      <c r="AH4" t="n">
        <v>273713.6224798975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2.1108</v>
      </c>
      <c r="E5" t="n">
        <v>47.38</v>
      </c>
      <c r="F5" t="n">
        <v>44.84</v>
      </c>
      <c r="G5" t="n">
        <v>50.77</v>
      </c>
      <c r="H5" t="n">
        <v>1.07</v>
      </c>
      <c r="I5" t="n">
        <v>53</v>
      </c>
      <c r="J5" t="n">
        <v>65.25</v>
      </c>
      <c r="K5" t="n">
        <v>28.92</v>
      </c>
      <c r="L5" t="n">
        <v>4</v>
      </c>
      <c r="M5" t="n">
        <v>0</v>
      </c>
      <c r="N5" t="n">
        <v>7.33</v>
      </c>
      <c r="O5" t="n">
        <v>8281.25</v>
      </c>
      <c r="P5" t="n">
        <v>241.52</v>
      </c>
      <c r="Q5" t="n">
        <v>1275.78</v>
      </c>
      <c r="R5" t="n">
        <v>218.11</v>
      </c>
      <c r="S5" t="n">
        <v>109.66</v>
      </c>
      <c r="T5" t="n">
        <v>39950.6</v>
      </c>
      <c r="U5" t="n">
        <v>0.5</v>
      </c>
      <c r="V5" t="n">
        <v>0.72</v>
      </c>
      <c r="W5" t="n">
        <v>7.4</v>
      </c>
      <c r="X5" t="n">
        <v>2.41</v>
      </c>
      <c r="Y5" t="n">
        <v>1</v>
      </c>
      <c r="Z5" t="n">
        <v>10</v>
      </c>
      <c r="AA5" t="n">
        <v>216.1195639126868</v>
      </c>
      <c r="AB5" t="n">
        <v>295.704321867448</v>
      </c>
      <c r="AC5" t="n">
        <v>267.4827164121283</v>
      </c>
      <c r="AD5" t="n">
        <v>216119.5639126868</v>
      </c>
      <c r="AE5" t="n">
        <v>295704.321867448</v>
      </c>
      <c r="AF5" t="n">
        <v>3.691729141349275e-06</v>
      </c>
      <c r="AG5" t="n">
        <v>7</v>
      </c>
      <c r="AH5" t="n">
        <v>267482.7164121283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0.9305</v>
      </c>
      <c r="E2" t="n">
        <v>107.47</v>
      </c>
      <c r="F2" t="n">
        <v>79.78</v>
      </c>
      <c r="G2" t="n">
        <v>6.41</v>
      </c>
      <c r="H2" t="n">
        <v>0.11</v>
      </c>
      <c r="I2" t="n">
        <v>747</v>
      </c>
      <c r="J2" t="n">
        <v>167.88</v>
      </c>
      <c r="K2" t="n">
        <v>51.39</v>
      </c>
      <c r="L2" t="n">
        <v>1</v>
      </c>
      <c r="M2" t="n">
        <v>745</v>
      </c>
      <c r="N2" t="n">
        <v>30.49</v>
      </c>
      <c r="O2" t="n">
        <v>20939.59</v>
      </c>
      <c r="P2" t="n">
        <v>1014.42</v>
      </c>
      <c r="Q2" t="n">
        <v>1276.25</v>
      </c>
      <c r="R2" t="n">
        <v>1408.87</v>
      </c>
      <c r="S2" t="n">
        <v>109.66</v>
      </c>
      <c r="T2" t="n">
        <v>631860.33</v>
      </c>
      <c r="U2" t="n">
        <v>0.08</v>
      </c>
      <c r="V2" t="n">
        <v>0.4</v>
      </c>
      <c r="W2" t="n">
        <v>8.460000000000001</v>
      </c>
      <c r="X2" t="n">
        <v>37.32</v>
      </c>
      <c r="Y2" t="n">
        <v>1</v>
      </c>
      <c r="Z2" t="n">
        <v>10</v>
      </c>
      <c r="AA2" t="n">
        <v>1453.833740707365</v>
      </c>
      <c r="AB2" t="n">
        <v>1989.19946265378</v>
      </c>
      <c r="AC2" t="n">
        <v>1799.353057797083</v>
      </c>
      <c r="AD2" t="n">
        <v>1453833.740707365</v>
      </c>
      <c r="AE2" t="n">
        <v>1989199.46265378</v>
      </c>
      <c r="AF2" t="n">
        <v>1.391653352857514e-06</v>
      </c>
      <c r="AG2" t="n">
        <v>15</v>
      </c>
      <c r="AH2" t="n">
        <v>1799353.057797083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1.5427</v>
      </c>
      <c r="E3" t="n">
        <v>64.81999999999999</v>
      </c>
      <c r="F3" t="n">
        <v>54.04</v>
      </c>
      <c r="G3" t="n">
        <v>13.07</v>
      </c>
      <c r="H3" t="n">
        <v>0.21</v>
      </c>
      <c r="I3" t="n">
        <v>248</v>
      </c>
      <c r="J3" t="n">
        <v>169.33</v>
      </c>
      <c r="K3" t="n">
        <v>51.39</v>
      </c>
      <c r="L3" t="n">
        <v>2</v>
      </c>
      <c r="M3" t="n">
        <v>246</v>
      </c>
      <c r="N3" t="n">
        <v>30.94</v>
      </c>
      <c r="O3" t="n">
        <v>21118.46</v>
      </c>
      <c r="P3" t="n">
        <v>681.92</v>
      </c>
      <c r="Q3" t="n">
        <v>1275.75</v>
      </c>
      <c r="R3" t="n">
        <v>532.09</v>
      </c>
      <c r="S3" t="n">
        <v>109.66</v>
      </c>
      <c r="T3" t="n">
        <v>195964.81</v>
      </c>
      <c r="U3" t="n">
        <v>0.21</v>
      </c>
      <c r="V3" t="n">
        <v>0.6</v>
      </c>
      <c r="W3" t="n">
        <v>7.65</v>
      </c>
      <c r="X3" t="n">
        <v>11.6</v>
      </c>
      <c r="Y3" t="n">
        <v>1</v>
      </c>
      <c r="Z3" t="n">
        <v>10</v>
      </c>
      <c r="AA3" t="n">
        <v>631.6287979347046</v>
      </c>
      <c r="AB3" t="n">
        <v>864.2223868301804</v>
      </c>
      <c r="AC3" t="n">
        <v>781.7422151748453</v>
      </c>
      <c r="AD3" t="n">
        <v>631628.7979347046</v>
      </c>
      <c r="AE3" t="n">
        <v>864222.3868301804</v>
      </c>
      <c r="AF3" t="n">
        <v>2.307258062819223e-06</v>
      </c>
      <c r="AG3" t="n">
        <v>10</v>
      </c>
      <c r="AH3" t="n">
        <v>781742.2151748453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1.7592</v>
      </c>
      <c r="E4" t="n">
        <v>56.84</v>
      </c>
      <c r="F4" t="n">
        <v>49.39</v>
      </c>
      <c r="G4" t="n">
        <v>19.75</v>
      </c>
      <c r="H4" t="n">
        <v>0.31</v>
      </c>
      <c r="I4" t="n">
        <v>150</v>
      </c>
      <c r="J4" t="n">
        <v>170.79</v>
      </c>
      <c r="K4" t="n">
        <v>51.39</v>
      </c>
      <c r="L4" t="n">
        <v>3</v>
      </c>
      <c r="M4" t="n">
        <v>148</v>
      </c>
      <c r="N4" t="n">
        <v>31.4</v>
      </c>
      <c r="O4" t="n">
        <v>21297.94</v>
      </c>
      <c r="P4" t="n">
        <v>617.88</v>
      </c>
      <c r="Q4" t="n">
        <v>1275.68</v>
      </c>
      <c r="R4" t="n">
        <v>373.12</v>
      </c>
      <c r="S4" t="n">
        <v>109.66</v>
      </c>
      <c r="T4" t="n">
        <v>116968.88</v>
      </c>
      <c r="U4" t="n">
        <v>0.29</v>
      </c>
      <c r="V4" t="n">
        <v>0.65</v>
      </c>
      <c r="W4" t="n">
        <v>7.52</v>
      </c>
      <c r="X4" t="n">
        <v>6.95</v>
      </c>
      <c r="Y4" t="n">
        <v>1</v>
      </c>
      <c r="Z4" t="n">
        <v>10</v>
      </c>
      <c r="AA4" t="n">
        <v>503.7194008562797</v>
      </c>
      <c r="AB4" t="n">
        <v>689.2111067831411</v>
      </c>
      <c r="AC4" t="n">
        <v>623.4337660656209</v>
      </c>
      <c r="AD4" t="n">
        <v>503719.4008562797</v>
      </c>
      <c r="AE4" t="n">
        <v>689211.106783141</v>
      </c>
      <c r="AF4" t="n">
        <v>2.631054893441095e-06</v>
      </c>
      <c r="AG4" t="n">
        <v>8</v>
      </c>
      <c r="AH4" t="n">
        <v>623433.7660656209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1.8749</v>
      </c>
      <c r="E5" t="n">
        <v>53.34</v>
      </c>
      <c r="F5" t="n">
        <v>47.34</v>
      </c>
      <c r="G5" t="n">
        <v>26.54</v>
      </c>
      <c r="H5" t="n">
        <v>0.41</v>
      </c>
      <c r="I5" t="n">
        <v>107</v>
      </c>
      <c r="J5" t="n">
        <v>172.25</v>
      </c>
      <c r="K5" t="n">
        <v>51.39</v>
      </c>
      <c r="L5" t="n">
        <v>4</v>
      </c>
      <c r="M5" t="n">
        <v>105</v>
      </c>
      <c r="N5" t="n">
        <v>31.86</v>
      </c>
      <c r="O5" t="n">
        <v>21478.05</v>
      </c>
      <c r="P5" t="n">
        <v>586.89</v>
      </c>
      <c r="Q5" t="n">
        <v>1275.53</v>
      </c>
      <c r="R5" t="n">
        <v>304.29</v>
      </c>
      <c r="S5" t="n">
        <v>109.66</v>
      </c>
      <c r="T5" t="n">
        <v>82769.75</v>
      </c>
      <c r="U5" t="n">
        <v>0.36</v>
      </c>
      <c r="V5" t="n">
        <v>0.68</v>
      </c>
      <c r="W5" t="n">
        <v>7.44</v>
      </c>
      <c r="X5" t="n">
        <v>4.9</v>
      </c>
      <c r="Y5" t="n">
        <v>1</v>
      </c>
      <c r="Z5" t="n">
        <v>10</v>
      </c>
      <c r="AA5" t="n">
        <v>458.9453748973407</v>
      </c>
      <c r="AB5" t="n">
        <v>627.9493091755045</v>
      </c>
      <c r="AC5" t="n">
        <v>568.0187084401842</v>
      </c>
      <c r="AD5" t="n">
        <v>458945.3748973407</v>
      </c>
      <c r="AE5" t="n">
        <v>627949.3091755045</v>
      </c>
      <c r="AF5" t="n">
        <v>2.804095509159111e-06</v>
      </c>
      <c r="AG5" t="n">
        <v>8</v>
      </c>
      <c r="AH5" t="n">
        <v>568018.7084401842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1.9449</v>
      </c>
      <c r="E6" t="n">
        <v>51.42</v>
      </c>
      <c r="F6" t="n">
        <v>46.23</v>
      </c>
      <c r="G6" t="n">
        <v>33.42</v>
      </c>
      <c r="H6" t="n">
        <v>0.51</v>
      </c>
      <c r="I6" t="n">
        <v>83</v>
      </c>
      <c r="J6" t="n">
        <v>173.71</v>
      </c>
      <c r="K6" t="n">
        <v>51.39</v>
      </c>
      <c r="L6" t="n">
        <v>5</v>
      </c>
      <c r="M6" t="n">
        <v>81</v>
      </c>
      <c r="N6" t="n">
        <v>32.32</v>
      </c>
      <c r="O6" t="n">
        <v>21658.78</v>
      </c>
      <c r="P6" t="n">
        <v>568.6900000000001</v>
      </c>
      <c r="Q6" t="n">
        <v>1275.61</v>
      </c>
      <c r="R6" t="n">
        <v>267.26</v>
      </c>
      <c r="S6" t="n">
        <v>109.66</v>
      </c>
      <c r="T6" t="n">
        <v>64372.95</v>
      </c>
      <c r="U6" t="n">
        <v>0.41</v>
      </c>
      <c r="V6" t="n">
        <v>0.7</v>
      </c>
      <c r="W6" t="n">
        <v>7.39</v>
      </c>
      <c r="X6" t="n">
        <v>3.8</v>
      </c>
      <c r="Y6" t="n">
        <v>1</v>
      </c>
      <c r="Z6" t="n">
        <v>10</v>
      </c>
      <c r="AA6" t="n">
        <v>434.9617332438527</v>
      </c>
      <c r="AB6" t="n">
        <v>595.1338325816081</v>
      </c>
      <c r="AC6" t="n">
        <v>538.3350948755988</v>
      </c>
      <c r="AD6" t="n">
        <v>434961.7332438527</v>
      </c>
      <c r="AE6" t="n">
        <v>595133.8325816081</v>
      </c>
      <c r="AF6" t="n">
        <v>2.908787325064566e-06</v>
      </c>
      <c r="AG6" t="n">
        <v>8</v>
      </c>
      <c r="AH6" t="n">
        <v>538335.0948755988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1.9928</v>
      </c>
      <c r="E7" t="n">
        <v>50.18</v>
      </c>
      <c r="F7" t="n">
        <v>45.5</v>
      </c>
      <c r="G7" t="n">
        <v>40.15</v>
      </c>
      <c r="H7" t="n">
        <v>0.61</v>
      </c>
      <c r="I7" t="n">
        <v>68</v>
      </c>
      <c r="J7" t="n">
        <v>175.18</v>
      </c>
      <c r="K7" t="n">
        <v>51.39</v>
      </c>
      <c r="L7" t="n">
        <v>6</v>
      </c>
      <c r="M7" t="n">
        <v>66</v>
      </c>
      <c r="N7" t="n">
        <v>32.79</v>
      </c>
      <c r="O7" t="n">
        <v>21840.16</v>
      </c>
      <c r="P7" t="n">
        <v>554.6</v>
      </c>
      <c r="Q7" t="n">
        <v>1275.57</v>
      </c>
      <c r="R7" t="n">
        <v>242.74</v>
      </c>
      <c r="S7" t="n">
        <v>109.66</v>
      </c>
      <c r="T7" t="n">
        <v>52190.05</v>
      </c>
      <c r="U7" t="n">
        <v>0.45</v>
      </c>
      <c r="V7" t="n">
        <v>0.71</v>
      </c>
      <c r="W7" t="n">
        <v>7.36</v>
      </c>
      <c r="X7" t="n">
        <v>3.07</v>
      </c>
      <c r="Y7" t="n">
        <v>1</v>
      </c>
      <c r="Z7" t="n">
        <v>10</v>
      </c>
      <c r="AA7" t="n">
        <v>408.6057587895392</v>
      </c>
      <c r="AB7" t="n">
        <v>559.072425589686</v>
      </c>
      <c r="AC7" t="n">
        <v>505.7153379544829</v>
      </c>
      <c r="AD7" t="n">
        <v>408605.7587895392</v>
      </c>
      <c r="AE7" t="n">
        <v>559072.4255896859</v>
      </c>
      <c r="AF7" t="n">
        <v>2.980426439091299e-06</v>
      </c>
      <c r="AG7" t="n">
        <v>7</v>
      </c>
      <c r="AH7" t="n">
        <v>505715.3379544829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2.0294</v>
      </c>
      <c r="E8" t="n">
        <v>49.28</v>
      </c>
      <c r="F8" t="n">
        <v>44.97</v>
      </c>
      <c r="G8" t="n">
        <v>47.34</v>
      </c>
      <c r="H8" t="n">
        <v>0.7</v>
      </c>
      <c r="I8" t="n">
        <v>57</v>
      </c>
      <c r="J8" t="n">
        <v>176.66</v>
      </c>
      <c r="K8" t="n">
        <v>51.39</v>
      </c>
      <c r="L8" t="n">
        <v>7</v>
      </c>
      <c r="M8" t="n">
        <v>55</v>
      </c>
      <c r="N8" t="n">
        <v>33.27</v>
      </c>
      <c r="O8" t="n">
        <v>22022.17</v>
      </c>
      <c r="P8" t="n">
        <v>542.99</v>
      </c>
      <c r="Q8" t="n">
        <v>1275.55</v>
      </c>
      <c r="R8" t="n">
        <v>224.99</v>
      </c>
      <c r="S8" t="n">
        <v>109.66</v>
      </c>
      <c r="T8" t="n">
        <v>43367.73</v>
      </c>
      <c r="U8" t="n">
        <v>0.49</v>
      </c>
      <c r="V8" t="n">
        <v>0.72</v>
      </c>
      <c r="W8" t="n">
        <v>7.33</v>
      </c>
      <c r="X8" t="n">
        <v>2.54</v>
      </c>
      <c r="Y8" t="n">
        <v>1</v>
      </c>
      <c r="Z8" t="n">
        <v>10</v>
      </c>
      <c r="AA8" t="n">
        <v>396.5133625998411</v>
      </c>
      <c r="AB8" t="n">
        <v>542.5270756440721</v>
      </c>
      <c r="AC8" t="n">
        <v>490.749052986134</v>
      </c>
      <c r="AD8" t="n">
        <v>396513.3625998411</v>
      </c>
      <c r="AE8" t="n">
        <v>542527.075644072</v>
      </c>
      <c r="AF8" t="n">
        <v>3.035165302836151e-06</v>
      </c>
      <c r="AG8" t="n">
        <v>7</v>
      </c>
      <c r="AH8" t="n">
        <v>490749.052986134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2.0553</v>
      </c>
      <c r="E9" t="n">
        <v>48.66</v>
      </c>
      <c r="F9" t="n">
        <v>44.62</v>
      </c>
      <c r="G9" t="n">
        <v>54.64</v>
      </c>
      <c r="H9" t="n">
        <v>0.8</v>
      </c>
      <c r="I9" t="n">
        <v>49</v>
      </c>
      <c r="J9" t="n">
        <v>178.14</v>
      </c>
      <c r="K9" t="n">
        <v>51.39</v>
      </c>
      <c r="L9" t="n">
        <v>8</v>
      </c>
      <c r="M9" t="n">
        <v>47</v>
      </c>
      <c r="N9" t="n">
        <v>33.75</v>
      </c>
      <c r="O9" t="n">
        <v>22204.83</v>
      </c>
      <c r="P9" t="n">
        <v>532.92</v>
      </c>
      <c r="Q9" t="n">
        <v>1275.6</v>
      </c>
      <c r="R9" t="n">
        <v>212.63</v>
      </c>
      <c r="S9" t="n">
        <v>109.66</v>
      </c>
      <c r="T9" t="n">
        <v>37227.73</v>
      </c>
      <c r="U9" t="n">
        <v>0.52</v>
      </c>
      <c r="V9" t="n">
        <v>0.72</v>
      </c>
      <c r="W9" t="n">
        <v>7.33</v>
      </c>
      <c r="X9" t="n">
        <v>2.19</v>
      </c>
      <c r="Y9" t="n">
        <v>1</v>
      </c>
      <c r="Z9" t="n">
        <v>10</v>
      </c>
      <c r="AA9" t="n">
        <v>387.480533137912</v>
      </c>
      <c r="AB9" t="n">
        <v>530.1679598739495</v>
      </c>
      <c r="AC9" t="n">
        <v>479.5694738789841</v>
      </c>
      <c r="AD9" t="n">
        <v>387480.533137912</v>
      </c>
      <c r="AE9" t="n">
        <v>530167.9598739495</v>
      </c>
      <c r="AF9" t="n">
        <v>3.073901274721169e-06</v>
      </c>
      <c r="AG9" t="n">
        <v>7</v>
      </c>
      <c r="AH9" t="n">
        <v>479569.473878984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2.0758</v>
      </c>
      <c r="E10" t="n">
        <v>48.17</v>
      </c>
      <c r="F10" t="n">
        <v>44.34</v>
      </c>
      <c r="G10" t="n">
        <v>61.88</v>
      </c>
      <c r="H10" t="n">
        <v>0.89</v>
      </c>
      <c r="I10" t="n">
        <v>43</v>
      </c>
      <c r="J10" t="n">
        <v>179.63</v>
      </c>
      <c r="K10" t="n">
        <v>51.39</v>
      </c>
      <c r="L10" t="n">
        <v>9</v>
      </c>
      <c r="M10" t="n">
        <v>41</v>
      </c>
      <c r="N10" t="n">
        <v>34.24</v>
      </c>
      <c r="O10" t="n">
        <v>22388.15</v>
      </c>
      <c r="P10" t="n">
        <v>524.4</v>
      </c>
      <c r="Q10" t="n">
        <v>1275.64</v>
      </c>
      <c r="R10" t="n">
        <v>203.38</v>
      </c>
      <c r="S10" t="n">
        <v>109.66</v>
      </c>
      <c r="T10" t="n">
        <v>32634.64</v>
      </c>
      <c r="U10" t="n">
        <v>0.54</v>
      </c>
      <c r="V10" t="n">
        <v>0.73</v>
      </c>
      <c r="W10" t="n">
        <v>7.32</v>
      </c>
      <c r="X10" t="n">
        <v>1.91</v>
      </c>
      <c r="Y10" t="n">
        <v>1</v>
      </c>
      <c r="Z10" t="n">
        <v>10</v>
      </c>
      <c r="AA10" t="n">
        <v>380.2544670428517</v>
      </c>
      <c r="AB10" t="n">
        <v>520.2809374511512</v>
      </c>
      <c r="AC10" t="n">
        <v>470.6260549996945</v>
      </c>
      <c r="AD10" t="n">
        <v>380254.4670428517</v>
      </c>
      <c r="AE10" t="n">
        <v>520280.9374511512</v>
      </c>
      <c r="AF10" t="n">
        <v>3.104561020807767e-06</v>
      </c>
      <c r="AG10" t="n">
        <v>7</v>
      </c>
      <c r="AH10" t="n">
        <v>470626.0549996945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2.0897</v>
      </c>
      <c r="E11" t="n">
        <v>47.85</v>
      </c>
      <c r="F11" t="n">
        <v>44.16</v>
      </c>
      <c r="G11" t="n">
        <v>67.94</v>
      </c>
      <c r="H11" t="n">
        <v>0.98</v>
      </c>
      <c r="I11" t="n">
        <v>39</v>
      </c>
      <c r="J11" t="n">
        <v>181.12</v>
      </c>
      <c r="K11" t="n">
        <v>51.39</v>
      </c>
      <c r="L11" t="n">
        <v>10</v>
      </c>
      <c r="M11" t="n">
        <v>37</v>
      </c>
      <c r="N11" t="n">
        <v>34.73</v>
      </c>
      <c r="O11" t="n">
        <v>22572.13</v>
      </c>
      <c r="P11" t="n">
        <v>518.55</v>
      </c>
      <c r="Q11" t="n">
        <v>1275.52</v>
      </c>
      <c r="R11" t="n">
        <v>196.99</v>
      </c>
      <c r="S11" t="n">
        <v>109.66</v>
      </c>
      <c r="T11" t="n">
        <v>29459.83</v>
      </c>
      <c r="U11" t="n">
        <v>0.5600000000000001</v>
      </c>
      <c r="V11" t="n">
        <v>0.73</v>
      </c>
      <c r="W11" t="n">
        <v>7.32</v>
      </c>
      <c r="X11" t="n">
        <v>1.73</v>
      </c>
      <c r="Y11" t="n">
        <v>1</v>
      </c>
      <c r="Z11" t="n">
        <v>10</v>
      </c>
      <c r="AA11" t="n">
        <v>375.4242766218895</v>
      </c>
      <c r="AB11" t="n">
        <v>513.6720578242285</v>
      </c>
      <c r="AC11" t="n">
        <v>464.6479175687446</v>
      </c>
      <c r="AD11" t="n">
        <v>375424.2766218895</v>
      </c>
      <c r="AE11" t="n">
        <v>513672.0578242286</v>
      </c>
      <c r="AF11" t="n">
        <v>3.125349824251851e-06</v>
      </c>
      <c r="AG11" t="n">
        <v>7</v>
      </c>
      <c r="AH11" t="n">
        <v>464647.9175687446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2.1017</v>
      </c>
      <c r="E12" t="n">
        <v>47.58</v>
      </c>
      <c r="F12" t="n">
        <v>44.02</v>
      </c>
      <c r="G12" t="n">
        <v>75.47</v>
      </c>
      <c r="H12" t="n">
        <v>1.07</v>
      </c>
      <c r="I12" t="n">
        <v>35</v>
      </c>
      <c r="J12" t="n">
        <v>182.62</v>
      </c>
      <c r="K12" t="n">
        <v>51.39</v>
      </c>
      <c r="L12" t="n">
        <v>11</v>
      </c>
      <c r="M12" t="n">
        <v>33</v>
      </c>
      <c r="N12" t="n">
        <v>35.22</v>
      </c>
      <c r="O12" t="n">
        <v>22756.91</v>
      </c>
      <c r="P12" t="n">
        <v>510.47</v>
      </c>
      <c r="Q12" t="n">
        <v>1275.54</v>
      </c>
      <c r="R12" t="n">
        <v>192.46</v>
      </c>
      <c r="S12" t="n">
        <v>109.66</v>
      </c>
      <c r="T12" t="n">
        <v>27212.3</v>
      </c>
      <c r="U12" t="n">
        <v>0.57</v>
      </c>
      <c r="V12" t="n">
        <v>0.73</v>
      </c>
      <c r="W12" t="n">
        <v>7.31</v>
      </c>
      <c r="X12" t="n">
        <v>1.59</v>
      </c>
      <c r="Y12" t="n">
        <v>1</v>
      </c>
      <c r="Z12" t="n">
        <v>10</v>
      </c>
      <c r="AA12" t="n">
        <v>370.080402419593</v>
      </c>
      <c r="AB12" t="n">
        <v>506.3603333855555</v>
      </c>
      <c r="AC12" t="n">
        <v>458.0340138484287</v>
      </c>
      <c r="AD12" t="n">
        <v>370080.402419593</v>
      </c>
      <c r="AE12" t="n">
        <v>506360.3333855555</v>
      </c>
      <c r="AF12" t="n">
        <v>3.143296992692786e-06</v>
      </c>
      <c r="AG12" t="n">
        <v>7</v>
      </c>
      <c r="AH12" t="n">
        <v>458034.0138484287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2.1177</v>
      </c>
      <c r="E13" t="n">
        <v>47.22</v>
      </c>
      <c r="F13" t="n">
        <v>43.8</v>
      </c>
      <c r="G13" t="n">
        <v>84.77</v>
      </c>
      <c r="H13" t="n">
        <v>1.16</v>
      </c>
      <c r="I13" t="n">
        <v>31</v>
      </c>
      <c r="J13" t="n">
        <v>184.12</v>
      </c>
      <c r="K13" t="n">
        <v>51.39</v>
      </c>
      <c r="L13" t="n">
        <v>12</v>
      </c>
      <c r="M13" t="n">
        <v>29</v>
      </c>
      <c r="N13" t="n">
        <v>35.73</v>
      </c>
      <c r="O13" t="n">
        <v>22942.24</v>
      </c>
      <c r="P13" t="n">
        <v>502.63</v>
      </c>
      <c r="Q13" t="n">
        <v>1275.61</v>
      </c>
      <c r="R13" t="n">
        <v>185.14</v>
      </c>
      <c r="S13" t="n">
        <v>109.66</v>
      </c>
      <c r="T13" t="n">
        <v>23575.64</v>
      </c>
      <c r="U13" t="n">
        <v>0.59</v>
      </c>
      <c r="V13" t="n">
        <v>0.74</v>
      </c>
      <c r="W13" t="n">
        <v>7.29</v>
      </c>
      <c r="X13" t="n">
        <v>1.37</v>
      </c>
      <c r="Y13" t="n">
        <v>1</v>
      </c>
      <c r="Z13" t="n">
        <v>10</v>
      </c>
      <c r="AA13" t="n">
        <v>364.1914031402958</v>
      </c>
      <c r="AB13" t="n">
        <v>498.3027447673089</v>
      </c>
      <c r="AC13" t="n">
        <v>450.745430179011</v>
      </c>
      <c r="AD13" t="n">
        <v>364191.4031402958</v>
      </c>
      <c r="AE13" t="n">
        <v>498302.7447673089</v>
      </c>
      <c r="AF13" t="n">
        <v>3.167226550614033e-06</v>
      </c>
      <c r="AG13" t="n">
        <v>7</v>
      </c>
      <c r="AH13" t="n">
        <v>450745.430179011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2.124</v>
      </c>
      <c r="E14" t="n">
        <v>47.08</v>
      </c>
      <c r="F14" t="n">
        <v>43.73</v>
      </c>
      <c r="G14" t="n">
        <v>90.47</v>
      </c>
      <c r="H14" t="n">
        <v>1.24</v>
      </c>
      <c r="I14" t="n">
        <v>29</v>
      </c>
      <c r="J14" t="n">
        <v>185.63</v>
      </c>
      <c r="K14" t="n">
        <v>51.39</v>
      </c>
      <c r="L14" t="n">
        <v>13</v>
      </c>
      <c r="M14" t="n">
        <v>27</v>
      </c>
      <c r="N14" t="n">
        <v>36.24</v>
      </c>
      <c r="O14" t="n">
        <v>23128.27</v>
      </c>
      <c r="P14" t="n">
        <v>497.86</v>
      </c>
      <c r="Q14" t="n">
        <v>1275.6</v>
      </c>
      <c r="R14" t="n">
        <v>182.4</v>
      </c>
      <c r="S14" t="n">
        <v>109.66</v>
      </c>
      <c r="T14" t="n">
        <v>22214.27</v>
      </c>
      <c r="U14" t="n">
        <v>0.6</v>
      </c>
      <c r="V14" t="n">
        <v>0.74</v>
      </c>
      <c r="W14" t="n">
        <v>7.3</v>
      </c>
      <c r="X14" t="n">
        <v>1.29</v>
      </c>
      <c r="Y14" t="n">
        <v>1</v>
      </c>
      <c r="Z14" t="n">
        <v>10</v>
      </c>
      <c r="AA14" t="n">
        <v>361.2389056558279</v>
      </c>
      <c r="AB14" t="n">
        <v>494.2630074540638</v>
      </c>
      <c r="AC14" t="n">
        <v>447.091239725135</v>
      </c>
      <c r="AD14" t="n">
        <v>361238.9056558278</v>
      </c>
      <c r="AE14" t="n">
        <v>494263.0074540637</v>
      </c>
      <c r="AF14" t="n">
        <v>3.176648814045523e-06</v>
      </c>
      <c r="AG14" t="n">
        <v>7</v>
      </c>
      <c r="AH14" t="n">
        <v>447091.239725135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2.1361</v>
      </c>
      <c r="E15" t="n">
        <v>46.81</v>
      </c>
      <c r="F15" t="n">
        <v>43.56</v>
      </c>
      <c r="G15" t="n">
        <v>100.53</v>
      </c>
      <c r="H15" t="n">
        <v>1.33</v>
      </c>
      <c r="I15" t="n">
        <v>26</v>
      </c>
      <c r="J15" t="n">
        <v>187.14</v>
      </c>
      <c r="K15" t="n">
        <v>51.39</v>
      </c>
      <c r="L15" t="n">
        <v>14</v>
      </c>
      <c r="M15" t="n">
        <v>24</v>
      </c>
      <c r="N15" t="n">
        <v>36.75</v>
      </c>
      <c r="O15" t="n">
        <v>23314.98</v>
      </c>
      <c r="P15" t="n">
        <v>488.16</v>
      </c>
      <c r="Q15" t="n">
        <v>1275.53</v>
      </c>
      <c r="R15" t="n">
        <v>176.96</v>
      </c>
      <c r="S15" t="n">
        <v>109.66</v>
      </c>
      <c r="T15" t="n">
        <v>19507.25</v>
      </c>
      <c r="U15" t="n">
        <v>0.62</v>
      </c>
      <c r="V15" t="n">
        <v>0.74</v>
      </c>
      <c r="W15" t="n">
        <v>7.29</v>
      </c>
      <c r="X15" t="n">
        <v>1.13</v>
      </c>
      <c r="Y15" t="n">
        <v>1</v>
      </c>
      <c r="Z15" t="n">
        <v>10</v>
      </c>
      <c r="AA15" t="n">
        <v>355.3297545527864</v>
      </c>
      <c r="AB15" t="n">
        <v>486.1778462215345</v>
      </c>
      <c r="AC15" t="n">
        <v>439.7777149330433</v>
      </c>
      <c r="AD15" t="n">
        <v>355329.7545527864</v>
      </c>
      <c r="AE15" t="n">
        <v>486177.8462215345</v>
      </c>
      <c r="AF15" t="n">
        <v>3.194745542223466e-06</v>
      </c>
      <c r="AG15" t="n">
        <v>7</v>
      </c>
      <c r="AH15" t="n">
        <v>439777.7149330433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2.1433</v>
      </c>
      <c r="E16" t="n">
        <v>46.66</v>
      </c>
      <c r="F16" t="n">
        <v>43.47</v>
      </c>
      <c r="G16" t="n">
        <v>108.68</v>
      </c>
      <c r="H16" t="n">
        <v>1.41</v>
      </c>
      <c r="I16" t="n">
        <v>24</v>
      </c>
      <c r="J16" t="n">
        <v>188.66</v>
      </c>
      <c r="K16" t="n">
        <v>51.39</v>
      </c>
      <c r="L16" t="n">
        <v>15</v>
      </c>
      <c r="M16" t="n">
        <v>22</v>
      </c>
      <c r="N16" t="n">
        <v>37.27</v>
      </c>
      <c r="O16" t="n">
        <v>23502.4</v>
      </c>
      <c r="P16" t="n">
        <v>481.4</v>
      </c>
      <c r="Q16" t="n">
        <v>1275.54</v>
      </c>
      <c r="R16" t="n">
        <v>173.72</v>
      </c>
      <c r="S16" t="n">
        <v>109.66</v>
      </c>
      <c r="T16" t="n">
        <v>17900.32</v>
      </c>
      <c r="U16" t="n">
        <v>0.63</v>
      </c>
      <c r="V16" t="n">
        <v>0.74</v>
      </c>
      <c r="W16" t="n">
        <v>7.29</v>
      </c>
      <c r="X16" t="n">
        <v>1.04</v>
      </c>
      <c r="Y16" t="n">
        <v>1</v>
      </c>
      <c r="Z16" t="n">
        <v>10</v>
      </c>
      <c r="AA16" t="n">
        <v>351.4650161351256</v>
      </c>
      <c r="AB16" t="n">
        <v>480.8899406182655</v>
      </c>
      <c r="AC16" t="n">
        <v>434.9944796189282</v>
      </c>
      <c r="AD16" t="n">
        <v>351465.0161351256</v>
      </c>
      <c r="AE16" t="n">
        <v>480889.9406182655</v>
      </c>
      <c r="AF16" t="n">
        <v>3.205513843288028e-06</v>
      </c>
      <c r="AG16" t="n">
        <v>7</v>
      </c>
      <c r="AH16" t="n">
        <v>434994.4796189282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2.1458</v>
      </c>
      <c r="E17" t="n">
        <v>46.6</v>
      </c>
      <c r="F17" t="n">
        <v>43.45</v>
      </c>
      <c r="G17" t="n">
        <v>113.35</v>
      </c>
      <c r="H17" t="n">
        <v>1.49</v>
      </c>
      <c r="I17" t="n">
        <v>23</v>
      </c>
      <c r="J17" t="n">
        <v>190.19</v>
      </c>
      <c r="K17" t="n">
        <v>51.39</v>
      </c>
      <c r="L17" t="n">
        <v>16</v>
      </c>
      <c r="M17" t="n">
        <v>21</v>
      </c>
      <c r="N17" t="n">
        <v>37.79</v>
      </c>
      <c r="O17" t="n">
        <v>23690.52</v>
      </c>
      <c r="P17" t="n">
        <v>476.36</v>
      </c>
      <c r="Q17" t="n">
        <v>1275.52</v>
      </c>
      <c r="R17" t="n">
        <v>173.32</v>
      </c>
      <c r="S17" t="n">
        <v>109.66</v>
      </c>
      <c r="T17" t="n">
        <v>17703.96</v>
      </c>
      <c r="U17" t="n">
        <v>0.63</v>
      </c>
      <c r="V17" t="n">
        <v>0.74</v>
      </c>
      <c r="W17" t="n">
        <v>7.29</v>
      </c>
      <c r="X17" t="n">
        <v>1.02</v>
      </c>
      <c r="Y17" t="n">
        <v>1</v>
      </c>
      <c r="Z17" t="n">
        <v>10</v>
      </c>
      <c r="AA17" t="n">
        <v>349.0578496489053</v>
      </c>
      <c r="AB17" t="n">
        <v>477.5963492351286</v>
      </c>
      <c r="AC17" t="n">
        <v>432.0152239748132</v>
      </c>
      <c r="AD17" t="n">
        <v>349057.8496489053</v>
      </c>
      <c r="AE17" t="n">
        <v>477596.3492351286</v>
      </c>
      <c r="AF17" t="n">
        <v>3.209252836713222e-06</v>
      </c>
      <c r="AG17" t="n">
        <v>7</v>
      </c>
      <c r="AH17" t="n">
        <v>432015.2239748132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2.1534</v>
      </c>
      <c r="E18" t="n">
        <v>46.44</v>
      </c>
      <c r="F18" t="n">
        <v>43.35</v>
      </c>
      <c r="G18" t="n">
        <v>123.87</v>
      </c>
      <c r="H18" t="n">
        <v>1.57</v>
      </c>
      <c r="I18" t="n">
        <v>21</v>
      </c>
      <c r="J18" t="n">
        <v>191.72</v>
      </c>
      <c r="K18" t="n">
        <v>51.39</v>
      </c>
      <c r="L18" t="n">
        <v>17</v>
      </c>
      <c r="M18" t="n">
        <v>19</v>
      </c>
      <c r="N18" t="n">
        <v>38.33</v>
      </c>
      <c r="O18" t="n">
        <v>23879.37</v>
      </c>
      <c r="P18" t="n">
        <v>469.96</v>
      </c>
      <c r="Q18" t="n">
        <v>1275.53</v>
      </c>
      <c r="R18" t="n">
        <v>169.99</v>
      </c>
      <c r="S18" t="n">
        <v>109.66</v>
      </c>
      <c r="T18" t="n">
        <v>16051.29</v>
      </c>
      <c r="U18" t="n">
        <v>0.65</v>
      </c>
      <c r="V18" t="n">
        <v>0.74</v>
      </c>
      <c r="W18" t="n">
        <v>7.28</v>
      </c>
      <c r="X18" t="n">
        <v>0.92</v>
      </c>
      <c r="Y18" t="n">
        <v>1</v>
      </c>
      <c r="Z18" t="n">
        <v>10</v>
      </c>
      <c r="AA18" t="n">
        <v>345.3076325629262</v>
      </c>
      <c r="AB18" t="n">
        <v>472.4651367701908</v>
      </c>
      <c r="AC18" t="n">
        <v>427.3737272258272</v>
      </c>
      <c r="AD18" t="n">
        <v>345307.6325629262</v>
      </c>
      <c r="AE18" t="n">
        <v>472465.1367701908</v>
      </c>
      <c r="AF18" t="n">
        <v>3.220619376725815e-06</v>
      </c>
      <c r="AG18" t="n">
        <v>7</v>
      </c>
      <c r="AH18" t="n">
        <v>427373.7272258272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2.1585</v>
      </c>
      <c r="E19" t="n">
        <v>46.33</v>
      </c>
      <c r="F19" t="n">
        <v>43.28</v>
      </c>
      <c r="G19" t="n">
        <v>129.84</v>
      </c>
      <c r="H19" t="n">
        <v>1.65</v>
      </c>
      <c r="I19" t="n">
        <v>20</v>
      </c>
      <c r="J19" t="n">
        <v>193.26</v>
      </c>
      <c r="K19" t="n">
        <v>51.39</v>
      </c>
      <c r="L19" t="n">
        <v>18</v>
      </c>
      <c r="M19" t="n">
        <v>18</v>
      </c>
      <c r="N19" t="n">
        <v>38.86</v>
      </c>
      <c r="O19" t="n">
        <v>24068.93</v>
      </c>
      <c r="P19" t="n">
        <v>462.42</v>
      </c>
      <c r="Q19" t="n">
        <v>1275.56</v>
      </c>
      <c r="R19" t="n">
        <v>167.43</v>
      </c>
      <c r="S19" t="n">
        <v>109.66</v>
      </c>
      <c r="T19" t="n">
        <v>14771.72</v>
      </c>
      <c r="U19" t="n">
        <v>0.66</v>
      </c>
      <c r="V19" t="n">
        <v>0.74</v>
      </c>
      <c r="W19" t="n">
        <v>7.28</v>
      </c>
      <c r="X19" t="n">
        <v>0.85</v>
      </c>
      <c r="Y19" t="n">
        <v>1</v>
      </c>
      <c r="Z19" t="n">
        <v>10</v>
      </c>
      <c r="AA19" t="n">
        <v>341.4912833682268</v>
      </c>
      <c r="AB19" t="n">
        <v>467.2434394365592</v>
      </c>
      <c r="AC19" t="n">
        <v>422.6503813570192</v>
      </c>
      <c r="AD19" t="n">
        <v>341491.2833682268</v>
      </c>
      <c r="AE19" t="n">
        <v>467243.4394365592</v>
      </c>
      <c r="AF19" t="n">
        <v>3.228246923313212e-06</v>
      </c>
      <c r="AG19" t="n">
        <v>7</v>
      </c>
      <c r="AH19" t="n">
        <v>422650.3813570192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2.1609</v>
      </c>
      <c r="E20" t="n">
        <v>46.28</v>
      </c>
      <c r="F20" t="n">
        <v>43.26</v>
      </c>
      <c r="G20" t="n">
        <v>136.61</v>
      </c>
      <c r="H20" t="n">
        <v>1.73</v>
      </c>
      <c r="I20" t="n">
        <v>19</v>
      </c>
      <c r="J20" t="n">
        <v>194.8</v>
      </c>
      <c r="K20" t="n">
        <v>51.39</v>
      </c>
      <c r="L20" t="n">
        <v>19</v>
      </c>
      <c r="M20" t="n">
        <v>16</v>
      </c>
      <c r="N20" t="n">
        <v>39.41</v>
      </c>
      <c r="O20" t="n">
        <v>24259.23</v>
      </c>
      <c r="P20" t="n">
        <v>454.9</v>
      </c>
      <c r="Q20" t="n">
        <v>1275.6</v>
      </c>
      <c r="R20" t="n">
        <v>166.72</v>
      </c>
      <c r="S20" t="n">
        <v>109.66</v>
      </c>
      <c r="T20" t="n">
        <v>14424.38</v>
      </c>
      <c r="U20" t="n">
        <v>0.66</v>
      </c>
      <c r="V20" t="n">
        <v>0.75</v>
      </c>
      <c r="W20" t="n">
        <v>7.28</v>
      </c>
      <c r="X20" t="n">
        <v>0.83</v>
      </c>
      <c r="Y20" t="n">
        <v>1</v>
      </c>
      <c r="Z20" t="n">
        <v>10</v>
      </c>
      <c r="AA20" t="n">
        <v>338.1255966751998</v>
      </c>
      <c r="AB20" t="n">
        <v>462.6383584195422</v>
      </c>
      <c r="AC20" t="n">
        <v>418.4848028089945</v>
      </c>
      <c r="AD20" t="n">
        <v>338125.5966751998</v>
      </c>
      <c r="AE20" t="n">
        <v>462638.3584195421</v>
      </c>
      <c r="AF20" t="n">
        <v>3.231836357001399e-06</v>
      </c>
      <c r="AG20" t="n">
        <v>7</v>
      </c>
      <c r="AH20" t="n">
        <v>418484.8028089945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2.1646</v>
      </c>
      <c r="E21" t="n">
        <v>46.2</v>
      </c>
      <c r="F21" t="n">
        <v>43.22</v>
      </c>
      <c r="G21" t="n">
        <v>144.05</v>
      </c>
      <c r="H21" t="n">
        <v>1.81</v>
      </c>
      <c r="I21" t="n">
        <v>18</v>
      </c>
      <c r="J21" t="n">
        <v>196.35</v>
      </c>
      <c r="K21" t="n">
        <v>51.39</v>
      </c>
      <c r="L21" t="n">
        <v>20</v>
      </c>
      <c r="M21" t="n">
        <v>13</v>
      </c>
      <c r="N21" t="n">
        <v>39.96</v>
      </c>
      <c r="O21" t="n">
        <v>24450.27</v>
      </c>
      <c r="P21" t="n">
        <v>449.44</v>
      </c>
      <c r="Q21" t="n">
        <v>1275.53</v>
      </c>
      <c r="R21" t="n">
        <v>165.18</v>
      </c>
      <c r="S21" t="n">
        <v>109.66</v>
      </c>
      <c r="T21" t="n">
        <v>13659.32</v>
      </c>
      <c r="U21" t="n">
        <v>0.66</v>
      </c>
      <c r="V21" t="n">
        <v>0.75</v>
      </c>
      <c r="W21" t="n">
        <v>7.28</v>
      </c>
      <c r="X21" t="n">
        <v>0.78</v>
      </c>
      <c r="Y21" t="n">
        <v>1</v>
      </c>
      <c r="Z21" t="n">
        <v>10</v>
      </c>
      <c r="AA21" t="n">
        <v>335.4013453895622</v>
      </c>
      <c r="AB21" t="n">
        <v>458.9109176250483</v>
      </c>
      <c r="AC21" t="n">
        <v>415.1131037324311</v>
      </c>
      <c r="AD21" t="n">
        <v>335401.3453895621</v>
      </c>
      <c r="AE21" t="n">
        <v>458910.9176250483</v>
      </c>
      <c r="AF21" t="n">
        <v>3.237370067270688e-06</v>
      </c>
      <c r="AG21" t="n">
        <v>7</v>
      </c>
      <c r="AH21" t="n">
        <v>415113.1037324311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2.1687</v>
      </c>
      <c r="E22" t="n">
        <v>46.11</v>
      </c>
      <c r="F22" t="n">
        <v>43.16</v>
      </c>
      <c r="G22" t="n">
        <v>152.34</v>
      </c>
      <c r="H22" t="n">
        <v>1.88</v>
      </c>
      <c r="I22" t="n">
        <v>17</v>
      </c>
      <c r="J22" t="n">
        <v>197.9</v>
      </c>
      <c r="K22" t="n">
        <v>51.39</v>
      </c>
      <c r="L22" t="n">
        <v>21</v>
      </c>
      <c r="M22" t="n">
        <v>7</v>
      </c>
      <c r="N22" t="n">
        <v>40.51</v>
      </c>
      <c r="O22" t="n">
        <v>24642.07</v>
      </c>
      <c r="P22" t="n">
        <v>446.19</v>
      </c>
      <c r="Q22" t="n">
        <v>1275.62</v>
      </c>
      <c r="R22" t="n">
        <v>163.1</v>
      </c>
      <c r="S22" t="n">
        <v>109.66</v>
      </c>
      <c r="T22" t="n">
        <v>12623.84</v>
      </c>
      <c r="U22" t="n">
        <v>0.67</v>
      </c>
      <c r="V22" t="n">
        <v>0.75</v>
      </c>
      <c r="W22" t="n">
        <v>7.29</v>
      </c>
      <c r="X22" t="n">
        <v>0.73</v>
      </c>
      <c r="Y22" t="n">
        <v>1</v>
      </c>
      <c r="Z22" t="n">
        <v>10</v>
      </c>
      <c r="AA22" t="n">
        <v>333.4882804504572</v>
      </c>
      <c r="AB22" t="n">
        <v>456.2933777768963</v>
      </c>
      <c r="AC22" t="n">
        <v>412.7453782136465</v>
      </c>
      <c r="AD22" t="n">
        <v>333488.2804504572</v>
      </c>
      <c r="AE22" t="n">
        <v>456293.3777768963</v>
      </c>
      <c r="AF22" t="n">
        <v>3.243502016488007e-06</v>
      </c>
      <c r="AG22" t="n">
        <v>7</v>
      </c>
      <c r="AH22" t="n">
        <v>412745.3782136465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2.169</v>
      </c>
      <c r="E23" t="n">
        <v>46.1</v>
      </c>
      <c r="F23" t="n">
        <v>43.16</v>
      </c>
      <c r="G23" t="n">
        <v>152.31</v>
      </c>
      <c r="H23" t="n">
        <v>1.96</v>
      </c>
      <c r="I23" t="n">
        <v>17</v>
      </c>
      <c r="J23" t="n">
        <v>199.46</v>
      </c>
      <c r="K23" t="n">
        <v>51.39</v>
      </c>
      <c r="L23" t="n">
        <v>22</v>
      </c>
      <c r="M23" t="n">
        <v>3</v>
      </c>
      <c r="N23" t="n">
        <v>41.07</v>
      </c>
      <c r="O23" t="n">
        <v>24834.62</v>
      </c>
      <c r="P23" t="n">
        <v>444.61</v>
      </c>
      <c r="Q23" t="n">
        <v>1275.53</v>
      </c>
      <c r="R23" t="n">
        <v>162.75</v>
      </c>
      <c r="S23" t="n">
        <v>109.66</v>
      </c>
      <c r="T23" t="n">
        <v>12447.42</v>
      </c>
      <c r="U23" t="n">
        <v>0.67</v>
      </c>
      <c r="V23" t="n">
        <v>0.75</v>
      </c>
      <c r="W23" t="n">
        <v>7.29</v>
      </c>
      <c r="X23" t="n">
        <v>0.72</v>
      </c>
      <c r="Y23" t="n">
        <v>1</v>
      </c>
      <c r="Z23" t="n">
        <v>10</v>
      </c>
      <c r="AA23" t="n">
        <v>332.8180235944333</v>
      </c>
      <c r="AB23" t="n">
        <v>455.3763027768389</v>
      </c>
      <c r="AC23" t="n">
        <v>411.9158275644717</v>
      </c>
      <c r="AD23" t="n">
        <v>332818.0235944333</v>
      </c>
      <c r="AE23" t="n">
        <v>455376.3027768389</v>
      </c>
      <c r="AF23" t="n">
        <v>3.24395069569903e-06</v>
      </c>
      <c r="AG23" t="n">
        <v>7</v>
      </c>
      <c r="AH23" t="n">
        <v>411915.8275644717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2.168</v>
      </c>
      <c r="E24" t="n">
        <v>46.13</v>
      </c>
      <c r="F24" t="n">
        <v>43.18</v>
      </c>
      <c r="G24" t="n">
        <v>152.39</v>
      </c>
      <c r="H24" t="n">
        <v>2.03</v>
      </c>
      <c r="I24" t="n">
        <v>17</v>
      </c>
      <c r="J24" t="n">
        <v>201.03</v>
      </c>
      <c r="K24" t="n">
        <v>51.39</v>
      </c>
      <c r="L24" t="n">
        <v>23</v>
      </c>
      <c r="M24" t="n">
        <v>0</v>
      </c>
      <c r="N24" t="n">
        <v>41.64</v>
      </c>
      <c r="O24" t="n">
        <v>25027.94</v>
      </c>
      <c r="P24" t="n">
        <v>444.53</v>
      </c>
      <c r="Q24" t="n">
        <v>1275.56</v>
      </c>
      <c r="R24" t="n">
        <v>163.25</v>
      </c>
      <c r="S24" t="n">
        <v>109.66</v>
      </c>
      <c r="T24" t="n">
        <v>12698.86</v>
      </c>
      <c r="U24" t="n">
        <v>0.67</v>
      </c>
      <c r="V24" t="n">
        <v>0.75</v>
      </c>
      <c r="W24" t="n">
        <v>7.3</v>
      </c>
      <c r="X24" t="n">
        <v>0.75</v>
      </c>
      <c r="Y24" t="n">
        <v>1</v>
      </c>
      <c r="Z24" t="n">
        <v>10</v>
      </c>
      <c r="AA24" t="n">
        <v>332.9431773384683</v>
      </c>
      <c r="AB24" t="n">
        <v>455.547543650821</v>
      </c>
      <c r="AC24" t="n">
        <v>412.070725449779</v>
      </c>
      <c r="AD24" t="n">
        <v>332943.1773384683</v>
      </c>
      <c r="AE24" t="n">
        <v>455547.543650821</v>
      </c>
      <c r="AF24" t="n">
        <v>3.242455098328953e-06</v>
      </c>
      <c r="AG24" t="n">
        <v>7</v>
      </c>
      <c r="AH24" t="n">
        <v>412070.7254497791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1.7775</v>
      </c>
      <c r="E2" t="n">
        <v>56.26</v>
      </c>
      <c r="F2" t="n">
        <v>52.01</v>
      </c>
      <c r="G2" t="n">
        <v>15.22</v>
      </c>
      <c r="H2" t="n">
        <v>0.34</v>
      </c>
      <c r="I2" t="n">
        <v>205</v>
      </c>
      <c r="J2" t="n">
        <v>51.33</v>
      </c>
      <c r="K2" t="n">
        <v>24.83</v>
      </c>
      <c r="L2" t="n">
        <v>1</v>
      </c>
      <c r="M2" t="n">
        <v>203</v>
      </c>
      <c r="N2" t="n">
        <v>5.51</v>
      </c>
      <c r="O2" t="n">
        <v>6564.78</v>
      </c>
      <c r="P2" t="n">
        <v>281.77</v>
      </c>
      <c r="Q2" t="n">
        <v>1275.84</v>
      </c>
      <c r="R2" t="n">
        <v>462.45</v>
      </c>
      <c r="S2" t="n">
        <v>109.66</v>
      </c>
      <c r="T2" t="n">
        <v>161361.46</v>
      </c>
      <c r="U2" t="n">
        <v>0.24</v>
      </c>
      <c r="V2" t="n">
        <v>0.62</v>
      </c>
      <c r="W2" t="n">
        <v>7.6</v>
      </c>
      <c r="X2" t="n">
        <v>9.57</v>
      </c>
      <c r="Y2" t="n">
        <v>1</v>
      </c>
      <c r="Z2" t="n">
        <v>10</v>
      </c>
      <c r="AA2" t="n">
        <v>275.5940686897216</v>
      </c>
      <c r="AB2" t="n">
        <v>377.0799631334954</v>
      </c>
      <c r="AC2" t="n">
        <v>341.091980687086</v>
      </c>
      <c r="AD2" t="n">
        <v>275594.0686897216</v>
      </c>
      <c r="AE2" t="n">
        <v>377079.9631334954</v>
      </c>
      <c r="AF2" t="n">
        <v>3.181486215565194e-06</v>
      </c>
      <c r="AG2" t="n">
        <v>8</v>
      </c>
      <c r="AH2" t="n">
        <v>341091.980687086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2.0413</v>
      </c>
      <c r="E3" t="n">
        <v>48.99</v>
      </c>
      <c r="F3" t="n">
        <v>46.23</v>
      </c>
      <c r="G3" t="n">
        <v>33.42</v>
      </c>
      <c r="H3" t="n">
        <v>0.66</v>
      </c>
      <c r="I3" t="n">
        <v>83</v>
      </c>
      <c r="J3" t="n">
        <v>52.47</v>
      </c>
      <c r="K3" t="n">
        <v>24.83</v>
      </c>
      <c r="L3" t="n">
        <v>2</v>
      </c>
      <c r="M3" t="n">
        <v>78</v>
      </c>
      <c r="N3" t="n">
        <v>5.64</v>
      </c>
      <c r="O3" t="n">
        <v>6705.1</v>
      </c>
      <c r="P3" t="n">
        <v>227.96</v>
      </c>
      <c r="Q3" t="n">
        <v>1275.58</v>
      </c>
      <c r="R3" t="n">
        <v>266.8</v>
      </c>
      <c r="S3" t="n">
        <v>109.66</v>
      </c>
      <c r="T3" t="n">
        <v>64143.59</v>
      </c>
      <c r="U3" t="n">
        <v>0.41</v>
      </c>
      <c r="V3" t="n">
        <v>0.7</v>
      </c>
      <c r="W3" t="n">
        <v>7.4</v>
      </c>
      <c r="X3" t="n">
        <v>3.79</v>
      </c>
      <c r="Y3" t="n">
        <v>1</v>
      </c>
      <c r="Z3" t="n">
        <v>10</v>
      </c>
      <c r="AA3" t="n">
        <v>211.0758628683804</v>
      </c>
      <c r="AB3" t="n">
        <v>288.8033075862455</v>
      </c>
      <c r="AC3" t="n">
        <v>261.2403252482872</v>
      </c>
      <c r="AD3" t="n">
        <v>211075.8628683804</v>
      </c>
      <c r="AE3" t="n">
        <v>288803.3075862455</v>
      </c>
      <c r="AF3" t="n">
        <v>3.653652777402661e-06</v>
      </c>
      <c r="AG3" t="n">
        <v>7</v>
      </c>
      <c r="AH3" t="n">
        <v>261240.3252482872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2.0852</v>
      </c>
      <c r="E4" t="n">
        <v>47.96</v>
      </c>
      <c r="F4" t="n">
        <v>45.41</v>
      </c>
      <c r="G4" t="n">
        <v>41.92</v>
      </c>
      <c r="H4" t="n">
        <v>0.97</v>
      </c>
      <c r="I4" t="n">
        <v>65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216.47</v>
      </c>
      <c r="Q4" t="n">
        <v>1275.75</v>
      </c>
      <c r="R4" t="n">
        <v>236.54</v>
      </c>
      <c r="S4" t="n">
        <v>109.66</v>
      </c>
      <c r="T4" t="n">
        <v>49104.99</v>
      </c>
      <c r="U4" t="n">
        <v>0.46</v>
      </c>
      <c r="V4" t="n">
        <v>0.71</v>
      </c>
      <c r="W4" t="n">
        <v>7.44</v>
      </c>
      <c r="X4" t="n">
        <v>2.98</v>
      </c>
      <c r="Y4" t="n">
        <v>1</v>
      </c>
      <c r="Z4" t="n">
        <v>10</v>
      </c>
      <c r="AA4" t="n">
        <v>202.2539673654954</v>
      </c>
      <c r="AB4" t="n">
        <v>276.7328009646428</v>
      </c>
      <c r="AC4" t="n">
        <v>250.321810837584</v>
      </c>
      <c r="AD4" t="n">
        <v>202253.9673654955</v>
      </c>
      <c r="AE4" t="n">
        <v>276732.8009646428</v>
      </c>
      <c r="AF4" t="n">
        <v>3.732227879998054e-06</v>
      </c>
      <c r="AG4" t="n">
        <v>7</v>
      </c>
      <c r="AH4" t="n">
        <v>250321.810837584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1.1487</v>
      </c>
      <c r="E2" t="n">
        <v>87.06</v>
      </c>
      <c r="F2" t="n">
        <v>69.69</v>
      </c>
      <c r="G2" t="n">
        <v>7.49</v>
      </c>
      <c r="H2" t="n">
        <v>0.13</v>
      </c>
      <c r="I2" t="n">
        <v>558</v>
      </c>
      <c r="J2" t="n">
        <v>133.21</v>
      </c>
      <c r="K2" t="n">
        <v>46.47</v>
      </c>
      <c r="L2" t="n">
        <v>1</v>
      </c>
      <c r="M2" t="n">
        <v>556</v>
      </c>
      <c r="N2" t="n">
        <v>20.75</v>
      </c>
      <c r="O2" t="n">
        <v>16663.42</v>
      </c>
      <c r="P2" t="n">
        <v>761.11</v>
      </c>
      <c r="Q2" t="n">
        <v>1276.69</v>
      </c>
      <c r="R2" t="n">
        <v>1063.59</v>
      </c>
      <c r="S2" t="n">
        <v>109.66</v>
      </c>
      <c r="T2" t="n">
        <v>460164.38</v>
      </c>
      <c r="U2" t="n">
        <v>0.1</v>
      </c>
      <c r="V2" t="n">
        <v>0.46</v>
      </c>
      <c r="W2" t="n">
        <v>8.18</v>
      </c>
      <c r="X2" t="n">
        <v>27.23</v>
      </c>
      <c r="Y2" t="n">
        <v>1</v>
      </c>
      <c r="Z2" t="n">
        <v>10</v>
      </c>
      <c r="AA2" t="n">
        <v>928.8371733981807</v>
      </c>
      <c r="AB2" t="n">
        <v>1270.875998047441</v>
      </c>
      <c r="AC2" t="n">
        <v>1149.585376479459</v>
      </c>
      <c r="AD2" t="n">
        <v>928837.1733981806</v>
      </c>
      <c r="AE2" t="n">
        <v>1270875.998047441</v>
      </c>
      <c r="AF2" t="n">
        <v>1.786109330214321e-06</v>
      </c>
      <c r="AG2" t="n">
        <v>13</v>
      </c>
      <c r="AH2" t="n">
        <v>1149585.376479459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1.6788</v>
      </c>
      <c r="E3" t="n">
        <v>59.57</v>
      </c>
      <c r="F3" t="n">
        <v>51.86</v>
      </c>
      <c r="G3" t="n">
        <v>15.33</v>
      </c>
      <c r="H3" t="n">
        <v>0.26</v>
      </c>
      <c r="I3" t="n">
        <v>203</v>
      </c>
      <c r="J3" t="n">
        <v>134.55</v>
      </c>
      <c r="K3" t="n">
        <v>46.47</v>
      </c>
      <c r="L3" t="n">
        <v>2</v>
      </c>
      <c r="M3" t="n">
        <v>201</v>
      </c>
      <c r="N3" t="n">
        <v>21.09</v>
      </c>
      <c r="O3" t="n">
        <v>16828.84</v>
      </c>
      <c r="P3" t="n">
        <v>559.3200000000001</v>
      </c>
      <c r="Q3" t="n">
        <v>1275.67</v>
      </c>
      <c r="R3" t="n">
        <v>457.96</v>
      </c>
      <c r="S3" t="n">
        <v>109.66</v>
      </c>
      <c r="T3" t="n">
        <v>159125.26</v>
      </c>
      <c r="U3" t="n">
        <v>0.24</v>
      </c>
      <c r="V3" t="n">
        <v>0.62</v>
      </c>
      <c r="W3" t="n">
        <v>7.58</v>
      </c>
      <c r="X3" t="n">
        <v>9.42</v>
      </c>
      <c r="Y3" t="n">
        <v>1</v>
      </c>
      <c r="Z3" t="n">
        <v>10</v>
      </c>
      <c r="AA3" t="n">
        <v>493.5658668682944</v>
      </c>
      <c r="AB3" t="n">
        <v>675.3185936384741</v>
      </c>
      <c r="AC3" t="n">
        <v>610.8671348772166</v>
      </c>
      <c r="AD3" t="n">
        <v>493565.8668682944</v>
      </c>
      <c r="AE3" t="n">
        <v>675318.5936384741</v>
      </c>
      <c r="AF3" t="n">
        <v>2.610359835956997e-06</v>
      </c>
      <c r="AG3" t="n">
        <v>9</v>
      </c>
      <c r="AH3" t="n">
        <v>610867.1348772165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1.8632</v>
      </c>
      <c r="E4" t="n">
        <v>53.67</v>
      </c>
      <c r="F4" t="n">
        <v>48.11</v>
      </c>
      <c r="G4" t="n">
        <v>23.28</v>
      </c>
      <c r="H4" t="n">
        <v>0.39</v>
      </c>
      <c r="I4" t="n">
        <v>124</v>
      </c>
      <c r="J4" t="n">
        <v>135.9</v>
      </c>
      <c r="K4" t="n">
        <v>46.47</v>
      </c>
      <c r="L4" t="n">
        <v>3</v>
      </c>
      <c r="M4" t="n">
        <v>122</v>
      </c>
      <c r="N4" t="n">
        <v>21.43</v>
      </c>
      <c r="O4" t="n">
        <v>16994.64</v>
      </c>
      <c r="P4" t="n">
        <v>511.9</v>
      </c>
      <c r="Q4" t="n">
        <v>1275.72</v>
      </c>
      <c r="R4" t="n">
        <v>330.87</v>
      </c>
      <c r="S4" t="n">
        <v>109.66</v>
      </c>
      <c r="T4" t="n">
        <v>95974.03</v>
      </c>
      <c r="U4" t="n">
        <v>0.33</v>
      </c>
      <c r="V4" t="n">
        <v>0.67</v>
      </c>
      <c r="W4" t="n">
        <v>7.46</v>
      </c>
      <c r="X4" t="n">
        <v>5.68</v>
      </c>
      <c r="Y4" t="n">
        <v>1</v>
      </c>
      <c r="Z4" t="n">
        <v>10</v>
      </c>
      <c r="AA4" t="n">
        <v>414.2635668958317</v>
      </c>
      <c r="AB4" t="n">
        <v>566.8136882455926</v>
      </c>
      <c r="AC4" t="n">
        <v>512.7177853674403</v>
      </c>
      <c r="AD4" t="n">
        <v>414263.5668958317</v>
      </c>
      <c r="AE4" t="n">
        <v>566813.6882455926</v>
      </c>
      <c r="AF4" t="n">
        <v>2.897082705715438e-06</v>
      </c>
      <c r="AG4" t="n">
        <v>8</v>
      </c>
      <c r="AH4" t="n">
        <v>512717.7853674404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1.957</v>
      </c>
      <c r="E5" t="n">
        <v>51.1</v>
      </c>
      <c r="F5" t="n">
        <v>46.5</v>
      </c>
      <c r="G5" t="n">
        <v>31.35</v>
      </c>
      <c r="H5" t="n">
        <v>0.52</v>
      </c>
      <c r="I5" t="n">
        <v>89</v>
      </c>
      <c r="J5" t="n">
        <v>137.25</v>
      </c>
      <c r="K5" t="n">
        <v>46.47</v>
      </c>
      <c r="L5" t="n">
        <v>4</v>
      </c>
      <c r="M5" t="n">
        <v>87</v>
      </c>
      <c r="N5" t="n">
        <v>21.78</v>
      </c>
      <c r="O5" t="n">
        <v>17160.92</v>
      </c>
      <c r="P5" t="n">
        <v>487.71</v>
      </c>
      <c r="Q5" t="n">
        <v>1275.6</v>
      </c>
      <c r="R5" t="n">
        <v>276.46</v>
      </c>
      <c r="S5" t="n">
        <v>109.66</v>
      </c>
      <c r="T5" t="n">
        <v>68943.48</v>
      </c>
      <c r="U5" t="n">
        <v>0.4</v>
      </c>
      <c r="V5" t="n">
        <v>0.6899999999999999</v>
      </c>
      <c r="W5" t="n">
        <v>7.39</v>
      </c>
      <c r="X5" t="n">
        <v>4.06</v>
      </c>
      <c r="Y5" t="n">
        <v>1</v>
      </c>
      <c r="Z5" t="n">
        <v>10</v>
      </c>
      <c r="AA5" t="n">
        <v>384.5038122799548</v>
      </c>
      <c r="AB5" t="n">
        <v>526.0950790724365</v>
      </c>
      <c r="AC5" t="n">
        <v>475.8853031048435</v>
      </c>
      <c r="AD5" t="n">
        <v>384503.8122799548</v>
      </c>
      <c r="AE5" t="n">
        <v>526095.0790724366</v>
      </c>
      <c r="AF5" t="n">
        <v>3.042931974605577e-06</v>
      </c>
      <c r="AG5" t="n">
        <v>8</v>
      </c>
      <c r="AH5" t="n">
        <v>475885.3031048435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2.016</v>
      </c>
      <c r="E6" t="n">
        <v>49.6</v>
      </c>
      <c r="F6" t="n">
        <v>45.54</v>
      </c>
      <c r="G6" t="n">
        <v>39.6</v>
      </c>
      <c r="H6" t="n">
        <v>0.64</v>
      </c>
      <c r="I6" t="n">
        <v>69</v>
      </c>
      <c r="J6" t="n">
        <v>138.6</v>
      </c>
      <c r="K6" t="n">
        <v>46.47</v>
      </c>
      <c r="L6" t="n">
        <v>5</v>
      </c>
      <c r="M6" t="n">
        <v>67</v>
      </c>
      <c r="N6" t="n">
        <v>22.13</v>
      </c>
      <c r="O6" t="n">
        <v>17327.69</v>
      </c>
      <c r="P6" t="n">
        <v>470.54</v>
      </c>
      <c r="Q6" t="n">
        <v>1275.62</v>
      </c>
      <c r="R6" t="n">
        <v>244.08</v>
      </c>
      <c r="S6" t="n">
        <v>109.66</v>
      </c>
      <c r="T6" t="n">
        <v>52853.23</v>
      </c>
      <c r="U6" t="n">
        <v>0.45</v>
      </c>
      <c r="V6" t="n">
        <v>0.71</v>
      </c>
      <c r="W6" t="n">
        <v>7.36</v>
      </c>
      <c r="X6" t="n">
        <v>3.11</v>
      </c>
      <c r="Y6" t="n">
        <v>1</v>
      </c>
      <c r="Z6" t="n">
        <v>10</v>
      </c>
      <c r="AA6" t="n">
        <v>356.5557034238662</v>
      </c>
      <c r="AB6" t="n">
        <v>487.8552435519932</v>
      </c>
      <c r="AC6" t="n">
        <v>441.2950238165249</v>
      </c>
      <c r="AD6" t="n">
        <v>356555.7034238662</v>
      </c>
      <c r="AE6" t="n">
        <v>487855.2435519932</v>
      </c>
      <c r="AF6" t="n">
        <v>3.134670853758224e-06</v>
      </c>
      <c r="AG6" t="n">
        <v>7</v>
      </c>
      <c r="AH6" t="n">
        <v>441295.0238165249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2.0548</v>
      </c>
      <c r="E7" t="n">
        <v>48.67</v>
      </c>
      <c r="F7" t="n">
        <v>44.96</v>
      </c>
      <c r="G7" t="n">
        <v>48.17</v>
      </c>
      <c r="H7" t="n">
        <v>0.76</v>
      </c>
      <c r="I7" t="n">
        <v>56</v>
      </c>
      <c r="J7" t="n">
        <v>139.95</v>
      </c>
      <c r="K7" t="n">
        <v>46.47</v>
      </c>
      <c r="L7" t="n">
        <v>6</v>
      </c>
      <c r="M7" t="n">
        <v>54</v>
      </c>
      <c r="N7" t="n">
        <v>22.49</v>
      </c>
      <c r="O7" t="n">
        <v>17494.97</v>
      </c>
      <c r="P7" t="n">
        <v>457.73</v>
      </c>
      <c r="Q7" t="n">
        <v>1275.55</v>
      </c>
      <c r="R7" t="n">
        <v>224.19</v>
      </c>
      <c r="S7" t="n">
        <v>109.66</v>
      </c>
      <c r="T7" t="n">
        <v>42971.86</v>
      </c>
      <c r="U7" t="n">
        <v>0.49</v>
      </c>
      <c r="V7" t="n">
        <v>0.72</v>
      </c>
      <c r="W7" t="n">
        <v>7.34</v>
      </c>
      <c r="X7" t="n">
        <v>2.53</v>
      </c>
      <c r="Y7" t="n">
        <v>1</v>
      </c>
      <c r="Z7" t="n">
        <v>10</v>
      </c>
      <c r="AA7" t="n">
        <v>344.6991431072074</v>
      </c>
      <c r="AB7" t="n">
        <v>471.6325746522162</v>
      </c>
      <c r="AC7" t="n">
        <v>426.6206236678838</v>
      </c>
      <c r="AD7" t="n">
        <v>344699.1431072074</v>
      </c>
      <c r="AE7" t="n">
        <v>471632.5746522162</v>
      </c>
      <c r="AF7" t="n">
        <v>3.195000828523015e-06</v>
      </c>
      <c r="AG7" t="n">
        <v>7</v>
      </c>
      <c r="AH7" t="n">
        <v>426620.6236678838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2.083</v>
      </c>
      <c r="E8" t="n">
        <v>48.01</v>
      </c>
      <c r="F8" t="n">
        <v>44.55</v>
      </c>
      <c r="G8" t="n">
        <v>56.87</v>
      </c>
      <c r="H8" t="n">
        <v>0.88</v>
      </c>
      <c r="I8" t="n">
        <v>47</v>
      </c>
      <c r="J8" t="n">
        <v>141.31</v>
      </c>
      <c r="K8" t="n">
        <v>46.47</v>
      </c>
      <c r="L8" t="n">
        <v>7</v>
      </c>
      <c r="M8" t="n">
        <v>45</v>
      </c>
      <c r="N8" t="n">
        <v>22.85</v>
      </c>
      <c r="O8" t="n">
        <v>17662.75</v>
      </c>
      <c r="P8" t="n">
        <v>447.1</v>
      </c>
      <c r="Q8" t="n">
        <v>1275.55</v>
      </c>
      <c r="R8" t="n">
        <v>210.27</v>
      </c>
      <c r="S8" t="n">
        <v>109.66</v>
      </c>
      <c r="T8" t="n">
        <v>36060</v>
      </c>
      <c r="U8" t="n">
        <v>0.52</v>
      </c>
      <c r="V8" t="n">
        <v>0.72</v>
      </c>
      <c r="W8" t="n">
        <v>7.33</v>
      </c>
      <c r="X8" t="n">
        <v>2.12</v>
      </c>
      <c r="Y8" t="n">
        <v>1</v>
      </c>
      <c r="Z8" t="n">
        <v>10</v>
      </c>
      <c r="AA8" t="n">
        <v>335.8275664704938</v>
      </c>
      <c r="AB8" t="n">
        <v>459.494092111526</v>
      </c>
      <c r="AC8" t="n">
        <v>415.6406208644098</v>
      </c>
      <c r="AD8" t="n">
        <v>335827.5664704937</v>
      </c>
      <c r="AE8" t="n">
        <v>459494.092111526</v>
      </c>
      <c r="AF8" t="n">
        <v>3.238848902965466e-06</v>
      </c>
      <c r="AG8" t="n">
        <v>7</v>
      </c>
      <c r="AH8" t="n">
        <v>415640.6208644098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2.1052</v>
      </c>
      <c r="E9" t="n">
        <v>47.5</v>
      </c>
      <c r="F9" t="n">
        <v>44.23</v>
      </c>
      <c r="G9" t="n">
        <v>66.34999999999999</v>
      </c>
      <c r="H9" t="n">
        <v>0.99</v>
      </c>
      <c r="I9" t="n">
        <v>40</v>
      </c>
      <c r="J9" t="n">
        <v>142.68</v>
      </c>
      <c r="K9" t="n">
        <v>46.47</v>
      </c>
      <c r="L9" t="n">
        <v>8</v>
      </c>
      <c r="M9" t="n">
        <v>38</v>
      </c>
      <c r="N9" t="n">
        <v>23.21</v>
      </c>
      <c r="O9" t="n">
        <v>17831.04</v>
      </c>
      <c r="P9" t="n">
        <v>434.74</v>
      </c>
      <c r="Q9" t="n">
        <v>1275.54</v>
      </c>
      <c r="R9" t="n">
        <v>199.79</v>
      </c>
      <c r="S9" t="n">
        <v>109.66</v>
      </c>
      <c r="T9" t="n">
        <v>30854.9</v>
      </c>
      <c r="U9" t="n">
        <v>0.55</v>
      </c>
      <c r="V9" t="n">
        <v>0.73</v>
      </c>
      <c r="W9" t="n">
        <v>7.31</v>
      </c>
      <c r="X9" t="n">
        <v>1.8</v>
      </c>
      <c r="Y9" t="n">
        <v>1</v>
      </c>
      <c r="Z9" t="n">
        <v>10</v>
      </c>
      <c r="AA9" t="n">
        <v>327.3645910411222</v>
      </c>
      <c r="AB9" t="n">
        <v>447.9146757689343</v>
      </c>
      <c r="AC9" t="n">
        <v>405.1663277657422</v>
      </c>
      <c r="AD9" t="n">
        <v>327364.5910411222</v>
      </c>
      <c r="AE9" t="n">
        <v>447914.6757689343</v>
      </c>
      <c r="AF9" t="n">
        <v>3.27336759986697e-06</v>
      </c>
      <c r="AG9" t="n">
        <v>7</v>
      </c>
      <c r="AH9" t="n">
        <v>405166.3277657422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2.1219</v>
      </c>
      <c r="E10" t="n">
        <v>47.13</v>
      </c>
      <c r="F10" t="n">
        <v>43.99</v>
      </c>
      <c r="G10" t="n">
        <v>75.42</v>
      </c>
      <c r="H10" t="n">
        <v>1.11</v>
      </c>
      <c r="I10" t="n">
        <v>35</v>
      </c>
      <c r="J10" t="n">
        <v>144.05</v>
      </c>
      <c r="K10" t="n">
        <v>46.47</v>
      </c>
      <c r="L10" t="n">
        <v>9</v>
      </c>
      <c r="M10" t="n">
        <v>33</v>
      </c>
      <c r="N10" t="n">
        <v>23.58</v>
      </c>
      <c r="O10" t="n">
        <v>17999.83</v>
      </c>
      <c r="P10" t="n">
        <v>425.84</v>
      </c>
      <c r="Q10" t="n">
        <v>1275.53</v>
      </c>
      <c r="R10" t="n">
        <v>191.54</v>
      </c>
      <c r="S10" t="n">
        <v>109.66</v>
      </c>
      <c r="T10" t="n">
        <v>26756.52</v>
      </c>
      <c r="U10" t="n">
        <v>0.57</v>
      </c>
      <c r="V10" t="n">
        <v>0.73</v>
      </c>
      <c r="W10" t="n">
        <v>7.31</v>
      </c>
      <c r="X10" t="n">
        <v>1.56</v>
      </c>
      <c r="Y10" t="n">
        <v>1</v>
      </c>
      <c r="Z10" t="n">
        <v>10</v>
      </c>
      <c r="AA10" t="n">
        <v>321.2795023275978</v>
      </c>
      <c r="AB10" t="n">
        <v>439.5887889359227</v>
      </c>
      <c r="AC10" t="n">
        <v>397.6350518866178</v>
      </c>
      <c r="AD10" t="n">
        <v>321279.5023275978</v>
      </c>
      <c r="AE10" t="n">
        <v>439588.7889359227</v>
      </c>
      <c r="AF10" t="n">
        <v>3.29933436735594e-06</v>
      </c>
      <c r="AG10" t="n">
        <v>7</v>
      </c>
      <c r="AH10" t="n">
        <v>397635.0518866178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2.1349</v>
      </c>
      <c r="E11" t="n">
        <v>46.84</v>
      </c>
      <c r="F11" t="n">
        <v>43.82</v>
      </c>
      <c r="G11" t="n">
        <v>84.81</v>
      </c>
      <c r="H11" t="n">
        <v>1.22</v>
      </c>
      <c r="I11" t="n">
        <v>31</v>
      </c>
      <c r="J11" t="n">
        <v>145.42</v>
      </c>
      <c r="K11" t="n">
        <v>46.47</v>
      </c>
      <c r="L11" t="n">
        <v>10</v>
      </c>
      <c r="M11" t="n">
        <v>29</v>
      </c>
      <c r="N11" t="n">
        <v>23.95</v>
      </c>
      <c r="O11" t="n">
        <v>18169.15</v>
      </c>
      <c r="P11" t="n">
        <v>416.22</v>
      </c>
      <c r="Q11" t="n">
        <v>1275.59</v>
      </c>
      <c r="R11" t="n">
        <v>185.62</v>
      </c>
      <c r="S11" t="n">
        <v>109.66</v>
      </c>
      <c r="T11" t="n">
        <v>23812.2</v>
      </c>
      <c r="U11" t="n">
        <v>0.59</v>
      </c>
      <c r="V11" t="n">
        <v>0.74</v>
      </c>
      <c r="W11" t="n">
        <v>7.3</v>
      </c>
      <c r="X11" t="n">
        <v>1.38</v>
      </c>
      <c r="Y11" t="n">
        <v>1</v>
      </c>
      <c r="Z11" t="n">
        <v>10</v>
      </c>
      <c r="AA11" t="n">
        <v>315.5394479540459</v>
      </c>
      <c r="AB11" t="n">
        <v>431.7349933087025</v>
      </c>
      <c r="AC11" t="n">
        <v>390.5308114911879</v>
      </c>
      <c r="AD11" t="n">
        <v>315539.4479540459</v>
      </c>
      <c r="AE11" t="n">
        <v>431734.9933087025</v>
      </c>
      <c r="AF11" t="n">
        <v>3.319548018694658e-06</v>
      </c>
      <c r="AG11" t="n">
        <v>7</v>
      </c>
      <c r="AH11" t="n">
        <v>390530.8114911879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2.1459</v>
      </c>
      <c r="E12" t="n">
        <v>46.6</v>
      </c>
      <c r="F12" t="n">
        <v>43.66</v>
      </c>
      <c r="G12" t="n">
        <v>93.55</v>
      </c>
      <c r="H12" t="n">
        <v>1.33</v>
      </c>
      <c r="I12" t="n">
        <v>28</v>
      </c>
      <c r="J12" t="n">
        <v>146.8</v>
      </c>
      <c r="K12" t="n">
        <v>46.47</v>
      </c>
      <c r="L12" t="n">
        <v>11</v>
      </c>
      <c r="M12" t="n">
        <v>26</v>
      </c>
      <c r="N12" t="n">
        <v>24.33</v>
      </c>
      <c r="O12" t="n">
        <v>18338.99</v>
      </c>
      <c r="P12" t="n">
        <v>404.25</v>
      </c>
      <c r="Q12" t="n">
        <v>1275.53</v>
      </c>
      <c r="R12" t="n">
        <v>180.15</v>
      </c>
      <c r="S12" t="n">
        <v>109.66</v>
      </c>
      <c r="T12" t="n">
        <v>21096.32</v>
      </c>
      <c r="U12" t="n">
        <v>0.61</v>
      </c>
      <c r="V12" t="n">
        <v>0.74</v>
      </c>
      <c r="W12" t="n">
        <v>7.3</v>
      </c>
      <c r="X12" t="n">
        <v>1.23</v>
      </c>
      <c r="Y12" t="n">
        <v>1</v>
      </c>
      <c r="Z12" t="n">
        <v>10</v>
      </c>
      <c r="AA12" t="n">
        <v>309.1552352207161</v>
      </c>
      <c r="AB12" t="n">
        <v>422.9998317953727</v>
      </c>
      <c r="AC12" t="n">
        <v>382.6293215328143</v>
      </c>
      <c r="AD12" t="n">
        <v>309155.235220716</v>
      </c>
      <c r="AE12" t="n">
        <v>422999.8317953727</v>
      </c>
      <c r="AF12" t="n">
        <v>3.336651877519728e-06</v>
      </c>
      <c r="AG12" t="n">
        <v>7</v>
      </c>
      <c r="AH12" t="n">
        <v>382629.3215328143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2.1552</v>
      </c>
      <c r="E13" t="n">
        <v>46.4</v>
      </c>
      <c r="F13" t="n">
        <v>43.54</v>
      </c>
      <c r="G13" t="n">
        <v>104.49</v>
      </c>
      <c r="H13" t="n">
        <v>1.43</v>
      </c>
      <c r="I13" t="n">
        <v>25</v>
      </c>
      <c r="J13" t="n">
        <v>148.18</v>
      </c>
      <c r="K13" t="n">
        <v>46.47</v>
      </c>
      <c r="L13" t="n">
        <v>12</v>
      </c>
      <c r="M13" t="n">
        <v>23</v>
      </c>
      <c r="N13" t="n">
        <v>24.71</v>
      </c>
      <c r="O13" t="n">
        <v>18509.36</v>
      </c>
      <c r="P13" t="n">
        <v>394.98</v>
      </c>
      <c r="Q13" t="n">
        <v>1275.6</v>
      </c>
      <c r="R13" t="n">
        <v>176.09</v>
      </c>
      <c r="S13" t="n">
        <v>109.66</v>
      </c>
      <c r="T13" t="n">
        <v>19080.2</v>
      </c>
      <c r="U13" t="n">
        <v>0.62</v>
      </c>
      <c r="V13" t="n">
        <v>0.74</v>
      </c>
      <c r="W13" t="n">
        <v>7.29</v>
      </c>
      <c r="X13" t="n">
        <v>1.11</v>
      </c>
      <c r="Y13" t="n">
        <v>1</v>
      </c>
      <c r="Z13" t="n">
        <v>10</v>
      </c>
      <c r="AA13" t="n">
        <v>304.177858428969</v>
      </c>
      <c r="AB13" t="n">
        <v>416.1895652825381</v>
      </c>
      <c r="AC13" t="n">
        <v>376.4690172976954</v>
      </c>
      <c r="AD13" t="n">
        <v>304177.858428969</v>
      </c>
      <c r="AE13" t="n">
        <v>416189.5652825381</v>
      </c>
      <c r="AF13" t="n">
        <v>3.351112412708195e-06</v>
      </c>
      <c r="AG13" t="n">
        <v>7</v>
      </c>
      <c r="AH13" t="n">
        <v>376469.0172976954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2.1624</v>
      </c>
      <c r="E14" t="n">
        <v>46.24</v>
      </c>
      <c r="F14" t="n">
        <v>43.44</v>
      </c>
      <c r="G14" t="n">
        <v>113.32</v>
      </c>
      <c r="H14" t="n">
        <v>1.54</v>
      </c>
      <c r="I14" t="n">
        <v>23</v>
      </c>
      <c r="J14" t="n">
        <v>149.56</v>
      </c>
      <c r="K14" t="n">
        <v>46.47</v>
      </c>
      <c r="L14" t="n">
        <v>13</v>
      </c>
      <c r="M14" t="n">
        <v>15</v>
      </c>
      <c r="N14" t="n">
        <v>25.1</v>
      </c>
      <c r="O14" t="n">
        <v>18680.25</v>
      </c>
      <c r="P14" t="n">
        <v>386.94</v>
      </c>
      <c r="Q14" t="n">
        <v>1275.63</v>
      </c>
      <c r="R14" t="n">
        <v>172.35</v>
      </c>
      <c r="S14" t="n">
        <v>109.66</v>
      </c>
      <c r="T14" t="n">
        <v>17219.91</v>
      </c>
      <c r="U14" t="n">
        <v>0.64</v>
      </c>
      <c r="V14" t="n">
        <v>0.74</v>
      </c>
      <c r="W14" t="n">
        <v>7.3</v>
      </c>
      <c r="X14" t="n">
        <v>1</v>
      </c>
      <c r="Y14" t="n">
        <v>1</v>
      </c>
      <c r="Z14" t="n">
        <v>10</v>
      </c>
      <c r="AA14" t="n">
        <v>299.9942254747771</v>
      </c>
      <c r="AB14" t="n">
        <v>410.465334105753</v>
      </c>
      <c r="AC14" t="n">
        <v>371.2910987104137</v>
      </c>
      <c r="AD14" t="n">
        <v>299994.2254747771</v>
      </c>
      <c r="AE14" t="n">
        <v>410465.3341057529</v>
      </c>
      <c r="AF14" t="n">
        <v>3.362307665757332e-06</v>
      </c>
      <c r="AG14" t="n">
        <v>7</v>
      </c>
      <c r="AH14" t="n">
        <v>371291.0987104137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2.1678</v>
      </c>
      <c r="E15" t="n">
        <v>46.13</v>
      </c>
      <c r="F15" t="n">
        <v>43.38</v>
      </c>
      <c r="G15" t="n">
        <v>123.94</v>
      </c>
      <c r="H15" t="n">
        <v>1.64</v>
      </c>
      <c r="I15" t="n">
        <v>21</v>
      </c>
      <c r="J15" t="n">
        <v>150.95</v>
      </c>
      <c r="K15" t="n">
        <v>46.47</v>
      </c>
      <c r="L15" t="n">
        <v>14</v>
      </c>
      <c r="M15" t="n">
        <v>7</v>
      </c>
      <c r="N15" t="n">
        <v>25.49</v>
      </c>
      <c r="O15" t="n">
        <v>18851.69</v>
      </c>
      <c r="P15" t="n">
        <v>379.44</v>
      </c>
      <c r="Q15" t="n">
        <v>1275.57</v>
      </c>
      <c r="R15" t="n">
        <v>170.27</v>
      </c>
      <c r="S15" t="n">
        <v>109.66</v>
      </c>
      <c r="T15" t="n">
        <v>16188.3</v>
      </c>
      <c r="U15" t="n">
        <v>0.64</v>
      </c>
      <c r="V15" t="n">
        <v>0.74</v>
      </c>
      <c r="W15" t="n">
        <v>7.3</v>
      </c>
      <c r="X15" t="n">
        <v>0.95</v>
      </c>
      <c r="Y15" t="n">
        <v>1</v>
      </c>
      <c r="Z15" t="n">
        <v>10</v>
      </c>
      <c r="AA15" t="n">
        <v>296.3095943158984</v>
      </c>
      <c r="AB15" t="n">
        <v>405.4238591997209</v>
      </c>
      <c r="AC15" t="n">
        <v>366.7307750936588</v>
      </c>
      <c r="AD15" t="n">
        <v>296309.5943158984</v>
      </c>
      <c r="AE15" t="n">
        <v>405423.8591997209</v>
      </c>
      <c r="AF15" t="n">
        <v>3.370704105544185e-06</v>
      </c>
      <c r="AG15" t="n">
        <v>7</v>
      </c>
      <c r="AH15" t="n">
        <v>366730.7750936588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2.1676</v>
      </c>
      <c r="E16" t="n">
        <v>46.13</v>
      </c>
      <c r="F16" t="n">
        <v>43.38</v>
      </c>
      <c r="G16" t="n">
        <v>123.95</v>
      </c>
      <c r="H16" t="n">
        <v>1.74</v>
      </c>
      <c r="I16" t="n">
        <v>21</v>
      </c>
      <c r="J16" t="n">
        <v>152.35</v>
      </c>
      <c r="K16" t="n">
        <v>46.47</v>
      </c>
      <c r="L16" t="n">
        <v>15</v>
      </c>
      <c r="M16" t="n">
        <v>2</v>
      </c>
      <c r="N16" t="n">
        <v>25.88</v>
      </c>
      <c r="O16" t="n">
        <v>19023.66</v>
      </c>
      <c r="P16" t="n">
        <v>382.73</v>
      </c>
      <c r="Q16" t="n">
        <v>1275.64</v>
      </c>
      <c r="R16" t="n">
        <v>169.97</v>
      </c>
      <c r="S16" t="n">
        <v>109.66</v>
      </c>
      <c r="T16" t="n">
        <v>16038.17</v>
      </c>
      <c r="U16" t="n">
        <v>0.65</v>
      </c>
      <c r="V16" t="n">
        <v>0.74</v>
      </c>
      <c r="W16" t="n">
        <v>7.31</v>
      </c>
      <c r="X16" t="n">
        <v>0.95</v>
      </c>
      <c r="Y16" t="n">
        <v>1</v>
      </c>
      <c r="Z16" t="n">
        <v>10</v>
      </c>
      <c r="AA16" t="n">
        <v>297.6519809581403</v>
      </c>
      <c r="AB16" t="n">
        <v>407.2605718255552</v>
      </c>
      <c r="AC16" t="n">
        <v>368.392194444326</v>
      </c>
      <c r="AD16" t="n">
        <v>297651.9809581403</v>
      </c>
      <c r="AE16" t="n">
        <v>407260.5718255552</v>
      </c>
      <c r="AF16" t="n">
        <v>3.37039312629282e-06</v>
      </c>
      <c r="AG16" t="n">
        <v>7</v>
      </c>
      <c r="AH16" t="n">
        <v>368392.194444326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2.1676</v>
      </c>
      <c r="E17" t="n">
        <v>46.13</v>
      </c>
      <c r="F17" t="n">
        <v>43.38</v>
      </c>
      <c r="G17" t="n">
        <v>123.95</v>
      </c>
      <c r="H17" t="n">
        <v>1.84</v>
      </c>
      <c r="I17" t="n">
        <v>21</v>
      </c>
      <c r="J17" t="n">
        <v>153.75</v>
      </c>
      <c r="K17" t="n">
        <v>46.47</v>
      </c>
      <c r="L17" t="n">
        <v>16</v>
      </c>
      <c r="M17" t="n">
        <v>0</v>
      </c>
      <c r="N17" t="n">
        <v>26.28</v>
      </c>
      <c r="O17" t="n">
        <v>19196.18</v>
      </c>
      <c r="P17" t="n">
        <v>386.24</v>
      </c>
      <c r="Q17" t="n">
        <v>1275.78</v>
      </c>
      <c r="R17" t="n">
        <v>169.95</v>
      </c>
      <c r="S17" t="n">
        <v>109.66</v>
      </c>
      <c r="T17" t="n">
        <v>16031.39</v>
      </c>
      <c r="U17" t="n">
        <v>0.65</v>
      </c>
      <c r="V17" t="n">
        <v>0.74</v>
      </c>
      <c r="W17" t="n">
        <v>7.31</v>
      </c>
      <c r="X17" t="n">
        <v>0.95</v>
      </c>
      <c r="Y17" t="n">
        <v>1</v>
      </c>
      <c r="Z17" t="n">
        <v>10</v>
      </c>
      <c r="AA17" t="n">
        <v>299.0619292563521</v>
      </c>
      <c r="AB17" t="n">
        <v>409.1897252896975</v>
      </c>
      <c r="AC17" t="n">
        <v>370.1372322094344</v>
      </c>
      <c r="AD17" t="n">
        <v>299061.9292563521</v>
      </c>
      <c r="AE17" t="n">
        <v>409189.7252896975</v>
      </c>
      <c r="AF17" t="n">
        <v>3.37039312629282e-06</v>
      </c>
      <c r="AG17" t="n">
        <v>7</v>
      </c>
      <c r="AH17" t="n">
        <v>370137.2322094344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1.038</v>
      </c>
      <c r="E2" t="n">
        <v>96.34</v>
      </c>
      <c r="F2" t="n">
        <v>74.33</v>
      </c>
      <c r="G2" t="n">
        <v>6.9</v>
      </c>
      <c r="H2" t="n">
        <v>0.12</v>
      </c>
      <c r="I2" t="n">
        <v>646</v>
      </c>
      <c r="J2" t="n">
        <v>150.44</v>
      </c>
      <c r="K2" t="n">
        <v>49.1</v>
      </c>
      <c r="L2" t="n">
        <v>1</v>
      </c>
      <c r="M2" t="n">
        <v>644</v>
      </c>
      <c r="N2" t="n">
        <v>25.34</v>
      </c>
      <c r="O2" t="n">
        <v>18787.76</v>
      </c>
      <c r="P2" t="n">
        <v>879.8099999999999</v>
      </c>
      <c r="Q2" t="n">
        <v>1276.23</v>
      </c>
      <c r="R2" t="n">
        <v>1222.13</v>
      </c>
      <c r="S2" t="n">
        <v>109.66</v>
      </c>
      <c r="T2" t="n">
        <v>538994.58</v>
      </c>
      <c r="U2" t="n">
        <v>0.09</v>
      </c>
      <c r="V2" t="n">
        <v>0.43</v>
      </c>
      <c r="W2" t="n">
        <v>8.32</v>
      </c>
      <c r="X2" t="n">
        <v>31.88</v>
      </c>
      <c r="Y2" t="n">
        <v>1</v>
      </c>
      <c r="Z2" t="n">
        <v>10</v>
      </c>
      <c r="AA2" t="n">
        <v>1158.008381653032</v>
      </c>
      <c r="AB2" t="n">
        <v>1584.438155501886</v>
      </c>
      <c r="AC2" t="n">
        <v>1433.221601713703</v>
      </c>
      <c r="AD2" t="n">
        <v>1158008.381653032</v>
      </c>
      <c r="AE2" t="n">
        <v>1584438.155501886</v>
      </c>
      <c r="AF2" t="n">
        <v>1.581381115762829e-06</v>
      </c>
      <c r="AG2" t="n">
        <v>14</v>
      </c>
      <c r="AH2" t="n">
        <v>1433221.601713703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1.6078</v>
      </c>
      <c r="E3" t="n">
        <v>62.2</v>
      </c>
      <c r="F3" t="n">
        <v>53.01</v>
      </c>
      <c r="G3" t="n">
        <v>14.07</v>
      </c>
      <c r="H3" t="n">
        <v>0.23</v>
      </c>
      <c r="I3" t="n">
        <v>226</v>
      </c>
      <c r="J3" t="n">
        <v>151.83</v>
      </c>
      <c r="K3" t="n">
        <v>49.1</v>
      </c>
      <c r="L3" t="n">
        <v>2</v>
      </c>
      <c r="M3" t="n">
        <v>224</v>
      </c>
      <c r="N3" t="n">
        <v>25.73</v>
      </c>
      <c r="O3" t="n">
        <v>18959.54</v>
      </c>
      <c r="P3" t="n">
        <v>621.37</v>
      </c>
      <c r="Q3" t="n">
        <v>1275.75</v>
      </c>
      <c r="R3" t="n">
        <v>496.44</v>
      </c>
      <c r="S3" t="n">
        <v>109.66</v>
      </c>
      <c r="T3" t="n">
        <v>178250.04</v>
      </c>
      <c r="U3" t="n">
        <v>0.22</v>
      </c>
      <c r="V3" t="n">
        <v>0.61</v>
      </c>
      <c r="W3" t="n">
        <v>7.64</v>
      </c>
      <c r="X3" t="n">
        <v>10.57</v>
      </c>
      <c r="Y3" t="n">
        <v>1</v>
      </c>
      <c r="Z3" t="n">
        <v>10</v>
      </c>
      <c r="AA3" t="n">
        <v>556.4333509854221</v>
      </c>
      <c r="AB3" t="n">
        <v>761.3366589251822</v>
      </c>
      <c r="AC3" t="n">
        <v>688.675756740074</v>
      </c>
      <c r="AD3" t="n">
        <v>556433.350985422</v>
      </c>
      <c r="AE3" t="n">
        <v>761336.6589251822</v>
      </c>
      <c r="AF3" t="n">
        <v>2.449464892026471e-06</v>
      </c>
      <c r="AG3" t="n">
        <v>9</v>
      </c>
      <c r="AH3" t="n">
        <v>688675.756740074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1.8122</v>
      </c>
      <c r="E4" t="n">
        <v>55.18</v>
      </c>
      <c r="F4" t="n">
        <v>48.72</v>
      </c>
      <c r="G4" t="n">
        <v>21.34</v>
      </c>
      <c r="H4" t="n">
        <v>0.35</v>
      </c>
      <c r="I4" t="n">
        <v>137</v>
      </c>
      <c r="J4" t="n">
        <v>153.23</v>
      </c>
      <c r="K4" t="n">
        <v>49.1</v>
      </c>
      <c r="L4" t="n">
        <v>3</v>
      </c>
      <c r="M4" t="n">
        <v>135</v>
      </c>
      <c r="N4" t="n">
        <v>26.13</v>
      </c>
      <c r="O4" t="n">
        <v>19131.85</v>
      </c>
      <c r="P4" t="n">
        <v>564.99</v>
      </c>
      <c r="Q4" t="n">
        <v>1275.67</v>
      </c>
      <c r="R4" t="n">
        <v>351.84</v>
      </c>
      <c r="S4" t="n">
        <v>109.66</v>
      </c>
      <c r="T4" t="n">
        <v>106393</v>
      </c>
      <c r="U4" t="n">
        <v>0.31</v>
      </c>
      <c r="V4" t="n">
        <v>0.66</v>
      </c>
      <c r="W4" t="n">
        <v>7.46</v>
      </c>
      <c r="X4" t="n">
        <v>6.28</v>
      </c>
      <c r="Y4" t="n">
        <v>1</v>
      </c>
      <c r="Z4" t="n">
        <v>10</v>
      </c>
      <c r="AA4" t="n">
        <v>457.7336685007782</v>
      </c>
      <c r="AB4" t="n">
        <v>626.291399027014</v>
      </c>
      <c r="AC4" t="n">
        <v>566.5190269093744</v>
      </c>
      <c r="AD4" t="n">
        <v>457733.6685007782</v>
      </c>
      <c r="AE4" t="n">
        <v>626291.399027014</v>
      </c>
      <c r="AF4" t="n">
        <v>2.760865951816377e-06</v>
      </c>
      <c r="AG4" t="n">
        <v>8</v>
      </c>
      <c r="AH4" t="n">
        <v>566519.0269093744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1.9175</v>
      </c>
      <c r="E5" t="n">
        <v>52.15</v>
      </c>
      <c r="F5" t="n">
        <v>46.88</v>
      </c>
      <c r="G5" t="n">
        <v>28.7</v>
      </c>
      <c r="H5" t="n">
        <v>0.46</v>
      </c>
      <c r="I5" t="n">
        <v>98</v>
      </c>
      <c r="J5" t="n">
        <v>154.63</v>
      </c>
      <c r="K5" t="n">
        <v>49.1</v>
      </c>
      <c r="L5" t="n">
        <v>4</v>
      </c>
      <c r="M5" t="n">
        <v>96</v>
      </c>
      <c r="N5" t="n">
        <v>26.53</v>
      </c>
      <c r="O5" t="n">
        <v>19304.72</v>
      </c>
      <c r="P5" t="n">
        <v>537.66</v>
      </c>
      <c r="Q5" t="n">
        <v>1275.55</v>
      </c>
      <c r="R5" t="n">
        <v>289.1</v>
      </c>
      <c r="S5" t="n">
        <v>109.66</v>
      </c>
      <c r="T5" t="n">
        <v>75220.14999999999</v>
      </c>
      <c r="U5" t="n">
        <v>0.38</v>
      </c>
      <c r="V5" t="n">
        <v>0.6899999999999999</v>
      </c>
      <c r="W5" t="n">
        <v>7.41</v>
      </c>
      <c r="X5" t="n">
        <v>4.45</v>
      </c>
      <c r="Y5" t="n">
        <v>1</v>
      </c>
      <c r="Z5" t="n">
        <v>10</v>
      </c>
      <c r="AA5" t="n">
        <v>420.9827952860603</v>
      </c>
      <c r="AB5" t="n">
        <v>576.0072329605387</v>
      </c>
      <c r="AC5" t="n">
        <v>521.0339110780131</v>
      </c>
      <c r="AD5" t="n">
        <v>420982.7952860603</v>
      </c>
      <c r="AE5" t="n">
        <v>576007.2329605387</v>
      </c>
      <c r="AF5" t="n">
        <v>2.921289296218907e-06</v>
      </c>
      <c r="AG5" t="n">
        <v>8</v>
      </c>
      <c r="AH5" t="n">
        <v>521033.9110780132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1.9815</v>
      </c>
      <c r="E6" t="n">
        <v>50.47</v>
      </c>
      <c r="F6" t="n">
        <v>45.87</v>
      </c>
      <c r="G6" t="n">
        <v>36.21</v>
      </c>
      <c r="H6" t="n">
        <v>0.57</v>
      </c>
      <c r="I6" t="n">
        <v>76</v>
      </c>
      <c r="J6" t="n">
        <v>156.03</v>
      </c>
      <c r="K6" t="n">
        <v>49.1</v>
      </c>
      <c r="L6" t="n">
        <v>5</v>
      </c>
      <c r="M6" t="n">
        <v>74</v>
      </c>
      <c r="N6" t="n">
        <v>26.94</v>
      </c>
      <c r="O6" t="n">
        <v>19478.15</v>
      </c>
      <c r="P6" t="n">
        <v>520.38</v>
      </c>
      <c r="Q6" t="n">
        <v>1275.6</v>
      </c>
      <c r="R6" t="n">
        <v>254.79</v>
      </c>
      <c r="S6" t="n">
        <v>109.66</v>
      </c>
      <c r="T6" t="n">
        <v>58173.78</v>
      </c>
      <c r="U6" t="n">
        <v>0.43</v>
      </c>
      <c r="V6" t="n">
        <v>0.7</v>
      </c>
      <c r="W6" t="n">
        <v>7.38</v>
      </c>
      <c r="X6" t="n">
        <v>3.44</v>
      </c>
      <c r="Y6" t="n">
        <v>1</v>
      </c>
      <c r="Z6" t="n">
        <v>10</v>
      </c>
      <c r="AA6" t="n">
        <v>400.47219867386</v>
      </c>
      <c r="AB6" t="n">
        <v>547.943729812066</v>
      </c>
      <c r="AC6" t="n">
        <v>495.6487492826564</v>
      </c>
      <c r="AD6" t="n">
        <v>400472.1986738599</v>
      </c>
      <c r="AE6" t="n">
        <v>547943.729812066</v>
      </c>
      <c r="AF6" t="n">
        <v>3.018792563472107e-06</v>
      </c>
      <c r="AG6" t="n">
        <v>8</v>
      </c>
      <c r="AH6" t="n">
        <v>495648.7492826564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2.0247</v>
      </c>
      <c r="E7" t="n">
        <v>49.39</v>
      </c>
      <c r="F7" t="n">
        <v>45.22</v>
      </c>
      <c r="G7" t="n">
        <v>43.76</v>
      </c>
      <c r="H7" t="n">
        <v>0.67</v>
      </c>
      <c r="I7" t="n">
        <v>62</v>
      </c>
      <c r="J7" t="n">
        <v>157.44</v>
      </c>
      <c r="K7" t="n">
        <v>49.1</v>
      </c>
      <c r="L7" t="n">
        <v>6</v>
      </c>
      <c r="M7" t="n">
        <v>60</v>
      </c>
      <c r="N7" t="n">
        <v>27.35</v>
      </c>
      <c r="O7" t="n">
        <v>19652.13</v>
      </c>
      <c r="P7" t="n">
        <v>507.22</v>
      </c>
      <c r="Q7" t="n">
        <v>1275.64</v>
      </c>
      <c r="R7" t="n">
        <v>232.81</v>
      </c>
      <c r="S7" t="n">
        <v>109.66</v>
      </c>
      <c r="T7" t="n">
        <v>47253.28</v>
      </c>
      <c r="U7" t="n">
        <v>0.47</v>
      </c>
      <c r="V7" t="n">
        <v>0.71</v>
      </c>
      <c r="W7" t="n">
        <v>7.36</v>
      </c>
      <c r="X7" t="n">
        <v>2.79</v>
      </c>
      <c r="Y7" t="n">
        <v>1</v>
      </c>
      <c r="Z7" t="n">
        <v>10</v>
      </c>
      <c r="AA7" t="n">
        <v>376.690590782513</v>
      </c>
      <c r="AB7" t="n">
        <v>515.4046847246317</v>
      </c>
      <c r="AC7" t="n">
        <v>466.2151849895304</v>
      </c>
      <c r="AD7" t="n">
        <v>376690.590782513</v>
      </c>
      <c r="AE7" t="n">
        <v>515404.6847246317</v>
      </c>
      <c r="AF7" t="n">
        <v>3.084607268868016e-06</v>
      </c>
      <c r="AG7" t="n">
        <v>7</v>
      </c>
      <c r="AH7" t="n">
        <v>466215.1849895304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2.0566</v>
      </c>
      <c r="E8" t="n">
        <v>48.62</v>
      </c>
      <c r="F8" t="n">
        <v>44.76</v>
      </c>
      <c r="G8" t="n">
        <v>51.64</v>
      </c>
      <c r="H8" t="n">
        <v>0.78</v>
      </c>
      <c r="I8" t="n">
        <v>52</v>
      </c>
      <c r="J8" t="n">
        <v>158.86</v>
      </c>
      <c r="K8" t="n">
        <v>49.1</v>
      </c>
      <c r="L8" t="n">
        <v>7</v>
      </c>
      <c r="M8" t="n">
        <v>50</v>
      </c>
      <c r="N8" t="n">
        <v>27.77</v>
      </c>
      <c r="O8" t="n">
        <v>19826.68</v>
      </c>
      <c r="P8" t="n">
        <v>496.26</v>
      </c>
      <c r="Q8" t="n">
        <v>1275.66</v>
      </c>
      <c r="R8" t="n">
        <v>217.71</v>
      </c>
      <c r="S8" t="n">
        <v>109.66</v>
      </c>
      <c r="T8" t="n">
        <v>39755.06</v>
      </c>
      <c r="U8" t="n">
        <v>0.5</v>
      </c>
      <c r="V8" t="n">
        <v>0.72</v>
      </c>
      <c r="W8" t="n">
        <v>7.32</v>
      </c>
      <c r="X8" t="n">
        <v>2.32</v>
      </c>
      <c r="Y8" t="n">
        <v>1</v>
      </c>
      <c r="Z8" t="n">
        <v>10</v>
      </c>
      <c r="AA8" t="n">
        <v>366.4593114634429</v>
      </c>
      <c r="AB8" t="n">
        <v>501.4057969880927</v>
      </c>
      <c r="AC8" t="n">
        <v>453.5523314510042</v>
      </c>
      <c r="AD8" t="n">
        <v>366459.3114634429</v>
      </c>
      <c r="AE8" t="n">
        <v>501405.7969880927</v>
      </c>
      <c r="AF8" t="n">
        <v>3.133206553639533e-06</v>
      </c>
      <c r="AG8" t="n">
        <v>7</v>
      </c>
      <c r="AH8" t="n">
        <v>453552.3314510042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2.0791</v>
      </c>
      <c r="E9" t="n">
        <v>48.1</v>
      </c>
      <c r="F9" t="n">
        <v>44.45</v>
      </c>
      <c r="G9" t="n">
        <v>59.26</v>
      </c>
      <c r="H9" t="n">
        <v>0.88</v>
      </c>
      <c r="I9" t="n">
        <v>45</v>
      </c>
      <c r="J9" t="n">
        <v>160.28</v>
      </c>
      <c r="K9" t="n">
        <v>49.1</v>
      </c>
      <c r="L9" t="n">
        <v>8</v>
      </c>
      <c r="M9" t="n">
        <v>43</v>
      </c>
      <c r="N9" t="n">
        <v>28.19</v>
      </c>
      <c r="O9" t="n">
        <v>20001.93</v>
      </c>
      <c r="P9" t="n">
        <v>486.27</v>
      </c>
      <c r="Q9" t="n">
        <v>1275.58</v>
      </c>
      <c r="R9" t="n">
        <v>206.93</v>
      </c>
      <c r="S9" t="n">
        <v>109.66</v>
      </c>
      <c r="T9" t="n">
        <v>34397.25</v>
      </c>
      <c r="U9" t="n">
        <v>0.53</v>
      </c>
      <c r="V9" t="n">
        <v>0.73</v>
      </c>
      <c r="W9" t="n">
        <v>7.32</v>
      </c>
      <c r="X9" t="n">
        <v>2.01</v>
      </c>
      <c r="Y9" t="n">
        <v>1</v>
      </c>
      <c r="Z9" t="n">
        <v>10</v>
      </c>
      <c r="AA9" t="n">
        <v>358.5123252791471</v>
      </c>
      <c r="AB9" t="n">
        <v>490.5323798944526</v>
      </c>
      <c r="AC9" t="n">
        <v>443.7166580238444</v>
      </c>
      <c r="AD9" t="n">
        <v>358512.3252791471</v>
      </c>
      <c r="AE9" t="n">
        <v>490532.3798944526</v>
      </c>
      <c r="AF9" t="n">
        <v>3.167485046033235e-06</v>
      </c>
      <c r="AG9" t="n">
        <v>7</v>
      </c>
      <c r="AH9" t="n">
        <v>443716.6580238445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2.0996</v>
      </c>
      <c r="E10" t="n">
        <v>47.63</v>
      </c>
      <c r="F10" t="n">
        <v>44.16</v>
      </c>
      <c r="G10" t="n">
        <v>67.94</v>
      </c>
      <c r="H10" t="n">
        <v>0.99</v>
      </c>
      <c r="I10" t="n">
        <v>39</v>
      </c>
      <c r="J10" t="n">
        <v>161.71</v>
      </c>
      <c r="K10" t="n">
        <v>49.1</v>
      </c>
      <c r="L10" t="n">
        <v>9</v>
      </c>
      <c r="M10" t="n">
        <v>37</v>
      </c>
      <c r="N10" t="n">
        <v>28.61</v>
      </c>
      <c r="O10" t="n">
        <v>20177.64</v>
      </c>
      <c r="P10" t="n">
        <v>475.85</v>
      </c>
      <c r="Q10" t="n">
        <v>1275.53</v>
      </c>
      <c r="R10" t="n">
        <v>196.89</v>
      </c>
      <c r="S10" t="n">
        <v>109.66</v>
      </c>
      <c r="T10" t="n">
        <v>29410.91</v>
      </c>
      <c r="U10" t="n">
        <v>0.5600000000000001</v>
      </c>
      <c r="V10" t="n">
        <v>0.73</v>
      </c>
      <c r="W10" t="n">
        <v>7.32</v>
      </c>
      <c r="X10" t="n">
        <v>1.73</v>
      </c>
      <c r="Y10" t="n">
        <v>1</v>
      </c>
      <c r="Z10" t="n">
        <v>10</v>
      </c>
      <c r="AA10" t="n">
        <v>350.8595098818727</v>
      </c>
      <c r="AB10" t="n">
        <v>480.0614602495141</v>
      </c>
      <c r="AC10" t="n">
        <v>434.245068253791</v>
      </c>
      <c r="AD10" t="n">
        <v>350859.5098818727</v>
      </c>
      <c r="AE10" t="n">
        <v>480061.4602495141</v>
      </c>
      <c r="AF10" t="n">
        <v>3.198716561325276e-06</v>
      </c>
      <c r="AG10" t="n">
        <v>7</v>
      </c>
      <c r="AH10" t="n">
        <v>434245.068253791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2.1125</v>
      </c>
      <c r="E11" t="n">
        <v>47.34</v>
      </c>
      <c r="F11" t="n">
        <v>43.99</v>
      </c>
      <c r="G11" t="n">
        <v>75.41</v>
      </c>
      <c r="H11" t="n">
        <v>1.09</v>
      </c>
      <c r="I11" t="n">
        <v>35</v>
      </c>
      <c r="J11" t="n">
        <v>163.13</v>
      </c>
      <c r="K11" t="n">
        <v>49.1</v>
      </c>
      <c r="L11" t="n">
        <v>10</v>
      </c>
      <c r="M11" t="n">
        <v>33</v>
      </c>
      <c r="N11" t="n">
        <v>29.04</v>
      </c>
      <c r="O11" t="n">
        <v>20353.94</v>
      </c>
      <c r="P11" t="n">
        <v>468.96</v>
      </c>
      <c r="Q11" t="n">
        <v>1275.55</v>
      </c>
      <c r="R11" t="n">
        <v>191.6</v>
      </c>
      <c r="S11" t="n">
        <v>109.66</v>
      </c>
      <c r="T11" t="n">
        <v>26783.85</v>
      </c>
      <c r="U11" t="n">
        <v>0.57</v>
      </c>
      <c r="V11" t="n">
        <v>0.73</v>
      </c>
      <c r="W11" t="n">
        <v>7.3</v>
      </c>
      <c r="X11" t="n">
        <v>1.56</v>
      </c>
      <c r="Y11" t="n">
        <v>1</v>
      </c>
      <c r="Z11" t="n">
        <v>10</v>
      </c>
      <c r="AA11" t="n">
        <v>346.0056032769606</v>
      </c>
      <c r="AB11" t="n">
        <v>473.4201310934275</v>
      </c>
      <c r="AC11" t="n">
        <v>428.2375782311971</v>
      </c>
      <c r="AD11" t="n">
        <v>346005.6032769607</v>
      </c>
      <c r="AE11" t="n">
        <v>473420.1310934275</v>
      </c>
      <c r="AF11" t="n">
        <v>3.218369563630999e-06</v>
      </c>
      <c r="AG11" t="n">
        <v>7</v>
      </c>
      <c r="AH11" t="n">
        <v>428237.5782311971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2.126</v>
      </c>
      <c r="E12" t="n">
        <v>47.04</v>
      </c>
      <c r="F12" t="n">
        <v>43.81</v>
      </c>
      <c r="G12" t="n">
        <v>84.8</v>
      </c>
      <c r="H12" t="n">
        <v>1.18</v>
      </c>
      <c r="I12" t="n">
        <v>31</v>
      </c>
      <c r="J12" t="n">
        <v>164.57</v>
      </c>
      <c r="K12" t="n">
        <v>49.1</v>
      </c>
      <c r="L12" t="n">
        <v>11</v>
      </c>
      <c r="M12" t="n">
        <v>29</v>
      </c>
      <c r="N12" t="n">
        <v>29.47</v>
      </c>
      <c r="O12" t="n">
        <v>20530.82</v>
      </c>
      <c r="P12" t="n">
        <v>459.93</v>
      </c>
      <c r="Q12" t="n">
        <v>1275.56</v>
      </c>
      <c r="R12" t="n">
        <v>185.69</v>
      </c>
      <c r="S12" t="n">
        <v>109.66</v>
      </c>
      <c r="T12" t="n">
        <v>23846.85</v>
      </c>
      <c r="U12" t="n">
        <v>0.59</v>
      </c>
      <c r="V12" t="n">
        <v>0.74</v>
      </c>
      <c r="W12" t="n">
        <v>7.29</v>
      </c>
      <c r="X12" t="n">
        <v>1.38</v>
      </c>
      <c r="Y12" t="n">
        <v>1</v>
      </c>
      <c r="Z12" t="n">
        <v>10</v>
      </c>
      <c r="AA12" t="n">
        <v>340.2399997496441</v>
      </c>
      <c r="AB12" t="n">
        <v>465.5313779868771</v>
      </c>
      <c r="AC12" t="n">
        <v>421.1017166492014</v>
      </c>
      <c r="AD12" t="n">
        <v>340239.9997496441</v>
      </c>
      <c r="AE12" t="n">
        <v>465531.3779868771</v>
      </c>
      <c r="AF12" t="n">
        <v>3.238936659067221e-06</v>
      </c>
      <c r="AG12" t="n">
        <v>7</v>
      </c>
      <c r="AH12" t="n">
        <v>421101.7166492014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2.137</v>
      </c>
      <c r="E13" t="n">
        <v>46.79</v>
      </c>
      <c r="F13" t="n">
        <v>43.66</v>
      </c>
      <c r="G13" t="n">
        <v>93.56</v>
      </c>
      <c r="H13" t="n">
        <v>1.28</v>
      </c>
      <c r="I13" t="n">
        <v>28</v>
      </c>
      <c r="J13" t="n">
        <v>166.01</v>
      </c>
      <c r="K13" t="n">
        <v>49.1</v>
      </c>
      <c r="L13" t="n">
        <v>12</v>
      </c>
      <c r="M13" t="n">
        <v>26</v>
      </c>
      <c r="N13" t="n">
        <v>29.91</v>
      </c>
      <c r="O13" t="n">
        <v>20708.3</v>
      </c>
      <c r="P13" t="n">
        <v>452.32</v>
      </c>
      <c r="Q13" t="n">
        <v>1275.53</v>
      </c>
      <c r="R13" t="n">
        <v>180.23</v>
      </c>
      <c r="S13" t="n">
        <v>109.66</v>
      </c>
      <c r="T13" t="n">
        <v>21132.62</v>
      </c>
      <c r="U13" t="n">
        <v>0.61</v>
      </c>
      <c r="V13" t="n">
        <v>0.74</v>
      </c>
      <c r="W13" t="n">
        <v>7.3</v>
      </c>
      <c r="X13" t="n">
        <v>1.23</v>
      </c>
      <c r="Y13" t="n">
        <v>1</v>
      </c>
      <c r="Z13" t="n">
        <v>10</v>
      </c>
      <c r="AA13" t="n">
        <v>335.4871529537393</v>
      </c>
      <c r="AB13" t="n">
        <v>459.0283233199181</v>
      </c>
      <c r="AC13" t="n">
        <v>415.2193043925624</v>
      </c>
      <c r="AD13" t="n">
        <v>335487.1529537393</v>
      </c>
      <c r="AE13" t="n">
        <v>459028.3233199181</v>
      </c>
      <c r="AF13" t="n">
        <v>3.255695033126364e-06</v>
      </c>
      <c r="AG13" t="n">
        <v>7</v>
      </c>
      <c r="AH13" t="n">
        <v>415219.3043925624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2.1433</v>
      </c>
      <c r="E14" t="n">
        <v>46.66</v>
      </c>
      <c r="F14" t="n">
        <v>43.59</v>
      </c>
      <c r="G14" t="n">
        <v>100.58</v>
      </c>
      <c r="H14" t="n">
        <v>1.38</v>
      </c>
      <c r="I14" t="n">
        <v>26</v>
      </c>
      <c r="J14" t="n">
        <v>167.45</v>
      </c>
      <c r="K14" t="n">
        <v>49.1</v>
      </c>
      <c r="L14" t="n">
        <v>13</v>
      </c>
      <c r="M14" t="n">
        <v>24</v>
      </c>
      <c r="N14" t="n">
        <v>30.36</v>
      </c>
      <c r="O14" t="n">
        <v>20886.38</v>
      </c>
      <c r="P14" t="n">
        <v>444.41</v>
      </c>
      <c r="Q14" t="n">
        <v>1275.54</v>
      </c>
      <c r="R14" t="n">
        <v>177.89</v>
      </c>
      <c r="S14" t="n">
        <v>109.66</v>
      </c>
      <c r="T14" t="n">
        <v>19973.17</v>
      </c>
      <c r="U14" t="n">
        <v>0.62</v>
      </c>
      <c r="V14" t="n">
        <v>0.74</v>
      </c>
      <c r="W14" t="n">
        <v>7.29</v>
      </c>
      <c r="X14" t="n">
        <v>1.15</v>
      </c>
      <c r="Y14" t="n">
        <v>1</v>
      </c>
      <c r="Z14" t="n">
        <v>10</v>
      </c>
      <c r="AA14" t="n">
        <v>331.3729725859912</v>
      </c>
      <c r="AB14" t="n">
        <v>453.3991202359372</v>
      </c>
      <c r="AC14" t="n">
        <v>410.1273445502806</v>
      </c>
      <c r="AD14" t="n">
        <v>331372.9725859913</v>
      </c>
      <c r="AE14" t="n">
        <v>453399.1202359372</v>
      </c>
      <c r="AF14" t="n">
        <v>3.265293010996601e-06</v>
      </c>
      <c r="AG14" t="n">
        <v>7</v>
      </c>
      <c r="AH14" t="n">
        <v>410127.3445502806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2.1506</v>
      </c>
      <c r="E15" t="n">
        <v>46.5</v>
      </c>
      <c r="F15" t="n">
        <v>43.49</v>
      </c>
      <c r="G15" t="n">
        <v>108.72</v>
      </c>
      <c r="H15" t="n">
        <v>1.47</v>
      </c>
      <c r="I15" t="n">
        <v>24</v>
      </c>
      <c r="J15" t="n">
        <v>168.9</v>
      </c>
      <c r="K15" t="n">
        <v>49.1</v>
      </c>
      <c r="L15" t="n">
        <v>14</v>
      </c>
      <c r="M15" t="n">
        <v>22</v>
      </c>
      <c r="N15" t="n">
        <v>30.81</v>
      </c>
      <c r="O15" t="n">
        <v>21065.06</v>
      </c>
      <c r="P15" t="n">
        <v>436.55</v>
      </c>
      <c r="Q15" t="n">
        <v>1275.55</v>
      </c>
      <c r="R15" t="n">
        <v>174.7</v>
      </c>
      <c r="S15" t="n">
        <v>109.66</v>
      </c>
      <c r="T15" t="n">
        <v>18387.98</v>
      </c>
      <c r="U15" t="n">
        <v>0.63</v>
      </c>
      <c r="V15" t="n">
        <v>0.74</v>
      </c>
      <c r="W15" t="n">
        <v>7.28</v>
      </c>
      <c r="X15" t="n">
        <v>1.06</v>
      </c>
      <c r="Y15" t="n">
        <v>1</v>
      </c>
      <c r="Z15" t="n">
        <v>10</v>
      </c>
      <c r="AA15" t="n">
        <v>327.1304625175823</v>
      </c>
      <c r="AB15" t="n">
        <v>447.5943307940056</v>
      </c>
      <c r="AC15" t="n">
        <v>404.8765560656137</v>
      </c>
      <c r="AD15" t="n">
        <v>327130.4625175823</v>
      </c>
      <c r="AE15" t="n">
        <v>447594.3307940056</v>
      </c>
      <c r="AF15" t="n">
        <v>3.276414477417669e-06</v>
      </c>
      <c r="AG15" t="n">
        <v>7</v>
      </c>
      <c r="AH15" t="n">
        <v>404876.5560656137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2.1574</v>
      </c>
      <c r="E16" t="n">
        <v>46.35</v>
      </c>
      <c r="F16" t="n">
        <v>43.4</v>
      </c>
      <c r="G16" t="n">
        <v>118.37</v>
      </c>
      <c r="H16" t="n">
        <v>1.56</v>
      </c>
      <c r="I16" t="n">
        <v>22</v>
      </c>
      <c r="J16" t="n">
        <v>170.35</v>
      </c>
      <c r="K16" t="n">
        <v>49.1</v>
      </c>
      <c r="L16" t="n">
        <v>15</v>
      </c>
      <c r="M16" t="n">
        <v>20</v>
      </c>
      <c r="N16" t="n">
        <v>31.26</v>
      </c>
      <c r="O16" t="n">
        <v>21244.37</v>
      </c>
      <c r="P16" t="n">
        <v>427.98</v>
      </c>
      <c r="Q16" t="n">
        <v>1275.52</v>
      </c>
      <c r="R16" t="n">
        <v>171.55</v>
      </c>
      <c r="S16" t="n">
        <v>109.66</v>
      </c>
      <c r="T16" t="n">
        <v>16826.12</v>
      </c>
      <c r="U16" t="n">
        <v>0.64</v>
      </c>
      <c r="V16" t="n">
        <v>0.74</v>
      </c>
      <c r="W16" t="n">
        <v>7.29</v>
      </c>
      <c r="X16" t="n">
        <v>0.97</v>
      </c>
      <c r="Y16" t="n">
        <v>1</v>
      </c>
      <c r="Z16" t="n">
        <v>10</v>
      </c>
      <c r="AA16" t="n">
        <v>322.7061902889269</v>
      </c>
      <c r="AB16" t="n">
        <v>441.540846345644</v>
      </c>
      <c r="AC16" t="n">
        <v>399.400807676885</v>
      </c>
      <c r="AD16" t="n">
        <v>322706.1902889269</v>
      </c>
      <c r="AE16" t="n">
        <v>441540.846345644</v>
      </c>
      <c r="AF16" t="n">
        <v>3.286774199563322e-06</v>
      </c>
      <c r="AG16" t="n">
        <v>7</v>
      </c>
      <c r="AH16" t="n">
        <v>399400.807676885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2.1653</v>
      </c>
      <c r="E17" t="n">
        <v>46.18</v>
      </c>
      <c r="F17" t="n">
        <v>43.29</v>
      </c>
      <c r="G17" t="n">
        <v>129.88</v>
      </c>
      <c r="H17" t="n">
        <v>1.65</v>
      </c>
      <c r="I17" t="n">
        <v>20</v>
      </c>
      <c r="J17" t="n">
        <v>171.81</v>
      </c>
      <c r="K17" t="n">
        <v>49.1</v>
      </c>
      <c r="L17" t="n">
        <v>16</v>
      </c>
      <c r="M17" t="n">
        <v>14</v>
      </c>
      <c r="N17" t="n">
        <v>31.72</v>
      </c>
      <c r="O17" t="n">
        <v>21424.29</v>
      </c>
      <c r="P17" t="n">
        <v>419.02</v>
      </c>
      <c r="Q17" t="n">
        <v>1275.52</v>
      </c>
      <c r="R17" t="n">
        <v>167.72</v>
      </c>
      <c r="S17" t="n">
        <v>109.66</v>
      </c>
      <c r="T17" t="n">
        <v>14919.42</v>
      </c>
      <c r="U17" t="n">
        <v>0.65</v>
      </c>
      <c r="V17" t="n">
        <v>0.74</v>
      </c>
      <c r="W17" t="n">
        <v>7.29</v>
      </c>
      <c r="X17" t="n">
        <v>0.86</v>
      </c>
      <c r="Y17" t="n">
        <v>1</v>
      </c>
      <c r="Z17" t="n">
        <v>10</v>
      </c>
      <c r="AA17" t="n">
        <v>317.9920334143974</v>
      </c>
      <c r="AB17" t="n">
        <v>435.0907289359895</v>
      </c>
      <c r="AC17" t="n">
        <v>393.5662804200112</v>
      </c>
      <c r="AD17" t="n">
        <v>317992.0334143974</v>
      </c>
      <c r="AE17" t="n">
        <v>435090.7289359895</v>
      </c>
      <c r="AF17" t="n">
        <v>3.298809759114888e-06</v>
      </c>
      <c r="AG17" t="n">
        <v>7</v>
      </c>
      <c r="AH17" t="n">
        <v>393566.2804200112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2.1692</v>
      </c>
      <c r="E18" t="n">
        <v>46.1</v>
      </c>
      <c r="F18" t="n">
        <v>43.24</v>
      </c>
      <c r="G18" t="n">
        <v>136.56</v>
      </c>
      <c r="H18" t="n">
        <v>1.74</v>
      </c>
      <c r="I18" t="n">
        <v>19</v>
      </c>
      <c r="J18" t="n">
        <v>173.28</v>
      </c>
      <c r="K18" t="n">
        <v>49.1</v>
      </c>
      <c r="L18" t="n">
        <v>17</v>
      </c>
      <c r="M18" t="n">
        <v>10</v>
      </c>
      <c r="N18" t="n">
        <v>32.18</v>
      </c>
      <c r="O18" t="n">
        <v>21604.83</v>
      </c>
      <c r="P18" t="n">
        <v>414.53</v>
      </c>
      <c r="Q18" t="n">
        <v>1275.53</v>
      </c>
      <c r="R18" t="n">
        <v>165.96</v>
      </c>
      <c r="S18" t="n">
        <v>109.66</v>
      </c>
      <c r="T18" t="n">
        <v>14044.16</v>
      </c>
      <c r="U18" t="n">
        <v>0.66</v>
      </c>
      <c r="V18" t="n">
        <v>0.75</v>
      </c>
      <c r="W18" t="n">
        <v>7.28</v>
      </c>
      <c r="X18" t="n">
        <v>0.8100000000000001</v>
      </c>
      <c r="Y18" t="n">
        <v>1</v>
      </c>
      <c r="Z18" t="n">
        <v>10</v>
      </c>
      <c r="AA18" t="n">
        <v>315.6583575333622</v>
      </c>
      <c r="AB18" t="n">
        <v>431.8976906410435</v>
      </c>
      <c r="AC18" t="n">
        <v>390.6779812184774</v>
      </c>
      <c r="AD18" t="n">
        <v>315658.3575333622</v>
      </c>
      <c r="AE18" t="n">
        <v>431897.6906410435</v>
      </c>
      <c r="AF18" t="n">
        <v>3.30475136446313e-06</v>
      </c>
      <c r="AG18" t="n">
        <v>7</v>
      </c>
      <c r="AH18" t="n">
        <v>390677.9812184774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2.1671</v>
      </c>
      <c r="E19" t="n">
        <v>46.15</v>
      </c>
      <c r="F19" t="n">
        <v>43.29</v>
      </c>
      <c r="G19" t="n">
        <v>136.7</v>
      </c>
      <c r="H19" t="n">
        <v>1.83</v>
      </c>
      <c r="I19" t="n">
        <v>19</v>
      </c>
      <c r="J19" t="n">
        <v>174.75</v>
      </c>
      <c r="K19" t="n">
        <v>49.1</v>
      </c>
      <c r="L19" t="n">
        <v>18</v>
      </c>
      <c r="M19" t="n">
        <v>4</v>
      </c>
      <c r="N19" t="n">
        <v>32.65</v>
      </c>
      <c r="O19" t="n">
        <v>21786.02</v>
      </c>
      <c r="P19" t="n">
        <v>413.05</v>
      </c>
      <c r="Q19" t="n">
        <v>1275.6</v>
      </c>
      <c r="R19" t="n">
        <v>167.07</v>
      </c>
      <c r="S19" t="n">
        <v>109.66</v>
      </c>
      <c r="T19" t="n">
        <v>14599.45</v>
      </c>
      <c r="U19" t="n">
        <v>0.66</v>
      </c>
      <c r="V19" t="n">
        <v>0.74</v>
      </c>
      <c r="W19" t="n">
        <v>7.3</v>
      </c>
      <c r="X19" t="n">
        <v>0.86</v>
      </c>
      <c r="Y19" t="n">
        <v>1</v>
      </c>
      <c r="Z19" t="n">
        <v>10</v>
      </c>
      <c r="AA19" t="n">
        <v>315.3891023845149</v>
      </c>
      <c r="AB19" t="n">
        <v>431.5292838676916</v>
      </c>
      <c r="AC19" t="n">
        <v>390.3447346705122</v>
      </c>
      <c r="AD19" t="n">
        <v>315389.1023845149</v>
      </c>
      <c r="AE19" t="n">
        <v>431529.2838676916</v>
      </c>
      <c r="AF19" t="n">
        <v>3.301552038506385e-06</v>
      </c>
      <c r="AG19" t="n">
        <v>7</v>
      </c>
      <c r="AH19" t="n">
        <v>390344.7346705122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2.1675</v>
      </c>
      <c r="E20" t="n">
        <v>46.14</v>
      </c>
      <c r="F20" t="n">
        <v>43.28</v>
      </c>
      <c r="G20" t="n">
        <v>136.67</v>
      </c>
      <c r="H20" t="n">
        <v>1.91</v>
      </c>
      <c r="I20" t="n">
        <v>19</v>
      </c>
      <c r="J20" t="n">
        <v>176.22</v>
      </c>
      <c r="K20" t="n">
        <v>49.1</v>
      </c>
      <c r="L20" t="n">
        <v>19</v>
      </c>
      <c r="M20" t="n">
        <v>0</v>
      </c>
      <c r="N20" t="n">
        <v>33.13</v>
      </c>
      <c r="O20" t="n">
        <v>21967.84</v>
      </c>
      <c r="P20" t="n">
        <v>415.49</v>
      </c>
      <c r="Q20" t="n">
        <v>1275.52</v>
      </c>
      <c r="R20" t="n">
        <v>166.7</v>
      </c>
      <c r="S20" t="n">
        <v>109.66</v>
      </c>
      <c r="T20" t="n">
        <v>14415.29</v>
      </c>
      <c r="U20" t="n">
        <v>0.66</v>
      </c>
      <c r="V20" t="n">
        <v>0.74</v>
      </c>
      <c r="W20" t="n">
        <v>7.3</v>
      </c>
      <c r="X20" t="n">
        <v>0.85</v>
      </c>
      <c r="Y20" t="n">
        <v>1</v>
      </c>
      <c r="Z20" t="n">
        <v>10</v>
      </c>
      <c r="AA20" t="n">
        <v>316.3065138856736</v>
      </c>
      <c r="AB20" t="n">
        <v>432.784526756916</v>
      </c>
      <c r="AC20" t="n">
        <v>391.4801789401334</v>
      </c>
      <c r="AD20" t="n">
        <v>316306.5138856736</v>
      </c>
      <c r="AE20" t="n">
        <v>432784.526756916</v>
      </c>
      <c r="AF20" t="n">
        <v>3.302161433926717e-06</v>
      </c>
      <c r="AG20" t="n">
        <v>7</v>
      </c>
      <c r="AH20" t="n">
        <v>391480.1789401334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0.8279</v>
      </c>
      <c r="E2" t="n">
        <v>120.79</v>
      </c>
      <c r="F2" t="n">
        <v>86.2</v>
      </c>
      <c r="G2" t="n">
        <v>5.99</v>
      </c>
      <c r="H2" t="n">
        <v>0.1</v>
      </c>
      <c r="I2" t="n">
        <v>863</v>
      </c>
      <c r="J2" t="n">
        <v>185.69</v>
      </c>
      <c r="K2" t="n">
        <v>53.44</v>
      </c>
      <c r="L2" t="n">
        <v>1</v>
      </c>
      <c r="M2" t="n">
        <v>861</v>
      </c>
      <c r="N2" t="n">
        <v>36.26</v>
      </c>
      <c r="O2" t="n">
        <v>23136.14</v>
      </c>
      <c r="P2" t="n">
        <v>1169.81</v>
      </c>
      <c r="Q2" t="n">
        <v>1276.64</v>
      </c>
      <c r="R2" t="n">
        <v>1626.9</v>
      </c>
      <c r="S2" t="n">
        <v>109.66</v>
      </c>
      <c r="T2" t="n">
        <v>740293.3100000001</v>
      </c>
      <c r="U2" t="n">
        <v>0.07000000000000001</v>
      </c>
      <c r="V2" t="n">
        <v>0.37</v>
      </c>
      <c r="W2" t="n">
        <v>8.69</v>
      </c>
      <c r="X2" t="n">
        <v>43.74</v>
      </c>
      <c r="Y2" t="n">
        <v>1</v>
      </c>
      <c r="Z2" t="n">
        <v>10</v>
      </c>
      <c r="AA2" t="n">
        <v>1852.489901056555</v>
      </c>
      <c r="AB2" t="n">
        <v>2534.658408712075</v>
      </c>
      <c r="AC2" t="n">
        <v>2292.754167600014</v>
      </c>
      <c r="AD2" t="n">
        <v>1852489.901056556</v>
      </c>
      <c r="AE2" t="n">
        <v>2534658.408712076</v>
      </c>
      <c r="AF2" t="n">
        <v>1.217432189380576e-06</v>
      </c>
      <c r="AG2" t="n">
        <v>17</v>
      </c>
      <c r="AH2" t="n">
        <v>2292754.167600014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1.4764</v>
      </c>
      <c r="E3" t="n">
        <v>67.73</v>
      </c>
      <c r="F3" t="n">
        <v>55.18</v>
      </c>
      <c r="G3" t="n">
        <v>12.22</v>
      </c>
      <c r="H3" t="n">
        <v>0.19</v>
      </c>
      <c r="I3" t="n">
        <v>271</v>
      </c>
      <c r="J3" t="n">
        <v>187.21</v>
      </c>
      <c r="K3" t="n">
        <v>53.44</v>
      </c>
      <c r="L3" t="n">
        <v>2</v>
      </c>
      <c r="M3" t="n">
        <v>269</v>
      </c>
      <c r="N3" t="n">
        <v>36.77</v>
      </c>
      <c r="O3" t="n">
        <v>23322.88</v>
      </c>
      <c r="P3" t="n">
        <v>744.29</v>
      </c>
      <c r="Q3" t="n">
        <v>1275.77</v>
      </c>
      <c r="R3" t="n">
        <v>571</v>
      </c>
      <c r="S3" t="n">
        <v>109.66</v>
      </c>
      <c r="T3" t="n">
        <v>215306.07</v>
      </c>
      <c r="U3" t="n">
        <v>0.19</v>
      </c>
      <c r="V3" t="n">
        <v>0.58</v>
      </c>
      <c r="W3" t="n">
        <v>7.68</v>
      </c>
      <c r="X3" t="n">
        <v>12.74</v>
      </c>
      <c r="Y3" t="n">
        <v>1</v>
      </c>
      <c r="Z3" t="n">
        <v>10</v>
      </c>
      <c r="AA3" t="n">
        <v>703.8499763831218</v>
      </c>
      <c r="AB3" t="n">
        <v>963.0385893568291</v>
      </c>
      <c r="AC3" t="n">
        <v>871.1275380217619</v>
      </c>
      <c r="AD3" t="n">
        <v>703849.9763831218</v>
      </c>
      <c r="AE3" t="n">
        <v>963038.5893568291</v>
      </c>
      <c r="AF3" t="n">
        <v>2.171055543424909e-06</v>
      </c>
      <c r="AG3" t="n">
        <v>10</v>
      </c>
      <c r="AH3" t="n">
        <v>871127.5380217619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1.7123</v>
      </c>
      <c r="E4" t="n">
        <v>58.4</v>
      </c>
      <c r="F4" t="n">
        <v>49.9</v>
      </c>
      <c r="G4" t="n">
        <v>18.48</v>
      </c>
      <c r="H4" t="n">
        <v>0.28</v>
      </c>
      <c r="I4" t="n">
        <v>162</v>
      </c>
      <c r="J4" t="n">
        <v>188.73</v>
      </c>
      <c r="K4" t="n">
        <v>53.44</v>
      </c>
      <c r="L4" t="n">
        <v>3</v>
      </c>
      <c r="M4" t="n">
        <v>160</v>
      </c>
      <c r="N4" t="n">
        <v>37.29</v>
      </c>
      <c r="O4" t="n">
        <v>23510.33</v>
      </c>
      <c r="P4" t="n">
        <v>668.72</v>
      </c>
      <c r="Q4" t="n">
        <v>1275.61</v>
      </c>
      <c r="R4" t="n">
        <v>391.64</v>
      </c>
      <c r="S4" t="n">
        <v>109.66</v>
      </c>
      <c r="T4" t="n">
        <v>126168.35</v>
      </c>
      <c r="U4" t="n">
        <v>0.28</v>
      </c>
      <c r="V4" t="n">
        <v>0.65</v>
      </c>
      <c r="W4" t="n">
        <v>7.51</v>
      </c>
      <c r="X4" t="n">
        <v>7.46</v>
      </c>
      <c r="Y4" t="n">
        <v>1</v>
      </c>
      <c r="Z4" t="n">
        <v>10</v>
      </c>
      <c r="AA4" t="n">
        <v>559.4563384322969</v>
      </c>
      <c r="AB4" t="n">
        <v>765.4728437147902</v>
      </c>
      <c r="AC4" t="n">
        <v>692.4171898585334</v>
      </c>
      <c r="AD4" t="n">
        <v>559456.3384322969</v>
      </c>
      <c r="AE4" t="n">
        <v>765472.8437147902</v>
      </c>
      <c r="AF4" t="n">
        <v>2.517947986322454e-06</v>
      </c>
      <c r="AG4" t="n">
        <v>9</v>
      </c>
      <c r="AH4" t="n">
        <v>692417.1898585334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1.8335</v>
      </c>
      <c r="E5" t="n">
        <v>54.54</v>
      </c>
      <c r="F5" t="n">
        <v>47.75</v>
      </c>
      <c r="G5" t="n">
        <v>24.7</v>
      </c>
      <c r="H5" t="n">
        <v>0.37</v>
      </c>
      <c r="I5" t="n">
        <v>116</v>
      </c>
      <c r="J5" t="n">
        <v>190.25</v>
      </c>
      <c r="K5" t="n">
        <v>53.44</v>
      </c>
      <c r="L5" t="n">
        <v>4</v>
      </c>
      <c r="M5" t="n">
        <v>114</v>
      </c>
      <c r="N5" t="n">
        <v>37.82</v>
      </c>
      <c r="O5" t="n">
        <v>23698.48</v>
      </c>
      <c r="P5" t="n">
        <v>635.39</v>
      </c>
      <c r="Q5" t="n">
        <v>1275.56</v>
      </c>
      <c r="R5" t="n">
        <v>318.55</v>
      </c>
      <c r="S5" t="n">
        <v>109.66</v>
      </c>
      <c r="T5" t="n">
        <v>89855.36</v>
      </c>
      <c r="U5" t="n">
        <v>0.34</v>
      </c>
      <c r="V5" t="n">
        <v>0.68</v>
      </c>
      <c r="W5" t="n">
        <v>7.45</v>
      </c>
      <c r="X5" t="n">
        <v>5.32</v>
      </c>
      <c r="Y5" t="n">
        <v>1</v>
      </c>
      <c r="Z5" t="n">
        <v>10</v>
      </c>
      <c r="AA5" t="n">
        <v>497.525894169272</v>
      </c>
      <c r="AB5" t="n">
        <v>680.736877695746</v>
      </c>
      <c r="AC5" t="n">
        <v>615.7683055086719</v>
      </c>
      <c r="AD5" t="n">
        <v>497525.894169272</v>
      </c>
      <c r="AE5" t="n">
        <v>680736.877695746</v>
      </c>
      <c r="AF5" t="n">
        <v>2.696173353338913e-06</v>
      </c>
      <c r="AG5" t="n">
        <v>8</v>
      </c>
      <c r="AH5" t="n">
        <v>615768.3055086719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1.91</v>
      </c>
      <c r="E6" t="n">
        <v>52.36</v>
      </c>
      <c r="F6" t="n">
        <v>46.54</v>
      </c>
      <c r="G6" t="n">
        <v>31.02</v>
      </c>
      <c r="H6" t="n">
        <v>0.46</v>
      </c>
      <c r="I6" t="n">
        <v>90</v>
      </c>
      <c r="J6" t="n">
        <v>191.78</v>
      </c>
      <c r="K6" t="n">
        <v>53.44</v>
      </c>
      <c r="L6" t="n">
        <v>5</v>
      </c>
      <c r="M6" t="n">
        <v>88</v>
      </c>
      <c r="N6" t="n">
        <v>38.35</v>
      </c>
      <c r="O6" t="n">
        <v>23887.36</v>
      </c>
      <c r="P6" t="n">
        <v>615.05</v>
      </c>
      <c r="Q6" t="n">
        <v>1275.71</v>
      </c>
      <c r="R6" t="n">
        <v>277.23</v>
      </c>
      <c r="S6" t="n">
        <v>109.66</v>
      </c>
      <c r="T6" t="n">
        <v>69325.92999999999</v>
      </c>
      <c r="U6" t="n">
        <v>0.4</v>
      </c>
      <c r="V6" t="n">
        <v>0.6899999999999999</v>
      </c>
      <c r="W6" t="n">
        <v>7.4</v>
      </c>
      <c r="X6" t="n">
        <v>4.1</v>
      </c>
      <c r="Y6" t="n">
        <v>1</v>
      </c>
      <c r="Z6" t="n">
        <v>10</v>
      </c>
      <c r="AA6" t="n">
        <v>469.0258557214947</v>
      </c>
      <c r="AB6" t="n">
        <v>641.741867758539</v>
      </c>
      <c r="AC6" t="n">
        <v>580.4949245900316</v>
      </c>
      <c r="AD6" t="n">
        <v>469025.8557214947</v>
      </c>
      <c r="AE6" t="n">
        <v>641741.867758539</v>
      </c>
      <c r="AF6" t="n">
        <v>2.808667087470588e-06</v>
      </c>
      <c r="AG6" t="n">
        <v>8</v>
      </c>
      <c r="AH6" t="n">
        <v>580494.9245900316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1.9625</v>
      </c>
      <c r="E7" t="n">
        <v>50.96</v>
      </c>
      <c r="F7" t="n">
        <v>45.77</v>
      </c>
      <c r="G7" t="n">
        <v>37.62</v>
      </c>
      <c r="H7" t="n">
        <v>0.55</v>
      </c>
      <c r="I7" t="n">
        <v>73</v>
      </c>
      <c r="J7" t="n">
        <v>193.32</v>
      </c>
      <c r="K7" t="n">
        <v>53.44</v>
      </c>
      <c r="L7" t="n">
        <v>6</v>
      </c>
      <c r="M7" t="n">
        <v>71</v>
      </c>
      <c r="N7" t="n">
        <v>38.89</v>
      </c>
      <c r="O7" t="n">
        <v>24076.95</v>
      </c>
      <c r="P7" t="n">
        <v>600.5700000000001</v>
      </c>
      <c r="Q7" t="n">
        <v>1275.59</v>
      </c>
      <c r="R7" t="n">
        <v>251.33</v>
      </c>
      <c r="S7" t="n">
        <v>109.66</v>
      </c>
      <c r="T7" t="n">
        <v>56460.58</v>
      </c>
      <c r="U7" t="n">
        <v>0.44</v>
      </c>
      <c r="V7" t="n">
        <v>0.7</v>
      </c>
      <c r="W7" t="n">
        <v>7.38</v>
      </c>
      <c r="X7" t="n">
        <v>3.33</v>
      </c>
      <c r="Y7" t="n">
        <v>1</v>
      </c>
      <c r="Z7" t="n">
        <v>10</v>
      </c>
      <c r="AA7" t="n">
        <v>450.6525154604668</v>
      </c>
      <c r="AB7" t="n">
        <v>616.6026530388358</v>
      </c>
      <c r="AC7" t="n">
        <v>557.7549612400674</v>
      </c>
      <c r="AD7" t="n">
        <v>450652.5154604668</v>
      </c>
      <c r="AE7" t="n">
        <v>616602.6530388359</v>
      </c>
      <c r="AF7" t="n">
        <v>2.885868669717816e-06</v>
      </c>
      <c r="AG7" t="n">
        <v>8</v>
      </c>
      <c r="AH7" t="n">
        <v>557754.9612400674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2.0006</v>
      </c>
      <c r="E8" t="n">
        <v>49.99</v>
      </c>
      <c r="F8" t="n">
        <v>45.21</v>
      </c>
      <c r="G8" t="n">
        <v>43.75</v>
      </c>
      <c r="H8" t="n">
        <v>0.64</v>
      </c>
      <c r="I8" t="n">
        <v>62</v>
      </c>
      <c r="J8" t="n">
        <v>194.86</v>
      </c>
      <c r="K8" t="n">
        <v>53.44</v>
      </c>
      <c r="L8" t="n">
        <v>7</v>
      </c>
      <c r="M8" t="n">
        <v>60</v>
      </c>
      <c r="N8" t="n">
        <v>39.43</v>
      </c>
      <c r="O8" t="n">
        <v>24267.28</v>
      </c>
      <c r="P8" t="n">
        <v>588.8099999999999</v>
      </c>
      <c r="Q8" t="n">
        <v>1275.62</v>
      </c>
      <c r="R8" t="n">
        <v>232.55</v>
      </c>
      <c r="S8" t="n">
        <v>109.66</v>
      </c>
      <c r="T8" t="n">
        <v>47122.14</v>
      </c>
      <c r="U8" t="n">
        <v>0.47</v>
      </c>
      <c r="V8" t="n">
        <v>0.71</v>
      </c>
      <c r="W8" t="n">
        <v>7.35</v>
      </c>
      <c r="X8" t="n">
        <v>2.77</v>
      </c>
      <c r="Y8" t="n">
        <v>1</v>
      </c>
      <c r="Z8" t="n">
        <v>10</v>
      </c>
      <c r="AA8" t="n">
        <v>426.9526635094404</v>
      </c>
      <c r="AB8" t="n">
        <v>584.1754700357658</v>
      </c>
      <c r="AC8" t="n">
        <v>528.4225830709731</v>
      </c>
      <c r="AD8" t="n">
        <v>426952.6635094404</v>
      </c>
      <c r="AE8" t="n">
        <v>584175.4700357658</v>
      </c>
      <c r="AF8" t="n">
        <v>2.941894960834376e-06</v>
      </c>
      <c r="AG8" t="n">
        <v>7</v>
      </c>
      <c r="AH8" t="n">
        <v>528422.5830709732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2.0297</v>
      </c>
      <c r="E9" t="n">
        <v>49.27</v>
      </c>
      <c r="F9" t="n">
        <v>44.83</v>
      </c>
      <c r="G9" t="n">
        <v>50.75</v>
      </c>
      <c r="H9" t="n">
        <v>0.72</v>
      </c>
      <c r="I9" t="n">
        <v>53</v>
      </c>
      <c r="J9" t="n">
        <v>196.41</v>
      </c>
      <c r="K9" t="n">
        <v>53.44</v>
      </c>
      <c r="L9" t="n">
        <v>8</v>
      </c>
      <c r="M9" t="n">
        <v>51</v>
      </c>
      <c r="N9" t="n">
        <v>39.98</v>
      </c>
      <c r="O9" t="n">
        <v>24458.36</v>
      </c>
      <c r="P9" t="n">
        <v>579.12</v>
      </c>
      <c r="Q9" t="n">
        <v>1275.55</v>
      </c>
      <c r="R9" t="n">
        <v>219.44</v>
      </c>
      <c r="S9" t="n">
        <v>109.66</v>
      </c>
      <c r="T9" t="n">
        <v>40616.19</v>
      </c>
      <c r="U9" t="n">
        <v>0.5</v>
      </c>
      <c r="V9" t="n">
        <v>0.72</v>
      </c>
      <c r="W9" t="n">
        <v>7.34</v>
      </c>
      <c r="X9" t="n">
        <v>2.39</v>
      </c>
      <c r="Y9" t="n">
        <v>1</v>
      </c>
      <c r="Z9" t="n">
        <v>10</v>
      </c>
      <c r="AA9" t="n">
        <v>416.9439543363105</v>
      </c>
      <c r="AB9" t="n">
        <v>570.4811125920038</v>
      </c>
      <c r="AC9" t="n">
        <v>516.0351958814924</v>
      </c>
      <c r="AD9" t="n">
        <v>416943.9543363105</v>
      </c>
      <c r="AE9" t="n">
        <v>570481.1125920038</v>
      </c>
      <c r="AF9" t="n">
        <v>2.984686694994269e-06</v>
      </c>
      <c r="AG9" t="n">
        <v>7</v>
      </c>
      <c r="AH9" t="n">
        <v>516035.1958814925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2.0509</v>
      </c>
      <c r="E10" t="n">
        <v>48.76</v>
      </c>
      <c r="F10" t="n">
        <v>44.54</v>
      </c>
      <c r="G10" t="n">
        <v>56.86</v>
      </c>
      <c r="H10" t="n">
        <v>0.8100000000000001</v>
      </c>
      <c r="I10" t="n">
        <v>47</v>
      </c>
      <c r="J10" t="n">
        <v>197.97</v>
      </c>
      <c r="K10" t="n">
        <v>53.44</v>
      </c>
      <c r="L10" t="n">
        <v>9</v>
      </c>
      <c r="M10" t="n">
        <v>45</v>
      </c>
      <c r="N10" t="n">
        <v>40.53</v>
      </c>
      <c r="O10" t="n">
        <v>24650.18</v>
      </c>
      <c r="P10" t="n">
        <v>572.29</v>
      </c>
      <c r="Q10" t="n">
        <v>1275.54</v>
      </c>
      <c r="R10" t="n">
        <v>210.22</v>
      </c>
      <c r="S10" t="n">
        <v>109.66</v>
      </c>
      <c r="T10" t="n">
        <v>36034.11</v>
      </c>
      <c r="U10" t="n">
        <v>0.52</v>
      </c>
      <c r="V10" t="n">
        <v>0.72</v>
      </c>
      <c r="W10" t="n">
        <v>7.32</v>
      </c>
      <c r="X10" t="n">
        <v>2.11</v>
      </c>
      <c r="Y10" t="n">
        <v>1</v>
      </c>
      <c r="Z10" t="n">
        <v>10</v>
      </c>
      <c r="AA10" t="n">
        <v>409.901264314969</v>
      </c>
      <c r="AB10" t="n">
        <v>560.844993403249</v>
      </c>
      <c r="AC10" t="n">
        <v>507.3187343837342</v>
      </c>
      <c r="AD10" t="n">
        <v>409901.264314969</v>
      </c>
      <c r="AE10" t="n">
        <v>560844.993403249</v>
      </c>
      <c r="AF10" t="n">
        <v>3.015861429158864e-06</v>
      </c>
      <c r="AG10" t="n">
        <v>7</v>
      </c>
      <c r="AH10" t="n">
        <v>507318.7343837342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2.0688</v>
      </c>
      <c r="E11" t="n">
        <v>48.34</v>
      </c>
      <c r="F11" t="n">
        <v>44.31</v>
      </c>
      <c r="G11" t="n">
        <v>63.29</v>
      </c>
      <c r="H11" t="n">
        <v>0.89</v>
      </c>
      <c r="I11" t="n">
        <v>42</v>
      </c>
      <c r="J11" t="n">
        <v>199.53</v>
      </c>
      <c r="K11" t="n">
        <v>53.44</v>
      </c>
      <c r="L11" t="n">
        <v>10</v>
      </c>
      <c r="M11" t="n">
        <v>40</v>
      </c>
      <c r="N11" t="n">
        <v>41.1</v>
      </c>
      <c r="O11" t="n">
        <v>24842.77</v>
      </c>
      <c r="P11" t="n">
        <v>564.1900000000001</v>
      </c>
      <c r="Q11" t="n">
        <v>1275.54</v>
      </c>
      <c r="R11" t="n">
        <v>201.97</v>
      </c>
      <c r="S11" t="n">
        <v>109.66</v>
      </c>
      <c r="T11" t="n">
        <v>31934.18</v>
      </c>
      <c r="U11" t="n">
        <v>0.54</v>
      </c>
      <c r="V11" t="n">
        <v>0.73</v>
      </c>
      <c r="W11" t="n">
        <v>7.32</v>
      </c>
      <c r="X11" t="n">
        <v>1.87</v>
      </c>
      <c r="Y11" t="n">
        <v>1</v>
      </c>
      <c r="Z11" t="n">
        <v>10</v>
      </c>
      <c r="AA11" t="n">
        <v>403.11584715871</v>
      </c>
      <c r="AB11" t="n">
        <v>551.5608862985778</v>
      </c>
      <c r="AC11" t="n">
        <v>498.9206894308065</v>
      </c>
      <c r="AD11" t="n">
        <v>403115.8471587101</v>
      </c>
      <c r="AE11" t="n">
        <v>551560.8862985778</v>
      </c>
      <c r="AF11" t="n">
        <v>3.042183492439347e-06</v>
      </c>
      <c r="AG11" t="n">
        <v>7</v>
      </c>
      <c r="AH11" t="n">
        <v>498920.6894308066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2.0827</v>
      </c>
      <c r="E12" t="n">
        <v>48.01</v>
      </c>
      <c r="F12" t="n">
        <v>44.13</v>
      </c>
      <c r="G12" t="n">
        <v>69.68000000000001</v>
      </c>
      <c r="H12" t="n">
        <v>0.97</v>
      </c>
      <c r="I12" t="n">
        <v>38</v>
      </c>
      <c r="J12" t="n">
        <v>201.1</v>
      </c>
      <c r="K12" t="n">
        <v>53.44</v>
      </c>
      <c r="L12" t="n">
        <v>11</v>
      </c>
      <c r="M12" t="n">
        <v>36</v>
      </c>
      <c r="N12" t="n">
        <v>41.66</v>
      </c>
      <c r="O12" t="n">
        <v>25036.12</v>
      </c>
      <c r="P12" t="n">
        <v>557.95</v>
      </c>
      <c r="Q12" t="n">
        <v>1275.55</v>
      </c>
      <c r="R12" t="n">
        <v>196.2</v>
      </c>
      <c r="S12" t="n">
        <v>109.66</v>
      </c>
      <c r="T12" t="n">
        <v>29067.39</v>
      </c>
      <c r="U12" t="n">
        <v>0.5600000000000001</v>
      </c>
      <c r="V12" t="n">
        <v>0.73</v>
      </c>
      <c r="W12" t="n">
        <v>7.31</v>
      </c>
      <c r="X12" t="n">
        <v>1.7</v>
      </c>
      <c r="Y12" t="n">
        <v>1</v>
      </c>
      <c r="Z12" t="n">
        <v>10</v>
      </c>
      <c r="AA12" t="n">
        <v>397.9452001193686</v>
      </c>
      <c r="AB12" t="n">
        <v>544.4861789065027</v>
      </c>
      <c r="AC12" t="n">
        <v>492.521182182817</v>
      </c>
      <c r="AD12" t="n">
        <v>397945.2001193686</v>
      </c>
      <c r="AE12" t="n">
        <v>544486.1789065027</v>
      </c>
      <c r="AF12" t="n">
        <v>3.062623530405756e-06</v>
      </c>
      <c r="AG12" t="n">
        <v>7</v>
      </c>
      <c r="AH12" t="n">
        <v>492521.182182817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2.0981</v>
      </c>
      <c r="E13" t="n">
        <v>47.66</v>
      </c>
      <c r="F13" t="n">
        <v>43.93</v>
      </c>
      <c r="G13" t="n">
        <v>77.52</v>
      </c>
      <c r="H13" t="n">
        <v>1.05</v>
      </c>
      <c r="I13" t="n">
        <v>34</v>
      </c>
      <c r="J13" t="n">
        <v>202.67</v>
      </c>
      <c r="K13" t="n">
        <v>53.44</v>
      </c>
      <c r="L13" t="n">
        <v>12</v>
      </c>
      <c r="M13" t="n">
        <v>32</v>
      </c>
      <c r="N13" t="n">
        <v>42.24</v>
      </c>
      <c r="O13" t="n">
        <v>25230.25</v>
      </c>
      <c r="P13" t="n">
        <v>550.29</v>
      </c>
      <c r="Q13" t="n">
        <v>1275.57</v>
      </c>
      <c r="R13" t="n">
        <v>189.4</v>
      </c>
      <c r="S13" t="n">
        <v>109.66</v>
      </c>
      <c r="T13" t="n">
        <v>25687.09</v>
      </c>
      <c r="U13" t="n">
        <v>0.58</v>
      </c>
      <c r="V13" t="n">
        <v>0.73</v>
      </c>
      <c r="W13" t="n">
        <v>7.3</v>
      </c>
      <c r="X13" t="n">
        <v>1.5</v>
      </c>
      <c r="Y13" t="n">
        <v>1</v>
      </c>
      <c r="Z13" t="n">
        <v>10</v>
      </c>
      <c r="AA13" t="n">
        <v>391.9855540138493</v>
      </c>
      <c r="AB13" t="n">
        <v>536.331928183901</v>
      </c>
      <c r="AC13" t="n">
        <v>485.1451617046177</v>
      </c>
      <c r="AD13" t="n">
        <v>391985.5540138493</v>
      </c>
      <c r="AE13" t="n">
        <v>536331.928183901</v>
      </c>
      <c r="AF13" t="n">
        <v>3.085269327864943e-06</v>
      </c>
      <c r="AG13" t="n">
        <v>7</v>
      </c>
      <c r="AH13" t="n">
        <v>485145.1617046177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2.1085</v>
      </c>
      <c r="E14" t="n">
        <v>47.43</v>
      </c>
      <c r="F14" t="n">
        <v>43.8</v>
      </c>
      <c r="G14" t="n">
        <v>84.78</v>
      </c>
      <c r="H14" t="n">
        <v>1.13</v>
      </c>
      <c r="I14" t="n">
        <v>31</v>
      </c>
      <c r="J14" t="n">
        <v>204.25</v>
      </c>
      <c r="K14" t="n">
        <v>53.44</v>
      </c>
      <c r="L14" t="n">
        <v>13</v>
      </c>
      <c r="M14" t="n">
        <v>29</v>
      </c>
      <c r="N14" t="n">
        <v>42.82</v>
      </c>
      <c r="O14" t="n">
        <v>25425.3</v>
      </c>
      <c r="P14" t="n">
        <v>544.5</v>
      </c>
      <c r="Q14" t="n">
        <v>1275.56</v>
      </c>
      <c r="R14" t="n">
        <v>185.14</v>
      </c>
      <c r="S14" t="n">
        <v>109.66</v>
      </c>
      <c r="T14" t="n">
        <v>23574.89</v>
      </c>
      <c r="U14" t="n">
        <v>0.59</v>
      </c>
      <c r="V14" t="n">
        <v>0.74</v>
      </c>
      <c r="W14" t="n">
        <v>7.3</v>
      </c>
      <c r="X14" t="n">
        <v>1.37</v>
      </c>
      <c r="Y14" t="n">
        <v>1</v>
      </c>
      <c r="Z14" t="n">
        <v>10</v>
      </c>
      <c r="AA14" t="n">
        <v>387.7655399303848</v>
      </c>
      <c r="AB14" t="n">
        <v>530.5579187410233</v>
      </c>
      <c r="AC14" t="n">
        <v>479.9222156190949</v>
      </c>
      <c r="AD14" t="n">
        <v>387765.5399303848</v>
      </c>
      <c r="AE14" t="n">
        <v>530557.9187410233</v>
      </c>
      <c r="AF14" t="n">
        <v>3.100562593681536e-06</v>
      </c>
      <c r="AG14" t="n">
        <v>7</v>
      </c>
      <c r="AH14" t="n">
        <v>479922.2156190949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2.1164</v>
      </c>
      <c r="E15" t="n">
        <v>47.25</v>
      </c>
      <c r="F15" t="n">
        <v>43.7</v>
      </c>
      <c r="G15" t="n">
        <v>90.42</v>
      </c>
      <c r="H15" t="n">
        <v>1.21</v>
      </c>
      <c r="I15" t="n">
        <v>29</v>
      </c>
      <c r="J15" t="n">
        <v>205.84</v>
      </c>
      <c r="K15" t="n">
        <v>53.44</v>
      </c>
      <c r="L15" t="n">
        <v>14</v>
      </c>
      <c r="M15" t="n">
        <v>27</v>
      </c>
      <c r="N15" t="n">
        <v>43.4</v>
      </c>
      <c r="O15" t="n">
        <v>25621.03</v>
      </c>
      <c r="P15" t="n">
        <v>539.0700000000001</v>
      </c>
      <c r="Q15" t="n">
        <v>1275.55</v>
      </c>
      <c r="R15" t="n">
        <v>181.74</v>
      </c>
      <c r="S15" t="n">
        <v>109.66</v>
      </c>
      <c r="T15" t="n">
        <v>21886.19</v>
      </c>
      <c r="U15" t="n">
        <v>0.6</v>
      </c>
      <c r="V15" t="n">
        <v>0.74</v>
      </c>
      <c r="W15" t="n">
        <v>7.29</v>
      </c>
      <c r="X15" t="n">
        <v>1.27</v>
      </c>
      <c r="Y15" t="n">
        <v>1</v>
      </c>
      <c r="Z15" t="n">
        <v>10</v>
      </c>
      <c r="AA15" t="n">
        <v>384.1606477555271</v>
      </c>
      <c r="AB15" t="n">
        <v>525.6255462307644</v>
      </c>
      <c r="AC15" t="n">
        <v>475.4605818185869</v>
      </c>
      <c r="AD15" t="n">
        <v>384160.6477555271</v>
      </c>
      <c r="AE15" t="n">
        <v>525625.5462307644</v>
      </c>
      <c r="AF15" t="n">
        <v>3.112179593676834e-06</v>
      </c>
      <c r="AG15" t="n">
        <v>7</v>
      </c>
      <c r="AH15" t="n">
        <v>475460.5818185869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2.1233</v>
      </c>
      <c r="E16" t="n">
        <v>47.1</v>
      </c>
      <c r="F16" t="n">
        <v>43.62</v>
      </c>
      <c r="G16" t="n">
        <v>96.94</v>
      </c>
      <c r="H16" t="n">
        <v>1.28</v>
      </c>
      <c r="I16" t="n">
        <v>27</v>
      </c>
      <c r="J16" t="n">
        <v>207.43</v>
      </c>
      <c r="K16" t="n">
        <v>53.44</v>
      </c>
      <c r="L16" t="n">
        <v>15</v>
      </c>
      <c r="M16" t="n">
        <v>25</v>
      </c>
      <c r="N16" t="n">
        <v>44</v>
      </c>
      <c r="O16" t="n">
        <v>25817.56</v>
      </c>
      <c r="P16" t="n">
        <v>534</v>
      </c>
      <c r="Q16" t="n">
        <v>1275.54</v>
      </c>
      <c r="R16" t="n">
        <v>179.1</v>
      </c>
      <c r="S16" t="n">
        <v>109.66</v>
      </c>
      <c r="T16" t="n">
        <v>20576.03</v>
      </c>
      <c r="U16" t="n">
        <v>0.61</v>
      </c>
      <c r="V16" t="n">
        <v>0.74</v>
      </c>
      <c r="W16" t="n">
        <v>7.29</v>
      </c>
      <c r="X16" t="n">
        <v>1.19</v>
      </c>
      <c r="Y16" t="n">
        <v>1</v>
      </c>
      <c r="Z16" t="n">
        <v>10</v>
      </c>
      <c r="AA16" t="n">
        <v>380.9145123000704</v>
      </c>
      <c r="AB16" t="n">
        <v>521.1840404912195</v>
      </c>
      <c r="AC16" t="n">
        <v>471.4429671531317</v>
      </c>
      <c r="AD16" t="n">
        <v>380914.5123000704</v>
      </c>
      <c r="AE16" t="n">
        <v>521184.0404912195</v>
      </c>
      <c r="AF16" t="n">
        <v>3.122326087343612e-06</v>
      </c>
      <c r="AG16" t="n">
        <v>7</v>
      </c>
      <c r="AH16" t="n">
        <v>471442.9671531317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2.1308</v>
      </c>
      <c r="E17" t="n">
        <v>46.93</v>
      </c>
      <c r="F17" t="n">
        <v>43.53</v>
      </c>
      <c r="G17" t="n">
        <v>104.48</v>
      </c>
      <c r="H17" t="n">
        <v>1.36</v>
      </c>
      <c r="I17" t="n">
        <v>25</v>
      </c>
      <c r="J17" t="n">
        <v>209.03</v>
      </c>
      <c r="K17" t="n">
        <v>53.44</v>
      </c>
      <c r="L17" t="n">
        <v>16</v>
      </c>
      <c r="M17" t="n">
        <v>23</v>
      </c>
      <c r="N17" t="n">
        <v>44.6</v>
      </c>
      <c r="O17" t="n">
        <v>26014.91</v>
      </c>
      <c r="P17" t="n">
        <v>527.1</v>
      </c>
      <c r="Q17" t="n">
        <v>1275.57</v>
      </c>
      <c r="R17" t="n">
        <v>175.8</v>
      </c>
      <c r="S17" t="n">
        <v>109.66</v>
      </c>
      <c r="T17" t="n">
        <v>18933.41</v>
      </c>
      <c r="U17" t="n">
        <v>0.62</v>
      </c>
      <c r="V17" t="n">
        <v>0.74</v>
      </c>
      <c r="W17" t="n">
        <v>7.29</v>
      </c>
      <c r="X17" t="n">
        <v>1.1</v>
      </c>
      <c r="Y17" t="n">
        <v>1</v>
      </c>
      <c r="Z17" t="n">
        <v>10</v>
      </c>
      <c r="AA17" t="n">
        <v>376.8362213486591</v>
      </c>
      <c r="AB17" t="n">
        <v>515.60394289</v>
      </c>
      <c r="AC17" t="n">
        <v>466.3954262352565</v>
      </c>
      <c r="AD17" t="n">
        <v>376836.2213486591</v>
      </c>
      <c r="AE17" t="n">
        <v>515603.94289</v>
      </c>
      <c r="AF17" t="n">
        <v>3.133354884807502e-06</v>
      </c>
      <c r="AG17" t="n">
        <v>7</v>
      </c>
      <c r="AH17" t="n">
        <v>466395.4262352565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2.1388</v>
      </c>
      <c r="E18" t="n">
        <v>46.76</v>
      </c>
      <c r="F18" t="n">
        <v>43.43</v>
      </c>
      <c r="G18" t="n">
        <v>113.3</v>
      </c>
      <c r="H18" t="n">
        <v>1.43</v>
      </c>
      <c r="I18" t="n">
        <v>23</v>
      </c>
      <c r="J18" t="n">
        <v>210.64</v>
      </c>
      <c r="K18" t="n">
        <v>53.44</v>
      </c>
      <c r="L18" t="n">
        <v>17</v>
      </c>
      <c r="M18" t="n">
        <v>21</v>
      </c>
      <c r="N18" t="n">
        <v>45.21</v>
      </c>
      <c r="O18" t="n">
        <v>26213.09</v>
      </c>
      <c r="P18" t="n">
        <v>520.96</v>
      </c>
      <c r="Q18" t="n">
        <v>1275.55</v>
      </c>
      <c r="R18" t="n">
        <v>172.41</v>
      </c>
      <c r="S18" t="n">
        <v>109.66</v>
      </c>
      <c r="T18" t="n">
        <v>17250.65</v>
      </c>
      <c r="U18" t="n">
        <v>0.64</v>
      </c>
      <c r="V18" t="n">
        <v>0.74</v>
      </c>
      <c r="W18" t="n">
        <v>7.29</v>
      </c>
      <c r="X18" t="n">
        <v>1</v>
      </c>
      <c r="Y18" t="n">
        <v>1</v>
      </c>
      <c r="Z18" t="n">
        <v>10</v>
      </c>
      <c r="AA18" t="n">
        <v>373.0062698503819</v>
      </c>
      <c r="AB18" t="n">
        <v>510.3636342845219</v>
      </c>
      <c r="AC18" t="n">
        <v>461.6552453282659</v>
      </c>
      <c r="AD18" t="n">
        <v>373006.2698503819</v>
      </c>
      <c r="AE18" t="n">
        <v>510363.6342845219</v>
      </c>
      <c r="AF18" t="n">
        <v>3.145118935435651e-06</v>
      </c>
      <c r="AG18" t="n">
        <v>7</v>
      </c>
      <c r="AH18" t="n">
        <v>461655.2453282659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2.1422</v>
      </c>
      <c r="E19" t="n">
        <v>46.68</v>
      </c>
      <c r="F19" t="n">
        <v>43.39</v>
      </c>
      <c r="G19" t="n">
        <v>118.34</v>
      </c>
      <c r="H19" t="n">
        <v>1.51</v>
      </c>
      <c r="I19" t="n">
        <v>22</v>
      </c>
      <c r="J19" t="n">
        <v>212.25</v>
      </c>
      <c r="K19" t="n">
        <v>53.44</v>
      </c>
      <c r="L19" t="n">
        <v>18</v>
      </c>
      <c r="M19" t="n">
        <v>20</v>
      </c>
      <c r="N19" t="n">
        <v>45.82</v>
      </c>
      <c r="O19" t="n">
        <v>26412.11</v>
      </c>
      <c r="P19" t="n">
        <v>517.73</v>
      </c>
      <c r="Q19" t="n">
        <v>1275.54</v>
      </c>
      <c r="R19" t="n">
        <v>171.2</v>
      </c>
      <c r="S19" t="n">
        <v>109.66</v>
      </c>
      <c r="T19" t="n">
        <v>16649.07</v>
      </c>
      <c r="U19" t="n">
        <v>0.64</v>
      </c>
      <c r="V19" t="n">
        <v>0.74</v>
      </c>
      <c r="W19" t="n">
        <v>7.29</v>
      </c>
      <c r="X19" t="n">
        <v>0.96</v>
      </c>
      <c r="Y19" t="n">
        <v>1</v>
      </c>
      <c r="Z19" t="n">
        <v>10</v>
      </c>
      <c r="AA19" t="n">
        <v>371.1399671717732</v>
      </c>
      <c r="AB19" t="n">
        <v>507.8100766241861</v>
      </c>
      <c r="AC19" t="n">
        <v>459.3453956270919</v>
      </c>
      <c r="AD19" t="n">
        <v>371139.9671717731</v>
      </c>
      <c r="AE19" t="n">
        <v>507810.0766241861</v>
      </c>
      <c r="AF19" t="n">
        <v>3.150118656952614e-06</v>
      </c>
      <c r="AG19" t="n">
        <v>7</v>
      </c>
      <c r="AH19" t="n">
        <v>459345.3956270919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2.1461</v>
      </c>
      <c r="E20" t="n">
        <v>46.6</v>
      </c>
      <c r="F20" t="n">
        <v>43.34</v>
      </c>
      <c r="G20" t="n">
        <v>123.84</v>
      </c>
      <c r="H20" t="n">
        <v>1.58</v>
      </c>
      <c r="I20" t="n">
        <v>21</v>
      </c>
      <c r="J20" t="n">
        <v>213.87</v>
      </c>
      <c r="K20" t="n">
        <v>53.44</v>
      </c>
      <c r="L20" t="n">
        <v>19</v>
      </c>
      <c r="M20" t="n">
        <v>19</v>
      </c>
      <c r="N20" t="n">
        <v>46.44</v>
      </c>
      <c r="O20" t="n">
        <v>26611.98</v>
      </c>
      <c r="P20" t="n">
        <v>512.96</v>
      </c>
      <c r="Q20" t="n">
        <v>1275.57</v>
      </c>
      <c r="R20" t="n">
        <v>169.58</v>
      </c>
      <c r="S20" t="n">
        <v>109.66</v>
      </c>
      <c r="T20" t="n">
        <v>15842.72</v>
      </c>
      <c r="U20" t="n">
        <v>0.65</v>
      </c>
      <c r="V20" t="n">
        <v>0.74</v>
      </c>
      <c r="W20" t="n">
        <v>7.28</v>
      </c>
      <c r="X20" t="n">
        <v>0.91</v>
      </c>
      <c r="Y20" t="n">
        <v>1</v>
      </c>
      <c r="Z20" t="n">
        <v>10</v>
      </c>
      <c r="AA20" t="n">
        <v>368.5662260218057</v>
      </c>
      <c r="AB20" t="n">
        <v>504.2885704373548</v>
      </c>
      <c r="AC20" t="n">
        <v>456.1599770482668</v>
      </c>
      <c r="AD20" t="n">
        <v>368566.2260218057</v>
      </c>
      <c r="AE20" t="n">
        <v>504288.5704373548</v>
      </c>
      <c r="AF20" t="n">
        <v>3.155853631633837e-06</v>
      </c>
      <c r="AG20" t="n">
        <v>7</v>
      </c>
      <c r="AH20" t="n">
        <v>456159.9770482668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2.1497</v>
      </c>
      <c r="E21" t="n">
        <v>46.52</v>
      </c>
      <c r="F21" t="n">
        <v>43.3</v>
      </c>
      <c r="G21" t="n">
        <v>129.91</v>
      </c>
      <c r="H21" t="n">
        <v>1.65</v>
      </c>
      <c r="I21" t="n">
        <v>20</v>
      </c>
      <c r="J21" t="n">
        <v>215.5</v>
      </c>
      <c r="K21" t="n">
        <v>53.44</v>
      </c>
      <c r="L21" t="n">
        <v>20</v>
      </c>
      <c r="M21" t="n">
        <v>18</v>
      </c>
      <c r="N21" t="n">
        <v>47.07</v>
      </c>
      <c r="O21" t="n">
        <v>26812.71</v>
      </c>
      <c r="P21" t="n">
        <v>505.41</v>
      </c>
      <c r="Q21" t="n">
        <v>1275.52</v>
      </c>
      <c r="R21" t="n">
        <v>168.31</v>
      </c>
      <c r="S21" t="n">
        <v>109.66</v>
      </c>
      <c r="T21" t="n">
        <v>15215.81</v>
      </c>
      <c r="U21" t="n">
        <v>0.65</v>
      </c>
      <c r="V21" t="n">
        <v>0.74</v>
      </c>
      <c r="W21" t="n">
        <v>7.28</v>
      </c>
      <c r="X21" t="n">
        <v>0.87</v>
      </c>
      <c r="Y21" t="n">
        <v>1</v>
      </c>
      <c r="Z21" t="n">
        <v>10</v>
      </c>
      <c r="AA21" t="n">
        <v>364.9363202721726</v>
      </c>
      <c r="AB21" t="n">
        <v>499.3219732505672</v>
      </c>
      <c r="AC21" t="n">
        <v>451.6673849263232</v>
      </c>
      <c r="AD21" t="n">
        <v>364936.3202721726</v>
      </c>
      <c r="AE21" t="n">
        <v>499321.9732505672</v>
      </c>
      <c r="AF21" t="n">
        <v>3.161147454416505e-06</v>
      </c>
      <c r="AG21" t="n">
        <v>7</v>
      </c>
      <c r="AH21" t="n">
        <v>451667.3849263232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2.1579</v>
      </c>
      <c r="E22" t="n">
        <v>46.34</v>
      </c>
      <c r="F22" t="n">
        <v>43.2</v>
      </c>
      <c r="G22" t="n">
        <v>144.01</v>
      </c>
      <c r="H22" t="n">
        <v>1.72</v>
      </c>
      <c r="I22" t="n">
        <v>18</v>
      </c>
      <c r="J22" t="n">
        <v>217.14</v>
      </c>
      <c r="K22" t="n">
        <v>53.44</v>
      </c>
      <c r="L22" t="n">
        <v>21</v>
      </c>
      <c r="M22" t="n">
        <v>16</v>
      </c>
      <c r="N22" t="n">
        <v>47.7</v>
      </c>
      <c r="O22" t="n">
        <v>27014.3</v>
      </c>
      <c r="P22" t="n">
        <v>497.97</v>
      </c>
      <c r="Q22" t="n">
        <v>1275.52</v>
      </c>
      <c r="R22" t="n">
        <v>164.85</v>
      </c>
      <c r="S22" t="n">
        <v>109.66</v>
      </c>
      <c r="T22" t="n">
        <v>13492.29</v>
      </c>
      <c r="U22" t="n">
        <v>0.67</v>
      </c>
      <c r="V22" t="n">
        <v>0.75</v>
      </c>
      <c r="W22" t="n">
        <v>7.28</v>
      </c>
      <c r="X22" t="n">
        <v>0.77</v>
      </c>
      <c r="Y22" t="n">
        <v>1</v>
      </c>
      <c r="Z22" t="n">
        <v>10</v>
      </c>
      <c r="AA22" t="n">
        <v>360.6329087905992</v>
      </c>
      <c r="AB22" t="n">
        <v>493.433855808363</v>
      </c>
      <c r="AC22" t="n">
        <v>446.3412211487782</v>
      </c>
      <c r="AD22" t="n">
        <v>360632.9087905991</v>
      </c>
      <c r="AE22" t="n">
        <v>493433.855808363</v>
      </c>
      <c r="AF22" t="n">
        <v>3.173205606310357e-06</v>
      </c>
      <c r="AG22" t="n">
        <v>7</v>
      </c>
      <c r="AH22" t="n">
        <v>446341.2211487782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2.1579</v>
      </c>
      <c r="E23" t="n">
        <v>46.34</v>
      </c>
      <c r="F23" t="n">
        <v>43.2</v>
      </c>
      <c r="G23" t="n">
        <v>144.01</v>
      </c>
      <c r="H23" t="n">
        <v>1.79</v>
      </c>
      <c r="I23" t="n">
        <v>18</v>
      </c>
      <c r="J23" t="n">
        <v>218.78</v>
      </c>
      <c r="K23" t="n">
        <v>53.44</v>
      </c>
      <c r="L23" t="n">
        <v>22</v>
      </c>
      <c r="M23" t="n">
        <v>16</v>
      </c>
      <c r="N23" t="n">
        <v>48.34</v>
      </c>
      <c r="O23" t="n">
        <v>27216.79</v>
      </c>
      <c r="P23" t="n">
        <v>493.87</v>
      </c>
      <c r="Q23" t="n">
        <v>1275.52</v>
      </c>
      <c r="R23" t="n">
        <v>164.92</v>
      </c>
      <c r="S23" t="n">
        <v>109.66</v>
      </c>
      <c r="T23" t="n">
        <v>13530.79</v>
      </c>
      <c r="U23" t="n">
        <v>0.66</v>
      </c>
      <c r="V23" t="n">
        <v>0.75</v>
      </c>
      <c r="W23" t="n">
        <v>7.27</v>
      </c>
      <c r="X23" t="n">
        <v>0.77</v>
      </c>
      <c r="Y23" t="n">
        <v>1</v>
      </c>
      <c r="Z23" t="n">
        <v>10</v>
      </c>
      <c r="AA23" t="n">
        <v>358.978557421247</v>
      </c>
      <c r="AB23" t="n">
        <v>491.170299279984</v>
      </c>
      <c r="AC23" t="n">
        <v>444.2936952785462</v>
      </c>
      <c r="AD23" t="n">
        <v>358978.557421247</v>
      </c>
      <c r="AE23" t="n">
        <v>491170.299279984</v>
      </c>
      <c r="AF23" t="n">
        <v>3.173205606310357e-06</v>
      </c>
      <c r="AG23" t="n">
        <v>7</v>
      </c>
      <c r="AH23" t="n">
        <v>444293.6952785462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2.1629</v>
      </c>
      <c r="E24" t="n">
        <v>46.24</v>
      </c>
      <c r="F24" t="n">
        <v>43.13</v>
      </c>
      <c r="G24" t="n">
        <v>152.24</v>
      </c>
      <c r="H24" t="n">
        <v>1.85</v>
      </c>
      <c r="I24" t="n">
        <v>17</v>
      </c>
      <c r="J24" t="n">
        <v>220.43</v>
      </c>
      <c r="K24" t="n">
        <v>53.44</v>
      </c>
      <c r="L24" t="n">
        <v>23</v>
      </c>
      <c r="M24" t="n">
        <v>14</v>
      </c>
      <c r="N24" t="n">
        <v>48.99</v>
      </c>
      <c r="O24" t="n">
        <v>27420.16</v>
      </c>
      <c r="P24" t="n">
        <v>484.76</v>
      </c>
      <c r="Q24" t="n">
        <v>1275.52</v>
      </c>
      <c r="R24" t="n">
        <v>162.55</v>
      </c>
      <c r="S24" t="n">
        <v>109.66</v>
      </c>
      <c r="T24" t="n">
        <v>12351.52</v>
      </c>
      <c r="U24" t="n">
        <v>0.67</v>
      </c>
      <c r="V24" t="n">
        <v>0.75</v>
      </c>
      <c r="W24" t="n">
        <v>7.27</v>
      </c>
      <c r="X24" t="n">
        <v>0.7</v>
      </c>
      <c r="Y24" t="n">
        <v>1</v>
      </c>
      <c r="Z24" t="n">
        <v>10</v>
      </c>
      <c r="AA24" t="n">
        <v>354.5154823507481</v>
      </c>
      <c r="AB24" t="n">
        <v>485.0637230715516</v>
      </c>
      <c r="AC24" t="n">
        <v>438.769922132813</v>
      </c>
      <c r="AD24" t="n">
        <v>354515.4823507481</v>
      </c>
      <c r="AE24" t="n">
        <v>485063.7230715516</v>
      </c>
      <c r="AF24" t="n">
        <v>3.18055813795295e-06</v>
      </c>
      <c r="AG24" t="n">
        <v>7</v>
      </c>
      <c r="AH24" t="n">
        <v>438769.922132813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2.1647</v>
      </c>
      <c r="E25" t="n">
        <v>46.19</v>
      </c>
      <c r="F25" t="n">
        <v>43.13</v>
      </c>
      <c r="G25" t="n">
        <v>161.74</v>
      </c>
      <c r="H25" t="n">
        <v>1.92</v>
      </c>
      <c r="I25" t="n">
        <v>16</v>
      </c>
      <c r="J25" t="n">
        <v>222.08</v>
      </c>
      <c r="K25" t="n">
        <v>53.44</v>
      </c>
      <c r="L25" t="n">
        <v>24</v>
      </c>
      <c r="M25" t="n">
        <v>11</v>
      </c>
      <c r="N25" t="n">
        <v>49.65</v>
      </c>
      <c r="O25" t="n">
        <v>27624.44</v>
      </c>
      <c r="P25" t="n">
        <v>484.31</v>
      </c>
      <c r="Q25" t="n">
        <v>1275.53</v>
      </c>
      <c r="R25" t="n">
        <v>162.41</v>
      </c>
      <c r="S25" t="n">
        <v>109.66</v>
      </c>
      <c r="T25" t="n">
        <v>12285.58</v>
      </c>
      <c r="U25" t="n">
        <v>0.68</v>
      </c>
      <c r="V25" t="n">
        <v>0.75</v>
      </c>
      <c r="W25" t="n">
        <v>7.28</v>
      </c>
      <c r="X25" t="n">
        <v>0.7</v>
      </c>
      <c r="Y25" t="n">
        <v>1</v>
      </c>
      <c r="Z25" t="n">
        <v>10</v>
      </c>
      <c r="AA25" t="n">
        <v>354.1015717428727</v>
      </c>
      <c r="AB25" t="n">
        <v>484.4973923174093</v>
      </c>
      <c r="AC25" t="n">
        <v>438.2576411909958</v>
      </c>
      <c r="AD25" t="n">
        <v>354101.5717428728</v>
      </c>
      <c r="AE25" t="n">
        <v>484497.3923174093</v>
      </c>
      <c r="AF25" t="n">
        <v>3.183205049344284e-06</v>
      </c>
      <c r="AG25" t="n">
        <v>7</v>
      </c>
      <c r="AH25" t="n">
        <v>438257.6411909958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2.1688</v>
      </c>
      <c r="E26" t="n">
        <v>46.11</v>
      </c>
      <c r="F26" t="n">
        <v>43.08</v>
      </c>
      <c r="G26" t="n">
        <v>172.33</v>
      </c>
      <c r="H26" t="n">
        <v>1.99</v>
      </c>
      <c r="I26" t="n">
        <v>15</v>
      </c>
      <c r="J26" t="n">
        <v>223.75</v>
      </c>
      <c r="K26" t="n">
        <v>53.44</v>
      </c>
      <c r="L26" t="n">
        <v>25</v>
      </c>
      <c r="M26" t="n">
        <v>8</v>
      </c>
      <c r="N26" t="n">
        <v>50.31</v>
      </c>
      <c r="O26" t="n">
        <v>27829.77</v>
      </c>
      <c r="P26" t="n">
        <v>479.78</v>
      </c>
      <c r="Q26" t="n">
        <v>1275.53</v>
      </c>
      <c r="R26" t="n">
        <v>160.54</v>
      </c>
      <c r="S26" t="n">
        <v>109.66</v>
      </c>
      <c r="T26" t="n">
        <v>11352.93</v>
      </c>
      <c r="U26" t="n">
        <v>0.68</v>
      </c>
      <c r="V26" t="n">
        <v>0.75</v>
      </c>
      <c r="W26" t="n">
        <v>7.28</v>
      </c>
      <c r="X26" t="n">
        <v>0.65</v>
      </c>
      <c r="Y26" t="n">
        <v>1</v>
      </c>
      <c r="Z26" t="n">
        <v>10</v>
      </c>
      <c r="AA26" t="n">
        <v>351.6559699449423</v>
      </c>
      <c r="AB26" t="n">
        <v>481.1512120451443</v>
      </c>
      <c r="AC26" t="n">
        <v>435.2308156675224</v>
      </c>
      <c r="AD26" t="n">
        <v>351655.9699449423</v>
      </c>
      <c r="AE26" t="n">
        <v>481151.2120451443</v>
      </c>
      <c r="AF26" t="n">
        <v>3.18923412529121e-06</v>
      </c>
      <c r="AG26" t="n">
        <v>7</v>
      </c>
      <c r="AH26" t="n">
        <v>435230.8156675224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2.1688</v>
      </c>
      <c r="E27" t="n">
        <v>46.11</v>
      </c>
      <c r="F27" t="n">
        <v>43.08</v>
      </c>
      <c r="G27" t="n">
        <v>172.32</v>
      </c>
      <c r="H27" t="n">
        <v>2.05</v>
      </c>
      <c r="I27" t="n">
        <v>15</v>
      </c>
      <c r="J27" t="n">
        <v>225.42</v>
      </c>
      <c r="K27" t="n">
        <v>53.44</v>
      </c>
      <c r="L27" t="n">
        <v>26</v>
      </c>
      <c r="M27" t="n">
        <v>2</v>
      </c>
      <c r="N27" t="n">
        <v>50.98</v>
      </c>
      <c r="O27" t="n">
        <v>28035.92</v>
      </c>
      <c r="P27" t="n">
        <v>481.06</v>
      </c>
      <c r="Q27" t="n">
        <v>1275.55</v>
      </c>
      <c r="R27" t="n">
        <v>160.11</v>
      </c>
      <c r="S27" t="n">
        <v>109.66</v>
      </c>
      <c r="T27" t="n">
        <v>11137.66</v>
      </c>
      <c r="U27" t="n">
        <v>0.68</v>
      </c>
      <c r="V27" t="n">
        <v>0.75</v>
      </c>
      <c r="W27" t="n">
        <v>7.29</v>
      </c>
      <c r="X27" t="n">
        <v>0.65</v>
      </c>
      <c r="Y27" t="n">
        <v>1</v>
      </c>
      <c r="Z27" t="n">
        <v>10</v>
      </c>
      <c r="AA27" t="n">
        <v>352.1698546344081</v>
      </c>
      <c r="AB27" t="n">
        <v>481.8543317482637</v>
      </c>
      <c r="AC27" t="n">
        <v>435.8668306130108</v>
      </c>
      <c r="AD27" t="n">
        <v>352169.8546344081</v>
      </c>
      <c r="AE27" t="n">
        <v>481854.3317482637</v>
      </c>
      <c r="AF27" t="n">
        <v>3.18923412529121e-06</v>
      </c>
      <c r="AG27" t="n">
        <v>7</v>
      </c>
      <c r="AH27" t="n">
        <v>435866.8306130108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2.1683</v>
      </c>
      <c r="E28" t="n">
        <v>46.12</v>
      </c>
      <c r="F28" t="n">
        <v>43.09</v>
      </c>
      <c r="G28" t="n">
        <v>172.36</v>
      </c>
      <c r="H28" t="n">
        <v>2.11</v>
      </c>
      <c r="I28" t="n">
        <v>15</v>
      </c>
      <c r="J28" t="n">
        <v>227.1</v>
      </c>
      <c r="K28" t="n">
        <v>53.44</v>
      </c>
      <c r="L28" t="n">
        <v>27</v>
      </c>
      <c r="M28" t="n">
        <v>0</v>
      </c>
      <c r="N28" t="n">
        <v>51.66</v>
      </c>
      <c r="O28" t="n">
        <v>28243</v>
      </c>
      <c r="P28" t="n">
        <v>484.23</v>
      </c>
      <c r="Q28" t="n">
        <v>1275.54</v>
      </c>
      <c r="R28" t="n">
        <v>160.49</v>
      </c>
      <c r="S28" t="n">
        <v>109.66</v>
      </c>
      <c r="T28" t="n">
        <v>11329.08</v>
      </c>
      <c r="U28" t="n">
        <v>0.68</v>
      </c>
      <c r="V28" t="n">
        <v>0.75</v>
      </c>
      <c r="W28" t="n">
        <v>7.29</v>
      </c>
      <c r="X28" t="n">
        <v>0.66</v>
      </c>
      <c r="Y28" t="n">
        <v>1</v>
      </c>
      <c r="Z28" t="n">
        <v>10</v>
      </c>
      <c r="AA28" t="n">
        <v>353.5265098255396</v>
      </c>
      <c r="AB28" t="n">
        <v>483.7105672321729</v>
      </c>
      <c r="AC28" t="n">
        <v>437.5459095875784</v>
      </c>
      <c r="AD28" t="n">
        <v>353526.5098255396</v>
      </c>
      <c r="AE28" t="n">
        <v>483710.5672321729</v>
      </c>
      <c r="AF28" t="n">
        <v>3.188498872126951e-06</v>
      </c>
      <c r="AG28" t="n">
        <v>7</v>
      </c>
      <c r="AH28" t="n">
        <v>437545.9095875784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1.2661</v>
      </c>
      <c r="E2" t="n">
        <v>78.98</v>
      </c>
      <c r="F2" t="n">
        <v>65.5</v>
      </c>
      <c r="G2" t="n">
        <v>8.24</v>
      </c>
      <c r="H2" t="n">
        <v>0.15</v>
      </c>
      <c r="I2" t="n">
        <v>477</v>
      </c>
      <c r="J2" t="n">
        <v>116.05</v>
      </c>
      <c r="K2" t="n">
        <v>43.4</v>
      </c>
      <c r="L2" t="n">
        <v>1</v>
      </c>
      <c r="M2" t="n">
        <v>475</v>
      </c>
      <c r="N2" t="n">
        <v>16.65</v>
      </c>
      <c r="O2" t="n">
        <v>14546.17</v>
      </c>
      <c r="P2" t="n">
        <v>651.96</v>
      </c>
      <c r="Q2" t="n">
        <v>1275.87</v>
      </c>
      <c r="R2" t="n">
        <v>921.02</v>
      </c>
      <c r="S2" t="n">
        <v>109.66</v>
      </c>
      <c r="T2" t="n">
        <v>389286.36</v>
      </c>
      <c r="U2" t="n">
        <v>0.12</v>
      </c>
      <c r="V2" t="n">
        <v>0.49</v>
      </c>
      <c r="W2" t="n">
        <v>8.050000000000001</v>
      </c>
      <c r="X2" t="n">
        <v>23.06</v>
      </c>
      <c r="Y2" t="n">
        <v>1</v>
      </c>
      <c r="Z2" t="n">
        <v>10</v>
      </c>
      <c r="AA2" t="n">
        <v>733.2294799067187</v>
      </c>
      <c r="AB2" t="n">
        <v>1003.236922210034</v>
      </c>
      <c r="AC2" t="n">
        <v>907.4893984061708</v>
      </c>
      <c r="AD2" t="n">
        <v>733229.4799067187</v>
      </c>
      <c r="AE2" t="n">
        <v>1003236.922210034</v>
      </c>
      <c r="AF2" t="n">
        <v>2.014191528294694e-06</v>
      </c>
      <c r="AG2" t="n">
        <v>11</v>
      </c>
      <c r="AH2" t="n">
        <v>907489.3984061709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1.7471</v>
      </c>
      <c r="E3" t="n">
        <v>57.24</v>
      </c>
      <c r="F3" t="n">
        <v>50.83</v>
      </c>
      <c r="G3" t="n">
        <v>16.85</v>
      </c>
      <c r="H3" t="n">
        <v>0.3</v>
      </c>
      <c r="I3" t="n">
        <v>181</v>
      </c>
      <c r="J3" t="n">
        <v>117.34</v>
      </c>
      <c r="K3" t="n">
        <v>43.4</v>
      </c>
      <c r="L3" t="n">
        <v>2</v>
      </c>
      <c r="M3" t="n">
        <v>179</v>
      </c>
      <c r="N3" t="n">
        <v>16.94</v>
      </c>
      <c r="O3" t="n">
        <v>14705.49</v>
      </c>
      <c r="P3" t="n">
        <v>497.71</v>
      </c>
      <c r="Q3" t="n">
        <v>1275.65</v>
      </c>
      <c r="R3" t="n">
        <v>422.66</v>
      </c>
      <c r="S3" t="n">
        <v>109.66</v>
      </c>
      <c r="T3" t="n">
        <v>141582.13</v>
      </c>
      <c r="U3" t="n">
        <v>0.26</v>
      </c>
      <c r="V3" t="n">
        <v>0.63</v>
      </c>
      <c r="W3" t="n">
        <v>7.55</v>
      </c>
      <c r="X3" t="n">
        <v>8.390000000000001</v>
      </c>
      <c r="Y3" t="n">
        <v>1</v>
      </c>
      <c r="Z3" t="n">
        <v>10</v>
      </c>
      <c r="AA3" t="n">
        <v>426.4726798008897</v>
      </c>
      <c r="AB3" t="n">
        <v>583.5187351503398</v>
      </c>
      <c r="AC3" t="n">
        <v>527.8285260412791</v>
      </c>
      <c r="AD3" t="n">
        <v>426472.6798008897</v>
      </c>
      <c r="AE3" t="n">
        <v>583518.7351503398</v>
      </c>
      <c r="AF3" t="n">
        <v>2.77939658722349e-06</v>
      </c>
      <c r="AG3" t="n">
        <v>8</v>
      </c>
      <c r="AH3" t="n">
        <v>527828.5260412791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1.9121</v>
      </c>
      <c r="E4" t="n">
        <v>52.3</v>
      </c>
      <c r="F4" t="n">
        <v>47.56</v>
      </c>
      <c r="G4" t="n">
        <v>25.71</v>
      </c>
      <c r="H4" t="n">
        <v>0.45</v>
      </c>
      <c r="I4" t="n">
        <v>111</v>
      </c>
      <c r="J4" t="n">
        <v>118.63</v>
      </c>
      <c r="K4" t="n">
        <v>43.4</v>
      </c>
      <c r="L4" t="n">
        <v>3</v>
      </c>
      <c r="M4" t="n">
        <v>109</v>
      </c>
      <c r="N4" t="n">
        <v>17.23</v>
      </c>
      <c r="O4" t="n">
        <v>14865.24</v>
      </c>
      <c r="P4" t="n">
        <v>457.16</v>
      </c>
      <c r="Q4" t="n">
        <v>1275.61</v>
      </c>
      <c r="R4" t="n">
        <v>311.67</v>
      </c>
      <c r="S4" t="n">
        <v>109.66</v>
      </c>
      <c r="T4" t="n">
        <v>86439.82000000001</v>
      </c>
      <c r="U4" t="n">
        <v>0.35</v>
      </c>
      <c r="V4" t="n">
        <v>0.68</v>
      </c>
      <c r="W4" t="n">
        <v>7.45</v>
      </c>
      <c r="X4" t="n">
        <v>5.13</v>
      </c>
      <c r="Y4" t="n">
        <v>1</v>
      </c>
      <c r="Z4" t="n">
        <v>10</v>
      </c>
      <c r="AA4" t="n">
        <v>372.1800542860725</v>
      </c>
      <c r="AB4" t="n">
        <v>509.2331696993757</v>
      </c>
      <c r="AC4" t="n">
        <v>460.6326706965089</v>
      </c>
      <c r="AD4" t="n">
        <v>372180.0542860725</v>
      </c>
      <c r="AE4" t="n">
        <v>509233.1696993756</v>
      </c>
      <c r="AF4" t="n">
        <v>3.041888967105509e-06</v>
      </c>
      <c r="AG4" t="n">
        <v>8</v>
      </c>
      <c r="AH4" t="n">
        <v>460632.6706965089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2.0008</v>
      </c>
      <c r="E5" t="n">
        <v>49.98</v>
      </c>
      <c r="F5" t="n">
        <v>46.01</v>
      </c>
      <c r="G5" t="n">
        <v>34.94</v>
      </c>
      <c r="H5" t="n">
        <v>0.59</v>
      </c>
      <c r="I5" t="n">
        <v>79</v>
      </c>
      <c r="J5" t="n">
        <v>119.93</v>
      </c>
      <c r="K5" t="n">
        <v>43.4</v>
      </c>
      <c r="L5" t="n">
        <v>4</v>
      </c>
      <c r="M5" t="n">
        <v>77</v>
      </c>
      <c r="N5" t="n">
        <v>17.53</v>
      </c>
      <c r="O5" t="n">
        <v>15025.44</v>
      </c>
      <c r="P5" t="n">
        <v>433.87</v>
      </c>
      <c r="Q5" t="n">
        <v>1275.59</v>
      </c>
      <c r="R5" t="n">
        <v>260.04</v>
      </c>
      <c r="S5" t="n">
        <v>109.66</v>
      </c>
      <c r="T5" t="n">
        <v>60785.48</v>
      </c>
      <c r="U5" t="n">
        <v>0.42</v>
      </c>
      <c r="V5" t="n">
        <v>0.7</v>
      </c>
      <c r="W5" t="n">
        <v>7.37</v>
      </c>
      <c r="X5" t="n">
        <v>3.58</v>
      </c>
      <c r="Y5" t="n">
        <v>1</v>
      </c>
      <c r="Z5" t="n">
        <v>10</v>
      </c>
      <c r="AA5" t="n">
        <v>336.707191832812</v>
      </c>
      <c r="AB5" t="n">
        <v>460.6976343385819</v>
      </c>
      <c r="AC5" t="n">
        <v>416.7292987104978</v>
      </c>
      <c r="AD5" t="n">
        <v>336707.191832812</v>
      </c>
      <c r="AE5" t="n">
        <v>460697.6343385819</v>
      </c>
      <c r="AF5" t="n">
        <v>3.182998507078449e-06</v>
      </c>
      <c r="AG5" t="n">
        <v>7</v>
      </c>
      <c r="AH5" t="n">
        <v>416729.2987104978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2.0519</v>
      </c>
      <c r="E6" t="n">
        <v>48.73</v>
      </c>
      <c r="F6" t="n">
        <v>45.19</v>
      </c>
      <c r="G6" t="n">
        <v>44.45</v>
      </c>
      <c r="H6" t="n">
        <v>0.73</v>
      </c>
      <c r="I6" t="n">
        <v>61</v>
      </c>
      <c r="J6" t="n">
        <v>121.23</v>
      </c>
      <c r="K6" t="n">
        <v>43.4</v>
      </c>
      <c r="L6" t="n">
        <v>5</v>
      </c>
      <c r="M6" t="n">
        <v>59</v>
      </c>
      <c r="N6" t="n">
        <v>17.83</v>
      </c>
      <c r="O6" t="n">
        <v>15186.08</v>
      </c>
      <c r="P6" t="n">
        <v>417.68</v>
      </c>
      <c r="Q6" t="n">
        <v>1275.6</v>
      </c>
      <c r="R6" t="n">
        <v>232.28</v>
      </c>
      <c r="S6" t="n">
        <v>109.66</v>
      </c>
      <c r="T6" t="n">
        <v>46994.33</v>
      </c>
      <c r="U6" t="n">
        <v>0.47</v>
      </c>
      <c r="V6" t="n">
        <v>0.71</v>
      </c>
      <c r="W6" t="n">
        <v>7.34</v>
      </c>
      <c r="X6" t="n">
        <v>2.76</v>
      </c>
      <c r="Y6" t="n">
        <v>1</v>
      </c>
      <c r="Z6" t="n">
        <v>10</v>
      </c>
      <c r="AA6" t="n">
        <v>321.8124115191089</v>
      </c>
      <c r="AB6" t="n">
        <v>440.3179388020425</v>
      </c>
      <c r="AC6" t="n">
        <v>398.2946127128833</v>
      </c>
      <c r="AD6" t="n">
        <v>321812.4115191089</v>
      </c>
      <c r="AE6" t="n">
        <v>440317.9388020425</v>
      </c>
      <c r="AF6" t="n">
        <v>3.264291601696456e-06</v>
      </c>
      <c r="AG6" t="n">
        <v>7</v>
      </c>
      <c r="AH6" t="n">
        <v>398294.6127128833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2.0863</v>
      </c>
      <c r="E7" t="n">
        <v>47.93</v>
      </c>
      <c r="F7" t="n">
        <v>44.65</v>
      </c>
      <c r="G7" t="n">
        <v>53.59</v>
      </c>
      <c r="H7" t="n">
        <v>0.86</v>
      </c>
      <c r="I7" t="n">
        <v>50</v>
      </c>
      <c r="J7" t="n">
        <v>122.54</v>
      </c>
      <c r="K7" t="n">
        <v>43.4</v>
      </c>
      <c r="L7" t="n">
        <v>6</v>
      </c>
      <c r="M7" t="n">
        <v>48</v>
      </c>
      <c r="N7" t="n">
        <v>18.14</v>
      </c>
      <c r="O7" t="n">
        <v>15347.16</v>
      </c>
      <c r="P7" t="n">
        <v>403.61</v>
      </c>
      <c r="Q7" t="n">
        <v>1275.6</v>
      </c>
      <c r="R7" t="n">
        <v>213.97</v>
      </c>
      <c r="S7" t="n">
        <v>109.66</v>
      </c>
      <c r="T7" t="n">
        <v>37895.38</v>
      </c>
      <c r="U7" t="n">
        <v>0.51</v>
      </c>
      <c r="V7" t="n">
        <v>0.72</v>
      </c>
      <c r="W7" t="n">
        <v>7.33</v>
      </c>
      <c r="X7" t="n">
        <v>2.22</v>
      </c>
      <c r="Y7" t="n">
        <v>1</v>
      </c>
      <c r="Z7" t="n">
        <v>10</v>
      </c>
      <c r="AA7" t="n">
        <v>310.8925661445701</v>
      </c>
      <c r="AB7" t="n">
        <v>425.3769246110209</v>
      </c>
      <c r="AC7" t="n">
        <v>384.7795479464075</v>
      </c>
      <c r="AD7" t="n">
        <v>310892.5661445701</v>
      </c>
      <c r="AE7" t="n">
        <v>425376.9246110208</v>
      </c>
      <c r="AF7" t="n">
        <v>3.319017285744586e-06</v>
      </c>
      <c r="AG7" t="n">
        <v>7</v>
      </c>
      <c r="AH7" t="n">
        <v>384779.5479464075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2.109</v>
      </c>
      <c r="E8" t="n">
        <v>47.42</v>
      </c>
      <c r="F8" t="n">
        <v>44.33</v>
      </c>
      <c r="G8" t="n">
        <v>63.33</v>
      </c>
      <c r="H8" t="n">
        <v>1</v>
      </c>
      <c r="I8" t="n">
        <v>42</v>
      </c>
      <c r="J8" t="n">
        <v>123.85</v>
      </c>
      <c r="K8" t="n">
        <v>43.4</v>
      </c>
      <c r="L8" t="n">
        <v>7</v>
      </c>
      <c r="M8" t="n">
        <v>40</v>
      </c>
      <c r="N8" t="n">
        <v>18.45</v>
      </c>
      <c r="O8" t="n">
        <v>15508.69</v>
      </c>
      <c r="P8" t="n">
        <v>391.57</v>
      </c>
      <c r="Q8" t="n">
        <v>1275.61</v>
      </c>
      <c r="R8" t="n">
        <v>202.69</v>
      </c>
      <c r="S8" t="n">
        <v>109.66</v>
      </c>
      <c r="T8" t="n">
        <v>32292.93</v>
      </c>
      <c r="U8" t="n">
        <v>0.54</v>
      </c>
      <c r="V8" t="n">
        <v>0.73</v>
      </c>
      <c r="W8" t="n">
        <v>7.33</v>
      </c>
      <c r="X8" t="n">
        <v>1.9</v>
      </c>
      <c r="Y8" t="n">
        <v>1</v>
      </c>
      <c r="Z8" t="n">
        <v>10</v>
      </c>
      <c r="AA8" t="n">
        <v>302.8031087136476</v>
      </c>
      <c r="AB8" t="n">
        <v>414.3085720723582</v>
      </c>
      <c r="AC8" t="n">
        <v>374.7675434395045</v>
      </c>
      <c r="AD8" t="n">
        <v>302803.1087136476</v>
      </c>
      <c r="AE8" t="n">
        <v>414308.5720723582</v>
      </c>
      <c r="AF8" t="n">
        <v>3.355129873764718e-06</v>
      </c>
      <c r="AG8" t="n">
        <v>7</v>
      </c>
      <c r="AH8" t="n">
        <v>374767.5434395046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2.1273</v>
      </c>
      <c r="E9" t="n">
        <v>47.01</v>
      </c>
      <c r="F9" t="n">
        <v>44.06</v>
      </c>
      <c r="G9" t="n">
        <v>73.44</v>
      </c>
      <c r="H9" t="n">
        <v>1.13</v>
      </c>
      <c r="I9" t="n">
        <v>36</v>
      </c>
      <c r="J9" t="n">
        <v>125.16</v>
      </c>
      <c r="K9" t="n">
        <v>43.4</v>
      </c>
      <c r="L9" t="n">
        <v>8</v>
      </c>
      <c r="M9" t="n">
        <v>34</v>
      </c>
      <c r="N9" t="n">
        <v>18.76</v>
      </c>
      <c r="O9" t="n">
        <v>15670.68</v>
      </c>
      <c r="P9" t="n">
        <v>380.85</v>
      </c>
      <c r="Q9" t="n">
        <v>1275.52</v>
      </c>
      <c r="R9" t="n">
        <v>194.11</v>
      </c>
      <c r="S9" t="n">
        <v>109.66</v>
      </c>
      <c r="T9" t="n">
        <v>28036.06</v>
      </c>
      <c r="U9" t="n">
        <v>0.5600000000000001</v>
      </c>
      <c r="V9" t="n">
        <v>0.73</v>
      </c>
      <c r="W9" t="n">
        <v>7.31</v>
      </c>
      <c r="X9" t="n">
        <v>1.63</v>
      </c>
      <c r="Y9" t="n">
        <v>1</v>
      </c>
      <c r="Z9" t="n">
        <v>10</v>
      </c>
      <c r="AA9" t="n">
        <v>295.9730932146668</v>
      </c>
      <c r="AB9" t="n">
        <v>404.9634435476348</v>
      </c>
      <c r="AC9" t="n">
        <v>366.3143008652106</v>
      </c>
      <c r="AD9" t="n">
        <v>295973.0932146668</v>
      </c>
      <c r="AE9" t="n">
        <v>404963.4435476348</v>
      </c>
      <c r="AF9" t="n">
        <v>3.384242664987997e-06</v>
      </c>
      <c r="AG9" t="n">
        <v>7</v>
      </c>
      <c r="AH9" t="n">
        <v>366314.3008652105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2.144</v>
      </c>
      <c r="E10" t="n">
        <v>46.64</v>
      </c>
      <c r="F10" t="n">
        <v>43.82</v>
      </c>
      <c r="G10" t="n">
        <v>84.81</v>
      </c>
      <c r="H10" t="n">
        <v>1.26</v>
      </c>
      <c r="I10" t="n">
        <v>31</v>
      </c>
      <c r="J10" t="n">
        <v>126.48</v>
      </c>
      <c r="K10" t="n">
        <v>43.4</v>
      </c>
      <c r="L10" t="n">
        <v>9</v>
      </c>
      <c r="M10" t="n">
        <v>29</v>
      </c>
      <c r="N10" t="n">
        <v>19.08</v>
      </c>
      <c r="O10" t="n">
        <v>15833.12</v>
      </c>
      <c r="P10" t="n">
        <v>366.29</v>
      </c>
      <c r="Q10" t="n">
        <v>1275.56</v>
      </c>
      <c r="R10" t="n">
        <v>185.37</v>
      </c>
      <c r="S10" t="n">
        <v>109.66</v>
      </c>
      <c r="T10" t="n">
        <v>23687.27</v>
      </c>
      <c r="U10" t="n">
        <v>0.59</v>
      </c>
      <c r="V10" t="n">
        <v>0.74</v>
      </c>
      <c r="W10" t="n">
        <v>7.3</v>
      </c>
      <c r="X10" t="n">
        <v>1.38</v>
      </c>
      <c r="Y10" t="n">
        <v>1</v>
      </c>
      <c r="Z10" t="n">
        <v>10</v>
      </c>
      <c r="AA10" t="n">
        <v>287.912050095841</v>
      </c>
      <c r="AB10" t="n">
        <v>393.933968724334</v>
      </c>
      <c r="AC10" t="n">
        <v>356.3374636390805</v>
      </c>
      <c r="AD10" t="n">
        <v>287912.050095841</v>
      </c>
      <c r="AE10" t="n">
        <v>393933.968724334</v>
      </c>
      <c r="AF10" t="n">
        <v>3.410810075557874e-06</v>
      </c>
      <c r="AG10" t="n">
        <v>7</v>
      </c>
      <c r="AH10" t="n">
        <v>356337.4636390805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2.1571</v>
      </c>
      <c r="E11" t="n">
        <v>46.36</v>
      </c>
      <c r="F11" t="n">
        <v>43.63</v>
      </c>
      <c r="G11" t="n">
        <v>96.95</v>
      </c>
      <c r="H11" t="n">
        <v>1.38</v>
      </c>
      <c r="I11" t="n">
        <v>27</v>
      </c>
      <c r="J11" t="n">
        <v>127.8</v>
      </c>
      <c r="K11" t="n">
        <v>43.4</v>
      </c>
      <c r="L11" t="n">
        <v>10</v>
      </c>
      <c r="M11" t="n">
        <v>22</v>
      </c>
      <c r="N11" t="n">
        <v>19.4</v>
      </c>
      <c r="O11" t="n">
        <v>15996.02</v>
      </c>
      <c r="P11" t="n">
        <v>356.32</v>
      </c>
      <c r="Q11" t="n">
        <v>1275.58</v>
      </c>
      <c r="R11" t="n">
        <v>178.93</v>
      </c>
      <c r="S11" t="n">
        <v>109.66</v>
      </c>
      <c r="T11" t="n">
        <v>20491.09</v>
      </c>
      <c r="U11" t="n">
        <v>0.61</v>
      </c>
      <c r="V11" t="n">
        <v>0.74</v>
      </c>
      <c r="W11" t="n">
        <v>7.3</v>
      </c>
      <c r="X11" t="n">
        <v>1.2</v>
      </c>
      <c r="Y11" t="n">
        <v>1</v>
      </c>
      <c r="Z11" t="n">
        <v>10</v>
      </c>
      <c r="AA11" t="n">
        <v>282.2591460884762</v>
      </c>
      <c r="AB11" t="n">
        <v>386.1994160729337</v>
      </c>
      <c r="AC11" t="n">
        <v>349.3410858372169</v>
      </c>
      <c r="AD11" t="n">
        <v>282259.1460884762</v>
      </c>
      <c r="AE11" t="n">
        <v>386199.4160729337</v>
      </c>
      <c r="AF11" t="n">
        <v>3.431650379657598e-06</v>
      </c>
      <c r="AG11" t="n">
        <v>7</v>
      </c>
      <c r="AH11" t="n">
        <v>349341.0858372169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2.1628</v>
      </c>
      <c r="E12" t="n">
        <v>46.24</v>
      </c>
      <c r="F12" t="n">
        <v>43.55</v>
      </c>
      <c r="G12" t="n">
        <v>104.53</v>
      </c>
      <c r="H12" t="n">
        <v>1.5</v>
      </c>
      <c r="I12" t="n">
        <v>25</v>
      </c>
      <c r="J12" t="n">
        <v>129.13</v>
      </c>
      <c r="K12" t="n">
        <v>43.4</v>
      </c>
      <c r="L12" t="n">
        <v>11</v>
      </c>
      <c r="M12" t="n">
        <v>8</v>
      </c>
      <c r="N12" t="n">
        <v>19.73</v>
      </c>
      <c r="O12" t="n">
        <v>16159.39</v>
      </c>
      <c r="P12" t="n">
        <v>348.7</v>
      </c>
      <c r="Q12" t="n">
        <v>1275.64</v>
      </c>
      <c r="R12" t="n">
        <v>175.91</v>
      </c>
      <c r="S12" t="n">
        <v>109.66</v>
      </c>
      <c r="T12" t="n">
        <v>18989.37</v>
      </c>
      <c r="U12" t="n">
        <v>0.62</v>
      </c>
      <c r="V12" t="n">
        <v>0.74</v>
      </c>
      <c r="W12" t="n">
        <v>7.31</v>
      </c>
      <c r="X12" t="n">
        <v>1.12</v>
      </c>
      <c r="Y12" t="n">
        <v>1</v>
      </c>
      <c r="Z12" t="n">
        <v>10</v>
      </c>
      <c r="AA12" t="n">
        <v>278.5038363026106</v>
      </c>
      <c r="AB12" t="n">
        <v>381.0612355513371</v>
      </c>
      <c r="AC12" t="n">
        <v>344.6932860531199</v>
      </c>
      <c r="AD12" t="n">
        <v>278503.8363026106</v>
      </c>
      <c r="AE12" t="n">
        <v>381061.2355513371</v>
      </c>
      <c r="AF12" t="n">
        <v>3.44071829823534e-06</v>
      </c>
      <c r="AG12" t="n">
        <v>7</v>
      </c>
      <c r="AH12" t="n">
        <v>344693.2860531199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2.1629</v>
      </c>
      <c r="E13" t="n">
        <v>46.23</v>
      </c>
      <c r="F13" t="n">
        <v>43.55</v>
      </c>
      <c r="G13" t="n">
        <v>104.52</v>
      </c>
      <c r="H13" t="n">
        <v>1.63</v>
      </c>
      <c r="I13" t="n">
        <v>25</v>
      </c>
      <c r="J13" t="n">
        <v>130.45</v>
      </c>
      <c r="K13" t="n">
        <v>43.4</v>
      </c>
      <c r="L13" t="n">
        <v>12</v>
      </c>
      <c r="M13" t="n">
        <v>0</v>
      </c>
      <c r="N13" t="n">
        <v>20.05</v>
      </c>
      <c r="O13" t="n">
        <v>16323.22</v>
      </c>
      <c r="P13" t="n">
        <v>351.02</v>
      </c>
      <c r="Q13" t="n">
        <v>1275.6</v>
      </c>
      <c r="R13" t="n">
        <v>175.66</v>
      </c>
      <c r="S13" t="n">
        <v>109.66</v>
      </c>
      <c r="T13" t="n">
        <v>18865.23</v>
      </c>
      <c r="U13" t="n">
        <v>0.62</v>
      </c>
      <c r="V13" t="n">
        <v>0.74</v>
      </c>
      <c r="W13" t="n">
        <v>7.32</v>
      </c>
      <c r="X13" t="n">
        <v>1.12</v>
      </c>
      <c r="Y13" t="n">
        <v>1</v>
      </c>
      <c r="Z13" t="n">
        <v>10</v>
      </c>
      <c r="AA13" t="n">
        <v>279.4281213708292</v>
      </c>
      <c r="AB13" t="n">
        <v>382.3258831582531</v>
      </c>
      <c r="AC13" t="n">
        <v>345.837237467376</v>
      </c>
      <c r="AD13" t="n">
        <v>279428.1213708292</v>
      </c>
      <c r="AE13" t="n">
        <v>382325.8831582532</v>
      </c>
      <c r="AF13" t="n">
        <v>3.440877384526178e-06</v>
      </c>
      <c r="AG13" t="n">
        <v>7</v>
      </c>
      <c r="AH13" t="n">
        <v>345837.237467376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1.4591</v>
      </c>
      <c r="E2" t="n">
        <v>68.53</v>
      </c>
      <c r="F2" t="n">
        <v>59.74</v>
      </c>
      <c r="G2" t="n">
        <v>9.869999999999999</v>
      </c>
      <c r="H2" t="n">
        <v>0.2</v>
      </c>
      <c r="I2" t="n">
        <v>363</v>
      </c>
      <c r="J2" t="n">
        <v>89.87</v>
      </c>
      <c r="K2" t="n">
        <v>37.55</v>
      </c>
      <c r="L2" t="n">
        <v>1</v>
      </c>
      <c r="M2" t="n">
        <v>361</v>
      </c>
      <c r="N2" t="n">
        <v>11.32</v>
      </c>
      <c r="O2" t="n">
        <v>11317.98</v>
      </c>
      <c r="P2" t="n">
        <v>497.86</v>
      </c>
      <c r="Q2" t="n">
        <v>1275.87</v>
      </c>
      <c r="R2" t="n">
        <v>725.21</v>
      </c>
      <c r="S2" t="n">
        <v>109.66</v>
      </c>
      <c r="T2" t="n">
        <v>291948.73</v>
      </c>
      <c r="U2" t="n">
        <v>0.15</v>
      </c>
      <c r="V2" t="n">
        <v>0.54</v>
      </c>
      <c r="W2" t="n">
        <v>7.86</v>
      </c>
      <c r="X2" t="n">
        <v>17.3</v>
      </c>
      <c r="Y2" t="n">
        <v>1</v>
      </c>
      <c r="Z2" t="n">
        <v>10</v>
      </c>
      <c r="AA2" t="n">
        <v>514.9690430035024</v>
      </c>
      <c r="AB2" t="n">
        <v>704.6033634681555</v>
      </c>
      <c r="AC2" t="n">
        <v>637.3570073757858</v>
      </c>
      <c r="AD2" t="n">
        <v>514969.0430035024</v>
      </c>
      <c r="AE2" t="n">
        <v>704603.3634681555</v>
      </c>
      <c r="AF2" t="n">
        <v>2.417950190902031e-06</v>
      </c>
      <c r="AG2" t="n">
        <v>10</v>
      </c>
      <c r="AH2" t="n">
        <v>637357.0073757857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1.8584</v>
      </c>
      <c r="E3" t="n">
        <v>53.81</v>
      </c>
      <c r="F3" t="n">
        <v>49.13</v>
      </c>
      <c r="G3" t="n">
        <v>20.33</v>
      </c>
      <c r="H3" t="n">
        <v>0.39</v>
      </c>
      <c r="I3" t="n">
        <v>145</v>
      </c>
      <c r="J3" t="n">
        <v>91.09999999999999</v>
      </c>
      <c r="K3" t="n">
        <v>37.55</v>
      </c>
      <c r="L3" t="n">
        <v>2</v>
      </c>
      <c r="M3" t="n">
        <v>143</v>
      </c>
      <c r="N3" t="n">
        <v>11.54</v>
      </c>
      <c r="O3" t="n">
        <v>11468.97</v>
      </c>
      <c r="P3" t="n">
        <v>398.09</v>
      </c>
      <c r="Q3" t="n">
        <v>1275.68</v>
      </c>
      <c r="R3" t="n">
        <v>365.48</v>
      </c>
      <c r="S3" t="n">
        <v>109.66</v>
      </c>
      <c r="T3" t="n">
        <v>113171.89</v>
      </c>
      <c r="U3" t="n">
        <v>0.3</v>
      </c>
      <c r="V3" t="n">
        <v>0.66</v>
      </c>
      <c r="W3" t="n">
        <v>7.49</v>
      </c>
      <c r="X3" t="n">
        <v>6.7</v>
      </c>
      <c r="Y3" t="n">
        <v>1</v>
      </c>
      <c r="Z3" t="n">
        <v>10</v>
      </c>
      <c r="AA3" t="n">
        <v>342.1211321313673</v>
      </c>
      <c r="AB3" t="n">
        <v>468.1052263012543</v>
      </c>
      <c r="AC3" t="n">
        <v>423.4299204928733</v>
      </c>
      <c r="AD3" t="n">
        <v>342121.1321313673</v>
      </c>
      <c r="AE3" t="n">
        <v>468105.2263012544</v>
      </c>
      <c r="AF3" t="n">
        <v>3.079650904511229e-06</v>
      </c>
      <c r="AG3" t="n">
        <v>8</v>
      </c>
      <c r="AH3" t="n">
        <v>423429.9204928733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1.9946</v>
      </c>
      <c r="E4" t="n">
        <v>50.14</v>
      </c>
      <c r="F4" t="n">
        <v>46.51</v>
      </c>
      <c r="G4" t="n">
        <v>31.36</v>
      </c>
      <c r="H4" t="n">
        <v>0.57</v>
      </c>
      <c r="I4" t="n">
        <v>89</v>
      </c>
      <c r="J4" t="n">
        <v>92.31999999999999</v>
      </c>
      <c r="K4" t="n">
        <v>37.55</v>
      </c>
      <c r="L4" t="n">
        <v>3</v>
      </c>
      <c r="M4" t="n">
        <v>87</v>
      </c>
      <c r="N4" t="n">
        <v>11.77</v>
      </c>
      <c r="O4" t="n">
        <v>11620.34</v>
      </c>
      <c r="P4" t="n">
        <v>365.55</v>
      </c>
      <c r="Q4" t="n">
        <v>1275.7</v>
      </c>
      <c r="R4" t="n">
        <v>277.12</v>
      </c>
      <c r="S4" t="n">
        <v>109.66</v>
      </c>
      <c r="T4" t="n">
        <v>69272.55</v>
      </c>
      <c r="U4" t="n">
        <v>0.4</v>
      </c>
      <c r="V4" t="n">
        <v>0.6899999999999999</v>
      </c>
      <c r="W4" t="n">
        <v>7.39</v>
      </c>
      <c r="X4" t="n">
        <v>4.08</v>
      </c>
      <c r="Y4" t="n">
        <v>1</v>
      </c>
      <c r="Z4" t="n">
        <v>10</v>
      </c>
      <c r="AA4" t="n">
        <v>296.4707605850113</v>
      </c>
      <c r="AB4" t="n">
        <v>405.6443739992752</v>
      </c>
      <c r="AC4" t="n">
        <v>366.9302442702383</v>
      </c>
      <c r="AD4" t="n">
        <v>296470.7605850113</v>
      </c>
      <c r="AE4" t="n">
        <v>405644.3739992752</v>
      </c>
      <c r="AF4" t="n">
        <v>3.305354979626613e-06</v>
      </c>
      <c r="AG4" t="n">
        <v>7</v>
      </c>
      <c r="AH4" t="n">
        <v>366930.2442702383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2.0655</v>
      </c>
      <c r="E5" t="n">
        <v>48.41</v>
      </c>
      <c r="F5" t="n">
        <v>45.28</v>
      </c>
      <c r="G5" t="n">
        <v>43.13</v>
      </c>
      <c r="H5" t="n">
        <v>0.75</v>
      </c>
      <c r="I5" t="n">
        <v>63</v>
      </c>
      <c r="J5" t="n">
        <v>93.55</v>
      </c>
      <c r="K5" t="n">
        <v>37.55</v>
      </c>
      <c r="L5" t="n">
        <v>4</v>
      </c>
      <c r="M5" t="n">
        <v>61</v>
      </c>
      <c r="N5" t="n">
        <v>12</v>
      </c>
      <c r="O5" t="n">
        <v>11772.07</v>
      </c>
      <c r="P5" t="n">
        <v>343.59</v>
      </c>
      <c r="Q5" t="n">
        <v>1275.57</v>
      </c>
      <c r="R5" t="n">
        <v>234.84</v>
      </c>
      <c r="S5" t="n">
        <v>109.66</v>
      </c>
      <c r="T5" t="n">
        <v>48265.27</v>
      </c>
      <c r="U5" t="n">
        <v>0.47</v>
      </c>
      <c r="V5" t="n">
        <v>0.71</v>
      </c>
      <c r="W5" t="n">
        <v>7.36</v>
      </c>
      <c r="X5" t="n">
        <v>2.85</v>
      </c>
      <c r="Y5" t="n">
        <v>1</v>
      </c>
      <c r="Z5" t="n">
        <v>10</v>
      </c>
      <c r="AA5" t="n">
        <v>277.5409812841368</v>
      </c>
      <c r="AB5" t="n">
        <v>379.7438148368959</v>
      </c>
      <c r="AC5" t="n">
        <v>343.5015981226533</v>
      </c>
      <c r="AD5" t="n">
        <v>277540.9812841368</v>
      </c>
      <c r="AE5" t="n">
        <v>379743.8148368959</v>
      </c>
      <c r="AF5" t="n">
        <v>3.422847042223388e-06</v>
      </c>
      <c r="AG5" t="n">
        <v>7</v>
      </c>
      <c r="AH5" t="n">
        <v>343501.5981226533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2.1083</v>
      </c>
      <c r="E6" t="n">
        <v>47.43</v>
      </c>
      <c r="F6" t="n">
        <v>44.59</v>
      </c>
      <c r="G6" t="n">
        <v>55.73</v>
      </c>
      <c r="H6" t="n">
        <v>0.93</v>
      </c>
      <c r="I6" t="n">
        <v>48</v>
      </c>
      <c r="J6" t="n">
        <v>94.79000000000001</v>
      </c>
      <c r="K6" t="n">
        <v>37.55</v>
      </c>
      <c r="L6" t="n">
        <v>5</v>
      </c>
      <c r="M6" t="n">
        <v>46</v>
      </c>
      <c r="N6" t="n">
        <v>12.23</v>
      </c>
      <c r="O6" t="n">
        <v>11924.18</v>
      </c>
      <c r="P6" t="n">
        <v>325.36</v>
      </c>
      <c r="Q6" t="n">
        <v>1275.61</v>
      </c>
      <c r="R6" t="n">
        <v>211.64</v>
      </c>
      <c r="S6" t="n">
        <v>109.66</v>
      </c>
      <c r="T6" t="n">
        <v>36738.9</v>
      </c>
      <c r="U6" t="n">
        <v>0.52</v>
      </c>
      <c r="V6" t="n">
        <v>0.72</v>
      </c>
      <c r="W6" t="n">
        <v>7.32</v>
      </c>
      <c r="X6" t="n">
        <v>2.15</v>
      </c>
      <c r="Y6" t="n">
        <v>1</v>
      </c>
      <c r="Z6" t="n">
        <v>10</v>
      </c>
      <c r="AA6" t="n">
        <v>264.7508061068884</v>
      </c>
      <c r="AB6" t="n">
        <v>362.2437328966795</v>
      </c>
      <c r="AC6" t="n">
        <v>327.671699441292</v>
      </c>
      <c r="AD6" t="n">
        <v>264750.8061068884</v>
      </c>
      <c r="AE6" t="n">
        <v>362243.7328966795</v>
      </c>
      <c r="AF6" t="n">
        <v>3.493773139249367e-06</v>
      </c>
      <c r="AG6" t="n">
        <v>7</v>
      </c>
      <c r="AH6" t="n">
        <v>327671.699441292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2.1341</v>
      </c>
      <c r="E7" t="n">
        <v>46.86</v>
      </c>
      <c r="F7" t="n">
        <v>44.18</v>
      </c>
      <c r="G7" t="n">
        <v>67.97</v>
      </c>
      <c r="H7" t="n">
        <v>1.1</v>
      </c>
      <c r="I7" t="n">
        <v>39</v>
      </c>
      <c r="J7" t="n">
        <v>96.02</v>
      </c>
      <c r="K7" t="n">
        <v>37.55</v>
      </c>
      <c r="L7" t="n">
        <v>6</v>
      </c>
      <c r="M7" t="n">
        <v>33</v>
      </c>
      <c r="N7" t="n">
        <v>12.47</v>
      </c>
      <c r="O7" t="n">
        <v>12076.67</v>
      </c>
      <c r="P7" t="n">
        <v>310.06</v>
      </c>
      <c r="Q7" t="n">
        <v>1275.57</v>
      </c>
      <c r="R7" t="n">
        <v>197.45</v>
      </c>
      <c r="S7" t="n">
        <v>109.66</v>
      </c>
      <c r="T7" t="n">
        <v>29689.16</v>
      </c>
      <c r="U7" t="n">
        <v>0.5600000000000001</v>
      </c>
      <c r="V7" t="n">
        <v>0.73</v>
      </c>
      <c r="W7" t="n">
        <v>7.32</v>
      </c>
      <c r="X7" t="n">
        <v>1.75</v>
      </c>
      <c r="Y7" t="n">
        <v>1</v>
      </c>
      <c r="Z7" t="n">
        <v>10</v>
      </c>
      <c r="AA7" t="n">
        <v>255.5381887445162</v>
      </c>
      <c r="AB7" t="n">
        <v>349.6386233893232</v>
      </c>
      <c r="AC7" t="n">
        <v>316.2696038940405</v>
      </c>
      <c r="AD7" t="n">
        <v>255538.1887445162</v>
      </c>
      <c r="AE7" t="n">
        <v>349638.6233893232</v>
      </c>
      <c r="AF7" t="n">
        <v>3.536527655680916e-06</v>
      </c>
      <c r="AG7" t="n">
        <v>7</v>
      </c>
      <c r="AH7" t="n">
        <v>316269.6038940405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2.1486</v>
      </c>
      <c r="E8" t="n">
        <v>46.54</v>
      </c>
      <c r="F8" t="n">
        <v>43.96</v>
      </c>
      <c r="G8" t="n">
        <v>77.58</v>
      </c>
      <c r="H8" t="n">
        <v>1.27</v>
      </c>
      <c r="I8" t="n">
        <v>34</v>
      </c>
      <c r="J8" t="n">
        <v>97.26000000000001</v>
      </c>
      <c r="K8" t="n">
        <v>37.55</v>
      </c>
      <c r="L8" t="n">
        <v>7</v>
      </c>
      <c r="M8" t="n">
        <v>7</v>
      </c>
      <c r="N8" t="n">
        <v>12.71</v>
      </c>
      <c r="O8" t="n">
        <v>12229.54</v>
      </c>
      <c r="P8" t="n">
        <v>299.14</v>
      </c>
      <c r="Q8" t="n">
        <v>1275.65</v>
      </c>
      <c r="R8" t="n">
        <v>189.25</v>
      </c>
      <c r="S8" t="n">
        <v>109.66</v>
      </c>
      <c r="T8" t="n">
        <v>25613.29</v>
      </c>
      <c r="U8" t="n">
        <v>0.58</v>
      </c>
      <c r="V8" t="n">
        <v>0.73</v>
      </c>
      <c r="W8" t="n">
        <v>7.34</v>
      </c>
      <c r="X8" t="n">
        <v>1.53</v>
      </c>
      <c r="Y8" t="n">
        <v>1</v>
      </c>
      <c r="Z8" t="n">
        <v>10</v>
      </c>
      <c r="AA8" t="n">
        <v>249.531607891286</v>
      </c>
      <c r="AB8" t="n">
        <v>341.4201544742926</v>
      </c>
      <c r="AC8" t="n">
        <v>308.8354941175643</v>
      </c>
      <c r="AD8" t="n">
        <v>249531.607891286</v>
      </c>
      <c r="AE8" t="n">
        <v>341420.1544742926</v>
      </c>
      <c r="AF8" t="n">
        <v>3.560556356776166e-06</v>
      </c>
      <c r="AG8" t="n">
        <v>7</v>
      </c>
      <c r="AH8" t="n">
        <v>308835.4941175643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2.1502</v>
      </c>
      <c r="E9" t="n">
        <v>46.51</v>
      </c>
      <c r="F9" t="n">
        <v>43.94</v>
      </c>
      <c r="G9" t="n">
        <v>79.90000000000001</v>
      </c>
      <c r="H9" t="n">
        <v>1.43</v>
      </c>
      <c r="I9" t="n">
        <v>33</v>
      </c>
      <c r="J9" t="n">
        <v>98.5</v>
      </c>
      <c r="K9" t="n">
        <v>37.55</v>
      </c>
      <c r="L9" t="n">
        <v>8</v>
      </c>
      <c r="M9" t="n">
        <v>0</v>
      </c>
      <c r="N9" t="n">
        <v>12.95</v>
      </c>
      <c r="O9" t="n">
        <v>12382.79</v>
      </c>
      <c r="P9" t="n">
        <v>302.17</v>
      </c>
      <c r="Q9" t="n">
        <v>1275.64</v>
      </c>
      <c r="R9" t="n">
        <v>188.11</v>
      </c>
      <c r="S9" t="n">
        <v>109.66</v>
      </c>
      <c r="T9" t="n">
        <v>25049.11</v>
      </c>
      <c r="U9" t="n">
        <v>0.58</v>
      </c>
      <c r="V9" t="n">
        <v>0.73</v>
      </c>
      <c r="W9" t="n">
        <v>7.35</v>
      </c>
      <c r="X9" t="n">
        <v>1.51</v>
      </c>
      <c r="Y9" t="n">
        <v>1</v>
      </c>
      <c r="Z9" t="n">
        <v>10</v>
      </c>
      <c r="AA9" t="n">
        <v>250.5946809963633</v>
      </c>
      <c r="AB9" t="n">
        <v>342.8746979961342</v>
      </c>
      <c r="AC9" t="n">
        <v>310.1512180471464</v>
      </c>
      <c r="AD9" t="n">
        <v>250594.6809963633</v>
      </c>
      <c r="AE9" t="n">
        <v>342874.6979961342</v>
      </c>
      <c r="AF9" t="n">
        <v>3.563207799655642e-06</v>
      </c>
      <c r="AG9" t="n">
        <v>7</v>
      </c>
      <c r="AH9" t="n">
        <v>310151.2180471463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5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0.7766</v>
      </c>
      <c r="E2" t="n">
        <v>128.76</v>
      </c>
      <c r="F2" t="n">
        <v>90.04000000000001</v>
      </c>
      <c r="G2" t="n">
        <v>5.8</v>
      </c>
      <c r="H2" t="n">
        <v>0.09</v>
      </c>
      <c r="I2" t="n">
        <v>931</v>
      </c>
      <c r="J2" t="n">
        <v>194.77</v>
      </c>
      <c r="K2" t="n">
        <v>54.38</v>
      </c>
      <c r="L2" t="n">
        <v>1</v>
      </c>
      <c r="M2" t="n">
        <v>929</v>
      </c>
      <c r="N2" t="n">
        <v>39.4</v>
      </c>
      <c r="O2" t="n">
        <v>24256.19</v>
      </c>
      <c r="P2" t="n">
        <v>1259.92</v>
      </c>
      <c r="Q2" t="n">
        <v>1276.61</v>
      </c>
      <c r="R2" t="n">
        <v>1759.39</v>
      </c>
      <c r="S2" t="n">
        <v>109.66</v>
      </c>
      <c r="T2" t="n">
        <v>806198.62</v>
      </c>
      <c r="U2" t="n">
        <v>0.06</v>
      </c>
      <c r="V2" t="n">
        <v>0.36</v>
      </c>
      <c r="W2" t="n">
        <v>8.76</v>
      </c>
      <c r="X2" t="n">
        <v>47.57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1.4428</v>
      </c>
      <c r="E3" t="n">
        <v>69.31</v>
      </c>
      <c r="F3" t="n">
        <v>55.79</v>
      </c>
      <c r="G3" t="n">
        <v>11.83</v>
      </c>
      <c r="H3" t="n">
        <v>0.18</v>
      </c>
      <c r="I3" t="n">
        <v>283</v>
      </c>
      <c r="J3" t="n">
        <v>196.32</v>
      </c>
      <c r="K3" t="n">
        <v>54.38</v>
      </c>
      <c r="L3" t="n">
        <v>2</v>
      </c>
      <c r="M3" t="n">
        <v>281</v>
      </c>
      <c r="N3" t="n">
        <v>39.95</v>
      </c>
      <c r="O3" t="n">
        <v>24447.22</v>
      </c>
      <c r="P3" t="n">
        <v>776.38</v>
      </c>
      <c r="Q3" t="n">
        <v>1275.88</v>
      </c>
      <c r="R3" t="n">
        <v>591.2</v>
      </c>
      <c r="S3" t="n">
        <v>109.66</v>
      </c>
      <c r="T3" t="n">
        <v>225345.7</v>
      </c>
      <c r="U3" t="n">
        <v>0.19</v>
      </c>
      <c r="V3" t="n">
        <v>0.58</v>
      </c>
      <c r="W3" t="n">
        <v>7.72</v>
      </c>
      <c r="X3" t="n">
        <v>13.35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1.6846</v>
      </c>
      <c r="E4" t="n">
        <v>59.36</v>
      </c>
      <c r="F4" t="n">
        <v>50.27</v>
      </c>
      <c r="G4" t="n">
        <v>17.85</v>
      </c>
      <c r="H4" t="n">
        <v>0.27</v>
      </c>
      <c r="I4" t="n">
        <v>169</v>
      </c>
      <c r="J4" t="n">
        <v>197.88</v>
      </c>
      <c r="K4" t="n">
        <v>54.38</v>
      </c>
      <c r="L4" t="n">
        <v>3</v>
      </c>
      <c r="M4" t="n">
        <v>167</v>
      </c>
      <c r="N4" t="n">
        <v>40.5</v>
      </c>
      <c r="O4" t="n">
        <v>24639</v>
      </c>
      <c r="P4" t="n">
        <v>695.6</v>
      </c>
      <c r="Q4" t="n">
        <v>1275.65</v>
      </c>
      <c r="R4" t="n">
        <v>403.86</v>
      </c>
      <c r="S4" t="n">
        <v>109.66</v>
      </c>
      <c r="T4" t="n">
        <v>132242.67</v>
      </c>
      <c r="U4" t="n">
        <v>0.27</v>
      </c>
      <c r="V4" t="n">
        <v>0.64</v>
      </c>
      <c r="W4" t="n">
        <v>7.53</v>
      </c>
      <c r="X4" t="n">
        <v>7.84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1.8143</v>
      </c>
      <c r="E5" t="n">
        <v>55.12</v>
      </c>
      <c r="F5" t="n">
        <v>47.94</v>
      </c>
      <c r="G5" t="n">
        <v>23.97</v>
      </c>
      <c r="H5" t="n">
        <v>0.36</v>
      </c>
      <c r="I5" t="n">
        <v>120</v>
      </c>
      <c r="J5" t="n">
        <v>199.44</v>
      </c>
      <c r="K5" t="n">
        <v>54.38</v>
      </c>
      <c r="L5" t="n">
        <v>4</v>
      </c>
      <c r="M5" t="n">
        <v>118</v>
      </c>
      <c r="N5" t="n">
        <v>41.06</v>
      </c>
      <c r="O5" t="n">
        <v>24831.54</v>
      </c>
      <c r="P5" t="n">
        <v>659.17</v>
      </c>
      <c r="Q5" t="n">
        <v>1275.69</v>
      </c>
      <c r="R5" t="n">
        <v>325</v>
      </c>
      <c r="S5" t="n">
        <v>109.66</v>
      </c>
      <c r="T5" t="n">
        <v>93059.17</v>
      </c>
      <c r="U5" t="n">
        <v>0.34</v>
      </c>
      <c r="V5" t="n">
        <v>0.67</v>
      </c>
      <c r="W5" t="n">
        <v>7.44</v>
      </c>
      <c r="X5" t="n">
        <v>5.5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1.8929</v>
      </c>
      <c r="E6" t="n">
        <v>52.83</v>
      </c>
      <c r="F6" t="n">
        <v>46.7</v>
      </c>
      <c r="G6" t="n">
        <v>30.13</v>
      </c>
      <c r="H6" t="n">
        <v>0.44</v>
      </c>
      <c r="I6" t="n">
        <v>93</v>
      </c>
      <c r="J6" t="n">
        <v>201.01</v>
      </c>
      <c r="K6" t="n">
        <v>54.38</v>
      </c>
      <c r="L6" t="n">
        <v>5</v>
      </c>
      <c r="M6" t="n">
        <v>91</v>
      </c>
      <c r="N6" t="n">
        <v>41.63</v>
      </c>
      <c r="O6" t="n">
        <v>25024.84</v>
      </c>
      <c r="P6" t="n">
        <v>638.3200000000001</v>
      </c>
      <c r="Q6" t="n">
        <v>1275.68</v>
      </c>
      <c r="R6" t="n">
        <v>282.69</v>
      </c>
      <c r="S6" t="n">
        <v>109.66</v>
      </c>
      <c r="T6" t="n">
        <v>72040.25</v>
      </c>
      <c r="U6" t="n">
        <v>0.39</v>
      </c>
      <c r="V6" t="n">
        <v>0.6899999999999999</v>
      </c>
      <c r="W6" t="n">
        <v>7.41</v>
      </c>
      <c r="X6" t="n">
        <v>4.26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1.947</v>
      </c>
      <c r="E7" t="n">
        <v>51.36</v>
      </c>
      <c r="F7" t="n">
        <v>45.89</v>
      </c>
      <c r="G7" t="n">
        <v>36.23</v>
      </c>
      <c r="H7" t="n">
        <v>0.53</v>
      </c>
      <c r="I7" t="n">
        <v>76</v>
      </c>
      <c r="J7" t="n">
        <v>202.58</v>
      </c>
      <c r="K7" t="n">
        <v>54.38</v>
      </c>
      <c r="L7" t="n">
        <v>6</v>
      </c>
      <c r="M7" t="n">
        <v>74</v>
      </c>
      <c r="N7" t="n">
        <v>42.2</v>
      </c>
      <c r="O7" t="n">
        <v>25218.93</v>
      </c>
      <c r="P7" t="n">
        <v>623.29</v>
      </c>
      <c r="Q7" t="n">
        <v>1275.57</v>
      </c>
      <c r="R7" t="n">
        <v>255.09</v>
      </c>
      <c r="S7" t="n">
        <v>109.66</v>
      </c>
      <c r="T7" t="n">
        <v>58322.18</v>
      </c>
      <c r="U7" t="n">
        <v>0.43</v>
      </c>
      <c r="V7" t="n">
        <v>0.7</v>
      </c>
      <c r="W7" t="n">
        <v>7.39</v>
      </c>
      <c r="X7" t="n">
        <v>3.45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1.9878</v>
      </c>
      <c r="E8" t="n">
        <v>50.31</v>
      </c>
      <c r="F8" t="n">
        <v>45.3</v>
      </c>
      <c r="G8" t="n">
        <v>42.47</v>
      </c>
      <c r="H8" t="n">
        <v>0.61</v>
      </c>
      <c r="I8" t="n">
        <v>64</v>
      </c>
      <c r="J8" t="n">
        <v>204.16</v>
      </c>
      <c r="K8" t="n">
        <v>54.38</v>
      </c>
      <c r="L8" t="n">
        <v>7</v>
      </c>
      <c r="M8" t="n">
        <v>62</v>
      </c>
      <c r="N8" t="n">
        <v>42.78</v>
      </c>
      <c r="O8" t="n">
        <v>25413.94</v>
      </c>
      <c r="P8" t="n">
        <v>611.1900000000001</v>
      </c>
      <c r="Q8" t="n">
        <v>1275.58</v>
      </c>
      <c r="R8" t="n">
        <v>235.84</v>
      </c>
      <c r="S8" t="n">
        <v>109.66</v>
      </c>
      <c r="T8" t="n">
        <v>48757.55</v>
      </c>
      <c r="U8" t="n">
        <v>0.47</v>
      </c>
      <c r="V8" t="n">
        <v>0.71</v>
      </c>
      <c r="W8" t="n">
        <v>7.35</v>
      </c>
      <c r="X8" t="n">
        <v>2.87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2.0176</v>
      </c>
      <c r="E9" t="n">
        <v>49.56</v>
      </c>
      <c r="F9" t="n">
        <v>44.91</v>
      </c>
      <c r="G9" t="n">
        <v>48.99</v>
      </c>
      <c r="H9" t="n">
        <v>0.6899999999999999</v>
      </c>
      <c r="I9" t="n">
        <v>55</v>
      </c>
      <c r="J9" t="n">
        <v>205.75</v>
      </c>
      <c r="K9" t="n">
        <v>54.38</v>
      </c>
      <c r="L9" t="n">
        <v>8</v>
      </c>
      <c r="M9" t="n">
        <v>53</v>
      </c>
      <c r="N9" t="n">
        <v>43.37</v>
      </c>
      <c r="O9" t="n">
        <v>25609.61</v>
      </c>
      <c r="P9" t="n">
        <v>601.38</v>
      </c>
      <c r="Q9" t="n">
        <v>1275.58</v>
      </c>
      <c r="R9" t="n">
        <v>222.21</v>
      </c>
      <c r="S9" t="n">
        <v>109.66</v>
      </c>
      <c r="T9" t="n">
        <v>41990.66</v>
      </c>
      <c r="U9" t="n">
        <v>0.49</v>
      </c>
      <c r="V9" t="n">
        <v>0.72</v>
      </c>
      <c r="W9" t="n">
        <v>7.35</v>
      </c>
      <c r="X9" t="n">
        <v>2.47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2.0387</v>
      </c>
      <c r="E10" t="n">
        <v>49.05</v>
      </c>
      <c r="F10" t="n">
        <v>44.63</v>
      </c>
      <c r="G10" t="n">
        <v>54.65</v>
      </c>
      <c r="H10" t="n">
        <v>0.77</v>
      </c>
      <c r="I10" t="n">
        <v>49</v>
      </c>
      <c r="J10" t="n">
        <v>207.34</v>
      </c>
      <c r="K10" t="n">
        <v>54.38</v>
      </c>
      <c r="L10" t="n">
        <v>9</v>
      </c>
      <c r="M10" t="n">
        <v>47</v>
      </c>
      <c r="N10" t="n">
        <v>43.96</v>
      </c>
      <c r="O10" t="n">
        <v>25806.1</v>
      </c>
      <c r="P10" t="n">
        <v>593.92</v>
      </c>
      <c r="Q10" t="n">
        <v>1275.54</v>
      </c>
      <c r="R10" t="n">
        <v>213.02</v>
      </c>
      <c r="S10" t="n">
        <v>109.66</v>
      </c>
      <c r="T10" t="n">
        <v>37423.8</v>
      </c>
      <c r="U10" t="n">
        <v>0.51</v>
      </c>
      <c r="V10" t="n">
        <v>0.72</v>
      </c>
      <c r="W10" t="n">
        <v>7.33</v>
      </c>
      <c r="X10" t="n">
        <v>2.19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2.0556</v>
      </c>
      <c r="E11" t="n">
        <v>48.65</v>
      </c>
      <c r="F11" t="n">
        <v>44.42</v>
      </c>
      <c r="G11" t="n">
        <v>60.57</v>
      </c>
      <c r="H11" t="n">
        <v>0.85</v>
      </c>
      <c r="I11" t="n">
        <v>44</v>
      </c>
      <c r="J11" t="n">
        <v>208.94</v>
      </c>
      <c r="K11" t="n">
        <v>54.38</v>
      </c>
      <c r="L11" t="n">
        <v>10</v>
      </c>
      <c r="M11" t="n">
        <v>42</v>
      </c>
      <c r="N11" t="n">
        <v>44.56</v>
      </c>
      <c r="O11" t="n">
        <v>26003.41</v>
      </c>
      <c r="P11" t="n">
        <v>587.4299999999999</v>
      </c>
      <c r="Q11" t="n">
        <v>1275.6</v>
      </c>
      <c r="R11" t="n">
        <v>206.25</v>
      </c>
      <c r="S11" t="n">
        <v>109.66</v>
      </c>
      <c r="T11" t="n">
        <v>34064.77</v>
      </c>
      <c r="U11" t="n">
        <v>0.53</v>
      </c>
      <c r="V11" t="n">
        <v>0.73</v>
      </c>
      <c r="W11" t="n">
        <v>7.31</v>
      </c>
      <c r="X11" t="n">
        <v>1.99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2.0747</v>
      </c>
      <c r="E12" t="n">
        <v>48.2</v>
      </c>
      <c r="F12" t="n">
        <v>44.17</v>
      </c>
      <c r="G12" t="n">
        <v>67.95</v>
      </c>
      <c r="H12" t="n">
        <v>0.93</v>
      </c>
      <c r="I12" t="n">
        <v>39</v>
      </c>
      <c r="J12" t="n">
        <v>210.55</v>
      </c>
      <c r="K12" t="n">
        <v>54.38</v>
      </c>
      <c r="L12" t="n">
        <v>11</v>
      </c>
      <c r="M12" t="n">
        <v>37</v>
      </c>
      <c r="N12" t="n">
        <v>45.17</v>
      </c>
      <c r="O12" t="n">
        <v>26201.54</v>
      </c>
      <c r="P12" t="n">
        <v>579.03</v>
      </c>
      <c r="Q12" t="n">
        <v>1275.55</v>
      </c>
      <c r="R12" t="n">
        <v>197.26</v>
      </c>
      <c r="S12" t="n">
        <v>109.66</v>
      </c>
      <c r="T12" t="n">
        <v>29592.21</v>
      </c>
      <c r="U12" t="n">
        <v>0.5600000000000001</v>
      </c>
      <c r="V12" t="n">
        <v>0.73</v>
      </c>
      <c r="W12" t="n">
        <v>7.31</v>
      </c>
      <c r="X12" t="n">
        <v>1.73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2.0853</v>
      </c>
      <c r="E13" t="n">
        <v>47.96</v>
      </c>
      <c r="F13" t="n">
        <v>44.04</v>
      </c>
      <c r="G13" t="n">
        <v>73.40000000000001</v>
      </c>
      <c r="H13" t="n">
        <v>1</v>
      </c>
      <c r="I13" t="n">
        <v>36</v>
      </c>
      <c r="J13" t="n">
        <v>212.16</v>
      </c>
      <c r="K13" t="n">
        <v>54.38</v>
      </c>
      <c r="L13" t="n">
        <v>12</v>
      </c>
      <c r="M13" t="n">
        <v>34</v>
      </c>
      <c r="N13" t="n">
        <v>45.78</v>
      </c>
      <c r="O13" t="n">
        <v>26400.51</v>
      </c>
      <c r="P13" t="n">
        <v>574.77</v>
      </c>
      <c r="Q13" t="n">
        <v>1275.54</v>
      </c>
      <c r="R13" t="n">
        <v>193.03</v>
      </c>
      <c r="S13" t="n">
        <v>109.66</v>
      </c>
      <c r="T13" t="n">
        <v>27496.35</v>
      </c>
      <c r="U13" t="n">
        <v>0.57</v>
      </c>
      <c r="V13" t="n">
        <v>0.73</v>
      </c>
      <c r="W13" t="n">
        <v>7.31</v>
      </c>
      <c r="X13" t="n">
        <v>1.61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2.0965</v>
      </c>
      <c r="E14" t="n">
        <v>47.7</v>
      </c>
      <c r="F14" t="n">
        <v>43.9</v>
      </c>
      <c r="G14" t="n">
        <v>79.81999999999999</v>
      </c>
      <c r="H14" t="n">
        <v>1.08</v>
      </c>
      <c r="I14" t="n">
        <v>33</v>
      </c>
      <c r="J14" t="n">
        <v>213.78</v>
      </c>
      <c r="K14" t="n">
        <v>54.38</v>
      </c>
      <c r="L14" t="n">
        <v>13</v>
      </c>
      <c r="M14" t="n">
        <v>31</v>
      </c>
      <c r="N14" t="n">
        <v>46.4</v>
      </c>
      <c r="O14" t="n">
        <v>26600.32</v>
      </c>
      <c r="P14" t="n">
        <v>568.78</v>
      </c>
      <c r="Q14" t="n">
        <v>1275.54</v>
      </c>
      <c r="R14" t="n">
        <v>188.3</v>
      </c>
      <c r="S14" t="n">
        <v>109.66</v>
      </c>
      <c r="T14" t="n">
        <v>25143.07</v>
      </c>
      <c r="U14" t="n">
        <v>0.58</v>
      </c>
      <c r="V14" t="n">
        <v>0.73</v>
      </c>
      <c r="W14" t="n">
        <v>7.3</v>
      </c>
      <c r="X14" t="n">
        <v>1.47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2.1079</v>
      </c>
      <c r="E15" t="n">
        <v>47.44</v>
      </c>
      <c r="F15" t="n">
        <v>43.76</v>
      </c>
      <c r="G15" t="n">
        <v>87.52</v>
      </c>
      <c r="H15" t="n">
        <v>1.15</v>
      </c>
      <c r="I15" t="n">
        <v>30</v>
      </c>
      <c r="J15" t="n">
        <v>215.41</v>
      </c>
      <c r="K15" t="n">
        <v>54.38</v>
      </c>
      <c r="L15" t="n">
        <v>14</v>
      </c>
      <c r="M15" t="n">
        <v>28</v>
      </c>
      <c r="N15" t="n">
        <v>47.03</v>
      </c>
      <c r="O15" t="n">
        <v>26801</v>
      </c>
      <c r="P15" t="n">
        <v>562.75</v>
      </c>
      <c r="Q15" t="n">
        <v>1275.56</v>
      </c>
      <c r="R15" t="n">
        <v>183.42</v>
      </c>
      <c r="S15" t="n">
        <v>109.66</v>
      </c>
      <c r="T15" t="n">
        <v>22716.93</v>
      </c>
      <c r="U15" t="n">
        <v>0.6</v>
      </c>
      <c r="V15" t="n">
        <v>0.74</v>
      </c>
      <c r="W15" t="n">
        <v>7.3</v>
      </c>
      <c r="X15" t="n">
        <v>1.32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2.1151</v>
      </c>
      <c r="E16" t="n">
        <v>47.28</v>
      </c>
      <c r="F16" t="n">
        <v>43.67</v>
      </c>
      <c r="G16" t="n">
        <v>93.59</v>
      </c>
      <c r="H16" t="n">
        <v>1.23</v>
      </c>
      <c r="I16" t="n">
        <v>28</v>
      </c>
      <c r="J16" t="n">
        <v>217.04</v>
      </c>
      <c r="K16" t="n">
        <v>54.38</v>
      </c>
      <c r="L16" t="n">
        <v>15</v>
      </c>
      <c r="M16" t="n">
        <v>26</v>
      </c>
      <c r="N16" t="n">
        <v>47.66</v>
      </c>
      <c r="O16" t="n">
        <v>27002.55</v>
      </c>
      <c r="P16" t="n">
        <v>558.15</v>
      </c>
      <c r="Q16" t="n">
        <v>1275.52</v>
      </c>
      <c r="R16" t="n">
        <v>180.8</v>
      </c>
      <c r="S16" t="n">
        <v>109.66</v>
      </c>
      <c r="T16" t="n">
        <v>21420.9</v>
      </c>
      <c r="U16" t="n">
        <v>0.61</v>
      </c>
      <c r="V16" t="n">
        <v>0.74</v>
      </c>
      <c r="W16" t="n">
        <v>7.29</v>
      </c>
      <c r="X16" t="n">
        <v>1.24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2.1225</v>
      </c>
      <c r="E17" t="n">
        <v>47.11</v>
      </c>
      <c r="F17" t="n">
        <v>43.59</v>
      </c>
      <c r="G17" t="n">
        <v>100.59</v>
      </c>
      <c r="H17" t="n">
        <v>1.3</v>
      </c>
      <c r="I17" t="n">
        <v>26</v>
      </c>
      <c r="J17" t="n">
        <v>218.68</v>
      </c>
      <c r="K17" t="n">
        <v>54.38</v>
      </c>
      <c r="L17" t="n">
        <v>16</v>
      </c>
      <c r="M17" t="n">
        <v>24</v>
      </c>
      <c r="N17" t="n">
        <v>48.31</v>
      </c>
      <c r="O17" t="n">
        <v>27204.98</v>
      </c>
      <c r="P17" t="n">
        <v>552.22</v>
      </c>
      <c r="Q17" t="n">
        <v>1275.53</v>
      </c>
      <c r="R17" t="n">
        <v>177.76</v>
      </c>
      <c r="S17" t="n">
        <v>109.66</v>
      </c>
      <c r="T17" t="n">
        <v>19906.86</v>
      </c>
      <c r="U17" t="n">
        <v>0.62</v>
      </c>
      <c r="V17" t="n">
        <v>0.74</v>
      </c>
      <c r="W17" t="n">
        <v>7.29</v>
      </c>
      <c r="X17" t="n">
        <v>1.16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2.1316</v>
      </c>
      <c r="E18" t="n">
        <v>46.91</v>
      </c>
      <c r="F18" t="n">
        <v>43.46</v>
      </c>
      <c r="G18" t="n">
        <v>108.66</v>
      </c>
      <c r="H18" t="n">
        <v>1.37</v>
      </c>
      <c r="I18" t="n">
        <v>24</v>
      </c>
      <c r="J18" t="n">
        <v>220.33</v>
      </c>
      <c r="K18" t="n">
        <v>54.38</v>
      </c>
      <c r="L18" t="n">
        <v>17</v>
      </c>
      <c r="M18" t="n">
        <v>22</v>
      </c>
      <c r="N18" t="n">
        <v>48.95</v>
      </c>
      <c r="O18" t="n">
        <v>27408.3</v>
      </c>
      <c r="P18" t="n">
        <v>545.49</v>
      </c>
      <c r="Q18" t="n">
        <v>1275.54</v>
      </c>
      <c r="R18" t="n">
        <v>173.62</v>
      </c>
      <c r="S18" t="n">
        <v>109.66</v>
      </c>
      <c r="T18" t="n">
        <v>17847.54</v>
      </c>
      <c r="U18" t="n">
        <v>0.63</v>
      </c>
      <c r="V18" t="n">
        <v>0.74</v>
      </c>
      <c r="W18" t="n">
        <v>7.29</v>
      </c>
      <c r="X18" t="n">
        <v>1.03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2.1346</v>
      </c>
      <c r="E19" t="n">
        <v>46.85</v>
      </c>
      <c r="F19" t="n">
        <v>43.44</v>
      </c>
      <c r="G19" t="n">
        <v>113.31</v>
      </c>
      <c r="H19" t="n">
        <v>1.44</v>
      </c>
      <c r="I19" t="n">
        <v>23</v>
      </c>
      <c r="J19" t="n">
        <v>221.99</v>
      </c>
      <c r="K19" t="n">
        <v>54.38</v>
      </c>
      <c r="L19" t="n">
        <v>18</v>
      </c>
      <c r="M19" t="n">
        <v>21</v>
      </c>
      <c r="N19" t="n">
        <v>49.61</v>
      </c>
      <c r="O19" t="n">
        <v>27612.53</v>
      </c>
      <c r="P19" t="n">
        <v>542.46</v>
      </c>
      <c r="Q19" t="n">
        <v>1275.54</v>
      </c>
      <c r="R19" t="n">
        <v>172.6</v>
      </c>
      <c r="S19" t="n">
        <v>109.66</v>
      </c>
      <c r="T19" t="n">
        <v>17345.72</v>
      </c>
      <c r="U19" t="n">
        <v>0.64</v>
      </c>
      <c r="V19" t="n">
        <v>0.74</v>
      </c>
      <c r="W19" t="n">
        <v>7.29</v>
      </c>
      <c r="X19" t="n">
        <v>1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2.1379</v>
      </c>
      <c r="E20" t="n">
        <v>46.77</v>
      </c>
      <c r="F20" t="n">
        <v>43.4</v>
      </c>
      <c r="G20" t="n">
        <v>118.37</v>
      </c>
      <c r="H20" t="n">
        <v>1.51</v>
      </c>
      <c r="I20" t="n">
        <v>22</v>
      </c>
      <c r="J20" t="n">
        <v>223.65</v>
      </c>
      <c r="K20" t="n">
        <v>54.38</v>
      </c>
      <c r="L20" t="n">
        <v>19</v>
      </c>
      <c r="M20" t="n">
        <v>20</v>
      </c>
      <c r="N20" t="n">
        <v>50.27</v>
      </c>
      <c r="O20" t="n">
        <v>27817.81</v>
      </c>
      <c r="P20" t="n">
        <v>536.5</v>
      </c>
      <c r="Q20" t="n">
        <v>1275.54</v>
      </c>
      <c r="R20" t="n">
        <v>171.63</v>
      </c>
      <c r="S20" t="n">
        <v>109.66</v>
      </c>
      <c r="T20" t="n">
        <v>16862.2</v>
      </c>
      <c r="U20" t="n">
        <v>0.64</v>
      </c>
      <c r="V20" t="n">
        <v>0.74</v>
      </c>
      <c r="W20" t="n">
        <v>7.28</v>
      </c>
      <c r="X20" t="n">
        <v>0.97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2.142</v>
      </c>
      <c r="E21" t="n">
        <v>46.68</v>
      </c>
      <c r="F21" t="n">
        <v>43.35</v>
      </c>
      <c r="G21" t="n">
        <v>123.86</v>
      </c>
      <c r="H21" t="n">
        <v>1.58</v>
      </c>
      <c r="I21" t="n">
        <v>21</v>
      </c>
      <c r="J21" t="n">
        <v>225.32</v>
      </c>
      <c r="K21" t="n">
        <v>54.38</v>
      </c>
      <c r="L21" t="n">
        <v>20</v>
      </c>
      <c r="M21" t="n">
        <v>19</v>
      </c>
      <c r="N21" t="n">
        <v>50.95</v>
      </c>
      <c r="O21" t="n">
        <v>28023.89</v>
      </c>
      <c r="P21" t="n">
        <v>531.95</v>
      </c>
      <c r="Q21" t="n">
        <v>1275.53</v>
      </c>
      <c r="R21" t="n">
        <v>169.81</v>
      </c>
      <c r="S21" t="n">
        <v>109.66</v>
      </c>
      <c r="T21" t="n">
        <v>15960.4</v>
      </c>
      <c r="U21" t="n">
        <v>0.65</v>
      </c>
      <c r="V21" t="n">
        <v>0.74</v>
      </c>
      <c r="W21" t="n">
        <v>7.28</v>
      </c>
      <c r="X21" t="n">
        <v>0.92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2.1501</v>
      </c>
      <c r="E22" t="n">
        <v>46.51</v>
      </c>
      <c r="F22" t="n">
        <v>43.25</v>
      </c>
      <c r="G22" t="n">
        <v>136.59</v>
      </c>
      <c r="H22" t="n">
        <v>1.64</v>
      </c>
      <c r="I22" t="n">
        <v>19</v>
      </c>
      <c r="J22" t="n">
        <v>227</v>
      </c>
      <c r="K22" t="n">
        <v>54.38</v>
      </c>
      <c r="L22" t="n">
        <v>21</v>
      </c>
      <c r="M22" t="n">
        <v>17</v>
      </c>
      <c r="N22" t="n">
        <v>51.62</v>
      </c>
      <c r="O22" t="n">
        <v>28230.92</v>
      </c>
      <c r="P22" t="n">
        <v>525.3200000000001</v>
      </c>
      <c r="Q22" t="n">
        <v>1275.52</v>
      </c>
      <c r="R22" t="n">
        <v>166.58</v>
      </c>
      <c r="S22" t="n">
        <v>109.66</v>
      </c>
      <c r="T22" t="n">
        <v>14351.88</v>
      </c>
      <c r="U22" t="n">
        <v>0.66</v>
      </c>
      <c r="V22" t="n">
        <v>0.75</v>
      </c>
      <c r="W22" t="n">
        <v>7.28</v>
      </c>
      <c r="X22" t="n">
        <v>0.82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2.1544</v>
      </c>
      <c r="E23" t="n">
        <v>46.42</v>
      </c>
      <c r="F23" t="n">
        <v>43.2</v>
      </c>
      <c r="G23" t="n">
        <v>144</v>
      </c>
      <c r="H23" t="n">
        <v>1.71</v>
      </c>
      <c r="I23" t="n">
        <v>18</v>
      </c>
      <c r="J23" t="n">
        <v>228.69</v>
      </c>
      <c r="K23" t="n">
        <v>54.38</v>
      </c>
      <c r="L23" t="n">
        <v>22</v>
      </c>
      <c r="M23" t="n">
        <v>16</v>
      </c>
      <c r="N23" t="n">
        <v>52.31</v>
      </c>
      <c r="O23" t="n">
        <v>28438.91</v>
      </c>
      <c r="P23" t="n">
        <v>521.12</v>
      </c>
      <c r="Q23" t="n">
        <v>1275.54</v>
      </c>
      <c r="R23" t="n">
        <v>164.81</v>
      </c>
      <c r="S23" t="n">
        <v>109.66</v>
      </c>
      <c r="T23" t="n">
        <v>13474.52</v>
      </c>
      <c r="U23" t="n">
        <v>0.67</v>
      </c>
      <c r="V23" t="n">
        <v>0.75</v>
      </c>
      <c r="W23" t="n">
        <v>7.28</v>
      </c>
      <c r="X23" t="n">
        <v>0.77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2.1542</v>
      </c>
      <c r="E24" t="n">
        <v>46.42</v>
      </c>
      <c r="F24" t="n">
        <v>43.2</v>
      </c>
      <c r="G24" t="n">
        <v>144.01</v>
      </c>
      <c r="H24" t="n">
        <v>1.77</v>
      </c>
      <c r="I24" t="n">
        <v>18</v>
      </c>
      <c r="J24" t="n">
        <v>230.38</v>
      </c>
      <c r="K24" t="n">
        <v>54.38</v>
      </c>
      <c r="L24" t="n">
        <v>23</v>
      </c>
      <c r="M24" t="n">
        <v>16</v>
      </c>
      <c r="N24" t="n">
        <v>53</v>
      </c>
      <c r="O24" t="n">
        <v>28647.87</v>
      </c>
      <c r="P24" t="n">
        <v>517.34</v>
      </c>
      <c r="Q24" t="n">
        <v>1275.53</v>
      </c>
      <c r="R24" t="n">
        <v>164.84</v>
      </c>
      <c r="S24" t="n">
        <v>109.66</v>
      </c>
      <c r="T24" t="n">
        <v>13487.56</v>
      </c>
      <c r="U24" t="n">
        <v>0.67</v>
      </c>
      <c r="V24" t="n">
        <v>0.75</v>
      </c>
      <c r="W24" t="n">
        <v>7.28</v>
      </c>
      <c r="X24" t="n">
        <v>0.77</v>
      </c>
      <c r="Y24" t="n">
        <v>1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2.1585</v>
      </c>
      <c r="E25" t="n">
        <v>46.33</v>
      </c>
      <c r="F25" t="n">
        <v>43.15</v>
      </c>
      <c r="G25" t="n">
        <v>152.3</v>
      </c>
      <c r="H25" t="n">
        <v>1.84</v>
      </c>
      <c r="I25" t="n">
        <v>17</v>
      </c>
      <c r="J25" t="n">
        <v>232.08</v>
      </c>
      <c r="K25" t="n">
        <v>54.38</v>
      </c>
      <c r="L25" t="n">
        <v>24</v>
      </c>
      <c r="M25" t="n">
        <v>15</v>
      </c>
      <c r="N25" t="n">
        <v>53.71</v>
      </c>
      <c r="O25" t="n">
        <v>28857.81</v>
      </c>
      <c r="P25" t="n">
        <v>510.14</v>
      </c>
      <c r="Q25" t="n">
        <v>1275.52</v>
      </c>
      <c r="R25" t="n">
        <v>163.09</v>
      </c>
      <c r="S25" t="n">
        <v>109.66</v>
      </c>
      <c r="T25" t="n">
        <v>12621.44</v>
      </c>
      <c r="U25" t="n">
        <v>0.67</v>
      </c>
      <c r="V25" t="n">
        <v>0.75</v>
      </c>
      <c r="W25" t="n">
        <v>7.27</v>
      </c>
      <c r="X25" t="n">
        <v>0.72</v>
      </c>
      <c r="Y25" t="n">
        <v>1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2.1611</v>
      </c>
      <c r="E26" t="n">
        <v>46.27</v>
      </c>
      <c r="F26" t="n">
        <v>43.13</v>
      </c>
      <c r="G26" t="n">
        <v>161.75</v>
      </c>
      <c r="H26" t="n">
        <v>1.9</v>
      </c>
      <c r="I26" t="n">
        <v>16</v>
      </c>
      <c r="J26" t="n">
        <v>233.79</v>
      </c>
      <c r="K26" t="n">
        <v>54.38</v>
      </c>
      <c r="L26" t="n">
        <v>25</v>
      </c>
      <c r="M26" t="n">
        <v>14</v>
      </c>
      <c r="N26" t="n">
        <v>54.42</v>
      </c>
      <c r="O26" t="n">
        <v>29068.74</v>
      </c>
      <c r="P26" t="n">
        <v>508.01</v>
      </c>
      <c r="Q26" t="n">
        <v>1275.54</v>
      </c>
      <c r="R26" t="n">
        <v>162.57</v>
      </c>
      <c r="S26" t="n">
        <v>109.66</v>
      </c>
      <c r="T26" t="n">
        <v>12365.46</v>
      </c>
      <c r="U26" t="n">
        <v>0.67</v>
      </c>
      <c r="V26" t="n">
        <v>0.75</v>
      </c>
      <c r="W26" t="n">
        <v>7.27</v>
      </c>
      <c r="X26" t="n">
        <v>0.7</v>
      </c>
      <c r="Y26" t="n">
        <v>1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2.1654</v>
      </c>
      <c r="E27" t="n">
        <v>46.18</v>
      </c>
      <c r="F27" t="n">
        <v>43.08</v>
      </c>
      <c r="G27" t="n">
        <v>172.32</v>
      </c>
      <c r="H27" t="n">
        <v>1.96</v>
      </c>
      <c r="I27" t="n">
        <v>15</v>
      </c>
      <c r="J27" t="n">
        <v>235.51</v>
      </c>
      <c r="K27" t="n">
        <v>54.38</v>
      </c>
      <c r="L27" t="n">
        <v>26</v>
      </c>
      <c r="M27" t="n">
        <v>10</v>
      </c>
      <c r="N27" t="n">
        <v>55.14</v>
      </c>
      <c r="O27" t="n">
        <v>29280.69</v>
      </c>
      <c r="P27" t="n">
        <v>501.34</v>
      </c>
      <c r="Q27" t="n">
        <v>1275.59</v>
      </c>
      <c r="R27" t="n">
        <v>160.49</v>
      </c>
      <c r="S27" t="n">
        <v>109.66</v>
      </c>
      <c r="T27" t="n">
        <v>11329.96</v>
      </c>
      <c r="U27" t="n">
        <v>0.68</v>
      </c>
      <c r="V27" t="n">
        <v>0.75</v>
      </c>
      <c r="W27" t="n">
        <v>7.28</v>
      </c>
      <c r="X27" t="n">
        <v>0.65</v>
      </c>
      <c r="Y27" t="n">
        <v>1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2.1656</v>
      </c>
      <c r="E28" t="n">
        <v>46.18</v>
      </c>
      <c r="F28" t="n">
        <v>43.08</v>
      </c>
      <c r="G28" t="n">
        <v>172.3</v>
      </c>
      <c r="H28" t="n">
        <v>2.02</v>
      </c>
      <c r="I28" t="n">
        <v>15</v>
      </c>
      <c r="J28" t="n">
        <v>237.24</v>
      </c>
      <c r="K28" t="n">
        <v>54.38</v>
      </c>
      <c r="L28" t="n">
        <v>27</v>
      </c>
      <c r="M28" t="n">
        <v>10</v>
      </c>
      <c r="N28" t="n">
        <v>55.86</v>
      </c>
      <c r="O28" t="n">
        <v>29493.67</v>
      </c>
      <c r="P28" t="n">
        <v>498.86</v>
      </c>
      <c r="Q28" t="n">
        <v>1275.53</v>
      </c>
      <c r="R28" t="n">
        <v>160.65</v>
      </c>
      <c r="S28" t="n">
        <v>109.66</v>
      </c>
      <c r="T28" t="n">
        <v>11411.48</v>
      </c>
      <c r="U28" t="n">
        <v>0.68</v>
      </c>
      <c r="V28" t="n">
        <v>0.75</v>
      </c>
      <c r="W28" t="n">
        <v>7.27</v>
      </c>
      <c r="X28" t="n">
        <v>0.64</v>
      </c>
      <c r="Y28" t="n">
        <v>1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2.1698</v>
      </c>
      <c r="E29" t="n">
        <v>46.09</v>
      </c>
      <c r="F29" t="n">
        <v>43.03</v>
      </c>
      <c r="G29" t="n">
        <v>184.4</v>
      </c>
      <c r="H29" t="n">
        <v>2.08</v>
      </c>
      <c r="I29" t="n">
        <v>14</v>
      </c>
      <c r="J29" t="n">
        <v>238.97</v>
      </c>
      <c r="K29" t="n">
        <v>54.38</v>
      </c>
      <c r="L29" t="n">
        <v>28</v>
      </c>
      <c r="M29" t="n">
        <v>3</v>
      </c>
      <c r="N29" t="n">
        <v>56.6</v>
      </c>
      <c r="O29" t="n">
        <v>29707.68</v>
      </c>
      <c r="P29" t="n">
        <v>495.11</v>
      </c>
      <c r="Q29" t="n">
        <v>1275.61</v>
      </c>
      <c r="R29" t="n">
        <v>158.69</v>
      </c>
      <c r="S29" t="n">
        <v>109.66</v>
      </c>
      <c r="T29" t="n">
        <v>10432.61</v>
      </c>
      <c r="U29" t="n">
        <v>0.6899999999999999</v>
      </c>
      <c r="V29" t="n">
        <v>0.75</v>
      </c>
      <c r="W29" t="n">
        <v>7.28</v>
      </c>
      <c r="X29" t="n">
        <v>0.6</v>
      </c>
      <c r="Y29" t="n">
        <v>1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2.1692</v>
      </c>
      <c r="E30" t="n">
        <v>46.1</v>
      </c>
      <c r="F30" t="n">
        <v>43.04</v>
      </c>
      <c r="G30" t="n">
        <v>184.45</v>
      </c>
      <c r="H30" t="n">
        <v>2.14</v>
      </c>
      <c r="I30" t="n">
        <v>14</v>
      </c>
      <c r="J30" t="n">
        <v>240.72</v>
      </c>
      <c r="K30" t="n">
        <v>54.38</v>
      </c>
      <c r="L30" t="n">
        <v>29</v>
      </c>
      <c r="M30" t="n">
        <v>2</v>
      </c>
      <c r="N30" t="n">
        <v>57.34</v>
      </c>
      <c r="O30" t="n">
        <v>29922.88</v>
      </c>
      <c r="P30" t="n">
        <v>499.16</v>
      </c>
      <c r="Q30" t="n">
        <v>1275.52</v>
      </c>
      <c r="R30" t="n">
        <v>158.66</v>
      </c>
      <c r="S30" t="n">
        <v>109.66</v>
      </c>
      <c r="T30" t="n">
        <v>10418.31</v>
      </c>
      <c r="U30" t="n">
        <v>0.6899999999999999</v>
      </c>
      <c r="V30" t="n">
        <v>0.75</v>
      </c>
      <c r="W30" t="n">
        <v>7.29</v>
      </c>
      <c r="X30" t="n">
        <v>0.61</v>
      </c>
      <c r="Y30" t="n">
        <v>1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2.1695</v>
      </c>
      <c r="E31" t="n">
        <v>46.09</v>
      </c>
      <c r="F31" t="n">
        <v>43.03</v>
      </c>
      <c r="G31" t="n">
        <v>184.42</v>
      </c>
      <c r="H31" t="n">
        <v>2.2</v>
      </c>
      <c r="I31" t="n">
        <v>14</v>
      </c>
      <c r="J31" t="n">
        <v>242.47</v>
      </c>
      <c r="K31" t="n">
        <v>54.38</v>
      </c>
      <c r="L31" t="n">
        <v>30</v>
      </c>
      <c r="M31" t="n">
        <v>0</v>
      </c>
      <c r="N31" t="n">
        <v>58.1</v>
      </c>
      <c r="O31" t="n">
        <v>30139.04</v>
      </c>
      <c r="P31" t="n">
        <v>502.63</v>
      </c>
      <c r="Q31" t="n">
        <v>1275.52</v>
      </c>
      <c r="R31" t="n">
        <v>158.5</v>
      </c>
      <c r="S31" t="n">
        <v>109.66</v>
      </c>
      <c r="T31" t="n">
        <v>10337.94</v>
      </c>
      <c r="U31" t="n">
        <v>0.6899999999999999</v>
      </c>
      <c r="V31" t="n">
        <v>0.75</v>
      </c>
      <c r="W31" t="n">
        <v>7.29</v>
      </c>
      <c r="X31" t="n">
        <v>0.6</v>
      </c>
      <c r="Y31" t="n">
        <v>1</v>
      </c>
      <c r="Z31" t="n">
        <v>10</v>
      </c>
    </row>
    <row r="32">
      <c r="A32" t="n">
        <v>0</v>
      </c>
      <c r="B32" t="n">
        <v>40</v>
      </c>
      <c r="C32" t="inlineStr">
        <is>
          <t xml:space="preserve">CONCLUIDO	</t>
        </is>
      </c>
      <c r="D32" t="n">
        <v>1.4591</v>
      </c>
      <c r="E32" t="n">
        <v>68.53</v>
      </c>
      <c r="F32" t="n">
        <v>59.74</v>
      </c>
      <c r="G32" t="n">
        <v>9.869999999999999</v>
      </c>
      <c r="H32" t="n">
        <v>0.2</v>
      </c>
      <c r="I32" t="n">
        <v>363</v>
      </c>
      <c r="J32" t="n">
        <v>89.87</v>
      </c>
      <c r="K32" t="n">
        <v>37.55</v>
      </c>
      <c r="L32" t="n">
        <v>1</v>
      </c>
      <c r="M32" t="n">
        <v>361</v>
      </c>
      <c r="N32" t="n">
        <v>11.32</v>
      </c>
      <c r="O32" t="n">
        <v>11317.98</v>
      </c>
      <c r="P32" t="n">
        <v>497.86</v>
      </c>
      <c r="Q32" t="n">
        <v>1275.87</v>
      </c>
      <c r="R32" t="n">
        <v>725.21</v>
      </c>
      <c r="S32" t="n">
        <v>109.66</v>
      </c>
      <c r="T32" t="n">
        <v>291948.73</v>
      </c>
      <c r="U32" t="n">
        <v>0.15</v>
      </c>
      <c r="V32" t="n">
        <v>0.54</v>
      </c>
      <c r="W32" t="n">
        <v>7.86</v>
      </c>
      <c r="X32" t="n">
        <v>17.3</v>
      </c>
      <c r="Y32" t="n">
        <v>1</v>
      </c>
      <c r="Z32" t="n">
        <v>10</v>
      </c>
    </row>
    <row r="33">
      <c r="A33" t="n">
        <v>1</v>
      </c>
      <c r="B33" t="n">
        <v>40</v>
      </c>
      <c r="C33" t="inlineStr">
        <is>
          <t xml:space="preserve">CONCLUIDO	</t>
        </is>
      </c>
      <c r="D33" t="n">
        <v>1.8584</v>
      </c>
      <c r="E33" t="n">
        <v>53.81</v>
      </c>
      <c r="F33" t="n">
        <v>49.13</v>
      </c>
      <c r="G33" t="n">
        <v>20.33</v>
      </c>
      <c r="H33" t="n">
        <v>0.39</v>
      </c>
      <c r="I33" t="n">
        <v>145</v>
      </c>
      <c r="J33" t="n">
        <v>91.09999999999999</v>
      </c>
      <c r="K33" t="n">
        <v>37.55</v>
      </c>
      <c r="L33" t="n">
        <v>2</v>
      </c>
      <c r="M33" t="n">
        <v>143</v>
      </c>
      <c r="N33" t="n">
        <v>11.54</v>
      </c>
      <c r="O33" t="n">
        <v>11468.97</v>
      </c>
      <c r="P33" t="n">
        <v>398.09</v>
      </c>
      <c r="Q33" t="n">
        <v>1275.68</v>
      </c>
      <c r="R33" t="n">
        <v>365.48</v>
      </c>
      <c r="S33" t="n">
        <v>109.66</v>
      </c>
      <c r="T33" t="n">
        <v>113171.89</v>
      </c>
      <c r="U33" t="n">
        <v>0.3</v>
      </c>
      <c r="V33" t="n">
        <v>0.66</v>
      </c>
      <c r="W33" t="n">
        <v>7.49</v>
      </c>
      <c r="X33" t="n">
        <v>6.7</v>
      </c>
      <c r="Y33" t="n">
        <v>1</v>
      </c>
      <c r="Z33" t="n">
        <v>10</v>
      </c>
    </row>
    <row r="34">
      <c r="A34" t="n">
        <v>2</v>
      </c>
      <c r="B34" t="n">
        <v>40</v>
      </c>
      <c r="C34" t="inlineStr">
        <is>
          <t xml:space="preserve">CONCLUIDO	</t>
        </is>
      </c>
      <c r="D34" t="n">
        <v>1.9946</v>
      </c>
      <c r="E34" t="n">
        <v>50.14</v>
      </c>
      <c r="F34" t="n">
        <v>46.51</v>
      </c>
      <c r="G34" t="n">
        <v>31.36</v>
      </c>
      <c r="H34" t="n">
        <v>0.57</v>
      </c>
      <c r="I34" t="n">
        <v>89</v>
      </c>
      <c r="J34" t="n">
        <v>92.31999999999999</v>
      </c>
      <c r="K34" t="n">
        <v>37.55</v>
      </c>
      <c r="L34" t="n">
        <v>3</v>
      </c>
      <c r="M34" t="n">
        <v>87</v>
      </c>
      <c r="N34" t="n">
        <v>11.77</v>
      </c>
      <c r="O34" t="n">
        <v>11620.34</v>
      </c>
      <c r="P34" t="n">
        <v>365.55</v>
      </c>
      <c r="Q34" t="n">
        <v>1275.7</v>
      </c>
      <c r="R34" t="n">
        <v>277.12</v>
      </c>
      <c r="S34" t="n">
        <v>109.66</v>
      </c>
      <c r="T34" t="n">
        <v>69272.55</v>
      </c>
      <c r="U34" t="n">
        <v>0.4</v>
      </c>
      <c r="V34" t="n">
        <v>0.6899999999999999</v>
      </c>
      <c r="W34" t="n">
        <v>7.39</v>
      </c>
      <c r="X34" t="n">
        <v>4.08</v>
      </c>
      <c r="Y34" t="n">
        <v>1</v>
      </c>
      <c r="Z34" t="n">
        <v>10</v>
      </c>
    </row>
    <row r="35">
      <c r="A35" t="n">
        <v>3</v>
      </c>
      <c r="B35" t="n">
        <v>40</v>
      </c>
      <c r="C35" t="inlineStr">
        <is>
          <t xml:space="preserve">CONCLUIDO	</t>
        </is>
      </c>
      <c r="D35" t="n">
        <v>2.0655</v>
      </c>
      <c r="E35" t="n">
        <v>48.41</v>
      </c>
      <c r="F35" t="n">
        <v>45.28</v>
      </c>
      <c r="G35" t="n">
        <v>43.13</v>
      </c>
      <c r="H35" t="n">
        <v>0.75</v>
      </c>
      <c r="I35" t="n">
        <v>63</v>
      </c>
      <c r="J35" t="n">
        <v>93.55</v>
      </c>
      <c r="K35" t="n">
        <v>37.55</v>
      </c>
      <c r="L35" t="n">
        <v>4</v>
      </c>
      <c r="M35" t="n">
        <v>61</v>
      </c>
      <c r="N35" t="n">
        <v>12</v>
      </c>
      <c r="O35" t="n">
        <v>11772.07</v>
      </c>
      <c r="P35" t="n">
        <v>343.59</v>
      </c>
      <c r="Q35" t="n">
        <v>1275.57</v>
      </c>
      <c r="R35" t="n">
        <v>234.84</v>
      </c>
      <c r="S35" t="n">
        <v>109.66</v>
      </c>
      <c r="T35" t="n">
        <v>48265.27</v>
      </c>
      <c r="U35" t="n">
        <v>0.47</v>
      </c>
      <c r="V35" t="n">
        <v>0.71</v>
      </c>
      <c r="W35" t="n">
        <v>7.36</v>
      </c>
      <c r="X35" t="n">
        <v>2.85</v>
      </c>
      <c r="Y35" t="n">
        <v>1</v>
      </c>
      <c r="Z35" t="n">
        <v>10</v>
      </c>
    </row>
    <row r="36">
      <c r="A36" t="n">
        <v>4</v>
      </c>
      <c r="B36" t="n">
        <v>40</v>
      </c>
      <c r="C36" t="inlineStr">
        <is>
          <t xml:space="preserve">CONCLUIDO	</t>
        </is>
      </c>
      <c r="D36" t="n">
        <v>2.1083</v>
      </c>
      <c r="E36" t="n">
        <v>47.43</v>
      </c>
      <c r="F36" t="n">
        <v>44.59</v>
      </c>
      <c r="G36" t="n">
        <v>55.73</v>
      </c>
      <c r="H36" t="n">
        <v>0.93</v>
      </c>
      <c r="I36" t="n">
        <v>48</v>
      </c>
      <c r="J36" t="n">
        <v>94.79000000000001</v>
      </c>
      <c r="K36" t="n">
        <v>37.55</v>
      </c>
      <c r="L36" t="n">
        <v>5</v>
      </c>
      <c r="M36" t="n">
        <v>46</v>
      </c>
      <c r="N36" t="n">
        <v>12.23</v>
      </c>
      <c r="O36" t="n">
        <v>11924.18</v>
      </c>
      <c r="P36" t="n">
        <v>325.36</v>
      </c>
      <c r="Q36" t="n">
        <v>1275.61</v>
      </c>
      <c r="R36" t="n">
        <v>211.64</v>
      </c>
      <c r="S36" t="n">
        <v>109.66</v>
      </c>
      <c r="T36" t="n">
        <v>36738.9</v>
      </c>
      <c r="U36" t="n">
        <v>0.52</v>
      </c>
      <c r="V36" t="n">
        <v>0.72</v>
      </c>
      <c r="W36" t="n">
        <v>7.32</v>
      </c>
      <c r="X36" t="n">
        <v>2.15</v>
      </c>
      <c r="Y36" t="n">
        <v>1</v>
      </c>
      <c r="Z36" t="n">
        <v>10</v>
      </c>
    </row>
    <row r="37">
      <c r="A37" t="n">
        <v>5</v>
      </c>
      <c r="B37" t="n">
        <v>40</v>
      </c>
      <c r="C37" t="inlineStr">
        <is>
          <t xml:space="preserve">CONCLUIDO	</t>
        </is>
      </c>
      <c r="D37" t="n">
        <v>2.1341</v>
      </c>
      <c r="E37" t="n">
        <v>46.86</v>
      </c>
      <c r="F37" t="n">
        <v>44.18</v>
      </c>
      <c r="G37" t="n">
        <v>67.97</v>
      </c>
      <c r="H37" t="n">
        <v>1.1</v>
      </c>
      <c r="I37" t="n">
        <v>39</v>
      </c>
      <c r="J37" t="n">
        <v>96.02</v>
      </c>
      <c r="K37" t="n">
        <v>37.55</v>
      </c>
      <c r="L37" t="n">
        <v>6</v>
      </c>
      <c r="M37" t="n">
        <v>33</v>
      </c>
      <c r="N37" t="n">
        <v>12.47</v>
      </c>
      <c r="O37" t="n">
        <v>12076.67</v>
      </c>
      <c r="P37" t="n">
        <v>310.06</v>
      </c>
      <c r="Q37" t="n">
        <v>1275.57</v>
      </c>
      <c r="R37" t="n">
        <v>197.45</v>
      </c>
      <c r="S37" t="n">
        <v>109.66</v>
      </c>
      <c r="T37" t="n">
        <v>29689.16</v>
      </c>
      <c r="U37" t="n">
        <v>0.5600000000000001</v>
      </c>
      <c r="V37" t="n">
        <v>0.73</v>
      </c>
      <c r="W37" t="n">
        <v>7.32</v>
      </c>
      <c r="X37" t="n">
        <v>1.75</v>
      </c>
      <c r="Y37" t="n">
        <v>1</v>
      </c>
      <c r="Z37" t="n">
        <v>10</v>
      </c>
    </row>
    <row r="38">
      <c r="A38" t="n">
        <v>6</v>
      </c>
      <c r="B38" t="n">
        <v>40</v>
      </c>
      <c r="C38" t="inlineStr">
        <is>
          <t xml:space="preserve">CONCLUIDO	</t>
        </is>
      </c>
      <c r="D38" t="n">
        <v>2.1486</v>
      </c>
      <c r="E38" t="n">
        <v>46.54</v>
      </c>
      <c r="F38" t="n">
        <v>43.96</v>
      </c>
      <c r="G38" t="n">
        <v>77.58</v>
      </c>
      <c r="H38" t="n">
        <v>1.27</v>
      </c>
      <c r="I38" t="n">
        <v>34</v>
      </c>
      <c r="J38" t="n">
        <v>97.26000000000001</v>
      </c>
      <c r="K38" t="n">
        <v>37.55</v>
      </c>
      <c r="L38" t="n">
        <v>7</v>
      </c>
      <c r="M38" t="n">
        <v>7</v>
      </c>
      <c r="N38" t="n">
        <v>12.71</v>
      </c>
      <c r="O38" t="n">
        <v>12229.54</v>
      </c>
      <c r="P38" t="n">
        <v>299.14</v>
      </c>
      <c r="Q38" t="n">
        <v>1275.65</v>
      </c>
      <c r="R38" t="n">
        <v>189.25</v>
      </c>
      <c r="S38" t="n">
        <v>109.66</v>
      </c>
      <c r="T38" t="n">
        <v>25613.29</v>
      </c>
      <c r="U38" t="n">
        <v>0.58</v>
      </c>
      <c r="V38" t="n">
        <v>0.73</v>
      </c>
      <c r="W38" t="n">
        <v>7.34</v>
      </c>
      <c r="X38" t="n">
        <v>1.53</v>
      </c>
      <c r="Y38" t="n">
        <v>1</v>
      </c>
      <c r="Z38" t="n">
        <v>10</v>
      </c>
    </row>
    <row r="39">
      <c r="A39" t="n">
        <v>7</v>
      </c>
      <c r="B39" t="n">
        <v>40</v>
      </c>
      <c r="C39" t="inlineStr">
        <is>
          <t xml:space="preserve">CONCLUIDO	</t>
        </is>
      </c>
      <c r="D39" t="n">
        <v>2.1502</v>
      </c>
      <c r="E39" t="n">
        <v>46.51</v>
      </c>
      <c r="F39" t="n">
        <v>43.94</v>
      </c>
      <c r="G39" t="n">
        <v>79.90000000000001</v>
      </c>
      <c r="H39" t="n">
        <v>1.43</v>
      </c>
      <c r="I39" t="n">
        <v>33</v>
      </c>
      <c r="J39" t="n">
        <v>98.5</v>
      </c>
      <c r="K39" t="n">
        <v>37.55</v>
      </c>
      <c r="L39" t="n">
        <v>8</v>
      </c>
      <c r="M39" t="n">
        <v>0</v>
      </c>
      <c r="N39" t="n">
        <v>12.95</v>
      </c>
      <c r="O39" t="n">
        <v>12382.79</v>
      </c>
      <c r="P39" t="n">
        <v>302.17</v>
      </c>
      <c r="Q39" t="n">
        <v>1275.64</v>
      </c>
      <c r="R39" t="n">
        <v>188.11</v>
      </c>
      <c r="S39" t="n">
        <v>109.66</v>
      </c>
      <c r="T39" t="n">
        <v>25049.11</v>
      </c>
      <c r="U39" t="n">
        <v>0.58</v>
      </c>
      <c r="V39" t="n">
        <v>0.73</v>
      </c>
      <c r="W39" t="n">
        <v>7.35</v>
      </c>
      <c r="X39" t="n">
        <v>1.51</v>
      </c>
      <c r="Y39" t="n">
        <v>1</v>
      </c>
      <c r="Z39" t="n">
        <v>10</v>
      </c>
    </row>
    <row r="40">
      <c r="A40" t="n">
        <v>0</v>
      </c>
      <c r="B40" t="n">
        <v>30</v>
      </c>
      <c r="C40" t="inlineStr">
        <is>
          <t xml:space="preserve">CONCLUIDO	</t>
        </is>
      </c>
      <c r="D40" t="n">
        <v>1.606</v>
      </c>
      <c r="E40" t="n">
        <v>62.27</v>
      </c>
      <c r="F40" t="n">
        <v>55.96</v>
      </c>
      <c r="G40" t="n">
        <v>11.7</v>
      </c>
      <c r="H40" t="n">
        <v>0.24</v>
      </c>
      <c r="I40" t="n">
        <v>287</v>
      </c>
      <c r="J40" t="n">
        <v>71.52</v>
      </c>
      <c r="K40" t="n">
        <v>32.27</v>
      </c>
      <c r="L40" t="n">
        <v>1</v>
      </c>
      <c r="M40" t="n">
        <v>285</v>
      </c>
      <c r="N40" t="n">
        <v>8.25</v>
      </c>
      <c r="O40" t="n">
        <v>9054.6</v>
      </c>
      <c r="P40" t="n">
        <v>394.63</v>
      </c>
      <c r="Q40" t="n">
        <v>1275.78</v>
      </c>
      <c r="R40" t="n">
        <v>596.59</v>
      </c>
      <c r="S40" t="n">
        <v>109.66</v>
      </c>
      <c r="T40" t="n">
        <v>228018.92</v>
      </c>
      <c r="U40" t="n">
        <v>0.18</v>
      </c>
      <c r="V40" t="n">
        <v>0.58</v>
      </c>
      <c r="W40" t="n">
        <v>7.74</v>
      </c>
      <c r="X40" t="n">
        <v>13.52</v>
      </c>
      <c r="Y40" t="n">
        <v>1</v>
      </c>
      <c r="Z40" t="n">
        <v>10</v>
      </c>
    </row>
    <row r="41">
      <c r="A41" t="n">
        <v>1</v>
      </c>
      <c r="B41" t="n">
        <v>30</v>
      </c>
      <c r="C41" t="inlineStr">
        <is>
          <t xml:space="preserve">CONCLUIDO	</t>
        </is>
      </c>
      <c r="D41" t="n">
        <v>1.9452</v>
      </c>
      <c r="E41" t="n">
        <v>51.41</v>
      </c>
      <c r="F41" t="n">
        <v>47.74</v>
      </c>
      <c r="G41" t="n">
        <v>24.48</v>
      </c>
      <c r="H41" t="n">
        <v>0.48</v>
      </c>
      <c r="I41" t="n">
        <v>117</v>
      </c>
      <c r="J41" t="n">
        <v>72.7</v>
      </c>
      <c r="K41" t="n">
        <v>32.27</v>
      </c>
      <c r="L41" t="n">
        <v>2</v>
      </c>
      <c r="M41" t="n">
        <v>115</v>
      </c>
      <c r="N41" t="n">
        <v>8.43</v>
      </c>
      <c r="O41" t="n">
        <v>9200.25</v>
      </c>
      <c r="P41" t="n">
        <v>322.14</v>
      </c>
      <c r="Q41" t="n">
        <v>1275.76</v>
      </c>
      <c r="R41" t="n">
        <v>318.4</v>
      </c>
      <c r="S41" t="n">
        <v>109.66</v>
      </c>
      <c r="T41" t="n">
        <v>89772.21000000001</v>
      </c>
      <c r="U41" t="n">
        <v>0.34</v>
      </c>
      <c r="V41" t="n">
        <v>0.68</v>
      </c>
      <c r="W41" t="n">
        <v>7.44</v>
      </c>
      <c r="X41" t="n">
        <v>5.31</v>
      </c>
      <c r="Y41" t="n">
        <v>1</v>
      </c>
      <c r="Z41" t="n">
        <v>10</v>
      </c>
    </row>
    <row r="42">
      <c r="A42" t="n">
        <v>2</v>
      </c>
      <c r="B42" t="n">
        <v>30</v>
      </c>
      <c r="C42" t="inlineStr">
        <is>
          <t xml:space="preserve">CONCLUIDO	</t>
        </is>
      </c>
      <c r="D42" t="n">
        <v>2.0575</v>
      </c>
      <c r="E42" t="n">
        <v>48.6</v>
      </c>
      <c r="F42" t="n">
        <v>45.65</v>
      </c>
      <c r="G42" t="n">
        <v>38.58</v>
      </c>
      <c r="H42" t="n">
        <v>0.71</v>
      </c>
      <c r="I42" t="n">
        <v>71</v>
      </c>
      <c r="J42" t="n">
        <v>73.88</v>
      </c>
      <c r="K42" t="n">
        <v>32.27</v>
      </c>
      <c r="L42" t="n">
        <v>3</v>
      </c>
      <c r="M42" t="n">
        <v>69</v>
      </c>
      <c r="N42" t="n">
        <v>8.609999999999999</v>
      </c>
      <c r="O42" t="n">
        <v>9346.23</v>
      </c>
      <c r="P42" t="n">
        <v>292.05</v>
      </c>
      <c r="Q42" t="n">
        <v>1275.61</v>
      </c>
      <c r="R42" t="n">
        <v>247.61</v>
      </c>
      <c r="S42" t="n">
        <v>109.66</v>
      </c>
      <c r="T42" t="n">
        <v>54608.35</v>
      </c>
      <c r="U42" t="n">
        <v>0.44</v>
      </c>
      <c r="V42" t="n">
        <v>0.71</v>
      </c>
      <c r="W42" t="n">
        <v>7.37</v>
      </c>
      <c r="X42" t="n">
        <v>3.22</v>
      </c>
      <c r="Y42" t="n">
        <v>1</v>
      </c>
      <c r="Z42" t="n">
        <v>10</v>
      </c>
    </row>
    <row r="43">
      <c r="A43" t="n">
        <v>3</v>
      </c>
      <c r="B43" t="n">
        <v>30</v>
      </c>
      <c r="C43" t="inlineStr">
        <is>
          <t xml:space="preserve">CONCLUIDO	</t>
        </is>
      </c>
      <c r="D43" t="n">
        <v>2.1134</v>
      </c>
      <c r="E43" t="n">
        <v>47.32</v>
      </c>
      <c r="F43" t="n">
        <v>44.7</v>
      </c>
      <c r="G43" t="n">
        <v>53.63</v>
      </c>
      <c r="H43" t="n">
        <v>0.93</v>
      </c>
      <c r="I43" t="n">
        <v>50</v>
      </c>
      <c r="J43" t="n">
        <v>75.06999999999999</v>
      </c>
      <c r="K43" t="n">
        <v>32.27</v>
      </c>
      <c r="L43" t="n">
        <v>4</v>
      </c>
      <c r="M43" t="n">
        <v>42</v>
      </c>
      <c r="N43" t="n">
        <v>8.800000000000001</v>
      </c>
      <c r="O43" t="n">
        <v>9492.549999999999</v>
      </c>
      <c r="P43" t="n">
        <v>269.62</v>
      </c>
      <c r="Q43" t="n">
        <v>1275.53</v>
      </c>
      <c r="R43" t="n">
        <v>215.17</v>
      </c>
      <c r="S43" t="n">
        <v>109.66</v>
      </c>
      <c r="T43" t="n">
        <v>38494.26</v>
      </c>
      <c r="U43" t="n">
        <v>0.51</v>
      </c>
      <c r="V43" t="n">
        <v>0.72</v>
      </c>
      <c r="W43" t="n">
        <v>7.34</v>
      </c>
      <c r="X43" t="n">
        <v>2.26</v>
      </c>
      <c r="Y43" t="n">
        <v>1</v>
      </c>
      <c r="Z43" t="n">
        <v>10</v>
      </c>
    </row>
    <row r="44">
      <c r="A44" t="n">
        <v>4</v>
      </c>
      <c r="B44" t="n">
        <v>30</v>
      </c>
      <c r="C44" t="inlineStr">
        <is>
          <t xml:space="preserve">CONCLUIDO	</t>
        </is>
      </c>
      <c r="D44" t="n">
        <v>2.1289</v>
      </c>
      <c r="E44" t="n">
        <v>46.97</v>
      </c>
      <c r="F44" t="n">
        <v>44.44</v>
      </c>
      <c r="G44" t="n">
        <v>60.61</v>
      </c>
      <c r="H44" t="n">
        <v>1.15</v>
      </c>
      <c r="I44" t="n">
        <v>44</v>
      </c>
      <c r="J44" t="n">
        <v>76.26000000000001</v>
      </c>
      <c r="K44" t="n">
        <v>32.27</v>
      </c>
      <c r="L44" t="n">
        <v>5</v>
      </c>
      <c r="M44" t="n">
        <v>1</v>
      </c>
      <c r="N44" t="n">
        <v>8.99</v>
      </c>
      <c r="O44" t="n">
        <v>9639.200000000001</v>
      </c>
      <c r="P44" t="n">
        <v>262.83</v>
      </c>
      <c r="Q44" t="n">
        <v>1275.8</v>
      </c>
      <c r="R44" t="n">
        <v>204.92</v>
      </c>
      <c r="S44" t="n">
        <v>109.66</v>
      </c>
      <c r="T44" t="n">
        <v>33399.98</v>
      </c>
      <c r="U44" t="n">
        <v>0.54</v>
      </c>
      <c r="V44" t="n">
        <v>0.73</v>
      </c>
      <c r="W44" t="n">
        <v>7.37</v>
      </c>
      <c r="X44" t="n">
        <v>2.01</v>
      </c>
      <c r="Y44" t="n">
        <v>1</v>
      </c>
      <c r="Z44" t="n">
        <v>10</v>
      </c>
    </row>
    <row r="45">
      <c r="A45" t="n">
        <v>5</v>
      </c>
      <c r="B45" t="n">
        <v>30</v>
      </c>
      <c r="C45" t="inlineStr">
        <is>
          <t xml:space="preserve">CONCLUIDO	</t>
        </is>
      </c>
      <c r="D45" t="n">
        <v>2.1282</v>
      </c>
      <c r="E45" t="n">
        <v>46.99</v>
      </c>
      <c r="F45" t="n">
        <v>44.46</v>
      </c>
      <c r="G45" t="n">
        <v>60.63</v>
      </c>
      <c r="H45" t="n">
        <v>1.36</v>
      </c>
      <c r="I45" t="n">
        <v>44</v>
      </c>
      <c r="J45" t="n">
        <v>77.45</v>
      </c>
      <c r="K45" t="n">
        <v>32.27</v>
      </c>
      <c r="L45" t="n">
        <v>6</v>
      </c>
      <c r="M45" t="n">
        <v>0</v>
      </c>
      <c r="N45" t="n">
        <v>9.18</v>
      </c>
      <c r="O45" t="n">
        <v>9786.190000000001</v>
      </c>
      <c r="P45" t="n">
        <v>266.6</v>
      </c>
      <c r="Q45" t="n">
        <v>1275.73</v>
      </c>
      <c r="R45" t="n">
        <v>205.26</v>
      </c>
      <c r="S45" t="n">
        <v>109.66</v>
      </c>
      <c r="T45" t="n">
        <v>33568.54</v>
      </c>
      <c r="U45" t="n">
        <v>0.53</v>
      </c>
      <c r="V45" t="n">
        <v>0.73</v>
      </c>
      <c r="W45" t="n">
        <v>7.38</v>
      </c>
      <c r="X45" t="n">
        <v>2.03</v>
      </c>
      <c r="Y45" t="n">
        <v>1</v>
      </c>
      <c r="Z45" t="n">
        <v>10</v>
      </c>
    </row>
    <row r="46">
      <c r="A46" t="n">
        <v>0</v>
      </c>
      <c r="B46" t="n">
        <v>15</v>
      </c>
      <c r="C46" t="inlineStr">
        <is>
          <t xml:space="preserve">CONCLUIDO	</t>
        </is>
      </c>
      <c r="D46" t="n">
        <v>1.8848</v>
      </c>
      <c r="E46" t="n">
        <v>53.06</v>
      </c>
      <c r="F46" t="n">
        <v>49.63</v>
      </c>
      <c r="G46" t="n">
        <v>19.21</v>
      </c>
      <c r="H46" t="n">
        <v>0.43</v>
      </c>
      <c r="I46" t="n">
        <v>155</v>
      </c>
      <c r="J46" t="n">
        <v>39.78</v>
      </c>
      <c r="K46" t="n">
        <v>19.54</v>
      </c>
      <c r="L46" t="n">
        <v>1</v>
      </c>
      <c r="M46" t="n">
        <v>153</v>
      </c>
      <c r="N46" t="n">
        <v>4.24</v>
      </c>
      <c r="O46" t="n">
        <v>5140</v>
      </c>
      <c r="P46" t="n">
        <v>213.22</v>
      </c>
      <c r="Q46" t="n">
        <v>1275.69</v>
      </c>
      <c r="R46" t="n">
        <v>382.03</v>
      </c>
      <c r="S46" t="n">
        <v>109.66</v>
      </c>
      <c r="T46" t="n">
        <v>121399.82</v>
      </c>
      <c r="U46" t="n">
        <v>0.29</v>
      </c>
      <c r="V46" t="n">
        <v>0.65</v>
      </c>
      <c r="W46" t="n">
        <v>7.51</v>
      </c>
      <c r="X46" t="n">
        <v>7.2</v>
      </c>
      <c r="Y46" t="n">
        <v>1</v>
      </c>
      <c r="Z46" t="n">
        <v>10</v>
      </c>
    </row>
    <row r="47">
      <c r="A47" t="n">
        <v>1</v>
      </c>
      <c r="B47" t="n">
        <v>15</v>
      </c>
      <c r="C47" t="inlineStr">
        <is>
          <t xml:space="preserve">CONCLUIDO	</t>
        </is>
      </c>
      <c r="D47" t="n">
        <v>2.0379</v>
      </c>
      <c r="E47" t="n">
        <v>49.07</v>
      </c>
      <c r="F47" t="n">
        <v>46.41</v>
      </c>
      <c r="G47" t="n">
        <v>32.38</v>
      </c>
      <c r="H47" t="n">
        <v>0.84</v>
      </c>
      <c r="I47" t="n">
        <v>86</v>
      </c>
      <c r="J47" t="n">
        <v>40.89</v>
      </c>
      <c r="K47" t="n">
        <v>19.54</v>
      </c>
      <c r="L47" t="n">
        <v>2</v>
      </c>
      <c r="M47" t="n">
        <v>0</v>
      </c>
      <c r="N47" t="n">
        <v>4.35</v>
      </c>
      <c r="O47" t="n">
        <v>5277.26</v>
      </c>
      <c r="P47" t="n">
        <v>184.23</v>
      </c>
      <c r="Q47" t="n">
        <v>1275.77</v>
      </c>
      <c r="R47" t="n">
        <v>269.29</v>
      </c>
      <c r="S47" t="n">
        <v>109.66</v>
      </c>
      <c r="T47" t="n">
        <v>65372.63</v>
      </c>
      <c r="U47" t="n">
        <v>0.41</v>
      </c>
      <c r="V47" t="n">
        <v>0.6899999999999999</v>
      </c>
      <c r="W47" t="n">
        <v>7.51</v>
      </c>
      <c r="X47" t="n">
        <v>3.98</v>
      </c>
      <c r="Y47" t="n">
        <v>1</v>
      </c>
      <c r="Z47" t="n">
        <v>10</v>
      </c>
    </row>
    <row r="48">
      <c r="A48" t="n">
        <v>0</v>
      </c>
      <c r="B48" t="n">
        <v>70</v>
      </c>
      <c r="C48" t="inlineStr">
        <is>
          <t xml:space="preserve">CONCLUIDO	</t>
        </is>
      </c>
      <c r="D48" t="n">
        <v>1.092</v>
      </c>
      <c r="E48" t="n">
        <v>91.58</v>
      </c>
      <c r="F48" t="n">
        <v>71.98999999999999</v>
      </c>
      <c r="G48" t="n">
        <v>7.19</v>
      </c>
      <c r="H48" t="n">
        <v>0.12</v>
      </c>
      <c r="I48" t="n">
        <v>601</v>
      </c>
      <c r="J48" t="n">
        <v>141.81</v>
      </c>
      <c r="K48" t="n">
        <v>47.83</v>
      </c>
      <c r="L48" t="n">
        <v>1</v>
      </c>
      <c r="M48" t="n">
        <v>599</v>
      </c>
      <c r="N48" t="n">
        <v>22.98</v>
      </c>
      <c r="O48" t="n">
        <v>17723.39</v>
      </c>
      <c r="P48" t="n">
        <v>819.55</v>
      </c>
      <c r="Q48" t="n">
        <v>1276.02</v>
      </c>
      <c r="R48" t="n">
        <v>1141.53</v>
      </c>
      <c r="S48" t="n">
        <v>109.66</v>
      </c>
      <c r="T48" t="n">
        <v>498920.74</v>
      </c>
      <c r="U48" t="n">
        <v>0.1</v>
      </c>
      <c r="V48" t="n">
        <v>0.45</v>
      </c>
      <c r="W48" t="n">
        <v>8.26</v>
      </c>
      <c r="X48" t="n">
        <v>29.53</v>
      </c>
      <c r="Y48" t="n">
        <v>1</v>
      </c>
      <c r="Z48" t="n">
        <v>10</v>
      </c>
    </row>
    <row r="49">
      <c r="A49" t="n">
        <v>1</v>
      </c>
      <c r="B49" t="n">
        <v>70</v>
      </c>
      <c r="C49" t="inlineStr">
        <is>
          <t xml:space="preserve">CONCLUIDO	</t>
        </is>
      </c>
      <c r="D49" t="n">
        <v>1.6421</v>
      </c>
      <c r="E49" t="n">
        <v>60.9</v>
      </c>
      <c r="F49" t="n">
        <v>52.46</v>
      </c>
      <c r="G49" t="n">
        <v>14.64</v>
      </c>
      <c r="H49" t="n">
        <v>0.25</v>
      </c>
      <c r="I49" t="n">
        <v>215</v>
      </c>
      <c r="J49" t="n">
        <v>143.17</v>
      </c>
      <c r="K49" t="n">
        <v>47.83</v>
      </c>
      <c r="L49" t="n">
        <v>2</v>
      </c>
      <c r="M49" t="n">
        <v>213</v>
      </c>
      <c r="N49" t="n">
        <v>23.34</v>
      </c>
      <c r="O49" t="n">
        <v>17891.86</v>
      </c>
      <c r="P49" t="n">
        <v>590.67</v>
      </c>
      <c r="Q49" t="n">
        <v>1275.88</v>
      </c>
      <c r="R49" t="n">
        <v>478.33</v>
      </c>
      <c r="S49" t="n">
        <v>109.66</v>
      </c>
      <c r="T49" t="n">
        <v>169251.44</v>
      </c>
      <c r="U49" t="n">
        <v>0.23</v>
      </c>
      <c r="V49" t="n">
        <v>0.61</v>
      </c>
      <c r="W49" t="n">
        <v>7.59</v>
      </c>
      <c r="X49" t="n">
        <v>10.02</v>
      </c>
      <c r="Y49" t="n">
        <v>1</v>
      </c>
      <c r="Z49" t="n">
        <v>10</v>
      </c>
    </row>
    <row r="50">
      <c r="A50" t="n">
        <v>2</v>
      </c>
      <c r="B50" t="n">
        <v>70</v>
      </c>
      <c r="C50" t="inlineStr">
        <is>
          <t xml:space="preserve">CONCLUIDO	</t>
        </is>
      </c>
      <c r="D50" t="n">
        <v>1.8361</v>
      </c>
      <c r="E50" t="n">
        <v>54.46</v>
      </c>
      <c r="F50" t="n">
        <v>48.45</v>
      </c>
      <c r="G50" t="n">
        <v>22.19</v>
      </c>
      <c r="H50" t="n">
        <v>0.37</v>
      </c>
      <c r="I50" t="n">
        <v>131</v>
      </c>
      <c r="J50" t="n">
        <v>144.54</v>
      </c>
      <c r="K50" t="n">
        <v>47.83</v>
      </c>
      <c r="L50" t="n">
        <v>3</v>
      </c>
      <c r="M50" t="n">
        <v>129</v>
      </c>
      <c r="N50" t="n">
        <v>23.71</v>
      </c>
      <c r="O50" t="n">
        <v>18060.85</v>
      </c>
      <c r="P50" t="n">
        <v>539.04</v>
      </c>
      <c r="Q50" t="n">
        <v>1275.63</v>
      </c>
      <c r="R50" t="n">
        <v>342.46</v>
      </c>
      <c r="S50" t="n">
        <v>109.66</v>
      </c>
      <c r="T50" t="n">
        <v>101734.08</v>
      </c>
      <c r="U50" t="n">
        <v>0.32</v>
      </c>
      <c r="V50" t="n">
        <v>0.67</v>
      </c>
      <c r="W50" t="n">
        <v>7.46</v>
      </c>
      <c r="X50" t="n">
        <v>6.01</v>
      </c>
      <c r="Y50" t="n">
        <v>1</v>
      </c>
      <c r="Z50" t="n">
        <v>10</v>
      </c>
    </row>
    <row r="51">
      <c r="A51" t="n">
        <v>3</v>
      </c>
      <c r="B51" t="n">
        <v>70</v>
      </c>
      <c r="C51" t="inlineStr">
        <is>
          <t xml:space="preserve">CONCLUIDO	</t>
        </is>
      </c>
      <c r="D51" t="n">
        <v>1.9351</v>
      </c>
      <c r="E51" t="n">
        <v>51.68</v>
      </c>
      <c r="F51" t="n">
        <v>46.73</v>
      </c>
      <c r="G51" t="n">
        <v>29.83</v>
      </c>
      <c r="H51" t="n">
        <v>0.49</v>
      </c>
      <c r="I51" t="n">
        <v>94</v>
      </c>
      <c r="J51" t="n">
        <v>145.92</v>
      </c>
      <c r="K51" t="n">
        <v>47.83</v>
      </c>
      <c r="L51" t="n">
        <v>4</v>
      </c>
      <c r="M51" t="n">
        <v>92</v>
      </c>
      <c r="N51" t="n">
        <v>24.09</v>
      </c>
      <c r="O51" t="n">
        <v>18230.35</v>
      </c>
      <c r="P51" t="n">
        <v>513.8</v>
      </c>
      <c r="Q51" t="n">
        <v>1275.71</v>
      </c>
      <c r="R51" t="n">
        <v>284.56</v>
      </c>
      <c r="S51" t="n">
        <v>109.66</v>
      </c>
      <c r="T51" t="n">
        <v>72967.41</v>
      </c>
      <c r="U51" t="n">
        <v>0.39</v>
      </c>
      <c r="V51" t="n">
        <v>0.6899999999999999</v>
      </c>
      <c r="W51" t="n">
        <v>7.4</v>
      </c>
      <c r="X51" t="n">
        <v>4.3</v>
      </c>
      <c r="Y51" t="n">
        <v>1</v>
      </c>
      <c r="Z51" t="n">
        <v>10</v>
      </c>
    </row>
    <row r="52">
      <c r="A52" t="n">
        <v>4</v>
      </c>
      <c r="B52" t="n">
        <v>70</v>
      </c>
      <c r="C52" t="inlineStr">
        <is>
          <t xml:space="preserve">CONCLUIDO	</t>
        </is>
      </c>
      <c r="D52" t="n">
        <v>1.9967</v>
      </c>
      <c r="E52" t="n">
        <v>50.08</v>
      </c>
      <c r="F52" t="n">
        <v>45.74</v>
      </c>
      <c r="G52" t="n">
        <v>37.6</v>
      </c>
      <c r="H52" t="n">
        <v>0.6</v>
      </c>
      <c r="I52" t="n">
        <v>73</v>
      </c>
      <c r="J52" t="n">
        <v>147.3</v>
      </c>
      <c r="K52" t="n">
        <v>47.83</v>
      </c>
      <c r="L52" t="n">
        <v>5</v>
      </c>
      <c r="M52" t="n">
        <v>71</v>
      </c>
      <c r="N52" t="n">
        <v>24.47</v>
      </c>
      <c r="O52" t="n">
        <v>18400.38</v>
      </c>
      <c r="P52" t="n">
        <v>496.42</v>
      </c>
      <c r="Q52" t="n">
        <v>1275.64</v>
      </c>
      <c r="R52" t="n">
        <v>250.96</v>
      </c>
      <c r="S52" t="n">
        <v>109.66</v>
      </c>
      <c r="T52" t="n">
        <v>56274.48</v>
      </c>
      <c r="U52" t="n">
        <v>0.44</v>
      </c>
      <c r="V52" t="n">
        <v>0.7</v>
      </c>
      <c r="W52" t="n">
        <v>7.36</v>
      </c>
      <c r="X52" t="n">
        <v>3.31</v>
      </c>
      <c r="Y52" t="n">
        <v>1</v>
      </c>
      <c r="Z52" t="n">
        <v>10</v>
      </c>
    </row>
    <row r="53">
      <c r="A53" t="n">
        <v>5</v>
      </c>
      <c r="B53" t="n">
        <v>70</v>
      </c>
      <c r="C53" t="inlineStr">
        <is>
          <t xml:space="preserve">CONCLUIDO	</t>
        </is>
      </c>
      <c r="D53" t="n">
        <v>2.0402</v>
      </c>
      <c r="E53" t="n">
        <v>49.01</v>
      </c>
      <c r="F53" t="n">
        <v>45.08</v>
      </c>
      <c r="G53" t="n">
        <v>45.84</v>
      </c>
      <c r="H53" t="n">
        <v>0.71</v>
      </c>
      <c r="I53" t="n">
        <v>59</v>
      </c>
      <c r="J53" t="n">
        <v>148.68</v>
      </c>
      <c r="K53" t="n">
        <v>47.83</v>
      </c>
      <c r="L53" t="n">
        <v>6</v>
      </c>
      <c r="M53" t="n">
        <v>57</v>
      </c>
      <c r="N53" t="n">
        <v>24.85</v>
      </c>
      <c r="O53" t="n">
        <v>18570.94</v>
      </c>
      <c r="P53" t="n">
        <v>482.3</v>
      </c>
      <c r="Q53" t="n">
        <v>1275.57</v>
      </c>
      <c r="R53" t="n">
        <v>228.62</v>
      </c>
      <c r="S53" t="n">
        <v>109.66</v>
      </c>
      <c r="T53" t="n">
        <v>45176.25</v>
      </c>
      <c r="U53" t="n">
        <v>0.48</v>
      </c>
      <c r="V53" t="n">
        <v>0.72</v>
      </c>
      <c r="W53" t="n">
        <v>7.34</v>
      </c>
      <c r="X53" t="n">
        <v>2.65</v>
      </c>
      <c r="Y53" t="n">
        <v>1</v>
      </c>
      <c r="Z53" t="n">
        <v>10</v>
      </c>
    </row>
    <row r="54">
      <c r="A54" t="n">
        <v>6</v>
      </c>
      <c r="B54" t="n">
        <v>70</v>
      </c>
      <c r="C54" t="inlineStr">
        <is>
          <t xml:space="preserve">CONCLUIDO	</t>
        </is>
      </c>
      <c r="D54" t="n">
        <v>2.0678</v>
      </c>
      <c r="E54" t="n">
        <v>48.36</v>
      </c>
      <c r="F54" t="n">
        <v>44.69</v>
      </c>
      <c r="G54" t="n">
        <v>53.62</v>
      </c>
      <c r="H54" t="n">
        <v>0.83</v>
      </c>
      <c r="I54" t="n">
        <v>50</v>
      </c>
      <c r="J54" t="n">
        <v>150.07</v>
      </c>
      <c r="K54" t="n">
        <v>47.83</v>
      </c>
      <c r="L54" t="n">
        <v>7</v>
      </c>
      <c r="M54" t="n">
        <v>48</v>
      </c>
      <c r="N54" t="n">
        <v>25.24</v>
      </c>
      <c r="O54" t="n">
        <v>18742.03</v>
      </c>
      <c r="P54" t="n">
        <v>471.91</v>
      </c>
      <c r="Q54" t="n">
        <v>1275.63</v>
      </c>
      <c r="R54" t="n">
        <v>214.62</v>
      </c>
      <c r="S54" t="n">
        <v>109.66</v>
      </c>
      <c r="T54" t="n">
        <v>38219.6</v>
      </c>
      <c r="U54" t="n">
        <v>0.51</v>
      </c>
      <c r="V54" t="n">
        <v>0.72</v>
      </c>
      <c r="W54" t="n">
        <v>7.34</v>
      </c>
      <c r="X54" t="n">
        <v>2.25</v>
      </c>
      <c r="Y54" t="n">
        <v>1</v>
      </c>
      <c r="Z54" t="n">
        <v>10</v>
      </c>
    </row>
    <row r="55">
      <c r="A55" t="n">
        <v>7</v>
      </c>
      <c r="B55" t="n">
        <v>70</v>
      </c>
      <c r="C55" t="inlineStr">
        <is>
          <t xml:space="preserve">CONCLUIDO	</t>
        </is>
      </c>
      <c r="D55" t="n">
        <v>2.0898</v>
      </c>
      <c r="E55" t="n">
        <v>47.85</v>
      </c>
      <c r="F55" t="n">
        <v>44.38</v>
      </c>
      <c r="G55" t="n">
        <v>61.93</v>
      </c>
      <c r="H55" t="n">
        <v>0.9399999999999999</v>
      </c>
      <c r="I55" t="n">
        <v>43</v>
      </c>
      <c r="J55" t="n">
        <v>151.46</v>
      </c>
      <c r="K55" t="n">
        <v>47.83</v>
      </c>
      <c r="L55" t="n">
        <v>8</v>
      </c>
      <c r="M55" t="n">
        <v>41</v>
      </c>
      <c r="N55" t="n">
        <v>25.63</v>
      </c>
      <c r="O55" t="n">
        <v>18913.66</v>
      </c>
      <c r="P55" t="n">
        <v>462.19</v>
      </c>
      <c r="Q55" t="n">
        <v>1275.6</v>
      </c>
      <c r="R55" t="n">
        <v>204.56</v>
      </c>
      <c r="S55" t="n">
        <v>109.66</v>
      </c>
      <c r="T55" t="n">
        <v>33223.91</v>
      </c>
      <c r="U55" t="n">
        <v>0.54</v>
      </c>
      <c r="V55" t="n">
        <v>0.73</v>
      </c>
      <c r="W55" t="n">
        <v>7.32</v>
      </c>
      <c r="X55" t="n">
        <v>1.95</v>
      </c>
      <c r="Y55" t="n">
        <v>1</v>
      </c>
      <c r="Z55" t="n">
        <v>10</v>
      </c>
    </row>
    <row r="56">
      <c r="A56" t="n">
        <v>8</v>
      </c>
      <c r="B56" t="n">
        <v>70</v>
      </c>
      <c r="C56" t="inlineStr">
        <is>
          <t xml:space="preserve">CONCLUIDO	</t>
        </is>
      </c>
      <c r="D56" t="n">
        <v>2.1108</v>
      </c>
      <c r="E56" t="n">
        <v>47.38</v>
      </c>
      <c r="F56" t="n">
        <v>44.08</v>
      </c>
      <c r="G56" t="n">
        <v>71.48</v>
      </c>
      <c r="H56" t="n">
        <v>1.04</v>
      </c>
      <c r="I56" t="n">
        <v>37</v>
      </c>
      <c r="J56" t="n">
        <v>152.85</v>
      </c>
      <c r="K56" t="n">
        <v>47.83</v>
      </c>
      <c r="L56" t="n">
        <v>9</v>
      </c>
      <c r="M56" t="n">
        <v>35</v>
      </c>
      <c r="N56" t="n">
        <v>26.03</v>
      </c>
      <c r="O56" t="n">
        <v>19085.83</v>
      </c>
      <c r="P56" t="n">
        <v>451.41</v>
      </c>
      <c r="Q56" t="n">
        <v>1275.53</v>
      </c>
      <c r="R56" t="n">
        <v>194.22</v>
      </c>
      <c r="S56" t="n">
        <v>109.66</v>
      </c>
      <c r="T56" t="n">
        <v>28084.01</v>
      </c>
      <c r="U56" t="n">
        <v>0.5600000000000001</v>
      </c>
      <c r="V56" t="n">
        <v>0.73</v>
      </c>
      <c r="W56" t="n">
        <v>7.32</v>
      </c>
      <c r="X56" t="n">
        <v>1.65</v>
      </c>
      <c r="Y56" t="n">
        <v>1</v>
      </c>
      <c r="Z56" t="n">
        <v>10</v>
      </c>
    </row>
    <row r="57">
      <c r="A57" t="n">
        <v>9</v>
      </c>
      <c r="B57" t="n">
        <v>70</v>
      </c>
      <c r="C57" t="inlineStr">
        <is>
          <t xml:space="preserve">CONCLUIDO	</t>
        </is>
      </c>
      <c r="D57" t="n">
        <v>2.1255</v>
      </c>
      <c r="E57" t="n">
        <v>47.05</v>
      </c>
      <c r="F57" t="n">
        <v>43.87</v>
      </c>
      <c r="G57" t="n">
        <v>79.76000000000001</v>
      </c>
      <c r="H57" t="n">
        <v>1.15</v>
      </c>
      <c r="I57" t="n">
        <v>33</v>
      </c>
      <c r="J57" t="n">
        <v>154.25</v>
      </c>
      <c r="K57" t="n">
        <v>47.83</v>
      </c>
      <c r="L57" t="n">
        <v>10</v>
      </c>
      <c r="M57" t="n">
        <v>31</v>
      </c>
      <c r="N57" t="n">
        <v>26.43</v>
      </c>
      <c r="O57" t="n">
        <v>19258.55</v>
      </c>
      <c r="P57" t="n">
        <v>441.99</v>
      </c>
      <c r="Q57" t="n">
        <v>1275.56</v>
      </c>
      <c r="R57" t="n">
        <v>187.17</v>
      </c>
      <c r="S57" t="n">
        <v>109.66</v>
      </c>
      <c r="T57" t="n">
        <v>24577.68</v>
      </c>
      <c r="U57" t="n">
        <v>0.59</v>
      </c>
      <c r="V57" t="n">
        <v>0.73</v>
      </c>
      <c r="W57" t="n">
        <v>7.3</v>
      </c>
      <c r="X57" t="n">
        <v>1.43</v>
      </c>
      <c r="Y57" t="n">
        <v>1</v>
      </c>
      <c r="Z57" t="n">
        <v>10</v>
      </c>
    </row>
    <row r="58">
      <c r="A58" t="n">
        <v>10</v>
      </c>
      <c r="B58" t="n">
        <v>70</v>
      </c>
      <c r="C58" t="inlineStr">
        <is>
          <t xml:space="preserve">CONCLUIDO	</t>
        </is>
      </c>
      <c r="D58" t="n">
        <v>2.1342</v>
      </c>
      <c r="E58" t="n">
        <v>46.86</v>
      </c>
      <c r="F58" t="n">
        <v>43.76</v>
      </c>
      <c r="G58" t="n">
        <v>87.52</v>
      </c>
      <c r="H58" t="n">
        <v>1.25</v>
      </c>
      <c r="I58" t="n">
        <v>30</v>
      </c>
      <c r="J58" t="n">
        <v>155.66</v>
      </c>
      <c r="K58" t="n">
        <v>47.83</v>
      </c>
      <c r="L58" t="n">
        <v>11</v>
      </c>
      <c r="M58" t="n">
        <v>28</v>
      </c>
      <c r="N58" t="n">
        <v>26.83</v>
      </c>
      <c r="O58" t="n">
        <v>19431.82</v>
      </c>
      <c r="P58" t="n">
        <v>433.45</v>
      </c>
      <c r="Q58" t="n">
        <v>1275.6</v>
      </c>
      <c r="R58" t="n">
        <v>183.92</v>
      </c>
      <c r="S58" t="n">
        <v>109.66</v>
      </c>
      <c r="T58" t="n">
        <v>22968.7</v>
      </c>
      <c r="U58" t="n">
        <v>0.6</v>
      </c>
      <c r="V58" t="n">
        <v>0.74</v>
      </c>
      <c r="W58" t="n">
        <v>7.29</v>
      </c>
      <c r="X58" t="n">
        <v>1.33</v>
      </c>
      <c r="Y58" t="n">
        <v>1</v>
      </c>
      <c r="Z58" t="n">
        <v>10</v>
      </c>
    </row>
    <row r="59">
      <c r="A59" t="n">
        <v>11</v>
      </c>
      <c r="B59" t="n">
        <v>70</v>
      </c>
      <c r="C59" t="inlineStr">
        <is>
          <t xml:space="preserve">CONCLUIDO	</t>
        </is>
      </c>
      <c r="D59" t="n">
        <v>2.1447</v>
      </c>
      <c r="E59" t="n">
        <v>46.63</v>
      </c>
      <c r="F59" t="n">
        <v>43.62</v>
      </c>
      <c r="G59" t="n">
        <v>96.93000000000001</v>
      </c>
      <c r="H59" t="n">
        <v>1.35</v>
      </c>
      <c r="I59" t="n">
        <v>27</v>
      </c>
      <c r="J59" t="n">
        <v>157.07</v>
      </c>
      <c r="K59" t="n">
        <v>47.83</v>
      </c>
      <c r="L59" t="n">
        <v>12</v>
      </c>
      <c r="M59" t="n">
        <v>25</v>
      </c>
      <c r="N59" t="n">
        <v>27.24</v>
      </c>
      <c r="O59" t="n">
        <v>19605.66</v>
      </c>
      <c r="P59" t="n">
        <v>425.33</v>
      </c>
      <c r="Q59" t="n">
        <v>1275.54</v>
      </c>
      <c r="R59" t="n">
        <v>178.96</v>
      </c>
      <c r="S59" t="n">
        <v>109.66</v>
      </c>
      <c r="T59" t="n">
        <v>20503</v>
      </c>
      <c r="U59" t="n">
        <v>0.61</v>
      </c>
      <c r="V59" t="n">
        <v>0.74</v>
      </c>
      <c r="W59" t="n">
        <v>7.29</v>
      </c>
      <c r="X59" t="n">
        <v>1.19</v>
      </c>
      <c r="Y59" t="n">
        <v>1</v>
      </c>
      <c r="Z59" t="n">
        <v>10</v>
      </c>
    </row>
    <row r="60">
      <c r="A60" t="n">
        <v>12</v>
      </c>
      <c r="B60" t="n">
        <v>70</v>
      </c>
      <c r="C60" t="inlineStr">
        <is>
          <t xml:space="preserve">CONCLUIDO	</t>
        </is>
      </c>
      <c r="D60" t="n">
        <v>2.155</v>
      </c>
      <c r="E60" t="n">
        <v>46.4</v>
      </c>
      <c r="F60" t="n">
        <v>43.48</v>
      </c>
      <c r="G60" t="n">
        <v>108.71</v>
      </c>
      <c r="H60" t="n">
        <v>1.45</v>
      </c>
      <c r="I60" t="n">
        <v>24</v>
      </c>
      <c r="J60" t="n">
        <v>158.48</v>
      </c>
      <c r="K60" t="n">
        <v>47.83</v>
      </c>
      <c r="L60" t="n">
        <v>13</v>
      </c>
      <c r="M60" t="n">
        <v>22</v>
      </c>
      <c r="N60" t="n">
        <v>27.65</v>
      </c>
      <c r="O60" t="n">
        <v>19780.06</v>
      </c>
      <c r="P60" t="n">
        <v>415.63</v>
      </c>
      <c r="Q60" t="n">
        <v>1275.52</v>
      </c>
      <c r="R60" t="n">
        <v>174.31</v>
      </c>
      <c r="S60" t="n">
        <v>109.66</v>
      </c>
      <c r="T60" t="n">
        <v>18192.65</v>
      </c>
      <c r="U60" t="n">
        <v>0.63</v>
      </c>
      <c r="V60" t="n">
        <v>0.74</v>
      </c>
      <c r="W60" t="n">
        <v>7.29</v>
      </c>
      <c r="X60" t="n">
        <v>1.05</v>
      </c>
      <c r="Y60" t="n">
        <v>1</v>
      </c>
      <c r="Z60" t="n">
        <v>10</v>
      </c>
    </row>
    <row r="61">
      <c r="A61" t="n">
        <v>13</v>
      </c>
      <c r="B61" t="n">
        <v>70</v>
      </c>
      <c r="C61" t="inlineStr">
        <is>
          <t xml:space="preserve">CONCLUIDO	</t>
        </is>
      </c>
      <c r="D61" t="n">
        <v>2.1624</v>
      </c>
      <c r="E61" t="n">
        <v>46.25</v>
      </c>
      <c r="F61" t="n">
        <v>43.38</v>
      </c>
      <c r="G61" t="n">
        <v>118.31</v>
      </c>
      <c r="H61" t="n">
        <v>1.55</v>
      </c>
      <c r="I61" t="n">
        <v>22</v>
      </c>
      <c r="J61" t="n">
        <v>159.9</v>
      </c>
      <c r="K61" t="n">
        <v>47.83</v>
      </c>
      <c r="L61" t="n">
        <v>14</v>
      </c>
      <c r="M61" t="n">
        <v>20</v>
      </c>
      <c r="N61" t="n">
        <v>28.07</v>
      </c>
      <c r="O61" t="n">
        <v>19955.16</v>
      </c>
      <c r="P61" t="n">
        <v>406.76</v>
      </c>
      <c r="Q61" t="n">
        <v>1275.54</v>
      </c>
      <c r="R61" t="n">
        <v>171.05</v>
      </c>
      <c r="S61" t="n">
        <v>109.66</v>
      </c>
      <c r="T61" t="n">
        <v>16571.9</v>
      </c>
      <c r="U61" t="n">
        <v>0.64</v>
      </c>
      <c r="V61" t="n">
        <v>0.74</v>
      </c>
      <c r="W61" t="n">
        <v>7.28</v>
      </c>
      <c r="X61" t="n">
        <v>0.95</v>
      </c>
      <c r="Y61" t="n">
        <v>1</v>
      </c>
      <c r="Z61" t="n">
        <v>10</v>
      </c>
    </row>
    <row r="62">
      <c r="A62" t="n">
        <v>14</v>
      </c>
      <c r="B62" t="n">
        <v>70</v>
      </c>
      <c r="C62" t="inlineStr">
        <is>
          <t xml:space="preserve">CONCLUIDO	</t>
        </is>
      </c>
      <c r="D62" t="n">
        <v>2.1648</v>
      </c>
      <c r="E62" t="n">
        <v>46.19</v>
      </c>
      <c r="F62" t="n">
        <v>43.36</v>
      </c>
      <c r="G62" t="n">
        <v>123.88</v>
      </c>
      <c r="H62" t="n">
        <v>1.65</v>
      </c>
      <c r="I62" t="n">
        <v>21</v>
      </c>
      <c r="J62" t="n">
        <v>161.32</v>
      </c>
      <c r="K62" t="n">
        <v>47.83</v>
      </c>
      <c r="L62" t="n">
        <v>15</v>
      </c>
      <c r="M62" t="n">
        <v>13</v>
      </c>
      <c r="N62" t="n">
        <v>28.5</v>
      </c>
      <c r="O62" t="n">
        <v>20130.71</v>
      </c>
      <c r="P62" t="n">
        <v>401.6</v>
      </c>
      <c r="Q62" t="n">
        <v>1275.54</v>
      </c>
      <c r="R62" t="n">
        <v>169.81</v>
      </c>
      <c r="S62" t="n">
        <v>109.66</v>
      </c>
      <c r="T62" t="n">
        <v>15959.85</v>
      </c>
      <c r="U62" t="n">
        <v>0.65</v>
      </c>
      <c r="V62" t="n">
        <v>0.74</v>
      </c>
      <c r="W62" t="n">
        <v>7.29</v>
      </c>
      <c r="X62" t="n">
        <v>0.93</v>
      </c>
      <c r="Y62" t="n">
        <v>1</v>
      </c>
      <c r="Z62" t="n">
        <v>10</v>
      </c>
    </row>
    <row r="63">
      <c r="A63" t="n">
        <v>15</v>
      </c>
      <c r="B63" t="n">
        <v>70</v>
      </c>
      <c r="C63" t="inlineStr">
        <is>
          <t xml:space="preserve">CONCLUIDO	</t>
        </is>
      </c>
      <c r="D63" t="n">
        <v>2.1682</v>
      </c>
      <c r="E63" t="n">
        <v>46.12</v>
      </c>
      <c r="F63" t="n">
        <v>43.32</v>
      </c>
      <c r="G63" t="n">
        <v>129.95</v>
      </c>
      <c r="H63" t="n">
        <v>1.74</v>
      </c>
      <c r="I63" t="n">
        <v>20</v>
      </c>
      <c r="J63" t="n">
        <v>162.75</v>
      </c>
      <c r="K63" t="n">
        <v>47.83</v>
      </c>
      <c r="L63" t="n">
        <v>16</v>
      </c>
      <c r="M63" t="n">
        <v>6</v>
      </c>
      <c r="N63" t="n">
        <v>28.92</v>
      </c>
      <c r="O63" t="n">
        <v>20306.85</v>
      </c>
      <c r="P63" t="n">
        <v>399.58</v>
      </c>
      <c r="Q63" t="n">
        <v>1275.6</v>
      </c>
      <c r="R63" t="n">
        <v>168.19</v>
      </c>
      <c r="S63" t="n">
        <v>109.66</v>
      </c>
      <c r="T63" t="n">
        <v>15155.32</v>
      </c>
      <c r="U63" t="n">
        <v>0.65</v>
      </c>
      <c r="V63" t="n">
        <v>0.74</v>
      </c>
      <c r="W63" t="n">
        <v>7.29</v>
      </c>
      <c r="X63" t="n">
        <v>0.88</v>
      </c>
      <c r="Y63" t="n">
        <v>1</v>
      </c>
      <c r="Z63" t="n">
        <v>10</v>
      </c>
    </row>
    <row r="64">
      <c r="A64" t="n">
        <v>16</v>
      </c>
      <c r="B64" t="n">
        <v>70</v>
      </c>
      <c r="C64" t="inlineStr">
        <is>
          <t xml:space="preserve">CONCLUIDO	</t>
        </is>
      </c>
      <c r="D64" t="n">
        <v>2.1673</v>
      </c>
      <c r="E64" t="n">
        <v>46.14</v>
      </c>
      <c r="F64" t="n">
        <v>43.34</v>
      </c>
      <c r="G64" t="n">
        <v>130.01</v>
      </c>
      <c r="H64" t="n">
        <v>1.83</v>
      </c>
      <c r="I64" t="n">
        <v>20</v>
      </c>
      <c r="J64" t="n">
        <v>164.19</v>
      </c>
      <c r="K64" t="n">
        <v>47.83</v>
      </c>
      <c r="L64" t="n">
        <v>17</v>
      </c>
      <c r="M64" t="n">
        <v>0</v>
      </c>
      <c r="N64" t="n">
        <v>29.36</v>
      </c>
      <c r="O64" t="n">
        <v>20483.57</v>
      </c>
      <c r="P64" t="n">
        <v>400.35</v>
      </c>
      <c r="Q64" t="n">
        <v>1275.59</v>
      </c>
      <c r="R64" t="n">
        <v>168.56</v>
      </c>
      <c r="S64" t="n">
        <v>109.66</v>
      </c>
      <c r="T64" t="n">
        <v>15340.3</v>
      </c>
      <c r="U64" t="n">
        <v>0.65</v>
      </c>
      <c r="V64" t="n">
        <v>0.74</v>
      </c>
      <c r="W64" t="n">
        <v>7.3</v>
      </c>
      <c r="X64" t="n">
        <v>0.9</v>
      </c>
      <c r="Y64" t="n">
        <v>1</v>
      </c>
      <c r="Z64" t="n">
        <v>10</v>
      </c>
    </row>
    <row r="65">
      <c r="A65" t="n">
        <v>0</v>
      </c>
      <c r="B65" t="n">
        <v>90</v>
      </c>
      <c r="C65" t="inlineStr">
        <is>
          <t xml:space="preserve">CONCLUIDO	</t>
        </is>
      </c>
      <c r="D65" t="n">
        <v>0.8782</v>
      </c>
      <c r="E65" t="n">
        <v>113.87</v>
      </c>
      <c r="F65" t="n">
        <v>82.90000000000001</v>
      </c>
      <c r="G65" t="n">
        <v>6.19</v>
      </c>
      <c r="H65" t="n">
        <v>0.1</v>
      </c>
      <c r="I65" t="n">
        <v>803</v>
      </c>
      <c r="J65" t="n">
        <v>176.73</v>
      </c>
      <c r="K65" t="n">
        <v>52.44</v>
      </c>
      <c r="L65" t="n">
        <v>1</v>
      </c>
      <c r="M65" t="n">
        <v>801</v>
      </c>
      <c r="N65" t="n">
        <v>33.29</v>
      </c>
      <c r="O65" t="n">
        <v>22031.19</v>
      </c>
      <c r="P65" t="n">
        <v>1089.75</v>
      </c>
      <c r="Q65" t="n">
        <v>1276.5</v>
      </c>
      <c r="R65" t="n">
        <v>1513.89</v>
      </c>
      <c r="S65" t="n">
        <v>109.66</v>
      </c>
      <c r="T65" t="n">
        <v>684089.52</v>
      </c>
      <c r="U65" t="n">
        <v>0.07000000000000001</v>
      </c>
      <c r="V65" t="n">
        <v>0.39</v>
      </c>
      <c r="W65" t="n">
        <v>8.59</v>
      </c>
      <c r="X65" t="n">
        <v>40.43</v>
      </c>
      <c r="Y65" t="n">
        <v>1</v>
      </c>
      <c r="Z65" t="n">
        <v>10</v>
      </c>
    </row>
    <row r="66">
      <c r="A66" t="n">
        <v>1</v>
      </c>
      <c r="B66" t="n">
        <v>90</v>
      </c>
      <c r="C66" t="inlineStr">
        <is>
          <t xml:space="preserve">CONCLUIDO	</t>
        </is>
      </c>
      <c r="D66" t="n">
        <v>1.5104</v>
      </c>
      <c r="E66" t="n">
        <v>66.20999999999999</v>
      </c>
      <c r="F66" t="n">
        <v>54.58</v>
      </c>
      <c r="G66" t="n">
        <v>12.64</v>
      </c>
      <c r="H66" t="n">
        <v>0.2</v>
      </c>
      <c r="I66" t="n">
        <v>259</v>
      </c>
      <c r="J66" t="n">
        <v>178.21</v>
      </c>
      <c r="K66" t="n">
        <v>52.44</v>
      </c>
      <c r="L66" t="n">
        <v>2</v>
      </c>
      <c r="M66" t="n">
        <v>257</v>
      </c>
      <c r="N66" t="n">
        <v>33.77</v>
      </c>
      <c r="O66" t="n">
        <v>22213.89</v>
      </c>
      <c r="P66" t="n">
        <v>712.54</v>
      </c>
      <c r="Q66" t="n">
        <v>1275.94</v>
      </c>
      <c r="R66" t="n">
        <v>549.9299999999999</v>
      </c>
      <c r="S66" t="n">
        <v>109.66</v>
      </c>
      <c r="T66" t="n">
        <v>204828.98</v>
      </c>
      <c r="U66" t="n">
        <v>0.2</v>
      </c>
      <c r="V66" t="n">
        <v>0.59</v>
      </c>
      <c r="W66" t="n">
        <v>7.67</v>
      </c>
      <c r="X66" t="n">
        <v>12.13</v>
      </c>
      <c r="Y66" t="n">
        <v>1</v>
      </c>
      <c r="Z66" t="n">
        <v>10</v>
      </c>
    </row>
    <row r="67">
      <c r="A67" t="n">
        <v>2</v>
      </c>
      <c r="B67" t="n">
        <v>90</v>
      </c>
      <c r="C67" t="inlineStr">
        <is>
          <t xml:space="preserve">CONCLUIDO	</t>
        </is>
      </c>
      <c r="D67" t="n">
        <v>1.7357</v>
      </c>
      <c r="E67" t="n">
        <v>57.61</v>
      </c>
      <c r="F67" t="n">
        <v>49.65</v>
      </c>
      <c r="G67" t="n">
        <v>19.09</v>
      </c>
      <c r="H67" t="n">
        <v>0.3</v>
      </c>
      <c r="I67" t="n">
        <v>156</v>
      </c>
      <c r="J67" t="n">
        <v>179.7</v>
      </c>
      <c r="K67" t="n">
        <v>52.44</v>
      </c>
      <c r="L67" t="n">
        <v>3</v>
      </c>
      <c r="M67" t="n">
        <v>154</v>
      </c>
      <c r="N67" t="n">
        <v>34.26</v>
      </c>
      <c r="O67" t="n">
        <v>22397.24</v>
      </c>
      <c r="P67" t="n">
        <v>643.34</v>
      </c>
      <c r="Q67" t="n">
        <v>1275.73</v>
      </c>
      <c r="R67" t="n">
        <v>382.63</v>
      </c>
      <c r="S67" t="n">
        <v>109.66</v>
      </c>
      <c r="T67" t="n">
        <v>121691.9</v>
      </c>
      <c r="U67" t="n">
        <v>0.29</v>
      </c>
      <c r="V67" t="n">
        <v>0.65</v>
      </c>
      <c r="W67" t="n">
        <v>7.51</v>
      </c>
      <c r="X67" t="n">
        <v>7.21</v>
      </c>
      <c r="Y67" t="n">
        <v>1</v>
      </c>
      <c r="Z67" t="n">
        <v>10</v>
      </c>
    </row>
    <row r="68">
      <c r="A68" t="n">
        <v>3</v>
      </c>
      <c r="B68" t="n">
        <v>90</v>
      </c>
      <c r="C68" t="inlineStr">
        <is>
          <t xml:space="preserve">CONCLUIDO	</t>
        </is>
      </c>
      <c r="D68" t="n">
        <v>1.8549</v>
      </c>
      <c r="E68" t="n">
        <v>53.91</v>
      </c>
      <c r="F68" t="n">
        <v>47.54</v>
      </c>
      <c r="G68" t="n">
        <v>25.7</v>
      </c>
      <c r="H68" t="n">
        <v>0.39</v>
      </c>
      <c r="I68" t="n">
        <v>111</v>
      </c>
      <c r="J68" t="n">
        <v>181.19</v>
      </c>
      <c r="K68" t="n">
        <v>52.44</v>
      </c>
      <c r="L68" t="n">
        <v>4</v>
      </c>
      <c r="M68" t="n">
        <v>109</v>
      </c>
      <c r="N68" t="n">
        <v>34.75</v>
      </c>
      <c r="O68" t="n">
        <v>22581.25</v>
      </c>
      <c r="P68" t="n">
        <v>611.3200000000001</v>
      </c>
      <c r="Q68" t="n">
        <v>1275.58</v>
      </c>
      <c r="R68" t="n">
        <v>311.69</v>
      </c>
      <c r="S68" t="n">
        <v>109.66</v>
      </c>
      <c r="T68" t="n">
        <v>86451.48</v>
      </c>
      <c r="U68" t="n">
        <v>0.35</v>
      </c>
      <c r="V68" t="n">
        <v>0.68</v>
      </c>
      <c r="W68" t="n">
        <v>7.43</v>
      </c>
      <c r="X68" t="n">
        <v>5.11</v>
      </c>
      <c r="Y68" t="n">
        <v>1</v>
      </c>
      <c r="Z68" t="n">
        <v>10</v>
      </c>
    </row>
    <row r="69">
      <c r="A69" t="n">
        <v>4</v>
      </c>
      <c r="B69" t="n">
        <v>90</v>
      </c>
      <c r="C69" t="inlineStr">
        <is>
          <t xml:space="preserve">CONCLUIDO	</t>
        </is>
      </c>
      <c r="D69" t="n">
        <v>1.9299</v>
      </c>
      <c r="E69" t="n">
        <v>51.82</v>
      </c>
      <c r="F69" t="n">
        <v>46.34</v>
      </c>
      <c r="G69" t="n">
        <v>32.33</v>
      </c>
      <c r="H69" t="n">
        <v>0.49</v>
      </c>
      <c r="I69" t="n">
        <v>86</v>
      </c>
      <c r="J69" t="n">
        <v>182.69</v>
      </c>
      <c r="K69" t="n">
        <v>52.44</v>
      </c>
      <c r="L69" t="n">
        <v>5</v>
      </c>
      <c r="M69" t="n">
        <v>84</v>
      </c>
      <c r="N69" t="n">
        <v>35.25</v>
      </c>
      <c r="O69" t="n">
        <v>22766.06</v>
      </c>
      <c r="P69" t="n">
        <v>590.9</v>
      </c>
      <c r="Q69" t="n">
        <v>1275.59</v>
      </c>
      <c r="R69" t="n">
        <v>270.68</v>
      </c>
      <c r="S69" t="n">
        <v>109.66</v>
      </c>
      <c r="T69" t="n">
        <v>66070.10000000001</v>
      </c>
      <c r="U69" t="n">
        <v>0.41</v>
      </c>
      <c r="V69" t="n">
        <v>0.7</v>
      </c>
      <c r="W69" t="n">
        <v>7.4</v>
      </c>
      <c r="X69" t="n">
        <v>3.9</v>
      </c>
      <c r="Y69" t="n">
        <v>1</v>
      </c>
      <c r="Z69" t="n">
        <v>10</v>
      </c>
    </row>
    <row r="70">
      <c r="A70" t="n">
        <v>5</v>
      </c>
      <c r="B70" t="n">
        <v>90</v>
      </c>
      <c r="C70" t="inlineStr">
        <is>
          <t xml:space="preserve">CONCLUIDO	</t>
        </is>
      </c>
      <c r="D70" t="n">
        <v>1.9764</v>
      </c>
      <c r="E70" t="n">
        <v>50.6</v>
      </c>
      <c r="F70" t="n">
        <v>45.65</v>
      </c>
      <c r="G70" t="n">
        <v>38.58</v>
      </c>
      <c r="H70" t="n">
        <v>0.58</v>
      </c>
      <c r="I70" t="n">
        <v>71</v>
      </c>
      <c r="J70" t="n">
        <v>184.19</v>
      </c>
      <c r="K70" t="n">
        <v>52.44</v>
      </c>
      <c r="L70" t="n">
        <v>6</v>
      </c>
      <c r="M70" t="n">
        <v>69</v>
      </c>
      <c r="N70" t="n">
        <v>35.75</v>
      </c>
      <c r="O70" t="n">
        <v>22951.43</v>
      </c>
      <c r="P70" t="n">
        <v>578.1</v>
      </c>
      <c r="Q70" t="n">
        <v>1275.68</v>
      </c>
      <c r="R70" t="n">
        <v>247.88</v>
      </c>
      <c r="S70" t="n">
        <v>109.66</v>
      </c>
      <c r="T70" t="n">
        <v>54741.74</v>
      </c>
      <c r="U70" t="n">
        <v>0.44</v>
      </c>
      <c r="V70" t="n">
        <v>0.71</v>
      </c>
      <c r="W70" t="n">
        <v>7.36</v>
      </c>
      <c r="X70" t="n">
        <v>3.22</v>
      </c>
      <c r="Y70" t="n">
        <v>1</v>
      </c>
      <c r="Z70" t="n">
        <v>10</v>
      </c>
    </row>
    <row r="71">
      <c r="A71" t="n">
        <v>6</v>
      </c>
      <c r="B71" t="n">
        <v>90</v>
      </c>
      <c r="C71" t="inlineStr">
        <is>
          <t xml:space="preserve">CONCLUIDO	</t>
        </is>
      </c>
      <c r="D71" t="n">
        <v>2.0157</v>
      </c>
      <c r="E71" t="n">
        <v>49.61</v>
      </c>
      <c r="F71" t="n">
        <v>45.09</v>
      </c>
      <c r="G71" t="n">
        <v>45.86</v>
      </c>
      <c r="H71" t="n">
        <v>0.67</v>
      </c>
      <c r="I71" t="n">
        <v>59</v>
      </c>
      <c r="J71" t="n">
        <v>185.7</v>
      </c>
      <c r="K71" t="n">
        <v>52.44</v>
      </c>
      <c r="L71" t="n">
        <v>7</v>
      </c>
      <c r="M71" t="n">
        <v>57</v>
      </c>
      <c r="N71" t="n">
        <v>36.26</v>
      </c>
      <c r="O71" t="n">
        <v>23137.49</v>
      </c>
      <c r="P71" t="n">
        <v>565.88</v>
      </c>
      <c r="Q71" t="n">
        <v>1275.56</v>
      </c>
      <c r="R71" t="n">
        <v>228.57</v>
      </c>
      <c r="S71" t="n">
        <v>109.66</v>
      </c>
      <c r="T71" t="n">
        <v>45146.85</v>
      </c>
      <c r="U71" t="n">
        <v>0.48</v>
      </c>
      <c r="V71" t="n">
        <v>0.71</v>
      </c>
      <c r="W71" t="n">
        <v>7.35</v>
      </c>
      <c r="X71" t="n">
        <v>2.66</v>
      </c>
      <c r="Y71" t="n">
        <v>1</v>
      </c>
      <c r="Z71" t="n">
        <v>10</v>
      </c>
    </row>
    <row r="72">
      <c r="A72" t="n">
        <v>7</v>
      </c>
      <c r="B72" t="n">
        <v>90</v>
      </c>
      <c r="C72" t="inlineStr">
        <is>
          <t xml:space="preserve">CONCLUIDO	</t>
        </is>
      </c>
      <c r="D72" t="n">
        <v>2.0424</v>
      </c>
      <c r="E72" t="n">
        <v>48.96</v>
      </c>
      <c r="F72" t="n">
        <v>44.73</v>
      </c>
      <c r="G72" t="n">
        <v>52.62</v>
      </c>
      <c r="H72" t="n">
        <v>0.76</v>
      </c>
      <c r="I72" t="n">
        <v>51</v>
      </c>
      <c r="J72" t="n">
        <v>187.22</v>
      </c>
      <c r="K72" t="n">
        <v>52.44</v>
      </c>
      <c r="L72" t="n">
        <v>8</v>
      </c>
      <c r="M72" t="n">
        <v>49</v>
      </c>
      <c r="N72" t="n">
        <v>36.78</v>
      </c>
      <c r="O72" t="n">
        <v>23324.24</v>
      </c>
      <c r="P72" t="n">
        <v>556.88</v>
      </c>
      <c r="Q72" t="n">
        <v>1275.59</v>
      </c>
      <c r="R72" t="n">
        <v>216.56</v>
      </c>
      <c r="S72" t="n">
        <v>109.66</v>
      </c>
      <c r="T72" t="n">
        <v>39184.43</v>
      </c>
      <c r="U72" t="n">
        <v>0.51</v>
      </c>
      <c r="V72" t="n">
        <v>0.72</v>
      </c>
      <c r="W72" t="n">
        <v>7.33</v>
      </c>
      <c r="X72" t="n">
        <v>2.3</v>
      </c>
      <c r="Y72" t="n">
        <v>1</v>
      </c>
      <c r="Z72" t="n">
        <v>10</v>
      </c>
    </row>
    <row r="73">
      <c r="A73" t="n">
        <v>8</v>
      </c>
      <c r="B73" t="n">
        <v>90</v>
      </c>
      <c r="C73" t="inlineStr">
        <is>
          <t xml:space="preserve">CONCLUIDO	</t>
        </is>
      </c>
      <c r="D73" t="n">
        <v>2.0632</v>
      </c>
      <c r="E73" t="n">
        <v>48.47</v>
      </c>
      <c r="F73" t="n">
        <v>44.45</v>
      </c>
      <c r="G73" t="n">
        <v>59.26</v>
      </c>
      <c r="H73" t="n">
        <v>0.85</v>
      </c>
      <c r="I73" t="n">
        <v>45</v>
      </c>
      <c r="J73" t="n">
        <v>188.74</v>
      </c>
      <c r="K73" t="n">
        <v>52.44</v>
      </c>
      <c r="L73" t="n">
        <v>9</v>
      </c>
      <c r="M73" t="n">
        <v>43</v>
      </c>
      <c r="N73" t="n">
        <v>37.3</v>
      </c>
      <c r="O73" t="n">
        <v>23511.69</v>
      </c>
      <c r="P73" t="n">
        <v>548.51</v>
      </c>
      <c r="Q73" t="n">
        <v>1275.57</v>
      </c>
      <c r="R73" t="n">
        <v>206.84</v>
      </c>
      <c r="S73" t="n">
        <v>109.66</v>
      </c>
      <c r="T73" t="n">
        <v>34353.13</v>
      </c>
      <c r="U73" t="n">
        <v>0.53</v>
      </c>
      <c r="V73" t="n">
        <v>0.73</v>
      </c>
      <c r="W73" t="n">
        <v>7.32</v>
      </c>
      <c r="X73" t="n">
        <v>2.01</v>
      </c>
      <c r="Y73" t="n">
        <v>1</v>
      </c>
      <c r="Z73" t="n">
        <v>10</v>
      </c>
    </row>
    <row r="74">
      <c r="A74" t="n">
        <v>9</v>
      </c>
      <c r="B74" t="n">
        <v>90</v>
      </c>
      <c r="C74" t="inlineStr">
        <is>
          <t xml:space="preserve">CONCLUIDO	</t>
        </is>
      </c>
      <c r="D74" t="n">
        <v>2.0812</v>
      </c>
      <c r="E74" t="n">
        <v>48.05</v>
      </c>
      <c r="F74" t="n">
        <v>44.21</v>
      </c>
      <c r="G74" t="n">
        <v>66.31</v>
      </c>
      <c r="H74" t="n">
        <v>0.93</v>
      </c>
      <c r="I74" t="n">
        <v>40</v>
      </c>
      <c r="J74" t="n">
        <v>190.26</v>
      </c>
      <c r="K74" t="n">
        <v>52.44</v>
      </c>
      <c r="L74" t="n">
        <v>10</v>
      </c>
      <c r="M74" t="n">
        <v>38</v>
      </c>
      <c r="N74" t="n">
        <v>37.82</v>
      </c>
      <c r="O74" t="n">
        <v>23699.85</v>
      </c>
      <c r="P74" t="n">
        <v>541.35</v>
      </c>
      <c r="Q74" t="n">
        <v>1275.58</v>
      </c>
      <c r="R74" t="n">
        <v>198.92</v>
      </c>
      <c r="S74" t="n">
        <v>109.66</v>
      </c>
      <c r="T74" t="n">
        <v>30419.79</v>
      </c>
      <c r="U74" t="n">
        <v>0.55</v>
      </c>
      <c r="V74" t="n">
        <v>0.73</v>
      </c>
      <c r="W74" t="n">
        <v>7.31</v>
      </c>
      <c r="X74" t="n">
        <v>1.77</v>
      </c>
      <c r="Y74" t="n">
        <v>1</v>
      </c>
      <c r="Z74" t="n">
        <v>10</v>
      </c>
    </row>
    <row r="75">
      <c r="A75" t="n">
        <v>10</v>
      </c>
      <c r="B75" t="n">
        <v>90</v>
      </c>
      <c r="C75" t="inlineStr">
        <is>
          <t xml:space="preserve">CONCLUIDO	</t>
        </is>
      </c>
      <c r="D75" t="n">
        <v>2.0961</v>
      </c>
      <c r="E75" t="n">
        <v>47.71</v>
      </c>
      <c r="F75" t="n">
        <v>44.01</v>
      </c>
      <c r="G75" t="n">
        <v>73.34</v>
      </c>
      <c r="H75" t="n">
        <v>1.02</v>
      </c>
      <c r="I75" t="n">
        <v>36</v>
      </c>
      <c r="J75" t="n">
        <v>191.79</v>
      </c>
      <c r="K75" t="n">
        <v>52.44</v>
      </c>
      <c r="L75" t="n">
        <v>11</v>
      </c>
      <c r="M75" t="n">
        <v>34</v>
      </c>
      <c r="N75" t="n">
        <v>38.35</v>
      </c>
      <c r="O75" t="n">
        <v>23888.73</v>
      </c>
      <c r="P75" t="n">
        <v>533.37</v>
      </c>
      <c r="Q75" t="n">
        <v>1275.58</v>
      </c>
      <c r="R75" t="n">
        <v>192.06</v>
      </c>
      <c r="S75" t="n">
        <v>109.66</v>
      </c>
      <c r="T75" t="n">
        <v>27007.54</v>
      </c>
      <c r="U75" t="n">
        <v>0.57</v>
      </c>
      <c r="V75" t="n">
        <v>0.73</v>
      </c>
      <c r="W75" t="n">
        <v>7.3</v>
      </c>
      <c r="X75" t="n">
        <v>1.57</v>
      </c>
      <c r="Y75" t="n">
        <v>1</v>
      </c>
      <c r="Z75" t="n">
        <v>10</v>
      </c>
    </row>
    <row r="76">
      <c r="A76" t="n">
        <v>11</v>
      </c>
      <c r="B76" t="n">
        <v>90</v>
      </c>
      <c r="C76" t="inlineStr">
        <is>
          <t xml:space="preserve">CONCLUIDO	</t>
        </is>
      </c>
      <c r="D76" t="n">
        <v>2.1057</v>
      </c>
      <c r="E76" t="n">
        <v>47.49</v>
      </c>
      <c r="F76" t="n">
        <v>43.9</v>
      </c>
      <c r="G76" t="n">
        <v>79.81</v>
      </c>
      <c r="H76" t="n">
        <v>1.1</v>
      </c>
      <c r="I76" t="n">
        <v>33</v>
      </c>
      <c r="J76" t="n">
        <v>193.33</v>
      </c>
      <c r="K76" t="n">
        <v>52.44</v>
      </c>
      <c r="L76" t="n">
        <v>12</v>
      </c>
      <c r="M76" t="n">
        <v>31</v>
      </c>
      <c r="N76" t="n">
        <v>38.89</v>
      </c>
      <c r="O76" t="n">
        <v>24078.33</v>
      </c>
      <c r="P76" t="n">
        <v>527.98</v>
      </c>
      <c r="Q76" t="n">
        <v>1275.6</v>
      </c>
      <c r="R76" t="n">
        <v>188.35</v>
      </c>
      <c r="S76" t="n">
        <v>109.66</v>
      </c>
      <c r="T76" t="n">
        <v>25168.54</v>
      </c>
      <c r="U76" t="n">
        <v>0.58</v>
      </c>
      <c r="V76" t="n">
        <v>0.73</v>
      </c>
      <c r="W76" t="n">
        <v>7.3</v>
      </c>
      <c r="X76" t="n">
        <v>1.46</v>
      </c>
      <c r="Y76" t="n">
        <v>1</v>
      </c>
      <c r="Z76" t="n">
        <v>10</v>
      </c>
    </row>
    <row r="77">
      <c r="A77" t="n">
        <v>12</v>
      </c>
      <c r="B77" t="n">
        <v>90</v>
      </c>
      <c r="C77" t="inlineStr">
        <is>
          <t xml:space="preserve">CONCLUIDO	</t>
        </is>
      </c>
      <c r="D77" t="n">
        <v>2.1166</v>
      </c>
      <c r="E77" t="n">
        <v>47.25</v>
      </c>
      <c r="F77" t="n">
        <v>43.76</v>
      </c>
      <c r="G77" t="n">
        <v>87.52</v>
      </c>
      <c r="H77" t="n">
        <v>1.18</v>
      </c>
      <c r="I77" t="n">
        <v>30</v>
      </c>
      <c r="J77" t="n">
        <v>194.88</v>
      </c>
      <c r="K77" t="n">
        <v>52.44</v>
      </c>
      <c r="L77" t="n">
        <v>13</v>
      </c>
      <c r="M77" t="n">
        <v>28</v>
      </c>
      <c r="N77" t="n">
        <v>39.43</v>
      </c>
      <c r="O77" t="n">
        <v>24268.67</v>
      </c>
      <c r="P77" t="n">
        <v>521.3099999999999</v>
      </c>
      <c r="Q77" t="n">
        <v>1275.59</v>
      </c>
      <c r="R77" t="n">
        <v>183.57</v>
      </c>
      <c r="S77" t="n">
        <v>109.66</v>
      </c>
      <c r="T77" t="n">
        <v>22792.72</v>
      </c>
      <c r="U77" t="n">
        <v>0.6</v>
      </c>
      <c r="V77" t="n">
        <v>0.74</v>
      </c>
      <c r="W77" t="n">
        <v>7.3</v>
      </c>
      <c r="X77" t="n">
        <v>1.33</v>
      </c>
      <c r="Y77" t="n">
        <v>1</v>
      </c>
      <c r="Z77" t="n">
        <v>10</v>
      </c>
    </row>
    <row r="78">
      <c r="A78" t="n">
        <v>13</v>
      </c>
      <c r="B78" t="n">
        <v>90</v>
      </c>
      <c r="C78" t="inlineStr">
        <is>
          <t xml:space="preserve">CONCLUIDO	</t>
        </is>
      </c>
      <c r="D78" t="n">
        <v>2.1237</v>
      </c>
      <c r="E78" t="n">
        <v>47.09</v>
      </c>
      <c r="F78" t="n">
        <v>43.67</v>
      </c>
      <c r="G78" t="n">
        <v>93.58</v>
      </c>
      <c r="H78" t="n">
        <v>1.27</v>
      </c>
      <c r="I78" t="n">
        <v>28</v>
      </c>
      <c r="J78" t="n">
        <v>196.42</v>
      </c>
      <c r="K78" t="n">
        <v>52.44</v>
      </c>
      <c r="L78" t="n">
        <v>14</v>
      </c>
      <c r="M78" t="n">
        <v>26</v>
      </c>
      <c r="N78" t="n">
        <v>39.98</v>
      </c>
      <c r="O78" t="n">
        <v>24459.75</v>
      </c>
      <c r="P78" t="n">
        <v>513.79</v>
      </c>
      <c r="Q78" t="n">
        <v>1275.6</v>
      </c>
      <c r="R78" t="n">
        <v>180.42</v>
      </c>
      <c r="S78" t="n">
        <v>109.66</v>
      </c>
      <c r="T78" t="n">
        <v>21228.83</v>
      </c>
      <c r="U78" t="n">
        <v>0.61</v>
      </c>
      <c r="V78" t="n">
        <v>0.74</v>
      </c>
      <c r="W78" t="n">
        <v>7.3</v>
      </c>
      <c r="X78" t="n">
        <v>1.24</v>
      </c>
      <c r="Y78" t="n">
        <v>1</v>
      </c>
      <c r="Z78" t="n">
        <v>10</v>
      </c>
    </row>
    <row r="79">
      <c r="A79" t="n">
        <v>14</v>
      </c>
      <c r="B79" t="n">
        <v>90</v>
      </c>
      <c r="C79" t="inlineStr">
        <is>
          <t xml:space="preserve">CONCLUIDO	</t>
        </is>
      </c>
      <c r="D79" t="n">
        <v>2.1304</v>
      </c>
      <c r="E79" t="n">
        <v>46.94</v>
      </c>
      <c r="F79" t="n">
        <v>43.6</v>
      </c>
      <c r="G79" t="n">
        <v>100.6</v>
      </c>
      <c r="H79" t="n">
        <v>1.35</v>
      </c>
      <c r="I79" t="n">
        <v>26</v>
      </c>
      <c r="J79" t="n">
        <v>197.98</v>
      </c>
      <c r="K79" t="n">
        <v>52.44</v>
      </c>
      <c r="L79" t="n">
        <v>15</v>
      </c>
      <c r="M79" t="n">
        <v>24</v>
      </c>
      <c r="N79" t="n">
        <v>40.54</v>
      </c>
      <c r="O79" t="n">
        <v>24651.58</v>
      </c>
      <c r="P79" t="n">
        <v>509.67</v>
      </c>
      <c r="Q79" t="n">
        <v>1275.55</v>
      </c>
      <c r="R79" t="n">
        <v>178.03</v>
      </c>
      <c r="S79" t="n">
        <v>109.66</v>
      </c>
      <c r="T79" t="n">
        <v>20043.55</v>
      </c>
      <c r="U79" t="n">
        <v>0.62</v>
      </c>
      <c r="V79" t="n">
        <v>0.74</v>
      </c>
      <c r="W79" t="n">
        <v>7.29</v>
      </c>
      <c r="X79" t="n">
        <v>1.16</v>
      </c>
      <c r="Y79" t="n">
        <v>1</v>
      </c>
      <c r="Z79" t="n">
        <v>10</v>
      </c>
    </row>
    <row r="80">
      <c r="A80" t="n">
        <v>15</v>
      </c>
      <c r="B80" t="n">
        <v>90</v>
      </c>
      <c r="C80" t="inlineStr">
        <is>
          <t xml:space="preserve">CONCLUIDO	</t>
        </is>
      </c>
      <c r="D80" t="n">
        <v>2.1385</v>
      </c>
      <c r="E80" t="n">
        <v>46.76</v>
      </c>
      <c r="F80" t="n">
        <v>43.49</v>
      </c>
      <c r="G80" t="n">
        <v>108.72</v>
      </c>
      <c r="H80" t="n">
        <v>1.42</v>
      </c>
      <c r="I80" t="n">
        <v>24</v>
      </c>
      <c r="J80" t="n">
        <v>199.54</v>
      </c>
      <c r="K80" t="n">
        <v>52.44</v>
      </c>
      <c r="L80" t="n">
        <v>16</v>
      </c>
      <c r="M80" t="n">
        <v>22</v>
      </c>
      <c r="N80" t="n">
        <v>41.1</v>
      </c>
      <c r="O80" t="n">
        <v>24844.17</v>
      </c>
      <c r="P80" t="n">
        <v>502.86</v>
      </c>
      <c r="Q80" t="n">
        <v>1275.55</v>
      </c>
      <c r="R80" t="n">
        <v>174.49</v>
      </c>
      <c r="S80" t="n">
        <v>109.66</v>
      </c>
      <c r="T80" t="n">
        <v>18285.05</v>
      </c>
      <c r="U80" t="n">
        <v>0.63</v>
      </c>
      <c r="V80" t="n">
        <v>0.74</v>
      </c>
      <c r="W80" t="n">
        <v>7.29</v>
      </c>
      <c r="X80" t="n">
        <v>1.06</v>
      </c>
      <c r="Y80" t="n">
        <v>1</v>
      </c>
      <c r="Z80" t="n">
        <v>10</v>
      </c>
    </row>
    <row r="81">
      <c r="A81" t="n">
        <v>16</v>
      </c>
      <c r="B81" t="n">
        <v>90</v>
      </c>
      <c r="C81" t="inlineStr">
        <is>
          <t xml:space="preserve">CONCLUIDO	</t>
        </is>
      </c>
      <c r="D81" t="n">
        <v>2.1463</v>
      </c>
      <c r="E81" t="n">
        <v>46.59</v>
      </c>
      <c r="F81" t="n">
        <v>43.39</v>
      </c>
      <c r="G81" t="n">
        <v>118.33</v>
      </c>
      <c r="H81" t="n">
        <v>1.5</v>
      </c>
      <c r="I81" t="n">
        <v>22</v>
      </c>
      <c r="J81" t="n">
        <v>201.11</v>
      </c>
      <c r="K81" t="n">
        <v>52.44</v>
      </c>
      <c r="L81" t="n">
        <v>17</v>
      </c>
      <c r="M81" t="n">
        <v>20</v>
      </c>
      <c r="N81" t="n">
        <v>41.67</v>
      </c>
      <c r="O81" t="n">
        <v>25037.53</v>
      </c>
      <c r="P81" t="n">
        <v>496.58</v>
      </c>
      <c r="Q81" t="n">
        <v>1275.53</v>
      </c>
      <c r="R81" t="n">
        <v>171.16</v>
      </c>
      <c r="S81" t="n">
        <v>109.66</v>
      </c>
      <c r="T81" t="n">
        <v>16630.46</v>
      </c>
      <c r="U81" t="n">
        <v>0.64</v>
      </c>
      <c r="V81" t="n">
        <v>0.74</v>
      </c>
      <c r="W81" t="n">
        <v>7.29</v>
      </c>
      <c r="X81" t="n">
        <v>0.96</v>
      </c>
      <c r="Y81" t="n">
        <v>1</v>
      </c>
      <c r="Z81" t="n">
        <v>10</v>
      </c>
    </row>
    <row r="82">
      <c r="A82" t="n">
        <v>17</v>
      </c>
      <c r="B82" t="n">
        <v>90</v>
      </c>
      <c r="C82" t="inlineStr">
        <is>
          <t xml:space="preserve">CONCLUIDO	</t>
        </is>
      </c>
      <c r="D82" t="n">
        <v>2.1495</v>
      </c>
      <c r="E82" t="n">
        <v>46.52</v>
      </c>
      <c r="F82" t="n">
        <v>43.35</v>
      </c>
      <c r="G82" t="n">
        <v>123.87</v>
      </c>
      <c r="H82" t="n">
        <v>1.58</v>
      </c>
      <c r="I82" t="n">
        <v>21</v>
      </c>
      <c r="J82" t="n">
        <v>202.68</v>
      </c>
      <c r="K82" t="n">
        <v>52.44</v>
      </c>
      <c r="L82" t="n">
        <v>18</v>
      </c>
      <c r="M82" t="n">
        <v>19</v>
      </c>
      <c r="N82" t="n">
        <v>42.24</v>
      </c>
      <c r="O82" t="n">
        <v>25231.66</v>
      </c>
      <c r="P82" t="n">
        <v>490.75</v>
      </c>
      <c r="Q82" t="n">
        <v>1275.53</v>
      </c>
      <c r="R82" t="n">
        <v>169.67</v>
      </c>
      <c r="S82" t="n">
        <v>109.66</v>
      </c>
      <c r="T82" t="n">
        <v>15889.22</v>
      </c>
      <c r="U82" t="n">
        <v>0.65</v>
      </c>
      <c r="V82" t="n">
        <v>0.74</v>
      </c>
      <c r="W82" t="n">
        <v>7.29</v>
      </c>
      <c r="X82" t="n">
        <v>0.92</v>
      </c>
      <c r="Y82" t="n">
        <v>1</v>
      </c>
      <c r="Z82" t="n">
        <v>10</v>
      </c>
    </row>
    <row r="83">
      <c r="A83" t="n">
        <v>18</v>
      </c>
      <c r="B83" t="n">
        <v>90</v>
      </c>
      <c r="C83" t="inlineStr">
        <is>
          <t xml:space="preserve">CONCLUIDO	</t>
        </is>
      </c>
      <c r="D83" t="n">
        <v>2.1534</v>
      </c>
      <c r="E83" t="n">
        <v>46.44</v>
      </c>
      <c r="F83" t="n">
        <v>43.31</v>
      </c>
      <c r="G83" t="n">
        <v>129.92</v>
      </c>
      <c r="H83" t="n">
        <v>1.65</v>
      </c>
      <c r="I83" t="n">
        <v>20</v>
      </c>
      <c r="J83" t="n">
        <v>204.26</v>
      </c>
      <c r="K83" t="n">
        <v>52.44</v>
      </c>
      <c r="L83" t="n">
        <v>19</v>
      </c>
      <c r="M83" t="n">
        <v>18</v>
      </c>
      <c r="N83" t="n">
        <v>42.82</v>
      </c>
      <c r="O83" t="n">
        <v>25426.72</v>
      </c>
      <c r="P83" t="n">
        <v>484.91</v>
      </c>
      <c r="Q83" t="n">
        <v>1275.53</v>
      </c>
      <c r="R83" t="n">
        <v>168.24</v>
      </c>
      <c r="S83" t="n">
        <v>109.66</v>
      </c>
      <c r="T83" t="n">
        <v>15181.33</v>
      </c>
      <c r="U83" t="n">
        <v>0.65</v>
      </c>
      <c r="V83" t="n">
        <v>0.74</v>
      </c>
      <c r="W83" t="n">
        <v>7.28</v>
      </c>
      <c r="X83" t="n">
        <v>0.87</v>
      </c>
      <c r="Y83" t="n">
        <v>1</v>
      </c>
      <c r="Z83" t="n">
        <v>10</v>
      </c>
    </row>
    <row r="84">
      <c r="A84" t="n">
        <v>19</v>
      </c>
      <c r="B84" t="n">
        <v>90</v>
      </c>
      <c r="C84" t="inlineStr">
        <is>
          <t xml:space="preserve">CONCLUIDO	</t>
        </is>
      </c>
      <c r="D84" t="n">
        <v>2.1563</v>
      </c>
      <c r="E84" t="n">
        <v>46.37</v>
      </c>
      <c r="F84" t="n">
        <v>43.28</v>
      </c>
      <c r="G84" t="n">
        <v>136.67</v>
      </c>
      <c r="H84" t="n">
        <v>1.73</v>
      </c>
      <c r="I84" t="n">
        <v>19</v>
      </c>
      <c r="J84" t="n">
        <v>205.85</v>
      </c>
      <c r="K84" t="n">
        <v>52.44</v>
      </c>
      <c r="L84" t="n">
        <v>20</v>
      </c>
      <c r="M84" t="n">
        <v>17</v>
      </c>
      <c r="N84" t="n">
        <v>43.41</v>
      </c>
      <c r="O84" t="n">
        <v>25622.45</v>
      </c>
      <c r="P84" t="n">
        <v>477.28</v>
      </c>
      <c r="Q84" t="n">
        <v>1275.54</v>
      </c>
      <c r="R84" t="n">
        <v>167.35</v>
      </c>
      <c r="S84" t="n">
        <v>109.66</v>
      </c>
      <c r="T84" t="n">
        <v>14736.79</v>
      </c>
      <c r="U84" t="n">
        <v>0.66</v>
      </c>
      <c r="V84" t="n">
        <v>0.74</v>
      </c>
      <c r="W84" t="n">
        <v>7.28</v>
      </c>
      <c r="X84" t="n">
        <v>0.85</v>
      </c>
      <c r="Y84" t="n">
        <v>1</v>
      </c>
      <c r="Z84" t="n">
        <v>10</v>
      </c>
    </row>
    <row r="85">
      <c r="A85" t="n">
        <v>20</v>
      </c>
      <c r="B85" t="n">
        <v>90</v>
      </c>
      <c r="C85" t="inlineStr">
        <is>
          <t xml:space="preserve">CONCLUIDO	</t>
        </is>
      </c>
      <c r="D85" t="n">
        <v>2.1616</v>
      </c>
      <c r="E85" t="n">
        <v>46.26</v>
      </c>
      <c r="F85" t="n">
        <v>43.2</v>
      </c>
      <c r="G85" t="n">
        <v>144.01</v>
      </c>
      <c r="H85" t="n">
        <v>1.8</v>
      </c>
      <c r="I85" t="n">
        <v>18</v>
      </c>
      <c r="J85" t="n">
        <v>207.45</v>
      </c>
      <c r="K85" t="n">
        <v>52.44</v>
      </c>
      <c r="L85" t="n">
        <v>21</v>
      </c>
      <c r="M85" t="n">
        <v>16</v>
      </c>
      <c r="N85" t="n">
        <v>44</v>
      </c>
      <c r="O85" t="n">
        <v>25818.99</v>
      </c>
      <c r="P85" t="n">
        <v>471.47</v>
      </c>
      <c r="Q85" t="n">
        <v>1275.52</v>
      </c>
      <c r="R85" t="n">
        <v>164.7</v>
      </c>
      <c r="S85" t="n">
        <v>109.66</v>
      </c>
      <c r="T85" t="n">
        <v>13419.8</v>
      </c>
      <c r="U85" t="n">
        <v>0.67</v>
      </c>
      <c r="V85" t="n">
        <v>0.75</v>
      </c>
      <c r="W85" t="n">
        <v>7.28</v>
      </c>
      <c r="X85" t="n">
        <v>0.77</v>
      </c>
      <c r="Y85" t="n">
        <v>1</v>
      </c>
      <c r="Z85" t="n">
        <v>10</v>
      </c>
    </row>
    <row r="86">
      <c r="A86" t="n">
        <v>21</v>
      </c>
      <c r="B86" t="n">
        <v>90</v>
      </c>
      <c r="C86" t="inlineStr">
        <is>
          <t xml:space="preserve">CONCLUIDO	</t>
        </is>
      </c>
      <c r="D86" t="n">
        <v>2.1654</v>
      </c>
      <c r="E86" t="n">
        <v>46.18</v>
      </c>
      <c r="F86" t="n">
        <v>43.16</v>
      </c>
      <c r="G86" t="n">
        <v>152.31</v>
      </c>
      <c r="H86" t="n">
        <v>1.87</v>
      </c>
      <c r="I86" t="n">
        <v>17</v>
      </c>
      <c r="J86" t="n">
        <v>209.05</v>
      </c>
      <c r="K86" t="n">
        <v>52.44</v>
      </c>
      <c r="L86" t="n">
        <v>22</v>
      </c>
      <c r="M86" t="n">
        <v>11</v>
      </c>
      <c r="N86" t="n">
        <v>44.6</v>
      </c>
      <c r="O86" t="n">
        <v>26016.35</v>
      </c>
      <c r="P86" t="n">
        <v>465.2</v>
      </c>
      <c r="Q86" t="n">
        <v>1275.56</v>
      </c>
      <c r="R86" t="n">
        <v>162.96</v>
      </c>
      <c r="S86" t="n">
        <v>109.66</v>
      </c>
      <c r="T86" t="n">
        <v>12553</v>
      </c>
      <c r="U86" t="n">
        <v>0.67</v>
      </c>
      <c r="V86" t="n">
        <v>0.75</v>
      </c>
      <c r="W86" t="n">
        <v>7.28</v>
      </c>
      <c r="X86" t="n">
        <v>0.72</v>
      </c>
      <c r="Y86" t="n">
        <v>1</v>
      </c>
      <c r="Z86" t="n">
        <v>10</v>
      </c>
    </row>
    <row r="87">
      <c r="A87" t="n">
        <v>22</v>
      </c>
      <c r="B87" t="n">
        <v>90</v>
      </c>
      <c r="C87" t="inlineStr">
        <is>
          <t xml:space="preserve">CONCLUIDO	</t>
        </is>
      </c>
      <c r="D87" t="n">
        <v>2.1692</v>
      </c>
      <c r="E87" t="n">
        <v>46.1</v>
      </c>
      <c r="F87" t="n">
        <v>43.11</v>
      </c>
      <c r="G87" t="n">
        <v>161.66</v>
      </c>
      <c r="H87" t="n">
        <v>1.94</v>
      </c>
      <c r="I87" t="n">
        <v>16</v>
      </c>
      <c r="J87" t="n">
        <v>210.65</v>
      </c>
      <c r="K87" t="n">
        <v>52.44</v>
      </c>
      <c r="L87" t="n">
        <v>23</v>
      </c>
      <c r="M87" t="n">
        <v>9</v>
      </c>
      <c r="N87" t="n">
        <v>45.21</v>
      </c>
      <c r="O87" t="n">
        <v>26214.54</v>
      </c>
      <c r="P87" t="n">
        <v>464.66</v>
      </c>
      <c r="Q87" t="n">
        <v>1275.59</v>
      </c>
      <c r="R87" t="n">
        <v>161.51</v>
      </c>
      <c r="S87" t="n">
        <v>109.66</v>
      </c>
      <c r="T87" t="n">
        <v>11833.01</v>
      </c>
      <c r="U87" t="n">
        <v>0.68</v>
      </c>
      <c r="V87" t="n">
        <v>0.75</v>
      </c>
      <c r="W87" t="n">
        <v>7.28</v>
      </c>
      <c r="X87" t="n">
        <v>0.68</v>
      </c>
      <c r="Y87" t="n">
        <v>1</v>
      </c>
      <c r="Z87" t="n">
        <v>10</v>
      </c>
    </row>
    <row r="88">
      <c r="A88" t="n">
        <v>23</v>
      </c>
      <c r="B88" t="n">
        <v>90</v>
      </c>
      <c r="C88" t="inlineStr">
        <is>
          <t xml:space="preserve">CONCLUIDO	</t>
        </is>
      </c>
      <c r="D88" t="n">
        <v>2.1686</v>
      </c>
      <c r="E88" t="n">
        <v>46.11</v>
      </c>
      <c r="F88" t="n">
        <v>43.12</v>
      </c>
      <c r="G88" t="n">
        <v>161.71</v>
      </c>
      <c r="H88" t="n">
        <v>2.01</v>
      </c>
      <c r="I88" t="n">
        <v>16</v>
      </c>
      <c r="J88" t="n">
        <v>212.27</v>
      </c>
      <c r="K88" t="n">
        <v>52.44</v>
      </c>
      <c r="L88" t="n">
        <v>24</v>
      </c>
      <c r="M88" t="n">
        <v>4</v>
      </c>
      <c r="N88" t="n">
        <v>45.82</v>
      </c>
      <c r="O88" t="n">
        <v>26413.56</v>
      </c>
      <c r="P88" t="n">
        <v>464</v>
      </c>
      <c r="Q88" t="n">
        <v>1275.56</v>
      </c>
      <c r="R88" t="n">
        <v>161.85</v>
      </c>
      <c r="S88" t="n">
        <v>109.66</v>
      </c>
      <c r="T88" t="n">
        <v>12006.4</v>
      </c>
      <c r="U88" t="n">
        <v>0.68</v>
      </c>
      <c r="V88" t="n">
        <v>0.75</v>
      </c>
      <c r="W88" t="n">
        <v>7.28</v>
      </c>
      <c r="X88" t="n">
        <v>0.6899999999999999</v>
      </c>
      <c r="Y88" t="n">
        <v>1</v>
      </c>
      <c r="Z88" t="n">
        <v>10</v>
      </c>
    </row>
    <row r="89">
      <c r="A89" t="n">
        <v>24</v>
      </c>
      <c r="B89" t="n">
        <v>90</v>
      </c>
      <c r="C89" t="inlineStr">
        <is>
          <t xml:space="preserve">CONCLUIDO	</t>
        </is>
      </c>
      <c r="D89" t="n">
        <v>2.168</v>
      </c>
      <c r="E89" t="n">
        <v>46.13</v>
      </c>
      <c r="F89" t="n">
        <v>43.14</v>
      </c>
      <c r="G89" t="n">
        <v>161.76</v>
      </c>
      <c r="H89" t="n">
        <v>2.08</v>
      </c>
      <c r="I89" t="n">
        <v>16</v>
      </c>
      <c r="J89" t="n">
        <v>213.89</v>
      </c>
      <c r="K89" t="n">
        <v>52.44</v>
      </c>
      <c r="L89" t="n">
        <v>25</v>
      </c>
      <c r="M89" t="n">
        <v>0</v>
      </c>
      <c r="N89" t="n">
        <v>46.44</v>
      </c>
      <c r="O89" t="n">
        <v>26613.43</v>
      </c>
      <c r="P89" t="n">
        <v>465.41</v>
      </c>
      <c r="Q89" t="n">
        <v>1275.63</v>
      </c>
      <c r="R89" t="n">
        <v>162.09</v>
      </c>
      <c r="S89" t="n">
        <v>109.66</v>
      </c>
      <c r="T89" t="n">
        <v>12126.47</v>
      </c>
      <c r="U89" t="n">
        <v>0.68</v>
      </c>
      <c r="V89" t="n">
        <v>0.75</v>
      </c>
      <c r="W89" t="n">
        <v>7.29</v>
      </c>
      <c r="X89" t="n">
        <v>0.7</v>
      </c>
      <c r="Y89" t="n">
        <v>1</v>
      </c>
      <c r="Z89" t="n">
        <v>10</v>
      </c>
    </row>
    <row r="90">
      <c r="A90" t="n">
        <v>0</v>
      </c>
      <c r="B90" t="n">
        <v>10</v>
      </c>
      <c r="C90" t="inlineStr">
        <is>
          <t xml:space="preserve">CONCLUIDO	</t>
        </is>
      </c>
      <c r="D90" t="n">
        <v>1.9407</v>
      </c>
      <c r="E90" t="n">
        <v>51.53</v>
      </c>
      <c r="F90" t="n">
        <v>48.45</v>
      </c>
      <c r="G90" t="n">
        <v>22.53</v>
      </c>
      <c r="H90" t="n">
        <v>0.64</v>
      </c>
      <c r="I90" t="n">
        <v>129</v>
      </c>
      <c r="J90" t="n">
        <v>26.11</v>
      </c>
      <c r="K90" t="n">
        <v>12.1</v>
      </c>
      <c r="L90" t="n">
        <v>1</v>
      </c>
      <c r="M90" t="n">
        <v>1</v>
      </c>
      <c r="N90" t="n">
        <v>3.01</v>
      </c>
      <c r="O90" t="n">
        <v>3454.41</v>
      </c>
      <c r="P90" t="n">
        <v>139.45</v>
      </c>
      <c r="Q90" t="n">
        <v>1276.05</v>
      </c>
      <c r="R90" t="n">
        <v>335.98</v>
      </c>
      <c r="S90" t="n">
        <v>109.66</v>
      </c>
      <c r="T90" t="n">
        <v>98506.31</v>
      </c>
      <c r="U90" t="n">
        <v>0.33</v>
      </c>
      <c r="V90" t="n">
        <v>0.67</v>
      </c>
      <c r="W90" t="n">
        <v>7.64</v>
      </c>
      <c r="X90" t="n">
        <v>6.01</v>
      </c>
      <c r="Y90" t="n">
        <v>1</v>
      </c>
      <c r="Z90" t="n">
        <v>10</v>
      </c>
    </row>
    <row r="91">
      <c r="A91" t="n">
        <v>1</v>
      </c>
      <c r="B91" t="n">
        <v>10</v>
      </c>
      <c r="C91" t="inlineStr">
        <is>
          <t xml:space="preserve">CONCLUIDO	</t>
        </is>
      </c>
      <c r="D91" t="n">
        <v>1.9406</v>
      </c>
      <c r="E91" t="n">
        <v>51.53</v>
      </c>
      <c r="F91" t="n">
        <v>48.45</v>
      </c>
      <c r="G91" t="n">
        <v>22.53</v>
      </c>
      <c r="H91" t="n">
        <v>1.23</v>
      </c>
      <c r="I91" t="n">
        <v>129</v>
      </c>
      <c r="J91" t="n">
        <v>27.2</v>
      </c>
      <c r="K91" t="n">
        <v>12.1</v>
      </c>
      <c r="L91" t="n">
        <v>2</v>
      </c>
      <c r="M91" t="n">
        <v>0</v>
      </c>
      <c r="N91" t="n">
        <v>3.1</v>
      </c>
      <c r="O91" t="n">
        <v>3588.35</v>
      </c>
      <c r="P91" t="n">
        <v>144.82</v>
      </c>
      <c r="Q91" t="n">
        <v>1275.99</v>
      </c>
      <c r="R91" t="n">
        <v>336.11</v>
      </c>
      <c r="S91" t="n">
        <v>109.66</v>
      </c>
      <c r="T91" t="n">
        <v>98570.67</v>
      </c>
      <c r="U91" t="n">
        <v>0.33</v>
      </c>
      <c r="V91" t="n">
        <v>0.67</v>
      </c>
      <c r="W91" t="n">
        <v>7.64</v>
      </c>
      <c r="X91" t="n">
        <v>6.01</v>
      </c>
      <c r="Y91" t="n">
        <v>1</v>
      </c>
      <c r="Z91" t="n">
        <v>10</v>
      </c>
    </row>
    <row r="92">
      <c r="A92" t="n">
        <v>0</v>
      </c>
      <c r="B92" t="n">
        <v>45</v>
      </c>
      <c r="C92" t="inlineStr">
        <is>
          <t xml:space="preserve">CONCLUIDO	</t>
        </is>
      </c>
      <c r="D92" t="n">
        <v>1.391</v>
      </c>
      <c r="E92" t="n">
        <v>71.89</v>
      </c>
      <c r="F92" t="n">
        <v>61.66</v>
      </c>
      <c r="G92" t="n">
        <v>9.23</v>
      </c>
      <c r="H92" t="n">
        <v>0.18</v>
      </c>
      <c r="I92" t="n">
        <v>401</v>
      </c>
      <c r="J92" t="n">
        <v>98.70999999999999</v>
      </c>
      <c r="K92" t="n">
        <v>39.72</v>
      </c>
      <c r="L92" t="n">
        <v>1</v>
      </c>
      <c r="M92" t="n">
        <v>399</v>
      </c>
      <c r="N92" t="n">
        <v>12.99</v>
      </c>
      <c r="O92" t="n">
        <v>12407.75</v>
      </c>
      <c r="P92" t="n">
        <v>548.96</v>
      </c>
      <c r="Q92" t="n">
        <v>1275.92</v>
      </c>
      <c r="R92" t="n">
        <v>790.41</v>
      </c>
      <c r="S92" t="n">
        <v>109.66</v>
      </c>
      <c r="T92" t="n">
        <v>324361.53</v>
      </c>
      <c r="U92" t="n">
        <v>0.14</v>
      </c>
      <c r="V92" t="n">
        <v>0.52</v>
      </c>
      <c r="W92" t="n">
        <v>7.91</v>
      </c>
      <c r="X92" t="n">
        <v>19.21</v>
      </c>
      <c r="Y92" t="n">
        <v>1</v>
      </c>
      <c r="Z92" t="n">
        <v>10</v>
      </c>
    </row>
    <row r="93">
      <c r="A93" t="n">
        <v>1</v>
      </c>
      <c r="B93" t="n">
        <v>45</v>
      </c>
      <c r="C93" t="inlineStr">
        <is>
          <t xml:space="preserve">CONCLUIDO	</t>
        </is>
      </c>
      <c r="D93" t="n">
        <v>1.8223</v>
      </c>
      <c r="E93" t="n">
        <v>54.88</v>
      </c>
      <c r="F93" t="n">
        <v>49.66</v>
      </c>
      <c r="G93" t="n">
        <v>18.98</v>
      </c>
      <c r="H93" t="n">
        <v>0.35</v>
      </c>
      <c r="I93" t="n">
        <v>157</v>
      </c>
      <c r="J93" t="n">
        <v>99.95</v>
      </c>
      <c r="K93" t="n">
        <v>39.72</v>
      </c>
      <c r="L93" t="n">
        <v>2</v>
      </c>
      <c r="M93" t="n">
        <v>155</v>
      </c>
      <c r="N93" t="n">
        <v>13.24</v>
      </c>
      <c r="O93" t="n">
        <v>12561.45</v>
      </c>
      <c r="P93" t="n">
        <v>432</v>
      </c>
      <c r="Q93" t="n">
        <v>1275.7</v>
      </c>
      <c r="R93" t="n">
        <v>383.31</v>
      </c>
      <c r="S93" t="n">
        <v>109.66</v>
      </c>
      <c r="T93" t="n">
        <v>122030.8</v>
      </c>
      <c r="U93" t="n">
        <v>0.29</v>
      </c>
      <c r="V93" t="n">
        <v>0.65</v>
      </c>
      <c r="W93" t="n">
        <v>7.51</v>
      </c>
      <c r="X93" t="n">
        <v>7.22</v>
      </c>
      <c r="Y93" t="n">
        <v>1</v>
      </c>
      <c r="Z93" t="n">
        <v>10</v>
      </c>
    </row>
    <row r="94">
      <c r="A94" t="n">
        <v>2</v>
      </c>
      <c r="B94" t="n">
        <v>45</v>
      </c>
      <c r="C94" t="inlineStr">
        <is>
          <t xml:space="preserve">CONCLUIDO	</t>
        </is>
      </c>
      <c r="D94" t="n">
        <v>1.9666</v>
      </c>
      <c r="E94" t="n">
        <v>50.85</v>
      </c>
      <c r="F94" t="n">
        <v>46.87</v>
      </c>
      <c r="G94" t="n">
        <v>28.99</v>
      </c>
      <c r="H94" t="n">
        <v>0.52</v>
      </c>
      <c r="I94" t="n">
        <v>97</v>
      </c>
      <c r="J94" t="n">
        <v>101.2</v>
      </c>
      <c r="K94" t="n">
        <v>39.72</v>
      </c>
      <c r="L94" t="n">
        <v>3</v>
      </c>
      <c r="M94" t="n">
        <v>95</v>
      </c>
      <c r="N94" t="n">
        <v>13.49</v>
      </c>
      <c r="O94" t="n">
        <v>12715.54</v>
      </c>
      <c r="P94" t="n">
        <v>398.03</v>
      </c>
      <c r="Q94" t="n">
        <v>1275.62</v>
      </c>
      <c r="R94" t="n">
        <v>288.75</v>
      </c>
      <c r="S94" t="n">
        <v>109.66</v>
      </c>
      <c r="T94" t="n">
        <v>75050.88</v>
      </c>
      <c r="U94" t="n">
        <v>0.38</v>
      </c>
      <c r="V94" t="n">
        <v>0.6899999999999999</v>
      </c>
      <c r="W94" t="n">
        <v>7.41</v>
      </c>
      <c r="X94" t="n">
        <v>4.43</v>
      </c>
      <c r="Y94" t="n">
        <v>1</v>
      </c>
      <c r="Z94" t="n">
        <v>10</v>
      </c>
    </row>
    <row r="95">
      <c r="A95" t="n">
        <v>3</v>
      </c>
      <c r="B95" t="n">
        <v>45</v>
      </c>
      <c r="C95" t="inlineStr">
        <is>
          <t xml:space="preserve">CONCLUIDO	</t>
        </is>
      </c>
      <c r="D95" t="n">
        <v>2.0424</v>
      </c>
      <c r="E95" t="n">
        <v>48.96</v>
      </c>
      <c r="F95" t="n">
        <v>45.55</v>
      </c>
      <c r="G95" t="n">
        <v>39.61</v>
      </c>
      <c r="H95" t="n">
        <v>0.6899999999999999</v>
      </c>
      <c r="I95" t="n">
        <v>69</v>
      </c>
      <c r="J95" t="n">
        <v>102.45</v>
      </c>
      <c r="K95" t="n">
        <v>39.72</v>
      </c>
      <c r="L95" t="n">
        <v>4</v>
      </c>
      <c r="M95" t="n">
        <v>67</v>
      </c>
      <c r="N95" t="n">
        <v>13.74</v>
      </c>
      <c r="O95" t="n">
        <v>12870.03</v>
      </c>
      <c r="P95" t="n">
        <v>376.01</v>
      </c>
      <c r="Q95" t="n">
        <v>1275.62</v>
      </c>
      <c r="R95" t="n">
        <v>244.55</v>
      </c>
      <c r="S95" t="n">
        <v>109.66</v>
      </c>
      <c r="T95" t="n">
        <v>53090.37</v>
      </c>
      <c r="U95" t="n">
        <v>0.45</v>
      </c>
      <c r="V95" t="n">
        <v>0.71</v>
      </c>
      <c r="W95" t="n">
        <v>7.36</v>
      </c>
      <c r="X95" t="n">
        <v>3.12</v>
      </c>
      <c r="Y95" t="n">
        <v>1</v>
      </c>
      <c r="Z95" t="n">
        <v>10</v>
      </c>
    </row>
    <row r="96">
      <c r="A96" t="n">
        <v>4</v>
      </c>
      <c r="B96" t="n">
        <v>45</v>
      </c>
      <c r="C96" t="inlineStr">
        <is>
          <t xml:space="preserve">CONCLUIDO	</t>
        </is>
      </c>
      <c r="D96" t="n">
        <v>2.0865</v>
      </c>
      <c r="E96" t="n">
        <v>47.93</v>
      </c>
      <c r="F96" t="n">
        <v>44.85</v>
      </c>
      <c r="G96" t="n">
        <v>50.77</v>
      </c>
      <c r="H96" t="n">
        <v>0.85</v>
      </c>
      <c r="I96" t="n">
        <v>53</v>
      </c>
      <c r="J96" t="n">
        <v>103.71</v>
      </c>
      <c r="K96" t="n">
        <v>39.72</v>
      </c>
      <c r="L96" t="n">
        <v>5</v>
      </c>
      <c r="M96" t="n">
        <v>51</v>
      </c>
      <c r="N96" t="n">
        <v>14</v>
      </c>
      <c r="O96" t="n">
        <v>13024.91</v>
      </c>
      <c r="P96" t="n">
        <v>359.05</v>
      </c>
      <c r="Q96" t="n">
        <v>1275.58</v>
      </c>
      <c r="R96" t="n">
        <v>220.39</v>
      </c>
      <c r="S96" t="n">
        <v>109.66</v>
      </c>
      <c r="T96" t="n">
        <v>41090.49</v>
      </c>
      <c r="U96" t="n">
        <v>0.5</v>
      </c>
      <c r="V96" t="n">
        <v>0.72</v>
      </c>
      <c r="W96" t="n">
        <v>7.34</v>
      </c>
      <c r="X96" t="n">
        <v>2.42</v>
      </c>
      <c r="Y96" t="n">
        <v>1</v>
      </c>
      <c r="Z96" t="n">
        <v>10</v>
      </c>
    </row>
    <row r="97">
      <c r="A97" t="n">
        <v>5</v>
      </c>
      <c r="B97" t="n">
        <v>45</v>
      </c>
      <c r="C97" t="inlineStr">
        <is>
          <t xml:space="preserve">CONCLUIDO	</t>
        </is>
      </c>
      <c r="D97" t="n">
        <v>2.1205</v>
      </c>
      <c r="E97" t="n">
        <v>47.16</v>
      </c>
      <c r="F97" t="n">
        <v>44.31</v>
      </c>
      <c r="G97" t="n">
        <v>63.3</v>
      </c>
      <c r="H97" t="n">
        <v>1.01</v>
      </c>
      <c r="I97" t="n">
        <v>42</v>
      </c>
      <c r="J97" t="n">
        <v>104.97</v>
      </c>
      <c r="K97" t="n">
        <v>39.72</v>
      </c>
      <c r="L97" t="n">
        <v>6</v>
      </c>
      <c r="M97" t="n">
        <v>40</v>
      </c>
      <c r="N97" t="n">
        <v>14.25</v>
      </c>
      <c r="O97" t="n">
        <v>13180.19</v>
      </c>
      <c r="P97" t="n">
        <v>342.81</v>
      </c>
      <c r="Q97" t="n">
        <v>1275.58</v>
      </c>
      <c r="R97" t="n">
        <v>202.09</v>
      </c>
      <c r="S97" t="n">
        <v>109.66</v>
      </c>
      <c r="T97" t="n">
        <v>31993.62</v>
      </c>
      <c r="U97" t="n">
        <v>0.54</v>
      </c>
      <c r="V97" t="n">
        <v>0.73</v>
      </c>
      <c r="W97" t="n">
        <v>7.32</v>
      </c>
      <c r="X97" t="n">
        <v>1.87</v>
      </c>
      <c r="Y97" t="n">
        <v>1</v>
      </c>
      <c r="Z97" t="n">
        <v>10</v>
      </c>
    </row>
    <row r="98">
      <c r="A98" t="n">
        <v>6</v>
      </c>
      <c r="B98" t="n">
        <v>45</v>
      </c>
      <c r="C98" t="inlineStr">
        <is>
          <t xml:space="preserve">CONCLUIDO	</t>
        </is>
      </c>
      <c r="D98" t="n">
        <v>2.1413</v>
      </c>
      <c r="E98" t="n">
        <v>46.7</v>
      </c>
      <c r="F98" t="n">
        <v>43.99</v>
      </c>
      <c r="G98" t="n">
        <v>75.42</v>
      </c>
      <c r="H98" t="n">
        <v>1.16</v>
      </c>
      <c r="I98" t="n">
        <v>35</v>
      </c>
      <c r="J98" t="n">
        <v>106.23</v>
      </c>
      <c r="K98" t="n">
        <v>39.72</v>
      </c>
      <c r="L98" t="n">
        <v>7</v>
      </c>
      <c r="M98" t="n">
        <v>31</v>
      </c>
      <c r="N98" t="n">
        <v>14.52</v>
      </c>
      <c r="O98" t="n">
        <v>13335.87</v>
      </c>
      <c r="P98" t="n">
        <v>329.02</v>
      </c>
      <c r="Q98" t="n">
        <v>1275.53</v>
      </c>
      <c r="R98" t="n">
        <v>191.52</v>
      </c>
      <c r="S98" t="n">
        <v>109.66</v>
      </c>
      <c r="T98" t="n">
        <v>26744.14</v>
      </c>
      <c r="U98" t="n">
        <v>0.57</v>
      </c>
      <c r="V98" t="n">
        <v>0.73</v>
      </c>
      <c r="W98" t="n">
        <v>7.3</v>
      </c>
      <c r="X98" t="n">
        <v>1.56</v>
      </c>
      <c r="Y98" t="n">
        <v>1</v>
      </c>
      <c r="Z98" t="n">
        <v>10</v>
      </c>
    </row>
    <row r="99">
      <c r="A99" t="n">
        <v>7</v>
      </c>
      <c r="B99" t="n">
        <v>45</v>
      </c>
      <c r="C99" t="inlineStr">
        <is>
          <t xml:space="preserve">CONCLUIDO	</t>
        </is>
      </c>
      <c r="D99" t="n">
        <v>2.1531</v>
      </c>
      <c r="E99" t="n">
        <v>46.45</v>
      </c>
      <c r="F99" t="n">
        <v>43.82</v>
      </c>
      <c r="G99" t="n">
        <v>84.81</v>
      </c>
      <c r="H99" t="n">
        <v>1.31</v>
      </c>
      <c r="I99" t="n">
        <v>31</v>
      </c>
      <c r="J99" t="n">
        <v>107.5</v>
      </c>
      <c r="K99" t="n">
        <v>39.72</v>
      </c>
      <c r="L99" t="n">
        <v>8</v>
      </c>
      <c r="M99" t="n">
        <v>15</v>
      </c>
      <c r="N99" t="n">
        <v>14.78</v>
      </c>
      <c r="O99" t="n">
        <v>13491.96</v>
      </c>
      <c r="P99" t="n">
        <v>319.55</v>
      </c>
      <c r="Q99" t="n">
        <v>1275.61</v>
      </c>
      <c r="R99" t="n">
        <v>185.05</v>
      </c>
      <c r="S99" t="n">
        <v>109.66</v>
      </c>
      <c r="T99" t="n">
        <v>23529.78</v>
      </c>
      <c r="U99" t="n">
        <v>0.59</v>
      </c>
      <c r="V99" t="n">
        <v>0.74</v>
      </c>
      <c r="W99" t="n">
        <v>7.32</v>
      </c>
      <c r="X99" t="n">
        <v>1.39</v>
      </c>
      <c r="Y99" t="n">
        <v>1</v>
      </c>
      <c r="Z99" t="n">
        <v>10</v>
      </c>
    </row>
    <row r="100">
      <c r="A100" t="n">
        <v>8</v>
      </c>
      <c r="B100" t="n">
        <v>45</v>
      </c>
      <c r="C100" t="inlineStr">
        <is>
          <t xml:space="preserve">CONCLUIDO	</t>
        </is>
      </c>
      <c r="D100" t="n">
        <v>2.1552</v>
      </c>
      <c r="E100" t="n">
        <v>46.4</v>
      </c>
      <c r="F100" t="n">
        <v>43.79</v>
      </c>
      <c r="G100" t="n">
        <v>87.59</v>
      </c>
      <c r="H100" t="n">
        <v>1.46</v>
      </c>
      <c r="I100" t="n">
        <v>30</v>
      </c>
      <c r="J100" t="n">
        <v>108.77</v>
      </c>
      <c r="K100" t="n">
        <v>39.72</v>
      </c>
      <c r="L100" t="n">
        <v>9</v>
      </c>
      <c r="M100" t="n">
        <v>1</v>
      </c>
      <c r="N100" t="n">
        <v>15.05</v>
      </c>
      <c r="O100" t="n">
        <v>13648.58</v>
      </c>
      <c r="P100" t="n">
        <v>318.46</v>
      </c>
      <c r="Q100" t="n">
        <v>1275.74</v>
      </c>
      <c r="R100" t="n">
        <v>183.57</v>
      </c>
      <c r="S100" t="n">
        <v>109.66</v>
      </c>
      <c r="T100" t="n">
        <v>22795.08</v>
      </c>
      <c r="U100" t="n">
        <v>0.6</v>
      </c>
      <c r="V100" t="n">
        <v>0.74</v>
      </c>
      <c r="W100" t="n">
        <v>7.33</v>
      </c>
      <c r="X100" t="n">
        <v>1.36</v>
      </c>
      <c r="Y100" t="n">
        <v>1</v>
      </c>
      <c r="Z100" t="n">
        <v>10</v>
      </c>
    </row>
    <row r="101">
      <c r="A101" t="n">
        <v>9</v>
      </c>
      <c r="B101" t="n">
        <v>45</v>
      </c>
      <c r="C101" t="inlineStr">
        <is>
          <t xml:space="preserve">CONCLUIDO	</t>
        </is>
      </c>
      <c r="D101" t="n">
        <v>2.1551</v>
      </c>
      <c r="E101" t="n">
        <v>46.4</v>
      </c>
      <c r="F101" t="n">
        <v>43.8</v>
      </c>
      <c r="G101" t="n">
        <v>87.59</v>
      </c>
      <c r="H101" t="n">
        <v>1.6</v>
      </c>
      <c r="I101" t="n">
        <v>30</v>
      </c>
      <c r="J101" t="n">
        <v>110.04</v>
      </c>
      <c r="K101" t="n">
        <v>39.72</v>
      </c>
      <c r="L101" t="n">
        <v>10</v>
      </c>
      <c r="M101" t="n">
        <v>0</v>
      </c>
      <c r="N101" t="n">
        <v>15.32</v>
      </c>
      <c r="O101" t="n">
        <v>13805.5</v>
      </c>
      <c r="P101" t="n">
        <v>321.88</v>
      </c>
      <c r="Q101" t="n">
        <v>1275.79</v>
      </c>
      <c r="R101" t="n">
        <v>183.63</v>
      </c>
      <c r="S101" t="n">
        <v>109.66</v>
      </c>
      <c r="T101" t="n">
        <v>22823.01</v>
      </c>
      <c r="U101" t="n">
        <v>0.6</v>
      </c>
      <c r="V101" t="n">
        <v>0.74</v>
      </c>
      <c r="W101" t="n">
        <v>7.33</v>
      </c>
      <c r="X101" t="n">
        <v>1.36</v>
      </c>
      <c r="Y101" t="n">
        <v>1</v>
      </c>
      <c r="Z101" t="n">
        <v>10</v>
      </c>
    </row>
    <row r="102">
      <c r="A102" t="n">
        <v>0</v>
      </c>
      <c r="B102" t="n">
        <v>60</v>
      </c>
      <c r="C102" t="inlineStr">
        <is>
          <t xml:space="preserve">CONCLUIDO	</t>
        </is>
      </c>
      <c r="D102" t="n">
        <v>1.2059</v>
      </c>
      <c r="E102" t="n">
        <v>82.92</v>
      </c>
      <c r="F102" t="n">
        <v>67.58</v>
      </c>
      <c r="G102" t="n">
        <v>7.84</v>
      </c>
      <c r="H102" t="n">
        <v>0.14</v>
      </c>
      <c r="I102" t="n">
        <v>517</v>
      </c>
      <c r="J102" t="n">
        <v>124.63</v>
      </c>
      <c r="K102" t="n">
        <v>45</v>
      </c>
      <c r="L102" t="n">
        <v>1</v>
      </c>
      <c r="M102" t="n">
        <v>515</v>
      </c>
      <c r="N102" t="n">
        <v>18.64</v>
      </c>
      <c r="O102" t="n">
        <v>15605.44</v>
      </c>
      <c r="P102" t="n">
        <v>705.9</v>
      </c>
      <c r="Q102" t="n">
        <v>1275.96</v>
      </c>
      <c r="R102" t="n">
        <v>991.89</v>
      </c>
      <c r="S102" t="n">
        <v>109.66</v>
      </c>
      <c r="T102" t="n">
        <v>424520.85</v>
      </c>
      <c r="U102" t="n">
        <v>0.11</v>
      </c>
      <c r="V102" t="n">
        <v>0.48</v>
      </c>
      <c r="W102" t="n">
        <v>8.109999999999999</v>
      </c>
      <c r="X102" t="n">
        <v>25.13</v>
      </c>
      <c r="Y102" t="n">
        <v>1</v>
      </c>
      <c r="Z102" t="n">
        <v>10</v>
      </c>
    </row>
    <row r="103">
      <c r="A103" t="n">
        <v>1</v>
      </c>
      <c r="B103" t="n">
        <v>60</v>
      </c>
      <c r="C103" t="inlineStr">
        <is>
          <t xml:space="preserve">CONCLUIDO	</t>
        </is>
      </c>
      <c r="D103" t="n">
        <v>1.7119</v>
      </c>
      <c r="E103" t="n">
        <v>58.41</v>
      </c>
      <c r="F103" t="n">
        <v>51.37</v>
      </c>
      <c r="G103" t="n">
        <v>16.05</v>
      </c>
      <c r="H103" t="n">
        <v>0.28</v>
      </c>
      <c r="I103" t="n">
        <v>192</v>
      </c>
      <c r="J103" t="n">
        <v>125.95</v>
      </c>
      <c r="K103" t="n">
        <v>45</v>
      </c>
      <c r="L103" t="n">
        <v>2</v>
      </c>
      <c r="M103" t="n">
        <v>190</v>
      </c>
      <c r="N103" t="n">
        <v>18.95</v>
      </c>
      <c r="O103" t="n">
        <v>15767.7</v>
      </c>
      <c r="P103" t="n">
        <v>528.9299999999999</v>
      </c>
      <c r="Q103" t="n">
        <v>1275.71</v>
      </c>
      <c r="R103" t="n">
        <v>441.77</v>
      </c>
      <c r="S103" t="n">
        <v>109.66</v>
      </c>
      <c r="T103" t="n">
        <v>151083.54</v>
      </c>
      <c r="U103" t="n">
        <v>0.25</v>
      </c>
      <c r="V103" t="n">
        <v>0.63</v>
      </c>
      <c r="W103" t="n">
        <v>7.56</v>
      </c>
      <c r="X103" t="n">
        <v>8.94</v>
      </c>
      <c r="Y103" t="n">
        <v>1</v>
      </c>
      <c r="Z103" t="n">
        <v>10</v>
      </c>
    </row>
    <row r="104">
      <c r="A104" t="n">
        <v>2</v>
      </c>
      <c r="B104" t="n">
        <v>60</v>
      </c>
      <c r="C104" t="inlineStr">
        <is>
          <t xml:space="preserve">CONCLUIDO	</t>
        </is>
      </c>
      <c r="D104" t="n">
        <v>1.887</v>
      </c>
      <c r="E104" t="n">
        <v>53</v>
      </c>
      <c r="F104" t="n">
        <v>47.85</v>
      </c>
      <c r="G104" t="n">
        <v>24.33</v>
      </c>
      <c r="H104" t="n">
        <v>0.42</v>
      </c>
      <c r="I104" t="n">
        <v>118</v>
      </c>
      <c r="J104" t="n">
        <v>127.27</v>
      </c>
      <c r="K104" t="n">
        <v>45</v>
      </c>
      <c r="L104" t="n">
        <v>3</v>
      </c>
      <c r="M104" t="n">
        <v>116</v>
      </c>
      <c r="N104" t="n">
        <v>19.27</v>
      </c>
      <c r="O104" t="n">
        <v>15930.42</v>
      </c>
      <c r="P104" t="n">
        <v>485</v>
      </c>
      <c r="Q104" t="n">
        <v>1275.61</v>
      </c>
      <c r="R104" t="n">
        <v>321.69</v>
      </c>
      <c r="S104" t="n">
        <v>109.66</v>
      </c>
      <c r="T104" t="n">
        <v>91413.02</v>
      </c>
      <c r="U104" t="n">
        <v>0.34</v>
      </c>
      <c r="V104" t="n">
        <v>0.67</v>
      </c>
      <c r="W104" t="n">
        <v>7.45</v>
      </c>
      <c r="X104" t="n">
        <v>5.41</v>
      </c>
      <c r="Y104" t="n">
        <v>1</v>
      </c>
      <c r="Z104" t="n">
        <v>10</v>
      </c>
    </row>
    <row r="105">
      <c r="A105" t="n">
        <v>3</v>
      </c>
      <c r="B105" t="n">
        <v>60</v>
      </c>
      <c r="C105" t="inlineStr">
        <is>
          <t xml:space="preserve">CONCLUIDO	</t>
        </is>
      </c>
      <c r="D105" t="n">
        <v>1.98</v>
      </c>
      <c r="E105" t="n">
        <v>50.5</v>
      </c>
      <c r="F105" t="n">
        <v>46.23</v>
      </c>
      <c r="G105" t="n">
        <v>33.02</v>
      </c>
      <c r="H105" t="n">
        <v>0.55</v>
      </c>
      <c r="I105" t="n">
        <v>84</v>
      </c>
      <c r="J105" t="n">
        <v>128.59</v>
      </c>
      <c r="K105" t="n">
        <v>45</v>
      </c>
      <c r="L105" t="n">
        <v>4</v>
      </c>
      <c r="M105" t="n">
        <v>82</v>
      </c>
      <c r="N105" t="n">
        <v>19.59</v>
      </c>
      <c r="O105" t="n">
        <v>16093.6</v>
      </c>
      <c r="P105" t="n">
        <v>460.99</v>
      </c>
      <c r="Q105" t="n">
        <v>1275.62</v>
      </c>
      <c r="R105" t="n">
        <v>267.31</v>
      </c>
      <c r="S105" t="n">
        <v>109.66</v>
      </c>
      <c r="T105" t="n">
        <v>64396.06</v>
      </c>
      <c r="U105" t="n">
        <v>0.41</v>
      </c>
      <c r="V105" t="n">
        <v>0.7</v>
      </c>
      <c r="W105" t="n">
        <v>7.38</v>
      </c>
      <c r="X105" t="n">
        <v>3.79</v>
      </c>
      <c r="Y105" t="n">
        <v>1</v>
      </c>
      <c r="Z105" t="n">
        <v>10</v>
      </c>
    </row>
    <row r="106">
      <c r="A106" t="n">
        <v>4</v>
      </c>
      <c r="B106" t="n">
        <v>60</v>
      </c>
      <c r="C106" t="inlineStr">
        <is>
          <t xml:space="preserve">CONCLUIDO	</t>
        </is>
      </c>
      <c r="D106" t="n">
        <v>2.0348</v>
      </c>
      <c r="E106" t="n">
        <v>49.15</v>
      </c>
      <c r="F106" t="n">
        <v>45.35</v>
      </c>
      <c r="G106" t="n">
        <v>41.86</v>
      </c>
      <c r="H106" t="n">
        <v>0.68</v>
      </c>
      <c r="I106" t="n">
        <v>65</v>
      </c>
      <c r="J106" t="n">
        <v>129.92</v>
      </c>
      <c r="K106" t="n">
        <v>45</v>
      </c>
      <c r="L106" t="n">
        <v>5</v>
      </c>
      <c r="M106" t="n">
        <v>63</v>
      </c>
      <c r="N106" t="n">
        <v>19.92</v>
      </c>
      <c r="O106" t="n">
        <v>16257.24</v>
      </c>
      <c r="P106" t="n">
        <v>444.07</v>
      </c>
      <c r="Q106" t="n">
        <v>1275.57</v>
      </c>
      <c r="R106" t="n">
        <v>237.6</v>
      </c>
      <c r="S106" t="n">
        <v>109.66</v>
      </c>
      <c r="T106" t="n">
        <v>49636.51</v>
      </c>
      <c r="U106" t="n">
        <v>0.46</v>
      </c>
      <c r="V106" t="n">
        <v>0.71</v>
      </c>
      <c r="W106" t="n">
        <v>7.35</v>
      </c>
      <c r="X106" t="n">
        <v>2.92</v>
      </c>
      <c r="Y106" t="n">
        <v>1</v>
      </c>
      <c r="Z106" t="n">
        <v>10</v>
      </c>
    </row>
    <row r="107">
      <c r="A107" t="n">
        <v>5</v>
      </c>
      <c r="B107" t="n">
        <v>60</v>
      </c>
      <c r="C107" t="inlineStr">
        <is>
          <t xml:space="preserve">CONCLUIDO	</t>
        </is>
      </c>
      <c r="D107" t="n">
        <v>2.0696</v>
      </c>
      <c r="E107" t="n">
        <v>48.32</v>
      </c>
      <c r="F107" t="n">
        <v>44.83</v>
      </c>
      <c r="G107" t="n">
        <v>50.75</v>
      </c>
      <c r="H107" t="n">
        <v>0.8100000000000001</v>
      </c>
      <c r="I107" t="n">
        <v>53</v>
      </c>
      <c r="J107" t="n">
        <v>131.25</v>
      </c>
      <c r="K107" t="n">
        <v>45</v>
      </c>
      <c r="L107" t="n">
        <v>6</v>
      </c>
      <c r="M107" t="n">
        <v>51</v>
      </c>
      <c r="N107" t="n">
        <v>20.25</v>
      </c>
      <c r="O107" t="n">
        <v>16421.36</v>
      </c>
      <c r="P107" t="n">
        <v>431.29</v>
      </c>
      <c r="Q107" t="n">
        <v>1275.6</v>
      </c>
      <c r="R107" t="n">
        <v>220.26</v>
      </c>
      <c r="S107" t="n">
        <v>109.66</v>
      </c>
      <c r="T107" t="n">
        <v>41022.93</v>
      </c>
      <c r="U107" t="n">
        <v>0.5</v>
      </c>
      <c r="V107" t="n">
        <v>0.72</v>
      </c>
      <c r="W107" t="n">
        <v>7.33</v>
      </c>
      <c r="X107" t="n">
        <v>2.4</v>
      </c>
      <c r="Y107" t="n">
        <v>1</v>
      </c>
      <c r="Z107" t="n">
        <v>10</v>
      </c>
    </row>
    <row r="108">
      <c r="A108" t="n">
        <v>6</v>
      </c>
      <c r="B108" t="n">
        <v>60</v>
      </c>
      <c r="C108" t="inlineStr">
        <is>
          <t xml:space="preserve">CONCLUIDO	</t>
        </is>
      </c>
      <c r="D108" t="n">
        <v>2.0987</v>
      </c>
      <c r="E108" t="n">
        <v>47.65</v>
      </c>
      <c r="F108" t="n">
        <v>44.39</v>
      </c>
      <c r="G108" t="n">
        <v>60.54</v>
      </c>
      <c r="H108" t="n">
        <v>0.93</v>
      </c>
      <c r="I108" t="n">
        <v>44</v>
      </c>
      <c r="J108" t="n">
        <v>132.58</v>
      </c>
      <c r="K108" t="n">
        <v>45</v>
      </c>
      <c r="L108" t="n">
        <v>7</v>
      </c>
      <c r="M108" t="n">
        <v>42</v>
      </c>
      <c r="N108" t="n">
        <v>20.59</v>
      </c>
      <c r="O108" t="n">
        <v>16585.95</v>
      </c>
      <c r="P108" t="n">
        <v>418.93</v>
      </c>
      <c r="Q108" t="n">
        <v>1275.56</v>
      </c>
      <c r="R108" t="n">
        <v>204.89</v>
      </c>
      <c r="S108" t="n">
        <v>109.66</v>
      </c>
      <c r="T108" t="n">
        <v>33381.75</v>
      </c>
      <c r="U108" t="n">
        <v>0.54</v>
      </c>
      <c r="V108" t="n">
        <v>0.73</v>
      </c>
      <c r="W108" t="n">
        <v>7.32</v>
      </c>
      <c r="X108" t="n">
        <v>1.96</v>
      </c>
      <c r="Y108" t="n">
        <v>1</v>
      </c>
      <c r="Z108" t="n">
        <v>10</v>
      </c>
    </row>
    <row r="109">
      <c r="A109" t="n">
        <v>7</v>
      </c>
      <c r="B109" t="n">
        <v>60</v>
      </c>
      <c r="C109" t="inlineStr">
        <is>
          <t xml:space="preserve">CONCLUIDO	</t>
        </is>
      </c>
      <c r="D109" t="n">
        <v>2.1171</v>
      </c>
      <c r="E109" t="n">
        <v>47.23</v>
      </c>
      <c r="F109" t="n">
        <v>44.13</v>
      </c>
      <c r="G109" t="n">
        <v>69.68000000000001</v>
      </c>
      <c r="H109" t="n">
        <v>1.06</v>
      </c>
      <c r="I109" t="n">
        <v>38</v>
      </c>
      <c r="J109" t="n">
        <v>133.92</v>
      </c>
      <c r="K109" t="n">
        <v>45</v>
      </c>
      <c r="L109" t="n">
        <v>8</v>
      </c>
      <c r="M109" t="n">
        <v>36</v>
      </c>
      <c r="N109" t="n">
        <v>20.93</v>
      </c>
      <c r="O109" t="n">
        <v>16751.02</v>
      </c>
      <c r="P109" t="n">
        <v>408.92</v>
      </c>
      <c r="Q109" t="n">
        <v>1275.6</v>
      </c>
      <c r="R109" t="n">
        <v>196.42</v>
      </c>
      <c r="S109" t="n">
        <v>109.66</v>
      </c>
      <c r="T109" t="n">
        <v>29180.82</v>
      </c>
      <c r="U109" t="n">
        <v>0.5600000000000001</v>
      </c>
      <c r="V109" t="n">
        <v>0.73</v>
      </c>
      <c r="W109" t="n">
        <v>7.3</v>
      </c>
      <c r="X109" t="n">
        <v>1.7</v>
      </c>
      <c r="Y109" t="n">
        <v>1</v>
      </c>
      <c r="Z109" t="n">
        <v>10</v>
      </c>
    </row>
    <row r="110">
      <c r="A110" t="n">
        <v>8</v>
      </c>
      <c r="B110" t="n">
        <v>60</v>
      </c>
      <c r="C110" t="inlineStr">
        <is>
          <t xml:space="preserve">CONCLUIDO	</t>
        </is>
      </c>
      <c r="D110" t="n">
        <v>2.1341</v>
      </c>
      <c r="E110" t="n">
        <v>46.86</v>
      </c>
      <c r="F110" t="n">
        <v>43.88</v>
      </c>
      <c r="G110" t="n">
        <v>79.79000000000001</v>
      </c>
      <c r="H110" t="n">
        <v>1.18</v>
      </c>
      <c r="I110" t="n">
        <v>33</v>
      </c>
      <c r="J110" t="n">
        <v>135.27</v>
      </c>
      <c r="K110" t="n">
        <v>45</v>
      </c>
      <c r="L110" t="n">
        <v>9</v>
      </c>
      <c r="M110" t="n">
        <v>31</v>
      </c>
      <c r="N110" t="n">
        <v>21.27</v>
      </c>
      <c r="O110" t="n">
        <v>16916.71</v>
      </c>
      <c r="P110" t="n">
        <v>397.16</v>
      </c>
      <c r="Q110" t="n">
        <v>1275.56</v>
      </c>
      <c r="R110" t="n">
        <v>188.01</v>
      </c>
      <c r="S110" t="n">
        <v>109.66</v>
      </c>
      <c r="T110" t="n">
        <v>25000.99</v>
      </c>
      <c r="U110" t="n">
        <v>0.58</v>
      </c>
      <c r="V110" t="n">
        <v>0.73</v>
      </c>
      <c r="W110" t="n">
        <v>7.3</v>
      </c>
      <c r="X110" t="n">
        <v>1.45</v>
      </c>
      <c r="Y110" t="n">
        <v>1</v>
      </c>
      <c r="Z110" t="n">
        <v>10</v>
      </c>
    </row>
    <row r="111">
      <c r="A111" t="n">
        <v>9</v>
      </c>
      <c r="B111" t="n">
        <v>60</v>
      </c>
      <c r="C111" t="inlineStr">
        <is>
          <t xml:space="preserve">CONCLUIDO	</t>
        </is>
      </c>
      <c r="D111" t="n">
        <v>2.1466</v>
      </c>
      <c r="E111" t="n">
        <v>46.58</v>
      </c>
      <c r="F111" t="n">
        <v>43.71</v>
      </c>
      <c r="G111" t="n">
        <v>90.44</v>
      </c>
      <c r="H111" t="n">
        <v>1.29</v>
      </c>
      <c r="I111" t="n">
        <v>29</v>
      </c>
      <c r="J111" t="n">
        <v>136.61</v>
      </c>
      <c r="K111" t="n">
        <v>45</v>
      </c>
      <c r="L111" t="n">
        <v>10</v>
      </c>
      <c r="M111" t="n">
        <v>27</v>
      </c>
      <c r="N111" t="n">
        <v>21.61</v>
      </c>
      <c r="O111" t="n">
        <v>17082.76</v>
      </c>
      <c r="P111" t="n">
        <v>386.21</v>
      </c>
      <c r="Q111" t="n">
        <v>1275.57</v>
      </c>
      <c r="R111" t="n">
        <v>181.92</v>
      </c>
      <c r="S111" t="n">
        <v>109.66</v>
      </c>
      <c r="T111" t="n">
        <v>21972.2</v>
      </c>
      <c r="U111" t="n">
        <v>0.6</v>
      </c>
      <c r="V111" t="n">
        <v>0.74</v>
      </c>
      <c r="W111" t="n">
        <v>7.3</v>
      </c>
      <c r="X111" t="n">
        <v>1.28</v>
      </c>
      <c r="Y111" t="n">
        <v>1</v>
      </c>
      <c r="Z111" t="n">
        <v>10</v>
      </c>
    </row>
    <row r="112">
      <c r="A112" t="n">
        <v>10</v>
      </c>
      <c r="B112" t="n">
        <v>60</v>
      </c>
      <c r="C112" t="inlineStr">
        <is>
          <t xml:space="preserve">CONCLUIDO	</t>
        </is>
      </c>
      <c r="D112" t="n">
        <v>2.1561</v>
      </c>
      <c r="E112" t="n">
        <v>46.38</v>
      </c>
      <c r="F112" t="n">
        <v>43.58</v>
      </c>
      <c r="G112" t="n">
        <v>100.58</v>
      </c>
      <c r="H112" t="n">
        <v>1.41</v>
      </c>
      <c r="I112" t="n">
        <v>26</v>
      </c>
      <c r="J112" t="n">
        <v>137.96</v>
      </c>
      <c r="K112" t="n">
        <v>45</v>
      </c>
      <c r="L112" t="n">
        <v>11</v>
      </c>
      <c r="M112" t="n">
        <v>23</v>
      </c>
      <c r="N112" t="n">
        <v>21.96</v>
      </c>
      <c r="O112" t="n">
        <v>17249.3</v>
      </c>
      <c r="P112" t="n">
        <v>375.76</v>
      </c>
      <c r="Q112" t="n">
        <v>1275.53</v>
      </c>
      <c r="R112" t="n">
        <v>177.72</v>
      </c>
      <c r="S112" t="n">
        <v>109.66</v>
      </c>
      <c r="T112" t="n">
        <v>19888.69</v>
      </c>
      <c r="U112" t="n">
        <v>0.62</v>
      </c>
      <c r="V112" t="n">
        <v>0.74</v>
      </c>
      <c r="W112" t="n">
        <v>7.29</v>
      </c>
      <c r="X112" t="n">
        <v>1.15</v>
      </c>
      <c r="Y112" t="n">
        <v>1</v>
      </c>
      <c r="Z112" t="n">
        <v>10</v>
      </c>
    </row>
    <row r="113">
      <c r="A113" t="n">
        <v>11</v>
      </c>
      <c r="B113" t="n">
        <v>60</v>
      </c>
      <c r="C113" t="inlineStr">
        <is>
          <t xml:space="preserve">CONCLUIDO	</t>
        </is>
      </c>
      <c r="D113" t="n">
        <v>2.1621</v>
      </c>
      <c r="E113" t="n">
        <v>46.25</v>
      </c>
      <c r="F113" t="n">
        <v>43.51</v>
      </c>
      <c r="G113" t="n">
        <v>108.77</v>
      </c>
      <c r="H113" t="n">
        <v>1.52</v>
      </c>
      <c r="I113" t="n">
        <v>24</v>
      </c>
      <c r="J113" t="n">
        <v>139.32</v>
      </c>
      <c r="K113" t="n">
        <v>45</v>
      </c>
      <c r="L113" t="n">
        <v>12</v>
      </c>
      <c r="M113" t="n">
        <v>13</v>
      </c>
      <c r="N113" t="n">
        <v>22.32</v>
      </c>
      <c r="O113" t="n">
        <v>17416.34</v>
      </c>
      <c r="P113" t="n">
        <v>367.53</v>
      </c>
      <c r="Q113" t="n">
        <v>1275.58</v>
      </c>
      <c r="R113" t="n">
        <v>174.67</v>
      </c>
      <c r="S113" t="n">
        <v>109.66</v>
      </c>
      <c r="T113" t="n">
        <v>18375.78</v>
      </c>
      <c r="U113" t="n">
        <v>0.63</v>
      </c>
      <c r="V113" t="n">
        <v>0.74</v>
      </c>
      <c r="W113" t="n">
        <v>7.3</v>
      </c>
      <c r="X113" t="n">
        <v>1.07</v>
      </c>
      <c r="Y113" t="n">
        <v>1</v>
      </c>
      <c r="Z113" t="n">
        <v>10</v>
      </c>
    </row>
    <row r="114">
      <c r="A114" t="n">
        <v>12</v>
      </c>
      <c r="B114" t="n">
        <v>60</v>
      </c>
      <c r="C114" t="inlineStr">
        <is>
          <t xml:space="preserve">CONCLUIDO	</t>
        </is>
      </c>
      <c r="D114" t="n">
        <v>2.1656</v>
      </c>
      <c r="E114" t="n">
        <v>46.18</v>
      </c>
      <c r="F114" t="n">
        <v>43.46</v>
      </c>
      <c r="G114" t="n">
        <v>113.36</v>
      </c>
      <c r="H114" t="n">
        <v>1.63</v>
      </c>
      <c r="I114" t="n">
        <v>23</v>
      </c>
      <c r="J114" t="n">
        <v>140.67</v>
      </c>
      <c r="K114" t="n">
        <v>45</v>
      </c>
      <c r="L114" t="n">
        <v>13</v>
      </c>
      <c r="M114" t="n">
        <v>3</v>
      </c>
      <c r="N114" t="n">
        <v>22.68</v>
      </c>
      <c r="O114" t="n">
        <v>17583.88</v>
      </c>
      <c r="P114" t="n">
        <v>366.1</v>
      </c>
      <c r="Q114" t="n">
        <v>1275.59</v>
      </c>
      <c r="R114" t="n">
        <v>172.68</v>
      </c>
      <c r="S114" t="n">
        <v>109.66</v>
      </c>
      <c r="T114" t="n">
        <v>17383.15</v>
      </c>
      <c r="U114" t="n">
        <v>0.64</v>
      </c>
      <c r="V114" t="n">
        <v>0.74</v>
      </c>
      <c r="W114" t="n">
        <v>7.31</v>
      </c>
      <c r="X114" t="n">
        <v>1.02</v>
      </c>
      <c r="Y114" t="n">
        <v>1</v>
      </c>
      <c r="Z114" t="n">
        <v>10</v>
      </c>
    </row>
    <row r="115">
      <c r="A115" t="n">
        <v>13</v>
      </c>
      <c r="B115" t="n">
        <v>60</v>
      </c>
      <c r="C115" t="inlineStr">
        <is>
          <t xml:space="preserve">CONCLUIDO	</t>
        </is>
      </c>
      <c r="D115" t="n">
        <v>2.1648</v>
      </c>
      <c r="E115" t="n">
        <v>46.19</v>
      </c>
      <c r="F115" t="n">
        <v>43.47</v>
      </c>
      <c r="G115" t="n">
        <v>113.41</v>
      </c>
      <c r="H115" t="n">
        <v>1.74</v>
      </c>
      <c r="I115" t="n">
        <v>23</v>
      </c>
      <c r="J115" t="n">
        <v>142.04</v>
      </c>
      <c r="K115" t="n">
        <v>45</v>
      </c>
      <c r="L115" t="n">
        <v>14</v>
      </c>
      <c r="M115" t="n">
        <v>0</v>
      </c>
      <c r="N115" t="n">
        <v>23.04</v>
      </c>
      <c r="O115" t="n">
        <v>17751.93</v>
      </c>
      <c r="P115" t="n">
        <v>368.54</v>
      </c>
      <c r="Q115" t="n">
        <v>1275.59</v>
      </c>
      <c r="R115" t="n">
        <v>172.91</v>
      </c>
      <c r="S115" t="n">
        <v>109.66</v>
      </c>
      <c r="T115" t="n">
        <v>17497.49</v>
      </c>
      <c r="U115" t="n">
        <v>0.63</v>
      </c>
      <c r="V115" t="n">
        <v>0.74</v>
      </c>
      <c r="W115" t="n">
        <v>7.32</v>
      </c>
      <c r="X115" t="n">
        <v>1.04</v>
      </c>
      <c r="Y115" t="n">
        <v>1</v>
      </c>
      <c r="Z115" t="n">
        <v>10</v>
      </c>
    </row>
    <row r="116">
      <c r="A116" t="n">
        <v>0</v>
      </c>
      <c r="B116" t="n">
        <v>80</v>
      </c>
      <c r="C116" t="inlineStr">
        <is>
          <t xml:space="preserve">CONCLUIDO	</t>
        </is>
      </c>
      <c r="D116" t="n">
        <v>0.9846</v>
      </c>
      <c r="E116" t="n">
        <v>101.56</v>
      </c>
      <c r="F116" t="n">
        <v>76.88</v>
      </c>
      <c r="G116" t="n">
        <v>6.65</v>
      </c>
      <c r="H116" t="n">
        <v>0.11</v>
      </c>
      <c r="I116" t="n">
        <v>694</v>
      </c>
      <c r="J116" t="n">
        <v>159.12</v>
      </c>
      <c r="K116" t="n">
        <v>50.28</v>
      </c>
      <c r="L116" t="n">
        <v>1</v>
      </c>
      <c r="M116" t="n">
        <v>692</v>
      </c>
      <c r="N116" t="n">
        <v>27.84</v>
      </c>
      <c r="O116" t="n">
        <v>19859.16</v>
      </c>
      <c r="P116" t="n">
        <v>944.01</v>
      </c>
      <c r="Q116" t="n">
        <v>1276.59</v>
      </c>
      <c r="R116" t="n">
        <v>1309.11</v>
      </c>
      <c r="S116" t="n">
        <v>109.66</v>
      </c>
      <c r="T116" t="n">
        <v>582244.6800000001</v>
      </c>
      <c r="U116" t="n">
        <v>0.08</v>
      </c>
      <c r="V116" t="n">
        <v>0.42</v>
      </c>
      <c r="W116" t="n">
        <v>8.380000000000001</v>
      </c>
      <c r="X116" t="n">
        <v>34.42</v>
      </c>
      <c r="Y116" t="n">
        <v>1</v>
      </c>
      <c r="Z116" t="n">
        <v>10</v>
      </c>
    </row>
    <row r="117">
      <c r="A117" t="n">
        <v>1</v>
      </c>
      <c r="B117" t="n">
        <v>80</v>
      </c>
      <c r="C117" t="inlineStr">
        <is>
          <t xml:space="preserve">CONCLUIDO	</t>
        </is>
      </c>
      <c r="D117" t="n">
        <v>1.5755</v>
      </c>
      <c r="E117" t="n">
        <v>63.47</v>
      </c>
      <c r="F117" t="n">
        <v>53.51</v>
      </c>
      <c r="G117" t="n">
        <v>13.55</v>
      </c>
      <c r="H117" t="n">
        <v>0.22</v>
      </c>
      <c r="I117" t="n">
        <v>237</v>
      </c>
      <c r="J117" t="n">
        <v>160.54</v>
      </c>
      <c r="K117" t="n">
        <v>50.28</v>
      </c>
      <c r="L117" t="n">
        <v>2</v>
      </c>
      <c r="M117" t="n">
        <v>235</v>
      </c>
      <c r="N117" t="n">
        <v>28.26</v>
      </c>
      <c r="O117" t="n">
        <v>20034.4</v>
      </c>
      <c r="P117" t="n">
        <v>651.42</v>
      </c>
      <c r="Q117" t="n">
        <v>1275.8</v>
      </c>
      <c r="R117" t="n">
        <v>513.53</v>
      </c>
      <c r="S117" t="n">
        <v>109.66</v>
      </c>
      <c r="T117" t="n">
        <v>186739.64</v>
      </c>
      <c r="U117" t="n">
        <v>0.21</v>
      </c>
      <c r="V117" t="n">
        <v>0.6</v>
      </c>
      <c r="W117" t="n">
        <v>7.65</v>
      </c>
      <c r="X117" t="n">
        <v>11.07</v>
      </c>
      <c r="Y117" t="n">
        <v>1</v>
      </c>
      <c r="Z117" t="n">
        <v>10</v>
      </c>
    </row>
    <row r="118">
      <c r="A118" t="n">
        <v>2</v>
      </c>
      <c r="B118" t="n">
        <v>80</v>
      </c>
      <c r="C118" t="inlineStr">
        <is>
          <t xml:space="preserve">CONCLUIDO	</t>
        </is>
      </c>
      <c r="D118" t="n">
        <v>1.7878</v>
      </c>
      <c r="E118" t="n">
        <v>55.93</v>
      </c>
      <c r="F118" t="n">
        <v>49</v>
      </c>
      <c r="G118" t="n">
        <v>20.56</v>
      </c>
      <c r="H118" t="n">
        <v>0.33</v>
      </c>
      <c r="I118" t="n">
        <v>143</v>
      </c>
      <c r="J118" t="n">
        <v>161.97</v>
      </c>
      <c r="K118" t="n">
        <v>50.28</v>
      </c>
      <c r="L118" t="n">
        <v>3</v>
      </c>
      <c r="M118" t="n">
        <v>141</v>
      </c>
      <c r="N118" t="n">
        <v>28.69</v>
      </c>
      <c r="O118" t="n">
        <v>20210.21</v>
      </c>
      <c r="P118" t="n">
        <v>590.85</v>
      </c>
      <c r="Q118" t="n">
        <v>1275.63</v>
      </c>
      <c r="R118" t="n">
        <v>361.08</v>
      </c>
      <c r="S118" t="n">
        <v>109.66</v>
      </c>
      <c r="T118" t="n">
        <v>110983.57</v>
      </c>
      <c r="U118" t="n">
        <v>0.3</v>
      </c>
      <c r="V118" t="n">
        <v>0.66</v>
      </c>
      <c r="W118" t="n">
        <v>7.48</v>
      </c>
      <c r="X118" t="n">
        <v>6.57</v>
      </c>
      <c r="Y118" t="n">
        <v>1</v>
      </c>
      <c r="Z118" t="n">
        <v>10</v>
      </c>
    </row>
    <row r="119">
      <c r="A119" t="n">
        <v>3</v>
      </c>
      <c r="B119" t="n">
        <v>80</v>
      </c>
      <c r="C119" t="inlineStr">
        <is>
          <t xml:space="preserve">CONCLUIDO	</t>
        </is>
      </c>
      <c r="D119" t="n">
        <v>1.8936</v>
      </c>
      <c r="E119" t="n">
        <v>52.81</v>
      </c>
      <c r="F119" t="n">
        <v>47.17</v>
      </c>
      <c r="G119" t="n">
        <v>27.48</v>
      </c>
      <c r="H119" t="n">
        <v>0.43</v>
      </c>
      <c r="I119" t="n">
        <v>103</v>
      </c>
      <c r="J119" t="n">
        <v>163.4</v>
      </c>
      <c r="K119" t="n">
        <v>50.28</v>
      </c>
      <c r="L119" t="n">
        <v>4</v>
      </c>
      <c r="M119" t="n">
        <v>101</v>
      </c>
      <c r="N119" t="n">
        <v>29.12</v>
      </c>
      <c r="O119" t="n">
        <v>20386.62</v>
      </c>
      <c r="P119" t="n">
        <v>563.34</v>
      </c>
      <c r="Q119" t="n">
        <v>1275.62</v>
      </c>
      <c r="R119" t="n">
        <v>298.59</v>
      </c>
      <c r="S119" t="n">
        <v>109.66</v>
      </c>
      <c r="T119" t="n">
        <v>79941.28</v>
      </c>
      <c r="U119" t="n">
        <v>0.37</v>
      </c>
      <c r="V119" t="n">
        <v>0.68</v>
      </c>
      <c r="W119" t="n">
        <v>7.43</v>
      </c>
      <c r="X119" t="n">
        <v>4.73</v>
      </c>
      <c r="Y119" t="n">
        <v>1</v>
      </c>
      <c r="Z119" t="n">
        <v>10</v>
      </c>
    </row>
    <row r="120">
      <c r="A120" t="n">
        <v>4</v>
      </c>
      <c r="B120" t="n">
        <v>80</v>
      </c>
      <c r="C120" t="inlineStr">
        <is>
          <t xml:space="preserve">CONCLUIDO	</t>
        </is>
      </c>
      <c r="D120" t="n">
        <v>1.9615</v>
      </c>
      <c r="E120" t="n">
        <v>50.98</v>
      </c>
      <c r="F120" t="n">
        <v>46.08</v>
      </c>
      <c r="G120" t="n">
        <v>34.56</v>
      </c>
      <c r="H120" t="n">
        <v>0.54</v>
      </c>
      <c r="I120" t="n">
        <v>80</v>
      </c>
      <c r="J120" t="n">
        <v>164.83</v>
      </c>
      <c r="K120" t="n">
        <v>50.28</v>
      </c>
      <c r="L120" t="n">
        <v>5</v>
      </c>
      <c r="M120" t="n">
        <v>78</v>
      </c>
      <c r="N120" t="n">
        <v>29.55</v>
      </c>
      <c r="O120" t="n">
        <v>20563.61</v>
      </c>
      <c r="P120" t="n">
        <v>544.9</v>
      </c>
      <c r="Q120" t="n">
        <v>1275.69</v>
      </c>
      <c r="R120" t="n">
        <v>261.91</v>
      </c>
      <c r="S120" t="n">
        <v>109.66</v>
      </c>
      <c r="T120" t="n">
        <v>61711.89</v>
      </c>
      <c r="U120" t="n">
        <v>0.42</v>
      </c>
      <c r="V120" t="n">
        <v>0.7</v>
      </c>
      <c r="W120" t="n">
        <v>7.38</v>
      </c>
      <c r="X120" t="n">
        <v>3.64</v>
      </c>
      <c r="Y120" t="n">
        <v>1</v>
      </c>
      <c r="Z120" t="n">
        <v>10</v>
      </c>
    </row>
    <row r="121">
      <c r="A121" t="n">
        <v>5</v>
      </c>
      <c r="B121" t="n">
        <v>80</v>
      </c>
      <c r="C121" t="inlineStr">
        <is>
          <t xml:space="preserve">CONCLUIDO	</t>
        </is>
      </c>
      <c r="D121" t="n">
        <v>2.008</v>
      </c>
      <c r="E121" t="n">
        <v>49.8</v>
      </c>
      <c r="F121" t="n">
        <v>45.38</v>
      </c>
      <c r="G121" t="n">
        <v>41.89</v>
      </c>
      <c r="H121" t="n">
        <v>0.64</v>
      </c>
      <c r="I121" t="n">
        <v>65</v>
      </c>
      <c r="J121" t="n">
        <v>166.27</v>
      </c>
      <c r="K121" t="n">
        <v>50.28</v>
      </c>
      <c r="L121" t="n">
        <v>6</v>
      </c>
      <c r="M121" t="n">
        <v>63</v>
      </c>
      <c r="N121" t="n">
        <v>29.99</v>
      </c>
      <c r="O121" t="n">
        <v>20741.2</v>
      </c>
      <c r="P121" t="n">
        <v>530.88</v>
      </c>
      <c r="Q121" t="n">
        <v>1275.56</v>
      </c>
      <c r="R121" t="n">
        <v>238.48</v>
      </c>
      <c r="S121" t="n">
        <v>109.66</v>
      </c>
      <c r="T121" t="n">
        <v>50074.61</v>
      </c>
      <c r="U121" t="n">
        <v>0.46</v>
      </c>
      <c r="V121" t="n">
        <v>0.71</v>
      </c>
      <c r="W121" t="n">
        <v>7.36</v>
      </c>
      <c r="X121" t="n">
        <v>2.95</v>
      </c>
      <c r="Y121" t="n">
        <v>1</v>
      </c>
      <c r="Z121" t="n">
        <v>10</v>
      </c>
    </row>
    <row r="122">
      <c r="A122" t="n">
        <v>6</v>
      </c>
      <c r="B122" t="n">
        <v>80</v>
      </c>
      <c r="C122" t="inlineStr">
        <is>
          <t xml:space="preserve">CONCLUIDO	</t>
        </is>
      </c>
      <c r="D122" t="n">
        <v>2.0407</v>
      </c>
      <c r="E122" t="n">
        <v>49</v>
      </c>
      <c r="F122" t="n">
        <v>44.91</v>
      </c>
      <c r="G122" t="n">
        <v>48.99</v>
      </c>
      <c r="H122" t="n">
        <v>0.74</v>
      </c>
      <c r="I122" t="n">
        <v>55</v>
      </c>
      <c r="J122" t="n">
        <v>167.72</v>
      </c>
      <c r="K122" t="n">
        <v>50.28</v>
      </c>
      <c r="L122" t="n">
        <v>7</v>
      </c>
      <c r="M122" t="n">
        <v>53</v>
      </c>
      <c r="N122" t="n">
        <v>30.44</v>
      </c>
      <c r="O122" t="n">
        <v>20919.39</v>
      </c>
      <c r="P122" t="n">
        <v>520.74</v>
      </c>
      <c r="Q122" t="n">
        <v>1275.55</v>
      </c>
      <c r="R122" t="n">
        <v>222.52</v>
      </c>
      <c r="S122" t="n">
        <v>109.66</v>
      </c>
      <c r="T122" t="n">
        <v>42145.74</v>
      </c>
      <c r="U122" t="n">
        <v>0.49</v>
      </c>
      <c r="V122" t="n">
        <v>0.72</v>
      </c>
      <c r="W122" t="n">
        <v>7.34</v>
      </c>
      <c r="X122" t="n">
        <v>2.47</v>
      </c>
      <c r="Y122" t="n">
        <v>1</v>
      </c>
      <c r="Z122" t="n">
        <v>10</v>
      </c>
    </row>
    <row r="123">
      <c r="A123" t="n">
        <v>7</v>
      </c>
      <c r="B123" t="n">
        <v>80</v>
      </c>
      <c r="C123" t="inlineStr">
        <is>
          <t xml:space="preserve">CONCLUIDO	</t>
        </is>
      </c>
      <c r="D123" t="n">
        <v>2.0672</v>
      </c>
      <c r="E123" t="n">
        <v>48.37</v>
      </c>
      <c r="F123" t="n">
        <v>44.53</v>
      </c>
      <c r="G123" t="n">
        <v>56.85</v>
      </c>
      <c r="H123" t="n">
        <v>0.84</v>
      </c>
      <c r="I123" t="n">
        <v>47</v>
      </c>
      <c r="J123" t="n">
        <v>169.17</v>
      </c>
      <c r="K123" t="n">
        <v>50.28</v>
      </c>
      <c r="L123" t="n">
        <v>8</v>
      </c>
      <c r="M123" t="n">
        <v>45</v>
      </c>
      <c r="N123" t="n">
        <v>30.89</v>
      </c>
      <c r="O123" t="n">
        <v>21098.19</v>
      </c>
      <c r="P123" t="n">
        <v>511.16</v>
      </c>
      <c r="Q123" t="n">
        <v>1275.54</v>
      </c>
      <c r="R123" t="n">
        <v>209.9</v>
      </c>
      <c r="S123" t="n">
        <v>109.66</v>
      </c>
      <c r="T123" t="n">
        <v>35874.42</v>
      </c>
      <c r="U123" t="n">
        <v>0.52</v>
      </c>
      <c r="V123" t="n">
        <v>0.72</v>
      </c>
      <c r="W123" t="n">
        <v>7.32</v>
      </c>
      <c r="X123" t="n">
        <v>2.1</v>
      </c>
      <c r="Y123" t="n">
        <v>1</v>
      </c>
      <c r="Z123" t="n">
        <v>10</v>
      </c>
    </row>
    <row r="124">
      <c r="A124" t="n">
        <v>8</v>
      </c>
      <c r="B124" t="n">
        <v>80</v>
      </c>
      <c r="C124" t="inlineStr">
        <is>
          <t xml:space="preserve">CONCLUIDO	</t>
        </is>
      </c>
      <c r="D124" t="n">
        <v>2.086</v>
      </c>
      <c r="E124" t="n">
        <v>47.94</v>
      </c>
      <c r="F124" t="n">
        <v>44.29</v>
      </c>
      <c r="G124" t="n">
        <v>64.81999999999999</v>
      </c>
      <c r="H124" t="n">
        <v>0.9399999999999999</v>
      </c>
      <c r="I124" t="n">
        <v>41</v>
      </c>
      <c r="J124" t="n">
        <v>170.62</v>
      </c>
      <c r="K124" t="n">
        <v>50.28</v>
      </c>
      <c r="L124" t="n">
        <v>9</v>
      </c>
      <c r="M124" t="n">
        <v>39</v>
      </c>
      <c r="N124" t="n">
        <v>31.34</v>
      </c>
      <c r="O124" t="n">
        <v>21277.6</v>
      </c>
      <c r="P124" t="n">
        <v>501.96</v>
      </c>
      <c r="Q124" t="n">
        <v>1275.54</v>
      </c>
      <c r="R124" t="n">
        <v>201.38</v>
      </c>
      <c r="S124" t="n">
        <v>109.66</v>
      </c>
      <c r="T124" t="n">
        <v>31644.29</v>
      </c>
      <c r="U124" t="n">
        <v>0.54</v>
      </c>
      <c r="V124" t="n">
        <v>0.73</v>
      </c>
      <c r="W124" t="n">
        <v>7.32</v>
      </c>
      <c r="X124" t="n">
        <v>1.86</v>
      </c>
      <c r="Y124" t="n">
        <v>1</v>
      </c>
      <c r="Z124" t="n">
        <v>10</v>
      </c>
    </row>
    <row r="125">
      <c r="A125" t="n">
        <v>9</v>
      </c>
      <c r="B125" t="n">
        <v>80</v>
      </c>
      <c r="C125" t="inlineStr">
        <is>
          <t xml:space="preserve">CONCLUIDO	</t>
        </is>
      </c>
      <c r="D125" t="n">
        <v>2.101</v>
      </c>
      <c r="E125" t="n">
        <v>47.6</v>
      </c>
      <c r="F125" t="n">
        <v>44.08</v>
      </c>
      <c r="G125" t="n">
        <v>71.48</v>
      </c>
      <c r="H125" t="n">
        <v>1.03</v>
      </c>
      <c r="I125" t="n">
        <v>37</v>
      </c>
      <c r="J125" t="n">
        <v>172.08</v>
      </c>
      <c r="K125" t="n">
        <v>50.28</v>
      </c>
      <c r="L125" t="n">
        <v>10</v>
      </c>
      <c r="M125" t="n">
        <v>35</v>
      </c>
      <c r="N125" t="n">
        <v>31.8</v>
      </c>
      <c r="O125" t="n">
        <v>21457.64</v>
      </c>
      <c r="P125" t="n">
        <v>493.14</v>
      </c>
      <c r="Q125" t="n">
        <v>1275.53</v>
      </c>
      <c r="R125" t="n">
        <v>194.58</v>
      </c>
      <c r="S125" t="n">
        <v>109.66</v>
      </c>
      <c r="T125" t="n">
        <v>28264.42</v>
      </c>
      <c r="U125" t="n">
        <v>0.5600000000000001</v>
      </c>
      <c r="V125" t="n">
        <v>0.73</v>
      </c>
      <c r="W125" t="n">
        <v>7.31</v>
      </c>
      <c r="X125" t="n">
        <v>1.65</v>
      </c>
      <c r="Y125" t="n">
        <v>1</v>
      </c>
      <c r="Z125" t="n">
        <v>10</v>
      </c>
    </row>
    <row r="126">
      <c r="A126" t="n">
        <v>10</v>
      </c>
      <c r="B126" t="n">
        <v>80</v>
      </c>
      <c r="C126" t="inlineStr">
        <is>
          <t xml:space="preserve">CONCLUIDO	</t>
        </is>
      </c>
      <c r="D126" t="n">
        <v>2.1161</v>
      </c>
      <c r="E126" t="n">
        <v>47.26</v>
      </c>
      <c r="F126" t="n">
        <v>43.87</v>
      </c>
      <c r="G126" t="n">
        <v>79.76000000000001</v>
      </c>
      <c r="H126" t="n">
        <v>1.12</v>
      </c>
      <c r="I126" t="n">
        <v>33</v>
      </c>
      <c r="J126" t="n">
        <v>173.55</v>
      </c>
      <c r="K126" t="n">
        <v>50.28</v>
      </c>
      <c r="L126" t="n">
        <v>11</v>
      </c>
      <c r="M126" t="n">
        <v>31</v>
      </c>
      <c r="N126" t="n">
        <v>32.27</v>
      </c>
      <c r="O126" t="n">
        <v>21638.31</v>
      </c>
      <c r="P126" t="n">
        <v>485.41</v>
      </c>
      <c r="Q126" t="n">
        <v>1275.52</v>
      </c>
      <c r="R126" t="n">
        <v>187.51</v>
      </c>
      <c r="S126" t="n">
        <v>109.66</v>
      </c>
      <c r="T126" t="n">
        <v>24746.81</v>
      </c>
      <c r="U126" t="n">
        <v>0.58</v>
      </c>
      <c r="V126" t="n">
        <v>0.73</v>
      </c>
      <c r="W126" t="n">
        <v>7.29</v>
      </c>
      <c r="X126" t="n">
        <v>1.44</v>
      </c>
      <c r="Y126" t="n">
        <v>1</v>
      </c>
      <c r="Z126" t="n">
        <v>10</v>
      </c>
    </row>
    <row r="127">
      <c r="A127" t="n">
        <v>11</v>
      </c>
      <c r="B127" t="n">
        <v>80</v>
      </c>
      <c r="C127" t="inlineStr">
        <is>
          <t xml:space="preserve">CONCLUIDO	</t>
        </is>
      </c>
      <c r="D127" t="n">
        <v>2.1249</v>
      </c>
      <c r="E127" t="n">
        <v>47.06</v>
      </c>
      <c r="F127" t="n">
        <v>43.77</v>
      </c>
      <c r="G127" t="n">
        <v>87.54000000000001</v>
      </c>
      <c r="H127" t="n">
        <v>1.22</v>
      </c>
      <c r="I127" t="n">
        <v>30</v>
      </c>
      <c r="J127" t="n">
        <v>175.02</v>
      </c>
      <c r="K127" t="n">
        <v>50.28</v>
      </c>
      <c r="L127" t="n">
        <v>12</v>
      </c>
      <c r="M127" t="n">
        <v>28</v>
      </c>
      <c r="N127" t="n">
        <v>32.74</v>
      </c>
      <c r="O127" t="n">
        <v>21819.6</v>
      </c>
      <c r="P127" t="n">
        <v>478.59</v>
      </c>
      <c r="Q127" t="n">
        <v>1275.55</v>
      </c>
      <c r="R127" t="n">
        <v>183.94</v>
      </c>
      <c r="S127" t="n">
        <v>109.66</v>
      </c>
      <c r="T127" t="n">
        <v>22981.2</v>
      </c>
      <c r="U127" t="n">
        <v>0.6</v>
      </c>
      <c r="V127" t="n">
        <v>0.74</v>
      </c>
      <c r="W127" t="n">
        <v>7.3</v>
      </c>
      <c r="X127" t="n">
        <v>1.34</v>
      </c>
      <c r="Y127" t="n">
        <v>1</v>
      </c>
      <c r="Z127" t="n">
        <v>10</v>
      </c>
    </row>
    <row r="128">
      <c r="A128" t="n">
        <v>12</v>
      </c>
      <c r="B128" t="n">
        <v>80</v>
      </c>
      <c r="C128" t="inlineStr">
        <is>
          <t xml:space="preserve">CONCLUIDO	</t>
        </is>
      </c>
      <c r="D128" t="n">
        <v>2.1357</v>
      </c>
      <c r="E128" t="n">
        <v>46.82</v>
      </c>
      <c r="F128" t="n">
        <v>43.63</v>
      </c>
      <c r="G128" t="n">
        <v>96.95</v>
      </c>
      <c r="H128" t="n">
        <v>1.31</v>
      </c>
      <c r="I128" t="n">
        <v>27</v>
      </c>
      <c r="J128" t="n">
        <v>176.49</v>
      </c>
      <c r="K128" t="n">
        <v>50.28</v>
      </c>
      <c r="L128" t="n">
        <v>13</v>
      </c>
      <c r="M128" t="n">
        <v>25</v>
      </c>
      <c r="N128" t="n">
        <v>33.21</v>
      </c>
      <c r="O128" t="n">
        <v>22001.54</v>
      </c>
      <c r="P128" t="n">
        <v>470.06</v>
      </c>
      <c r="Q128" t="n">
        <v>1275.54</v>
      </c>
      <c r="R128" t="n">
        <v>178.88</v>
      </c>
      <c r="S128" t="n">
        <v>109.66</v>
      </c>
      <c r="T128" t="n">
        <v>20464.96</v>
      </c>
      <c r="U128" t="n">
        <v>0.61</v>
      </c>
      <c r="V128" t="n">
        <v>0.74</v>
      </c>
      <c r="W128" t="n">
        <v>7.3</v>
      </c>
      <c r="X128" t="n">
        <v>1.2</v>
      </c>
      <c r="Y128" t="n">
        <v>1</v>
      </c>
      <c r="Z128" t="n">
        <v>10</v>
      </c>
    </row>
    <row r="129">
      <c r="A129" t="n">
        <v>13</v>
      </c>
      <c r="B129" t="n">
        <v>80</v>
      </c>
      <c r="C129" t="inlineStr">
        <is>
          <t xml:space="preserve">CONCLUIDO	</t>
        </is>
      </c>
      <c r="D129" t="n">
        <v>2.143</v>
      </c>
      <c r="E129" t="n">
        <v>46.66</v>
      </c>
      <c r="F129" t="n">
        <v>43.53</v>
      </c>
      <c r="G129" t="n">
        <v>104.48</v>
      </c>
      <c r="H129" t="n">
        <v>1.4</v>
      </c>
      <c r="I129" t="n">
        <v>25</v>
      </c>
      <c r="J129" t="n">
        <v>177.97</v>
      </c>
      <c r="K129" t="n">
        <v>50.28</v>
      </c>
      <c r="L129" t="n">
        <v>14</v>
      </c>
      <c r="M129" t="n">
        <v>23</v>
      </c>
      <c r="N129" t="n">
        <v>33.69</v>
      </c>
      <c r="O129" t="n">
        <v>22184.13</v>
      </c>
      <c r="P129" t="n">
        <v>462.6</v>
      </c>
      <c r="Q129" t="n">
        <v>1275.52</v>
      </c>
      <c r="R129" t="n">
        <v>175.91</v>
      </c>
      <c r="S129" t="n">
        <v>109.66</v>
      </c>
      <c r="T129" t="n">
        <v>18990.31</v>
      </c>
      <c r="U129" t="n">
        <v>0.62</v>
      </c>
      <c r="V129" t="n">
        <v>0.74</v>
      </c>
      <c r="W129" t="n">
        <v>7.29</v>
      </c>
      <c r="X129" t="n">
        <v>1.1</v>
      </c>
      <c r="Y129" t="n">
        <v>1</v>
      </c>
      <c r="Z129" t="n">
        <v>10</v>
      </c>
    </row>
    <row r="130">
      <c r="A130" t="n">
        <v>14</v>
      </c>
      <c r="B130" t="n">
        <v>80</v>
      </c>
      <c r="C130" t="inlineStr">
        <is>
          <t xml:space="preserve">CONCLUIDO	</t>
        </is>
      </c>
      <c r="D130" t="n">
        <v>2.1503</v>
      </c>
      <c r="E130" t="n">
        <v>46.51</v>
      </c>
      <c r="F130" t="n">
        <v>43.44</v>
      </c>
      <c r="G130" t="n">
        <v>113.32</v>
      </c>
      <c r="H130" t="n">
        <v>1.48</v>
      </c>
      <c r="I130" t="n">
        <v>23</v>
      </c>
      <c r="J130" t="n">
        <v>179.46</v>
      </c>
      <c r="K130" t="n">
        <v>50.28</v>
      </c>
      <c r="L130" t="n">
        <v>15</v>
      </c>
      <c r="M130" t="n">
        <v>21</v>
      </c>
      <c r="N130" t="n">
        <v>34.18</v>
      </c>
      <c r="O130" t="n">
        <v>22367.38</v>
      </c>
      <c r="P130" t="n">
        <v>456.66</v>
      </c>
      <c r="Q130" t="n">
        <v>1275.53</v>
      </c>
      <c r="R130" t="n">
        <v>172.76</v>
      </c>
      <c r="S130" t="n">
        <v>109.66</v>
      </c>
      <c r="T130" t="n">
        <v>17425.46</v>
      </c>
      <c r="U130" t="n">
        <v>0.63</v>
      </c>
      <c r="V130" t="n">
        <v>0.74</v>
      </c>
      <c r="W130" t="n">
        <v>7.29</v>
      </c>
      <c r="X130" t="n">
        <v>1.01</v>
      </c>
      <c r="Y130" t="n">
        <v>1</v>
      </c>
      <c r="Z130" t="n">
        <v>10</v>
      </c>
    </row>
    <row r="131">
      <c r="A131" t="n">
        <v>15</v>
      </c>
      <c r="B131" t="n">
        <v>80</v>
      </c>
      <c r="C131" t="inlineStr">
        <is>
          <t xml:space="preserve">CONCLUIDO	</t>
        </is>
      </c>
      <c r="D131" t="n">
        <v>2.157</v>
      </c>
      <c r="E131" t="n">
        <v>46.36</v>
      </c>
      <c r="F131" t="n">
        <v>43.36</v>
      </c>
      <c r="G131" t="n">
        <v>123.88</v>
      </c>
      <c r="H131" t="n">
        <v>1.57</v>
      </c>
      <c r="I131" t="n">
        <v>21</v>
      </c>
      <c r="J131" t="n">
        <v>180.95</v>
      </c>
      <c r="K131" t="n">
        <v>50.28</v>
      </c>
      <c r="L131" t="n">
        <v>16</v>
      </c>
      <c r="M131" t="n">
        <v>19</v>
      </c>
      <c r="N131" t="n">
        <v>34.67</v>
      </c>
      <c r="O131" t="n">
        <v>22551.28</v>
      </c>
      <c r="P131" t="n">
        <v>446.66</v>
      </c>
      <c r="Q131" t="n">
        <v>1275.58</v>
      </c>
      <c r="R131" t="n">
        <v>170.18</v>
      </c>
      <c r="S131" t="n">
        <v>109.66</v>
      </c>
      <c r="T131" t="n">
        <v>16143.29</v>
      </c>
      <c r="U131" t="n">
        <v>0.64</v>
      </c>
      <c r="V131" t="n">
        <v>0.74</v>
      </c>
      <c r="W131" t="n">
        <v>7.28</v>
      </c>
      <c r="X131" t="n">
        <v>0.93</v>
      </c>
      <c r="Y131" t="n">
        <v>1</v>
      </c>
      <c r="Z131" t="n">
        <v>10</v>
      </c>
    </row>
    <row r="132">
      <c r="A132" t="n">
        <v>16</v>
      </c>
      <c r="B132" t="n">
        <v>80</v>
      </c>
      <c r="C132" t="inlineStr">
        <is>
          <t xml:space="preserve">CONCLUIDO	</t>
        </is>
      </c>
      <c r="D132" t="n">
        <v>2.1608</v>
      </c>
      <c r="E132" t="n">
        <v>46.28</v>
      </c>
      <c r="F132" t="n">
        <v>43.31</v>
      </c>
      <c r="G132" t="n">
        <v>129.93</v>
      </c>
      <c r="H132" t="n">
        <v>1.65</v>
      </c>
      <c r="I132" t="n">
        <v>20</v>
      </c>
      <c r="J132" t="n">
        <v>182.45</v>
      </c>
      <c r="K132" t="n">
        <v>50.28</v>
      </c>
      <c r="L132" t="n">
        <v>17</v>
      </c>
      <c r="M132" t="n">
        <v>17</v>
      </c>
      <c r="N132" t="n">
        <v>35.17</v>
      </c>
      <c r="O132" t="n">
        <v>22735.98</v>
      </c>
      <c r="P132" t="n">
        <v>442.94</v>
      </c>
      <c r="Q132" t="n">
        <v>1275.54</v>
      </c>
      <c r="R132" t="n">
        <v>168.44</v>
      </c>
      <c r="S132" t="n">
        <v>109.66</v>
      </c>
      <c r="T132" t="n">
        <v>15277.84</v>
      </c>
      <c r="U132" t="n">
        <v>0.65</v>
      </c>
      <c r="V132" t="n">
        <v>0.74</v>
      </c>
      <c r="W132" t="n">
        <v>7.28</v>
      </c>
      <c r="X132" t="n">
        <v>0.88</v>
      </c>
      <c r="Y132" t="n">
        <v>1</v>
      </c>
      <c r="Z132" t="n">
        <v>10</v>
      </c>
    </row>
    <row r="133">
      <c r="A133" t="n">
        <v>17</v>
      </c>
      <c r="B133" t="n">
        <v>80</v>
      </c>
      <c r="C133" t="inlineStr">
        <is>
          <t xml:space="preserve">CONCLUIDO	</t>
        </is>
      </c>
      <c r="D133" t="n">
        <v>2.1649</v>
      </c>
      <c r="E133" t="n">
        <v>46.19</v>
      </c>
      <c r="F133" t="n">
        <v>43.25</v>
      </c>
      <c r="G133" t="n">
        <v>136.59</v>
      </c>
      <c r="H133" t="n">
        <v>1.74</v>
      </c>
      <c r="I133" t="n">
        <v>19</v>
      </c>
      <c r="J133" t="n">
        <v>183.95</v>
      </c>
      <c r="K133" t="n">
        <v>50.28</v>
      </c>
      <c r="L133" t="n">
        <v>18</v>
      </c>
      <c r="M133" t="n">
        <v>12</v>
      </c>
      <c r="N133" t="n">
        <v>35.67</v>
      </c>
      <c r="O133" t="n">
        <v>22921.24</v>
      </c>
      <c r="P133" t="n">
        <v>432.81</v>
      </c>
      <c r="Q133" t="n">
        <v>1275.53</v>
      </c>
      <c r="R133" t="n">
        <v>166.38</v>
      </c>
      <c r="S133" t="n">
        <v>109.66</v>
      </c>
      <c r="T133" t="n">
        <v>14256.56</v>
      </c>
      <c r="U133" t="n">
        <v>0.66</v>
      </c>
      <c r="V133" t="n">
        <v>0.75</v>
      </c>
      <c r="W133" t="n">
        <v>7.28</v>
      </c>
      <c r="X133" t="n">
        <v>0.82</v>
      </c>
      <c r="Y133" t="n">
        <v>1</v>
      </c>
      <c r="Z133" t="n">
        <v>10</v>
      </c>
    </row>
    <row r="134">
      <c r="A134" t="n">
        <v>18</v>
      </c>
      <c r="B134" t="n">
        <v>80</v>
      </c>
      <c r="C134" t="inlineStr">
        <is>
          <t xml:space="preserve">CONCLUIDO	</t>
        </is>
      </c>
      <c r="D134" t="n">
        <v>2.1681</v>
      </c>
      <c r="E134" t="n">
        <v>46.12</v>
      </c>
      <c r="F134" t="n">
        <v>43.22</v>
      </c>
      <c r="G134" t="n">
        <v>144.06</v>
      </c>
      <c r="H134" t="n">
        <v>1.82</v>
      </c>
      <c r="I134" t="n">
        <v>18</v>
      </c>
      <c r="J134" t="n">
        <v>185.46</v>
      </c>
      <c r="K134" t="n">
        <v>50.28</v>
      </c>
      <c r="L134" t="n">
        <v>19</v>
      </c>
      <c r="M134" t="n">
        <v>10</v>
      </c>
      <c r="N134" t="n">
        <v>36.18</v>
      </c>
      <c r="O134" t="n">
        <v>23107.19</v>
      </c>
      <c r="P134" t="n">
        <v>430.41</v>
      </c>
      <c r="Q134" t="n">
        <v>1275.56</v>
      </c>
      <c r="R134" t="n">
        <v>164.88</v>
      </c>
      <c r="S134" t="n">
        <v>109.66</v>
      </c>
      <c r="T134" t="n">
        <v>13509.8</v>
      </c>
      <c r="U134" t="n">
        <v>0.67</v>
      </c>
      <c r="V134" t="n">
        <v>0.75</v>
      </c>
      <c r="W134" t="n">
        <v>7.29</v>
      </c>
      <c r="X134" t="n">
        <v>0.79</v>
      </c>
      <c r="Y134" t="n">
        <v>1</v>
      </c>
      <c r="Z134" t="n">
        <v>10</v>
      </c>
    </row>
    <row r="135">
      <c r="A135" t="n">
        <v>19</v>
      </c>
      <c r="B135" t="n">
        <v>80</v>
      </c>
      <c r="C135" t="inlineStr">
        <is>
          <t xml:space="preserve">CONCLUIDO	</t>
        </is>
      </c>
      <c r="D135" t="n">
        <v>2.1721</v>
      </c>
      <c r="E135" t="n">
        <v>46.04</v>
      </c>
      <c r="F135" t="n">
        <v>43.17</v>
      </c>
      <c r="G135" t="n">
        <v>152.35</v>
      </c>
      <c r="H135" t="n">
        <v>1.9</v>
      </c>
      <c r="I135" t="n">
        <v>17</v>
      </c>
      <c r="J135" t="n">
        <v>186.97</v>
      </c>
      <c r="K135" t="n">
        <v>50.28</v>
      </c>
      <c r="L135" t="n">
        <v>20</v>
      </c>
      <c r="M135" t="n">
        <v>2</v>
      </c>
      <c r="N135" t="n">
        <v>36.69</v>
      </c>
      <c r="O135" t="n">
        <v>23293.82</v>
      </c>
      <c r="P135" t="n">
        <v>428.27</v>
      </c>
      <c r="Q135" t="n">
        <v>1275.56</v>
      </c>
      <c r="R135" t="n">
        <v>163</v>
      </c>
      <c r="S135" t="n">
        <v>109.66</v>
      </c>
      <c r="T135" t="n">
        <v>12576.11</v>
      </c>
      <c r="U135" t="n">
        <v>0.67</v>
      </c>
      <c r="V135" t="n">
        <v>0.75</v>
      </c>
      <c r="W135" t="n">
        <v>7.29</v>
      </c>
      <c r="X135" t="n">
        <v>0.74</v>
      </c>
      <c r="Y135" t="n">
        <v>1</v>
      </c>
      <c r="Z135" t="n">
        <v>10</v>
      </c>
    </row>
    <row r="136">
      <c r="A136" t="n">
        <v>20</v>
      </c>
      <c r="B136" t="n">
        <v>80</v>
      </c>
      <c r="C136" t="inlineStr">
        <is>
          <t xml:space="preserve">CONCLUIDO	</t>
        </is>
      </c>
      <c r="D136" t="n">
        <v>2.172</v>
      </c>
      <c r="E136" t="n">
        <v>46.04</v>
      </c>
      <c r="F136" t="n">
        <v>43.17</v>
      </c>
      <c r="G136" t="n">
        <v>152.36</v>
      </c>
      <c r="H136" t="n">
        <v>1.98</v>
      </c>
      <c r="I136" t="n">
        <v>17</v>
      </c>
      <c r="J136" t="n">
        <v>188.49</v>
      </c>
      <c r="K136" t="n">
        <v>50.28</v>
      </c>
      <c r="L136" t="n">
        <v>21</v>
      </c>
      <c r="M136" t="n">
        <v>0</v>
      </c>
      <c r="N136" t="n">
        <v>37.21</v>
      </c>
      <c r="O136" t="n">
        <v>23481.16</v>
      </c>
      <c r="P136" t="n">
        <v>431.81</v>
      </c>
      <c r="Q136" t="n">
        <v>1275.59</v>
      </c>
      <c r="R136" t="n">
        <v>163.04</v>
      </c>
      <c r="S136" t="n">
        <v>109.66</v>
      </c>
      <c r="T136" t="n">
        <v>12592.28</v>
      </c>
      <c r="U136" t="n">
        <v>0.67</v>
      </c>
      <c r="V136" t="n">
        <v>0.75</v>
      </c>
      <c r="W136" t="n">
        <v>7.29</v>
      </c>
      <c r="X136" t="n">
        <v>0.74</v>
      </c>
      <c r="Y136" t="n">
        <v>1</v>
      </c>
      <c r="Z136" t="n">
        <v>10</v>
      </c>
    </row>
    <row r="137">
      <c r="A137" t="n">
        <v>0</v>
      </c>
      <c r="B137" t="n">
        <v>35</v>
      </c>
      <c r="C137" t="inlineStr">
        <is>
          <t xml:space="preserve">CONCLUIDO	</t>
        </is>
      </c>
      <c r="D137" t="n">
        <v>1.5293</v>
      </c>
      <c r="E137" t="n">
        <v>65.39</v>
      </c>
      <c r="F137" t="n">
        <v>57.88</v>
      </c>
      <c r="G137" t="n">
        <v>10.65</v>
      </c>
      <c r="H137" t="n">
        <v>0.22</v>
      </c>
      <c r="I137" t="n">
        <v>326</v>
      </c>
      <c r="J137" t="n">
        <v>80.84</v>
      </c>
      <c r="K137" t="n">
        <v>35.1</v>
      </c>
      <c r="L137" t="n">
        <v>1</v>
      </c>
      <c r="M137" t="n">
        <v>324</v>
      </c>
      <c r="N137" t="n">
        <v>9.74</v>
      </c>
      <c r="O137" t="n">
        <v>10204.21</v>
      </c>
      <c r="P137" t="n">
        <v>447.1</v>
      </c>
      <c r="Q137" t="n">
        <v>1275.76</v>
      </c>
      <c r="R137" t="n">
        <v>662.1</v>
      </c>
      <c r="S137" t="n">
        <v>109.66</v>
      </c>
      <c r="T137" t="n">
        <v>260579.87</v>
      </c>
      <c r="U137" t="n">
        <v>0.17</v>
      </c>
      <c r="V137" t="n">
        <v>0.5600000000000001</v>
      </c>
      <c r="W137" t="n">
        <v>7.79</v>
      </c>
      <c r="X137" t="n">
        <v>15.44</v>
      </c>
      <c r="Y137" t="n">
        <v>1</v>
      </c>
      <c r="Z137" t="n">
        <v>10</v>
      </c>
    </row>
    <row r="138">
      <c r="A138" t="n">
        <v>1</v>
      </c>
      <c r="B138" t="n">
        <v>35</v>
      </c>
      <c r="C138" t="inlineStr">
        <is>
          <t xml:space="preserve">CONCLUIDO	</t>
        </is>
      </c>
      <c r="D138" t="n">
        <v>1.9016</v>
      </c>
      <c r="E138" t="n">
        <v>52.59</v>
      </c>
      <c r="F138" t="n">
        <v>48.44</v>
      </c>
      <c r="G138" t="n">
        <v>22.19</v>
      </c>
      <c r="H138" t="n">
        <v>0.43</v>
      </c>
      <c r="I138" t="n">
        <v>131</v>
      </c>
      <c r="J138" t="n">
        <v>82.04000000000001</v>
      </c>
      <c r="K138" t="n">
        <v>35.1</v>
      </c>
      <c r="L138" t="n">
        <v>2</v>
      </c>
      <c r="M138" t="n">
        <v>129</v>
      </c>
      <c r="N138" t="n">
        <v>9.94</v>
      </c>
      <c r="O138" t="n">
        <v>10352.53</v>
      </c>
      <c r="P138" t="n">
        <v>361.22</v>
      </c>
      <c r="Q138" t="n">
        <v>1275.62</v>
      </c>
      <c r="R138" t="n">
        <v>341.96</v>
      </c>
      <c r="S138" t="n">
        <v>109.66</v>
      </c>
      <c r="T138" t="n">
        <v>101485.83</v>
      </c>
      <c r="U138" t="n">
        <v>0.32</v>
      </c>
      <c r="V138" t="n">
        <v>0.67</v>
      </c>
      <c r="W138" t="n">
        <v>7.47</v>
      </c>
      <c r="X138" t="n">
        <v>6.01</v>
      </c>
      <c r="Y138" t="n">
        <v>1</v>
      </c>
      <c r="Z138" t="n">
        <v>10</v>
      </c>
    </row>
    <row r="139">
      <c r="A139" t="n">
        <v>2</v>
      </c>
      <c r="B139" t="n">
        <v>35</v>
      </c>
      <c r="C139" t="inlineStr">
        <is>
          <t xml:space="preserve">CONCLUIDO	</t>
        </is>
      </c>
      <c r="D139" t="n">
        <v>2.0229</v>
      </c>
      <c r="E139" t="n">
        <v>49.43</v>
      </c>
      <c r="F139" t="n">
        <v>46.15</v>
      </c>
      <c r="G139" t="n">
        <v>34.18</v>
      </c>
      <c r="H139" t="n">
        <v>0.63</v>
      </c>
      <c r="I139" t="n">
        <v>81</v>
      </c>
      <c r="J139" t="n">
        <v>83.25</v>
      </c>
      <c r="K139" t="n">
        <v>35.1</v>
      </c>
      <c r="L139" t="n">
        <v>3</v>
      </c>
      <c r="M139" t="n">
        <v>79</v>
      </c>
      <c r="N139" t="n">
        <v>10.15</v>
      </c>
      <c r="O139" t="n">
        <v>10501.19</v>
      </c>
      <c r="P139" t="n">
        <v>330.7</v>
      </c>
      <c r="Q139" t="n">
        <v>1275.61</v>
      </c>
      <c r="R139" t="n">
        <v>264.57</v>
      </c>
      <c r="S139" t="n">
        <v>109.66</v>
      </c>
      <c r="T139" t="n">
        <v>63040.68</v>
      </c>
      <c r="U139" t="n">
        <v>0.41</v>
      </c>
      <c r="V139" t="n">
        <v>0.7</v>
      </c>
      <c r="W139" t="n">
        <v>7.38</v>
      </c>
      <c r="X139" t="n">
        <v>3.71</v>
      </c>
      <c r="Y139" t="n">
        <v>1</v>
      </c>
      <c r="Z139" t="n">
        <v>10</v>
      </c>
    </row>
    <row r="140">
      <c r="A140" t="n">
        <v>3</v>
      </c>
      <c r="B140" t="n">
        <v>35</v>
      </c>
      <c r="C140" t="inlineStr">
        <is>
          <t xml:space="preserve">CONCLUIDO	</t>
        </is>
      </c>
      <c r="D140" t="n">
        <v>2.0882</v>
      </c>
      <c r="E140" t="n">
        <v>47.89</v>
      </c>
      <c r="F140" t="n">
        <v>45.01</v>
      </c>
      <c r="G140" t="n">
        <v>47.38</v>
      </c>
      <c r="H140" t="n">
        <v>0.83</v>
      </c>
      <c r="I140" t="n">
        <v>57</v>
      </c>
      <c r="J140" t="n">
        <v>84.45999999999999</v>
      </c>
      <c r="K140" t="n">
        <v>35.1</v>
      </c>
      <c r="L140" t="n">
        <v>4</v>
      </c>
      <c r="M140" t="n">
        <v>55</v>
      </c>
      <c r="N140" t="n">
        <v>10.36</v>
      </c>
      <c r="O140" t="n">
        <v>10650.22</v>
      </c>
      <c r="P140" t="n">
        <v>308.74</v>
      </c>
      <c r="Q140" t="n">
        <v>1275.62</v>
      </c>
      <c r="R140" t="n">
        <v>226.06</v>
      </c>
      <c r="S140" t="n">
        <v>109.66</v>
      </c>
      <c r="T140" t="n">
        <v>43905.6</v>
      </c>
      <c r="U140" t="n">
        <v>0.49</v>
      </c>
      <c r="V140" t="n">
        <v>0.72</v>
      </c>
      <c r="W140" t="n">
        <v>7.34</v>
      </c>
      <c r="X140" t="n">
        <v>2.58</v>
      </c>
      <c r="Y140" t="n">
        <v>1</v>
      </c>
      <c r="Z140" t="n">
        <v>10</v>
      </c>
    </row>
    <row r="141">
      <c r="A141" t="n">
        <v>4</v>
      </c>
      <c r="B141" t="n">
        <v>35</v>
      </c>
      <c r="C141" t="inlineStr">
        <is>
          <t xml:space="preserve">CONCLUIDO	</t>
        </is>
      </c>
      <c r="D141" t="n">
        <v>2.1271</v>
      </c>
      <c r="E141" t="n">
        <v>47.01</v>
      </c>
      <c r="F141" t="n">
        <v>44.38</v>
      </c>
      <c r="G141" t="n">
        <v>61.93</v>
      </c>
      <c r="H141" t="n">
        <v>1.02</v>
      </c>
      <c r="I141" t="n">
        <v>43</v>
      </c>
      <c r="J141" t="n">
        <v>85.67</v>
      </c>
      <c r="K141" t="n">
        <v>35.1</v>
      </c>
      <c r="L141" t="n">
        <v>5</v>
      </c>
      <c r="M141" t="n">
        <v>35</v>
      </c>
      <c r="N141" t="n">
        <v>10.57</v>
      </c>
      <c r="O141" t="n">
        <v>10799.59</v>
      </c>
      <c r="P141" t="n">
        <v>288.87</v>
      </c>
      <c r="Q141" t="n">
        <v>1275.58</v>
      </c>
      <c r="R141" t="n">
        <v>204.4</v>
      </c>
      <c r="S141" t="n">
        <v>109.66</v>
      </c>
      <c r="T141" t="n">
        <v>33143.93</v>
      </c>
      <c r="U141" t="n">
        <v>0.54</v>
      </c>
      <c r="V141" t="n">
        <v>0.73</v>
      </c>
      <c r="W141" t="n">
        <v>7.33</v>
      </c>
      <c r="X141" t="n">
        <v>1.95</v>
      </c>
      <c r="Y141" t="n">
        <v>1</v>
      </c>
      <c r="Z141" t="n">
        <v>10</v>
      </c>
    </row>
    <row r="142">
      <c r="A142" t="n">
        <v>5</v>
      </c>
      <c r="B142" t="n">
        <v>35</v>
      </c>
      <c r="C142" t="inlineStr">
        <is>
          <t xml:space="preserve">CONCLUIDO	</t>
        </is>
      </c>
      <c r="D142" t="n">
        <v>2.1413</v>
      </c>
      <c r="E142" t="n">
        <v>46.7</v>
      </c>
      <c r="F142" t="n">
        <v>44.16</v>
      </c>
      <c r="G142" t="n">
        <v>69.72</v>
      </c>
      <c r="H142" t="n">
        <v>1.21</v>
      </c>
      <c r="I142" t="n">
        <v>38</v>
      </c>
      <c r="J142" t="n">
        <v>86.88</v>
      </c>
      <c r="K142" t="n">
        <v>35.1</v>
      </c>
      <c r="L142" t="n">
        <v>6</v>
      </c>
      <c r="M142" t="n">
        <v>2</v>
      </c>
      <c r="N142" t="n">
        <v>10.78</v>
      </c>
      <c r="O142" t="n">
        <v>10949.33</v>
      </c>
      <c r="P142" t="n">
        <v>282.97</v>
      </c>
      <c r="Q142" t="n">
        <v>1275.62</v>
      </c>
      <c r="R142" t="n">
        <v>195.53</v>
      </c>
      <c r="S142" t="n">
        <v>109.66</v>
      </c>
      <c r="T142" t="n">
        <v>28733.98</v>
      </c>
      <c r="U142" t="n">
        <v>0.5600000000000001</v>
      </c>
      <c r="V142" t="n">
        <v>0.73</v>
      </c>
      <c r="W142" t="n">
        <v>7.35</v>
      </c>
      <c r="X142" t="n">
        <v>1.72</v>
      </c>
      <c r="Y142" t="n">
        <v>1</v>
      </c>
      <c r="Z142" t="n">
        <v>10</v>
      </c>
    </row>
    <row r="143">
      <c r="A143" t="n">
        <v>6</v>
      </c>
      <c r="B143" t="n">
        <v>35</v>
      </c>
      <c r="C143" t="inlineStr">
        <is>
          <t xml:space="preserve">CONCLUIDO	</t>
        </is>
      </c>
      <c r="D143" t="n">
        <v>2.1415</v>
      </c>
      <c r="E143" t="n">
        <v>46.7</v>
      </c>
      <c r="F143" t="n">
        <v>44.15</v>
      </c>
      <c r="G143" t="n">
        <v>69.70999999999999</v>
      </c>
      <c r="H143" t="n">
        <v>1.39</v>
      </c>
      <c r="I143" t="n">
        <v>38</v>
      </c>
      <c r="J143" t="n">
        <v>88.09999999999999</v>
      </c>
      <c r="K143" t="n">
        <v>35.1</v>
      </c>
      <c r="L143" t="n">
        <v>7</v>
      </c>
      <c r="M143" t="n">
        <v>0</v>
      </c>
      <c r="N143" t="n">
        <v>11</v>
      </c>
      <c r="O143" t="n">
        <v>11099.43</v>
      </c>
      <c r="P143" t="n">
        <v>286.29</v>
      </c>
      <c r="Q143" t="n">
        <v>1275.67</v>
      </c>
      <c r="R143" t="n">
        <v>195.36</v>
      </c>
      <c r="S143" t="n">
        <v>109.66</v>
      </c>
      <c r="T143" t="n">
        <v>28646.93</v>
      </c>
      <c r="U143" t="n">
        <v>0.5600000000000001</v>
      </c>
      <c r="V143" t="n">
        <v>0.73</v>
      </c>
      <c r="W143" t="n">
        <v>7.35</v>
      </c>
      <c r="X143" t="n">
        <v>1.72</v>
      </c>
      <c r="Y143" t="n">
        <v>1</v>
      </c>
      <c r="Z143" t="n">
        <v>10</v>
      </c>
    </row>
    <row r="144">
      <c r="A144" t="n">
        <v>0</v>
      </c>
      <c r="B144" t="n">
        <v>50</v>
      </c>
      <c r="C144" t="inlineStr">
        <is>
          <t xml:space="preserve">CONCLUIDO	</t>
        </is>
      </c>
      <c r="D144" t="n">
        <v>1.3286</v>
      </c>
      <c r="E144" t="n">
        <v>75.27</v>
      </c>
      <c r="F144" t="n">
        <v>63.5</v>
      </c>
      <c r="G144" t="n">
        <v>8.699999999999999</v>
      </c>
      <c r="H144" t="n">
        <v>0.16</v>
      </c>
      <c r="I144" t="n">
        <v>438</v>
      </c>
      <c r="J144" t="n">
        <v>107.41</v>
      </c>
      <c r="K144" t="n">
        <v>41.65</v>
      </c>
      <c r="L144" t="n">
        <v>1</v>
      </c>
      <c r="M144" t="n">
        <v>436</v>
      </c>
      <c r="N144" t="n">
        <v>14.77</v>
      </c>
      <c r="O144" t="n">
        <v>13481.73</v>
      </c>
      <c r="P144" t="n">
        <v>599.45</v>
      </c>
      <c r="Q144" t="n">
        <v>1275.96</v>
      </c>
      <c r="R144" t="n">
        <v>852.1</v>
      </c>
      <c r="S144" t="n">
        <v>109.66</v>
      </c>
      <c r="T144" t="n">
        <v>355019.34</v>
      </c>
      <c r="U144" t="n">
        <v>0.13</v>
      </c>
      <c r="V144" t="n">
        <v>0.51</v>
      </c>
      <c r="W144" t="n">
        <v>8</v>
      </c>
      <c r="X144" t="n">
        <v>21.05</v>
      </c>
      <c r="Y144" t="n">
        <v>1</v>
      </c>
      <c r="Z144" t="n">
        <v>10</v>
      </c>
    </row>
    <row r="145">
      <c r="A145" t="n">
        <v>1</v>
      </c>
      <c r="B145" t="n">
        <v>50</v>
      </c>
      <c r="C145" t="inlineStr">
        <is>
          <t xml:space="preserve">CONCLUIDO	</t>
        </is>
      </c>
      <c r="D145" t="n">
        <v>1.784</v>
      </c>
      <c r="E145" t="n">
        <v>56.06</v>
      </c>
      <c r="F145" t="n">
        <v>50.26</v>
      </c>
      <c r="G145" t="n">
        <v>17.85</v>
      </c>
      <c r="H145" t="n">
        <v>0.32</v>
      </c>
      <c r="I145" t="n">
        <v>169</v>
      </c>
      <c r="J145" t="n">
        <v>108.68</v>
      </c>
      <c r="K145" t="n">
        <v>41.65</v>
      </c>
      <c r="L145" t="n">
        <v>2</v>
      </c>
      <c r="M145" t="n">
        <v>167</v>
      </c>
      <c r="N145" t="n">
        <v>15.03</v>
      </c>
      <c r="O145" t="n">
        <v>13638.32</v>
      </c>
      <c r="P145" t="n">
        <v>465.25</v>
      </c>
      <c r="Q145" t="n">
        <v>1275.7</v>
      </c>
      <c r="R145" t="n">
        <v>404.05</v>
      </c>
      <c r="S145" t="n">
        <v>109.66</v>
      </c>
      <c r="T145" t="n">
        <v>132337.47</v>
      </c>
      <c r="U145" t="n">
        <v>0.27</v>
      </c>
      <c r="V145" t="n">
        <v>0.64</v>
      </c>
      <c r="W145" t="n">
        <v>7.52</v>
      </c>
      <c r="X145" t="n">
        <v>7.83</v>
      </c>
      <c r="Y145" t="n">
        <v>1</v>
      </c>
      <c r="Z145" t="n">
        <v>10</v>
      </c>
    </row>
    <row r="146">
      <c r="A146" t="n">
        <v>2</v>
      </c>
      <c r="B146" t="n">
        <v>50</v>
      </c>
      <c r="C146" t="inlineStr">
        <is>
          <t xml:space="preserve">CONCLUIDO	</t>
        </is>
      </c>
      <c r="D146" t="n">
        <v>1.9404</v>
      </c>
      <c r="E146" t="n">
        <v>51.54</v>
      </c>
      <c r="F146" t="n">
        <v>47.19</v>
      </c>
      <c r="G146" t="n">
        <v>27.22</v>
      </c>
      <c r="H146" t="n">
        <v>0.48</v>
      </c>
      <c r="I146" t="n">
        <v>104</v>
      </c>
      <c r="J146" t="n">
        <v>109.96</v>
      </c>
      <c r="K146" t="n">
        <v>41.65</v>
      </c>
      <c r="L146" t="n">
        <v>3</v>
      </c>
      <c r="M146" t="n">
        <v>102</v>
      </c>
      <c r="N146" t="n">
        <v>15.31</v>
      </c>
      <c r="O146" t="n">
        <v>13795.21</v>
      </c>
      <c r="P146" t="n">
        <v>427.73</v>
      </c>
      <c r="Q146" t="n">
        <v>1275.61</v>
      </c>
      <c r="R146" t="n">
        <v>299.75</v>
      </c>
      <c r="S146" t="n">
        <v>109.66</v>
      </c>
      <c r="T146" t="n">
        <v>80514.31</v>
      </c>
      <c r="U146" t="n">
        <v>0.37</v>
      </c>
      <c r="V146" t="n">
        <v>0.68</v>
      </c>
      <c r="W146" t="n">
        <v>7.42</v>
      </c>
      <c r="X146" t="n">
        <v>4.76</v>
      </c>
      <c r="Y146" t="n">
        <v>1</v>
      </c>
      <c r="Z146" t="n">
        <v>10</v>
      </c>
    </row>
    <row r="147">
      <c r="A147" t="n">
        <v>3</v>
      </c>
      <c r="B147" t="n">
        <v>50</v>
      </c>
      <c r="C147" t="inlineStr">
        <is>
          <t xml:space="preserve">CONCLUIDO	</t>
        </is>
      </c>
      <c r="D147" t="n">
        <v>2.0215</v>
      </c>
      <c r="E147" t="n">
        <v>49.47</v>
      </c>
      <c r="F147" t="n">
        <v>45.79</v>
      </c>
      <c r="G147" t="n">
        <v>37.13</v>
      </c>
      <c r="H147" t="n">
        <v>0.63</v>
      </c>
      <c r="I147" t="n">
        <v>74</v>
      </c>
      <c r="J147" t="n">
        <v>111.23</v>
      </c>
      <c r="K147" t="n">
        <v>41.65</v>
      </c>
      <c r="L147" t="n">
        <v>4</v>
      </c>
      <c r="M147" t="n">
        <v>72</v>
      </c>
      <c r="N147" t="n">
        <v>15.58</v>
      </c>
      <c r="O147" t="n">
        <v>13952.52</v>
      </c>
      <c r="P147" t="n">
        <v>405.33</v>
      </c>
      <c r="Q147" t="n">
        <v>1275.56</v>
      </c>
      <c r="R147" t="n">
        <v>252.13</v>
      </c>
      <c r="S147" t="n">
        <v>109.66</v>
      </c>
      <c r="T147" t="n">
        <v>56853.14</v>
      </c>
      <c r="U147" t="n">
        <v>0.43</v>
      </c>
      <c r="V147" t="n">
        <v>0.7</v>
      </c>
      <c r="W147" t="n">
        <v>7.37</v>
      </c>
      <c r="X147" t="n">
        <v>3.36</v>
      </c>
      <c r="Y147" t="n">
        <v>1</v>
      </c>
      <c r="Z147" t="n">
        <v>10</v>
      </c>
    </row>
    <row r="148">
      <c r="A148" t="n">
        <v>4</v>
      </c>
      <c r="B148" t="n">
        <v>50</v>
      </c>
      <c r="C148" t="inlineStr">
        <is>
          <t xml:space="preserve">CONCLUIDO	</t>
        </is>
      </c>
      <c r="D148" t="n">
        <v>2.0702</v>
      </c>
      <c r="E148" t="n">
        <v>48.31</v>
      </c>
      <c r="F148" t="n">
        <v>45</v>
      </c>
      <c r="G148" t="n">
        <v>47.37</v>
      </c>
      <c r="H148" t="n">
        <v>0.78</v>
      </c>
      <c r="I148" t="n">
        <v>57</v>
      </c>
      <c r="J148" t="n">
        <v>112.51</v>
      </c>
      <c r="K148" t="n">
        <v>41.65</v>
      </c>
      <c r="L148" t="n">
        <v>5</v>
      </c>
      <c r="M148" t="n">
        <v>55</v>
      </c>
      <c r="N148" t="n">
        <v>15.86</v>
      </c>
      <c r="O148" t="n">
        <v>14110.24</v>
      </c>
      <c r="P148" t="n">
        <v>388.95</v>
      </c>
      <c r="Q148" t="n">
        <v>1275.59</v>
      </c>
      <c r="R148" t="n">
        <v>225.72</v>
      </c>
      <c r="S148" t="n">
        <v>109.66</v>
      </c>
      <c r="T148" t="n">
        <v>43734.26</v>
      </c>
      <c r="U148" t="n">
        <v>0.49</v>
      </c>
      <c r="V148" t="n">
        <v>0.72</v>
      </c>
      <c r="W148" t="n">
        <v>7.34</v>
      </c>
      <c r="X148" t="n">
        <v>2.57</v>
      </c>
      <c r="Y148" t="n">
        <v>1</v>
      </c>
      <c r="Z148" t="n">
        <v>10</v>
      </c>
    </row>
    <row r="149">
      <c r="A149" t="n">
        <v>5</v>
      </c>
      <c r="B149" t="n">
        <v>50</v>
      </c>
      <c r="C149" t="inlineStr">
        <is>
          <t xml:space="preserve">CONCLUIDO	</t>
        </is>
      </c>
      <c r="D149" t="n">
        <v>2.1031</v>
      </c>
      <c r="E149" t="n">
        <v>47.55</v>
      </c>
      <c r="F149" t="n">
        <v>44.49</v>
      </c>
      <c r="G149" t="n">
        <v>58.03</v>
      </c>
      <c r="H149" t="n">
        <v>0.93</v>
      </c>
      <c r="I149" t="n">
        <v>46</v>
      </c>
      <c r="J149" t="n">
        <v>113.79</v>
      </c>
      <c r="K149" t="n">
        <v>41.65</v>
      </c>
      <c r="L149" t="n">
        <v>6</v>
      </c>
      <c r="M149" t="n">
        <v>44</v>
      </c>
      <c r="N149" t="n">
        <v>16.14</v>
      </c>
      <c r="O149" t="n">
        <v>14268.39</v>
      </c>
      <c r="P149" t="n">
        <v>374.85</v>
      </c>
      <c r="Q149" t="n">
        <v>1275.56</v>
      </c>
      <c r="R149" t="n">
        <v>208.3</v>
      </c>
      <c r="S149" t="n">
        <v>109.66</v>
      </c>
      <c r="T149" t="n">
        <v>35079.66</v>
      </c>
      <c r="U149" t="n">
        <v>0.53</v>
      </c>
      <c r="V149" t="n">
        <v>0.72</v>
      </c>
      <c r="W149" t="n">
        <v>7.32</v>
      </c>
      <c r="X149" t="n">
        <v>2.06</v>
      </c>
      <c r="Y149" t="n">
        <v>1</v>
      </c>
      <c r="Z149" t="n">
        <v>10</v>
      </c>
    </row>
    <row r="150">
      <c r="A150" t="n">
        <v>6</v>
      </c>
      <c r="B150" t="n">
        <v>50</v>
      </c>
      <c r="C150" t="inlineStr">
        <is>
          <t xml:space="preserve">CONCLUIDO	</t>
        </is>
      </c>
      <c r="D150" t="n">
        <v>2.1274</v>
      </c>
      <c r="E150" t="n">
        <v>47.01</v>
      </c>
      <c r="F150" t="n">
        <v>44.12</v>
      </c>
      <c r="G150" t="n">
        <v>69.67</v>
      </c>
      <c r="H150" t="n">
        <v>1.07</v>
      </c>
      <c r="I150" t="n">
        <v>38</v>
      </c>
      <c r="J150" t="n">
        <v>115.08</v>
      </c>
      <c r="K150" t="n">
        <v>41.65</v>
      </c>
      <c r="L150" t="n">
        <v>7</v>
      </c>
      <c r="M150" t="n">
        <v>36</v>
      </c>
      <c r="N150" t="n">
        <v>16.43</v>
      </c>
      <c r="O150" t="n">
        <v>14426.96</v>
      </c>
      <c r="P150" t="n">
        <v>361.23</v>
      </c>
      <c r="Q150" t="n">
        <v>1275.56</v>
      </c>
      <c r="R150" t="n">
        <v>195.74</v>
      </c>
      <c r="S150" t="n">
        <v>109.66</v>
      </c>
      <c r="T150" t="n">
        <v>28837.44</v>
      </c>
      <c r="U150" t="n">
        <v>0.5600000000000001</v>
      </c>
      <c r="V150" t="n">
        <v>0.73</v>
      </c>
      <c r="W150" t="n">
        <v>7.32</v>
      </c>
      <c r="X150" t="n">
        <v>1.69</v>
      </c>
      <c r="Y150" t="n">
        <v>1</v>
      </c>
      <c r="Z150" t="n">
        <v>10</v>
      </c>
    </row>
    <row r="151">
      <c r="A151" t="n">
        <v>7</v>
      </c>
      <c r="B151" t="n">
        <v>50</v>
      </c>
      <c r="C151" t="inlineStr">
        <is>
          <t xml:space="preserve">CONCLUIDO	</t>
        </is>
      </c>
      <c r="D151" t="n">
        <v>2.1421</v>
      </c>
      <c r="E151" t="n">
        <v>46.68</v>
      </c>
      <c r="F151" t="n">
        <v>43.91</v>
      </c>
      <c r="G151" t="n">
        <v>79.84</v>
      </c>
      <c r="H151" t="n">
        <v>1.21</v>
      </c>
      <c r="I151" t="n">
        <v>33</v>
      </c>
      <c r="J151" t="n">
        <v>116.37</v>
      </c>
      <c r="K151" t="n">
        <v>41.65</v>
      </c>
      <c r="L151" t="n">
        <v>8</v>
      </c>
      <c r="M151" t="n">
        <v>31</v>
      </c>
      <c r="N151" t="n">
        <v>16.72</v>
      </c>
      <c r="O151" t="n">
        <v>14585.96</v>
      </c>
      <c r="P151" t="n">
        <v>348.43</v>
      </c>
      <c r="Q151" t="n">
        <v>1275.54</v>
      </c>
      <c r="R151" t="n">
        <v>188.8</v>
      </c>
      <c r="S151" t="n">
        <v>109.66</v>
      </c>
      <c r="T151" t="n">
        <v>25394.44</v>
      </c>
      <c r="U151" t="n">
        <v>0.58</v>
      </c>
      <c r="V151" t="n">
        <v>0.73</v>
      </c>
      <c r="W151" t="n">
        <v>7.31</v>
      </c>
      <c r="X151" t="n">
        <v>1.48</v>
      </c>
      <c r="Y151" t="n">
        <v>1</v>
      </c>
      <c r="Z151" t="n">
        <v>10</v>
      </c>
    </row>
    <row r="152">
      <c r="A152" t="n">
        <v>8</v>
      </c>
      <c r="B152" t="n">
        <v>50</v>
      </c>
      <c r="C152" t="inlineStr">
        <is>
          <t xml:space="preserve">CONCLUIDO	</t>
        </is>
      </c>
      <c r="D152" t="n">
        <v>2.1546</v>
      </c>
      <c r="E152" t="n">
        <v>46.41</v>
      </c>
      <c r="F152" t="n">
        <v>43.73</v>
      </c>
      <c r="G152" t="n">
        <v>90.48</v>
      </c>
      <c r="H152" t="n">
        <v>1.35</v>
      </c>
      <c r="I152" t="n">
        <v>29</v>
      </c>
      <c r="J152" t="n">
        <v>117.66</v>
      </c>
      <c r="K152" t="n">
        <v>41.65</v>
      </c>
      <c r="L152" t="n">
        <v>9</v>
      </c>
      <c r="M152" t="n">
        <v>19</v>
      </c>
      <c r="N152" t="n">
        <v>17.01</v>
      </c>
      <c r="O152" t="n">
        <v>14745.39</v>
      </c>
      <c r="P152" t="n">
        <v>338.28</v>
      </c>
      <c r="Q152" t="n">
        <v>1275.57</v>
      </c>
      <c r="R152" t="n">
        <v>182.4</v>
      </c>
      <c r="S152" t="n">
        <v>109.66</v>
      </c>
      <c r="T152" t="n">
        <v>22216.55</v>
      </c>
      <c r="U152" t="n">
        <v>0.6</v>
      </c>
      <c r="V152" t="n">
        <v>0.74</v>
      </c>
      <c r="W152" t="n">
        <v>7.31</v>
      </c>
      <c r="X152" t="n">
        <v>1.3</v>
      </c>
      <c r="Y152" t="n">
        <v>1</v>
      </c>
      <c r="Z152" t="n">
        <v>10</v>
      </c>
    </row>
    <row r="153">
      <c r="A153" t="n">
        <v>9</v>
      </c>
      <c r="B153" t="n">
        <v>50</v>
      </c>
      <c r="C153" t="inlineStr">
        <is>
          <t xml:space="preserve">CONCLUIDO	</t>
        </is>
      </c>
      <c r="D153" t="n">
        <v>2.1607</v>
      </c>
      <c r="E153" t="n">
        <v>46.28</v>
      </c>
      <c r="F153" t="n">
        <v>43.64</v>
      </c>
      <c r="G153" t="n">
        <v>96.98999999999999</v>
      </c>
      <c r="H153" t="n">
        <v>1.48</v>
      </c>
      <c r="I153" t="n">
        <v>27</v>
      </c>
      <c r="J153" t="n">
        <v>118.96</v>
      </c>
      <c r="K153" t="n">
        <v>41.65</v>
      </c>
      <c r="L153" t="n">
        <v>10</v>
      </c>
      <c r="M153" t="n">
        <v>2</v>
      </c>
      <c r="N153" t="n">
        <v>17.31</v>
      </c>
      <c r="O153" t="n">
        <v>14905.25</v>
      </c>
      <c r="P153" t="n">
        <v>334.84</v>
      </c>
      <c r="Q153" t="n">
        <v>1275.68</v>
      </c>
      <c r="R153" t="n">
        <v>178.84</v>
      </c>
      <c r="S153" t="n">
        <v>109.66</v>
      </c>
      <c r="T153" t="n">
        <v>20444.56</v>
      </c>
      <c r="U153" t="n">
        <v>0.61</v>
      </c>
      <c r="V153" t="n">
        <v>0.74</v>
      </c>
      <c r="W153" t="n">
        <v>7.32</v>
      </c>
      <c r="X153" t="n">
        <v>1.21</v>
      </c>
      <c r="Y153" t="n">
        <v>1</v>
      </c>
      <c r="Z153" t="n">
        <v>10</v>
      </c>
    </row>
    <row r="154">
      <c r="A154" t="n">
        <v>10</v>
      </c>
      <c r="B154" t="n">
        <v>50</v>
      </c>
      <c r="C154" t="inlineStr">
        <is>
          <t xml:space="preserve">CONCLUIDO	</t>
        </is>
      </c>
      <c r="D154" t="n">
        <v>2.1611</v>
      </c>
      <c r="E154" t="n">
        <v>46.27</v>
      </c>
      <c r="F154" t="n">
        <v>43.64</v>
      </c>
      <c r="G154" t="n">
        <v>96.97</v>
      </c>
      <c r="H154" t="n">
        <v>1.61</v>
      </c>
      <c r="I154" t="n">
        <v>27</v>
      </c>
      <c r="J154" t="n">
        <v>120.26</v>
      </c>
      <c r="K154" t="n">
        <v>41.65</v>
      </c>
      <c r="L154" t="n">
        <v>11</v>
      </c>
      <c r="M154" t="n">
        <v>0</v>
      </c>
      <c r="N154" t="n">
        <v>17.61</v>
      </c>
      <c r="O154" t="n">
        <v>15065.56</v>
      </c>
      <c r="P154" t="n">
        <v>338.21</v>
      </c>
      <c r="Q154" t="n">
        <v>1275.72</v>
      </c>
      <c r="R154" t="n">
        <v>178.4</v>
      </c>
      <c r="S154" t="n">
        <v>109.66</v>
      </c>
      <c r="T154" t="n">
        <v>20222.49</v>
      </c>
      <c r="U154" t="n">
        <v>0.61</v>
      </c>
      <c r="V154" t="n">
        <v>0.74</v>
      </c>
      <c r="W154" t="n">
        <v>7.32</v>
      </c>
      <c r="X154" t="n">
        <v>1.2</v>
      </c>
      <c r="Y154" t="n">
        <v>1</v>
      </c>
      <c r="Z154" t="n">
        <v>10</v>
      </c>
    </row>
    <row r="155">
      <c r="A155" t="n">
        <v>0</v>
      </c>
      <c r="B155" t="n">
        <v>25</v>
      </c>
      <c r="C155" t="inlineStr">
        <is>
          <t xml:space="preserve">CONCLUIDO	</t>
        </is>
      </c>
      <c r="D155" t="n">
        <v>1.6856</v>
      </c>
      <c r="E155" t="n">
        <v>59.33</v>
      </c>
      <c r="F155" t="n">
        <v>54.09</v>
      </c>
      <c r="G155" t="n">
        <v>13.09</v>
      </c>
      <c r="H155" t="n">
        <v>0.28</v>
      </c>
      <c r="I155" t="n">
        <v>248</v>
      </c>
      <c r="J155" t="n">
        <v>61.76</v>
      </c>
      <c r="K155" t="n">
        <v>28.92</v>
      </c>
      <c r="L155" t="n">
        <v>1</v>
      </c>
      <c r="M155" t="n">
        <v>246</v>
      </c>
      <c r="N155" t="n">
        <v>6.84</v>
      </c>
      <c r="O155" t="n">
        <v>7851.41</v>
      </c>
      <c r="P155" t="n">
        <v>340.67</v>
      </c>
      <c r="Q155" t="n">
        <v>1275.77</v>
      </c>
      <c r="R155" t="n">
        <v>533.26</v>
      </c>
      <c r="S155" t="n">
        <v>109.66</v>
      </c>
      <c r="T155" t="n">
        <v>196548.53</v>
      </c>
      <c r="U155" t="n">
        <v>0.21</v>
      </c>
      <c r="V155" t="n">
        <v>0.6</v>
      </c>
      <c r="W155" t="n">
        <v>7.66</v>
      </c>
      <c r="X155" t="n">
        <v>11.65</v>
      </c>
      <c r="Y155" t="n">
        <v>1</v>
      </c>
      <c r="Z155" t="n">
        <v>10</v>
      </c>
    </row>
    <row r="156">
      <c r="A156" t="n">
        <v>1</v>
      </c>
      <c r="B156" t="n">
        <v>25</v>
      </c>
      <c r="C156" t="inlineStr">
        <is>
          <t xml:space="preserve">CONCLUIDO	</t>
        </is>
      </c>
      <c r="D156" t="n">
        <v>1.9864</v>
      </c>
      <c r="E156" t="n">
        <v>50.34</v>
      </c>
      <c r="F156" t="n">
        <v>47.13</v>
      </c>
      <c r="G156" t="n">
        <v>27.72</v>
      </c>
      <c r="H156" t="n">
        <v>0.55</v>
      </c>
      <c r="I156" t="n">
        <v>102</v>
      </c>
      <c r="J156" t="n">
        <v>62.92</v>
      </c>
      <c r="K156" t="n">
        <v>28.92</v>
      </c>
      <c r="L156" t="n">
        <v>2</v>
      </c>
      <c r="M156" t="n">
        <v>100</v>
      </c>
      <c r="N156" t="n">
        <v>7</v>
      </c>
      <c r="O156" t="n">
        <v>7994.37</v>
      </c>
      <c r="P156" t="n">
        <v>279.54</v>
      </c>
      <c r="Q156" t="n">
        <v>1275.56</v>
      </c>
      <c r="R156" t="n">
        <v>297.72</v>
      </c>
      <c r="S156" t="n">
        <v>109.66</v>
      </c>
      <c r="T156" t="n">
        <v>79508.25999999999</v>
      </c>
      <c r="U156" t="n">
        <v>0.37</v>
      </c>
      <c r="V156" t="n">
        <v>0.68</v>
      </c>
      <c r="W156" t="n">
        <v>7.42</v>
      </c>
      <c r="X156" t="n">
        <v>4.7</v>
      </c>
      <c r="Y156" t="n">
        <v>1</v>
      </c>
      <c r="Z156" t="n">
        <v>10</v>
      </c>
    </row>
    <row r="157">
      <c r="A157" t="n">
        <v>2</v>
      </c>
      <c r="B157" t="n">
        <v>25</v>
      </c>
      <c r="C157" t="inlineStr">
        <is>
          <t xml:space="preserve">CONCLUIDO	</t>
        </is>
      </c>
      <c r="D157" t="n">
        <v>2.0898</v>
      </c>
      <c r="E157" t="n">
        <v>47.85</v>
      </c>
      <c r="F157" t="n">
        <v>45.21</v>
      </c>
      <c r="G157" t="n">
        <v>44.47</v>
      </c>
      <c r="H157" t="n">
        <v>0.8100000000000001</v>
      </c>
      <c r="I157" t="n">
        <v>61</v>
      </c>
      <c r="J157" t="n">
        <v>64.08</v>
      </c>
      <c r="K157" t="n">
        <v>28.92</v>
      </c>
      <c r="L157" t="n">
        <v>3</v>
      </c>
      <c r="M157" t="n">
        <v>52</v>
      </c>
      <c r="N157" t="n">
        <v>7.16</v>
      </c>
      <c r="O157" t="n">
        <v>8137.65</v>
      </c>
      <c r="P157" t="n">
        <v>248.87</v>
      </c>
      <c r="Q157" t="n">
        <v>1275.62</v>
      </c>
      <c r="R157" t="n">
        <v>232.38</v>
      </c>
      <c r="S157" t="n">
        <v>109.66</v>
      </c>
      <c r="T157" t="n">
        <v>47044.32</v>
      </c>
      <c r="U157" t="n">
        <v>0.47</v>
      </c>
      <c r="V157" t="n">
        <v>0.71</v>
      </c>
      <c r="W157" t="n">
        <v>7.35</v>
      </c>
      <c r="X157" t="n">
        <v>2.77</v>
      </c>
      <c r="Y157" t="n">
        <v>1</v>
      </c>
      <c r="Z157" t="n">
        <v>10</v>
      </c>
    </row>
    <row r="158">
      <c r="A158" t="n">
        <v>3</v>
      </c>
      <c r="B158" t="n">
        <v>25</v>
      </c>
      <c r="C158" t="inlineStr">
        <is>
          <t xml:space="preserve">CONCLUIDO	</t>
        </is>
      </c>
      <c r="D158" t="n">
        <v>2.1108</v>
      </c>
      <c r="E158" t="n">
        <v>47.38</v>
      </c>
      <c r="F158" t="n">
        <v>44.84</v>
      </c>
      <c r="G158" t="n">
        <v>50.77</v>
      </c>
      <c r="H158" t="n">
        <v>1.07</v>
      </c>
      <c r="I158" t="n">
        <v>53</v>
      </c>
      <c r="J158" t="n">
        <v>65.25</v>
      </c>
      <c r="K158" t="n">
        <v>28.92</v>
      </c>
      <c r="L158" t="n">
        <v>4</v>
      </c>
      <c r="M158" t="n">
        <v>0</v>
      </c>
      <c r="N158" t="n">
        <v>7.33</v>
      </c>
      <c r="O158" t="n">
        <v>8281.25</v>
      </c>
      <c r="P158" t="n">
        <v>241.52</v>
      </c>
      <c r="Q158" t="n">
        <v>1275.78</v>
      </c>
      <c r="R158" t="n">
        <v>218.11</v>
      </c>
      <c r="S158" t="n">
        <v>109.66</v>
      </c>
      <c r="T158" t="n">
        <v>39950.6</v>
      </c>
      <c r="U158" t="n">
        <v>0.5</v>
      </c>
      <c r="V158" t="n">
        <v>0.72</v>
      </c>
      <c r="W158" t="n">
        <v>7.4</v>
      </c>
      <c r="X158" t="n">
        <v>2.41</v>
      </c>
      <c r="Y158" t="n">
        <v>1</v>
      </c>
      <c r="Z158" t="n">
        <v>10</v>
      </c>
    </row>
    <row r="159">
      <c r="A159" t="n">
        <v>0</v>
      </c>
      <c r="B159" t="n">
        <v>85</v>
      </c>
      <c r="C159" t="inlineStr">
        <is>
          <t xml:space="preserve">CONCLUIDO	</t>
        </is>
      </c>
      <c r="D159" t="n">
        <v>0.9305</v>
      </c>
      <c r="E159" t="n">
        <v>107.47</v>
      </c>
      <c r="F159" t="n">
        <v>79.78</v>
      </c>
      <c r="G159" t="n">
        <v>6.41</v>
      </c>
      <c r="H159" t="n">
        <v>0.11</v>
      </c>
      <c r="I159" t="n">
        <v>747</v>
      </c>
      <c r="J159" t="n">
        <v>167.88</v>
      </c>
      <c r="K159" t="n">
        <v>51.39</v>
      </c>
      <c r="L159" t="n">
        <v>1</v>
      </c>
      <c r="M159" t="n">
        <v>745</v>
      </c>
      <c r="N159" t="n">
        <v>30.49</v>
      </c>
      <c r="O159" t="n">
        <v>20939.59</v>
      </c>
      <c r="P159" t="n">
        <v>1014.42</v>
      </c>
      <c r="Q159" t="n">
        <v>1276.25</v>
      </c>
      <c r="R159" t="n">
        <v>1408.87</v>
      </c>
      <c r="S159" t="n">
        <v>109.66</v>
      </c>
      <c r="T159" t="n">
        <v>631860.33</v>
      </c>
      <c r="U159" t="n">
        <v>0.08</v>
      </c>
      <c r="V159" t="n">
        <v>0.4</v>
      </c>
      <c r="W159" t="n">
        <v>8.460000000000001</v>
      </c>
      <c r="X159" t="n">
        <v>37.32</v>
      </c>
      <c r="Y159" t="n">
        <v>1</v>
      </c>
      <c r="Z159" t="n">
        <v>10</v>
      </c>
    </row>
    <row r="160">
      <c r="A160" t="n">
        <v>1</v>
      </c>
      <c r="B160" t="n">
        <v>85</v>
      </c>
      <c r="C160" t="inlineStr">
        <is>
          <t xml:space="preserve">CONCLUIDO	</t>
        </is>
      </c>
      <c r="D160" t="n">
        <v>1.5427</v>
      </c>
      <c r="E160" t="n">
        <v>64.81999999999999</v>
      </c>
      <c r="F160" t="n">
        <v>54.04</v>
      </c>
      <c r="G160" t="n">
        <v>13.07</v>
      </c>
      <c r="H160" t="n">
        <v>0.21</v>
      </c>
      <c r="I160" t="n">
        <v>248</v>
      </c>
      <c r="J160" t="n">
        <v>169.33</v>
      </c>
      <c r="K160" t="n">
        <v>51.39</v>
      </c>
      <c r="L160" t="n">
        <v>2</v>
      </c>
      <c r="M160" t="n">
        <v>246</v>
      </c>
      <c r="N160" t="n">
        <v>30.94</v>
      </c>
      <c r="O160" t="n">
        <v>21118.46</v>
      </c>
      <c r="P160" t="n">
        <v>681.92</v>
      </c>
      <c r="Q160" t="n">
        <v>1275.75</v>
      </c>
      <c r="R160" t="n">
        <v>532.09</v>
      </c>
      <c r="S160" t="n">
        <v>109.66</v>
      </c>
      <c r="T160" t="n">
        <v>195964.81</v>
      </c>
      <c r="U160" t="n">
        <v>0.21</v>
      </c>
      <c r="V160" t="n">
        <v>0.6</v>
      </c>
      <c r="W160" t="n">
        <v>7.65</v>
      </c>
      <c r="X160" t="n">
        <v>11.6</v>
      </c>
      <c r="Y160" t="n">
        <v>1</v>
      </c>
      <c r="Z160" t="n">
        <v>10</v>
      </c>
    </row>
    <row r="161">
      <c r="A161" t="n">
        <v>2</v>
      </c>
      <c r="B161" t="n">
        <v>85</v>
      </c>
      <c r="C161" t="inlineStr">
        <is>
          <t xml:space="preserve">CONCLUIDO	</t>
        </is>
      </c>
      <c r="D161" t="n">
        <v>1.7592</v>
      </c>
      <c r="E161" t="n">
        <v>56.84</v>
      </c>
      <c r="F161" t="n">
        <v>49.39</v>
      </c>
      <c r="G161" t="n">
        <v>19.75</v>
      </c>
      <c r="H161" t="n">
        <v>0.31</v>
      </c>
      <c r="I161" t="n">
        <v>150</v>
      </c>
      <c r="J161" t="n">
        <v>170.79</v>
      </c>
      <c r="K161" t="n">
        <v>51.39</v>
      </c>
      <c r="L161" t="n">
        <v>3</v>
      </c>
      <c r="M161" t="n">
        <v>148</v>
      </c>
      <c r="N161" t="n">
        <v>31.4</v>
      </c>
      <c r="O161" t="n">
        <v>21297.94</v>
      </c>
      <c r="P161" t="n">
        <v>617.88</v>
      </c>
      <c r="Q161" t="n">
        <v>1275.68</v>
      </c>
      <c r="R161" t="n">
        <v>373.12</v>
      </c>
      <c r="S161" t="n">
        <v>109.66</v>
      </c>
      <c r="T161" t="n">
        <v>116968.88</v>
      </c>
      <c r="U161" t="n">
        <v>0.29</v>
      </c>
      <c r="V161" t="n">
        <v>0.65</v>
      </c>
      <c r="W161" t="n">
        <v>7.52</v>
      </c>
      <c r="X161" t="n">
        <v>6.95</v>
      </c>
      <c r="Y161" t="n">
        <v>1</v>
      </c>
      <c r="Z161" t="n">
        <v>10</v>
      </c>
    </row>
    <row r="162">
      <c r="A162" t="n">
        <v>3</v>
      </c>
      <c r="B162" t="n">
        <v>85</v>
      </c>
      <c r="C162" t="inlineStr">
        <is>
          <t xml:space="preserve">CONCLUIDO	</t>
        </is>
      </c>
      <c r="D162" t="n">
        <v>1.8749</v>
      </c>
      <c r="E162" t="n">
        <v>53.34</v>
      </c>
      <c r="F162" t="n">
        <v>47.34</v>
      </c>
      <c r="G162" t="n">
        <v>26.54</v>
      </c>
      <c r="H162" t="n">
        <v>0.41</v>
      </c>
      <c r="I162" t="n">
        <v>107</v>
      </c>
      <c r="J162" t="n">
        <v>172.25</v>
      </c>
      <c r="K162" t="n">
        <v>51.39</v>
      </c>
      <c r="L162" t="n">
        <v>4</v>
      </c>
      <c r="M162" t="n">
        <v>105</v>
      </c>
      <c r="N162" t="n">
        <v>31.86</v>
      </c>
      <c r="O162" t="n">
        <v>21478.05</v>
      </c>
      <c r="P162" t="n">
        <v>586.89</v>
      </c>
      <c r="Q162" t="n">
        <v>1275.53</v>
      </c>
      <c r="R162" t="n">
        <v>304.29</v>
      </c>
      <c r="S162" t="n">
        <v>109.66</v>
      </c>
      <c r="T162" t="n">
        <v>82769.75</v>
      </c>
      <c r="U162" t="n">
        <v>0.36</v>
      </c>
      <c r="V162" t="n">
        <v>0.68</v>
      </c>
      <c r="W162" t="n">
        <v>7.44</v>
      </c>
      <c r="X162" t="n">
        <v>4.9</v>
      </c>
      <c r="Y162" t="n">
        <v>1</v>
      </c>
      <c r="Z162" t="n">
        <v>10</v>
      </c>
    </row>
    <row r="163">
      <c r="A163" t="n">
        <v>4</v>
      </c>
      <c r="B163" t="n">
        <v>85</v>
      </c>
      <c r="C163" t="inlineStr">
        <is>
          <t xml:space="preserve">CONCLUIDO	</t>
        </is>
      </c>
      <c r="D163" t="n">
        <v>1.9449</v>
      </c>
      <c r="E163" t="n">
        <v>51.42</v>
      </c>
      <c r="F163" t="n">
        <v>46.23</v>
      </c>
      <c r="G163" t="n">
        <v>33.42</v>
      </c>
      <c r="H163" t="n">
        <v>0.51</v>
      </c>
      <c r="I163" t="n">
        <v>83</v>
      </c>
      <c r="J163" t="n">
        <v>173.71</v>
      </c>
      <c r="K163" t="n">
        <v>51.39</v>
      </c>
      <c r="L163" t="n">
        <v>5</v>
      </c>
      <c r="M163" t="n">
        <v>81</v>
      </c>
      <c r="N163" t="n">
        <v>32.32</v>
      </c>
      <c r="O163" t="n">
        <v>21658.78</v>
      </c>
      <c r="P163" t="n">
        <v>568.6900000000001</v>
      </c>
      <c r="Q163" t="n">
        <v>1275.61</v>
      </c>
      <c r="R163" t="n">
        <v>267.26</v>
      </c>
      <c r="S163" t="n">
        <v>109.66</v>
      </c>
      <c r="T163" t="n">
        <v>64372.95</v>
      </c>
      <c r="U163" t="n">
        <v>0.41</v>
      </c>
      <c r="V163" t="n">
        <v>0.7</v>
      </c>
      <c r="W163" t="n">
        <v>7.39</v>
      </c>
      <c r="X163" t="n">
        <v>3.8</v>
      </c>
      <c r="Y163" t="n">
        <v>1</v>
      </c>
      <c r="Z163" t="n">
        <v>10</v>
      </c>
    </row>
    <row r="164">
      <c r="A164" t="n">
        <v>5</v>
      </c>
      <c r="B164" t="n">
        <v>85</v>
      </c>
      <c r="C164" t="inlineStr">
        <is>
          <t xml:space="preserve">CONCLUIDO	</t>
        </is>
      </c>
      <c r="D164" t="n">
        <v>1.9928</v>
      </c>
      <c r="E164" t="n">
        <v>50.18</v>
      </c>
      <c r="F164" t="n">
        <v>45.5</v>
      </c>
      <c r="G164" t="n">
        <v>40.15</v>
      </c>
      <c r="H164" t="n">
        <v>0.61</v>
      </c>
      <c r="I164" t="n">
        <v>68</v>
      </c>
      <c r="J164" t="n">
        <v>175.18</v>
      </c>
      <c r="K164" t="n">
        <v>51.39</v>
      </c>
      <c r="L164" t="n">
        <v>6</v>
      </c>
      <c r="M164" t="n">
        <v>66</v>
      </c>
      <c r="N164" t="n">
        <v>32.79</v>
      </c>
      <c r="O164" t="n">
        <v>21840.16</v>
      </c>
      <c r="P164" t="n">
        <v>554.6</v>
      </c>
      <c r="Q164" t="n">
        <v>1275.57</v>
      </c>
      <c r="R164" t="n">
        <v>242.74</v>
      </c>
      <c r="S164" t="n">
        <v>109.66</v>
      </c>
      <c r="T164" t="n">
        <v>52190.05</v>
      </c>
      <c r="U164" t="n">
        <v>0.45</v>
      </c>
      <c r="V164" t="n">
        <v>0.71</v>
      </c>
      <c r="W164" t="n">
        <v>7.36</v>
      </c>
      <c r="X164" t="n">
        <v>3.07</v>
      </c>
      <c r="Y164" t="n">
        <v>1</v>
      </c>
      <c r="Z164" t="n">
        <v>10</v>
      </c>
    </row>
    <row r="165">
      <c r="A165" t="n">
        <v>6</v>
      </c>
      <c r="B165" t="n">
        <v>85</v>
      </c>
      <c r="C165" t="inlineStr">
        <is>
          <t xml:space="preserve">CONCLUIDO	</t>
        </is>
      </c>
      <c r="D165" t="n">
        <v>2.0294</v>
      </c>
      <c r="E165" t="n">
        <v>49.28</v>
      </c>
      <c r="F165" t="n">
        <v>44.97</v>
      </c>
      <c r="G165" t="n">
        <v>47.34</v>
      </c>
      <c r="H165" t="n">
        <v>0.7</v>
      </c>
      <c r="I165" t="n">
        <v>57</v>
      </c>
      <c r="J165" t="n">
        <v>176.66</v>
      </c>
      <c r="K165" t="n">
        <v>51.39</v>
      </c>
      <c r="L165" t="n">
        <v>7</v>
      </c>
      <c r="M165" t="n">
        <v>55</v>
      </c>
      <c r="N165" t="n">
        <v>33.27</v>
      </c>
      <c r="O165" t="n">
        <v>22022.17</v>
      </c>
      <c r="P165" t="n">
        <v>542.99</v>
      </c>
      <c r="Q165" t="n">
        <v>1275.55</v>
      </c>
      <c r="R165" t="n">
        <v>224.99</v>
      </c>
      <c r="S165" t="n">
        <v>109.66</v>
      </c>
      <c r="T165" t="n">
        <v>43367.73</v>
      </c>
      <c r="U165" t="n">
        <v>0.49</v>
      </c>
      <c r="V165" t="n">
        <v>0.72</v>
      </c>
      <c r="W165" t="n">
        <v>7.33</v>
      </c>
      <c r="X165" t="n">
        <v>2.54</v>
      </c>
      <c r="Y165" t="n">
        <v>1</v>
      </c>
      <c r="Z165" t="n">
        <v>10</v>
      </c>
    </row>
    <row r="166">
      <c r="A166" t="n">
        <v>7</v>
      </c>
      <c r="B166" t="n">
        <v>85</v>
      </c>
      <c r="C166" t="inlineStr">
        <is>
          <t xml:space="preserve">CONCLUIDO	</t>
        </is>
      </c>
      <c r="D166" t="n">
        <v>2.0553</v>
      </c>
      <c r="E166" t="n">
        <v>48.66</v>
      </c>
      <c r="F166" t="n">
        <v>44.62</v>
      </c>
      <c r="G166" t="n">
        <v>54.64</v>
      </c>
      <c r="H166" t="n">
        <v>0.8</v>
      </c>
      <c r="I166" t="n">
        <v>49</v>
      </c>
      <c r="J166" t="n">
        <v>178.14</v>
      </c>
      <c r="K166" t="n">
        <v>51.39</v>
      </c>
      <c r="L166" t="n">
        <v>8</v>
      </c>
      <c r="M166" t="n">
        <v>47</v>
      </c>
      <c r="N166" t="n">
        <v>33.75</v>
      </c>
      <c r="O166" t="n">
        <v>22204.83</v>
      </c>
      <c r="P166" t="n">
        <v>532.92</v>
      </c>
      <c r="Q166" t="n">
        <v>1275.6</v>
      </c>
      <c r="R166" t="n">
        <v>212.63</v>
      </c>
      <c r="S166" t="n">
        <v>109.66</v>
      </c>
      <c r="T166" t="n">
        <v>37227.73</v>
      </c>
      <c r="U166" t="n">
        <v>0.52</v>
      </c>
      <c r="V166" t="n">
        <v>0.72</v>
      </c>
      <c r="W166" t="n">
        <v>7.33</v>
      </c>
      <c r="X166" t="n">
        <v>2.19</v>
      </c>
      <c r="Y166" t="n">
        <v>1</v>
      </c>
      <c r="Z166" t="n">
        <v>10</v>
      </c>
    </row>
    <row r="167">
      <c r="A167" t="n">
        <v>8</v>
      </c>
      <c r="B167" t="n">
        <v>85</v>
      </c>
      <c r="C167" t="inlineStr">
        <is>
          <t xml:space="preserve">CONCLUIDO	</t>
        </is>
      </c>
      <c r="D167" t="n">
        <v>2.0758</v>
      </c>
      <c r="E167" t="n">
        <v>48.17</v>
      </c>
      <c r="F167" t="n">
        <v>44.34</v>
      </c>
      <c r="G167" t="n">
        <v>61.88</v>
      </c>
      <c r="H167" t="n">
        <v>0.89</v>
      </c>
      <c r="I167" t="n">
        <v>43</v>
      </c>
      <c r="J167" t="n">
        <v>179.63</v>
      </c>
      <c r="K167" t="n">
        <v>51.39</v>
      </c>
      <c r="L167" t="n">
        <v>9</v>
      </c>
      <c r="M167" t="n">
        <v>41</v>
      </c>
      <c r="N167" t="n">
        <v>34.24</v>
      </c>
      <c r="O167" t="n">
        <v>22388.15</v>
      </c>
      <c r="P167" t="n">
        <v>524.4</v>
      </c>
      <c r="Q167" t="n">
        <v>1275.64</v>
      </c>
      <c r="R167" t="n">
        <v>203.38</v>
      </c>
      <c r="S167" t="n">
        <v>109.66</v>
      </c>
      <c r="T167" t="n">
        <v>32634.64</v>
      </c>
      <c r="U167" t="n">
        <v>0.54</v>
      </c>
      <c r="V167" t="n">
        <v>0.73</v>
      </c>
      <c r="W167" t="n">
        <v>7.32</v>
      </c>
      <c r="X167" t="n">
        <v>1.91</v>
      </c>
      <c r="Y167" t="n">
        <v>1</v>
      </c>
      <c r="Z167" t="n">
        <v>10</v>
      </c>
    </row>
    <row r="168">
      <c r="A168" t="n">
        <v>9</v>
      </c>
      <c r="B168" t="n">
        <v>85</v>
      </c>
      <c r="C168" t="inlineStr">
        <is>
          <t xml:space="preserve">CONCLUIDO	</t>
        </is>
      </c>
      <c r="D168" t="n">
        <v>2.0897</v>
      </c>
      <c r="E168" t="n">
        <v>47.85</v>
      </c>
      <c r="F168" t="n">
        <v>44.16</v>
      </c>
      <c r="G168" t="n">
        <v>67.94</v>
      </c>
      <c r="H168" t="n">
        <v>0.98</v>
      </c>
      <c r="I168" t="n">
        <v>39</v>
      </c>
      <c r="J168" t="n">
        <v>181.12</v>
      </c>
      <c r="K168" t="n">
        <v>51.39</v>
      </c>
      <c r="L168" t="n">
        <v>10</v>
      </c>
      <c r="M168" t="n">
        <v>37</v>
      </c>
      <c r="N168" t="n">
        <v>34.73</v>
      </c>
      <c r="O168" t="n">
        <v>22572.13</v>
      </c>
      <c r="P168" t="n">
        <v>518.55</v>
      </c>
      <c r="Q168" t="n">
        <v>1275.52</v>
      </c>
      <c r="R168" t="n">
        <v>196.99</v>
      </c>
      <c r="S168" t="n">
        <v>109.66</v>
      </c>
      <c r="T168" t="n">
        <v>29459.83</v>
      </c>
      <c r="U168" t="n">
        <v>0.5600000000000001</v>
      </c>
      <c r="V168" t="n">
        <v>0.73</v>
      </c>
      <c r="W168" t="n">
        <v>7.32</v>
      </c>
      <c r="X168" t="n">
        <v>1.73</v>
      </c>
      <c r="Y168" t="n">
        <v>1</v>
      </c>
      <c r="Z168" t="n">
        <v>10</v>
      </c>
    </row>
    <row r="169">
      <c r="A169" t="n">
        <v>10</v>
      </c>
      <c r="B169" t="n">
        <v>85</v>
      </c>
      <c r="C169" t="inlineStr">
        <is>
          <t xml:space="preserve">CONCLUIDO	</t>
        </is>
      </c>
      <c r="D169" t="n">
        <v>2.1017</v>
      </c>
      <c r="E169" t="n">
        <v>47.58</v>
      </c>
      <c r="F169" t="n">
        <v>44.02</v>
      </c>
      <c r="G169" t="n">
        <v>75.47</v>
      </c>
      <c r="H169" t="n">
        <v>1.07</v>
      </c>
      <c r="I169" t="n">
        <v>35</v>
      </c>
      <c r="J169" t="n">
        <v>182.62</v>
      </c>
      <c r="K169" t="n">
        <v>51.39</v>
      </c>
      <c r="L169" t="n">
        <v>11</v>
      </c>
      <c r="M169" t="n">
        <v>33</v>
      </c>
      <c r="N169" t="n">
        <v>35.22</v>
      </c>
      <c r="O169" t="n">
        <v>22756.91</v>
      </c>
      <c r="P169" t="n">
        <v>510.47</v>
      </c>
      <c r="Q169" t="n">
        <v>1275.54</v>
      </c>
      <c r="R169" t="n">
        <v>192.46</v>
      </c>
      <c r="S169" t="n">
        <v>109.66</v>
      </c>
      <c r="T169" t="n">
        <v>27212.3</v>
      </c>
      <c r="U169" t="n">
        <v>0.57</v>
      </c>
      <c r="V169" t="n">
        <v>0.73</v>
      </c>
      <c r="W169" t="n">
        <v>7.31</v>
      </c>
      <c r="X169" t="n">
        <v>1.59</v>
      </c>
      <c r="Y169" t="n">
        <v>1</v>
      </c>
      <c r="Z169" t="n">
        <v>10</v>
      </c>
    </row>
    <row r="170">
      <c r="A170" t="n">
        <v>11</v>
      </c>
      <c r="B170" t="n">
        <v>85</v>
      </c>
      <c r="C170" t="inlineStr">
        <is>
          <t xml:space="preserve">CONCLUIDO	</t>
        </is>
      </c>
      <c r="D170" t="n">
        <v>2.1177</v>
      </c>
      <c r="E170" t="n">
        <v>47.22</v>
      </c>
      <c r="F170" t="n">
        <v>43.8</v>
      </c>
      <c r="G170" t="n">
        <v>84.77</v>
      </c>
      <c r="H170" t="n">
        <v>1.16</v>
      </c>
      <c r="I170" t="n">
        <v>31</v>
      </c>
      <c r="J170" t="n">
        <v>184.12</v>
      </c>
      <c r="K170" t="n">
        <v>51.39</v>
      </c>
      <c r="L170" t="n">
        <v>12</v>
      </c>
      <c r="M170" t="n">
        <v>29</v>
      </c>
      <c r="N170" t="n">
        <v>35.73</v>
      </c>
      <c r="O170" t="n">
        <v>22942.24</v>
      </c>
      <c r="P170" t="n">
        <v>502.63</v>
      </c>
      <c r="Q170" t="n">
        <v>1275.61</v>
      </c>
      <c r="R170" t="n">
        <v>185.14</v>
      </c>
      <c r="S170" t="n">
        <v>109.66</v>
      </c>
      <c r="T170" t="n">
        <v>23575.64</v>
      </c>
      <c r="U170" t="n">
        <v>0.59</v>
      </c>
      <c r="V170" t="n">
        <v>0.74</v>
      </c>
      <c r="W170" t="n">
        <v>7.29</v>
      </c>
      <c r="X170" t="n">
        <v>1.37</v>
      </c>
      <c r="Y170" t="n">
        <v>1</v>
      </c>
      <c r="Z170" t="n">
        <v>10</v>
      </c>
    </row>
    <row r="171">
      <c r="A171" t="n">
        <v>12</v>
      </c>
      <c r="B171" t="n">
        <v>85</v>
      </c>
      <c r="C171" t="inlineStr">
        <is>
          <t xml:space="preserve">CONCLUIDO	</t>
        </is>
      </c>
      <c r="D171" t="n">
        <v>2.124</v>
      </c>
      <c r="E171" t="n">
        <v>47.08</v>
      </c>
      <c r="F171" t="n">
        <v>43.73</v>
      </c>
      <c r="G171" t="n">
        <v>90.47</v>
      </c>
      <c r="H171" t="n">
        <v>1.24</v>
      </c>
      <c r="I171" t="n">
        <v>29</v>
      </c>
      <c r="J171" t="n">
        <v>185.63</v>
      </c>
      <c r="K171" t="n">
        <v>51.39</v>
      </c>
      <c r="L171" t="n">
        <v>13</v>
      </c>
      <c r="M171" t="n">
        <v>27</v>
      </c>
      <c r="N171" t="n">
        <v>36.24</v>
      </c>
      <c r="O171" t="n">
        <v>23128.27</v>
      </c>
      <c r="P171" t="n">
        <v>497.86</v>
      </c>
      <c r="Q171" t="n">
        <v>1275.6</v>
      </c>
      <c r="R171" t="n">
        <v>182.4</v>
      </c>
      <c r="S171" t="n">
        <v>109.66</v>
      </c>
      <c r="T171" t="n">
        <v>22214.27</v>
      </c>
      <c r="U171" t="n">
        <v>0.6</v>
      </c>
      <c r="V171" t="n">
        <v>0.74</v>
      </c>
      <c r="W171" t="n">
        <v>7.3</v>
      </c>
      <c r="X171" t="n">
        <v>1.29</v>
      </c>
      <c r="Y171" t="n">
        <v>1</v>
      </c>
      <c r="Z171" t="n">
        <v>10</v>
      </c>
    </row>
    <row r="172">
      <c r="A172" t="n">
        <v>13</v>
      </c>
      <c r="B172" t="n">
        <v>85</v>
      </c>
      <c r="C172" t="inlineStr">
        <is>
          <t xml:space="preserve">CONCLUIDO	</t>
        </is>
      </c>
      <c r="D172" t="n">
        <v>2.1361</v>
      </c>
      <c r="E172" t="n">
        <v>46.81</v>
      </c>
      <c r="F172" t="n">
        <v>43.56</v>
      </c>
      <c r="G172" t="n">
        <v>100.53</v>
      </c>
      <c r="H172" t="n">
        <v>1.33</v>
      </c>
      <c r="I172" t="n">
        <v>26</v>
      </c>
      <c r="J172" t="n">
        <v>187.14</v>
      </c>
      <c r="K172" t="n">
        <v>51.39</v>
      </c>
      <c r="L172" t="n">
        <v>14</v>
      </c>
      <c r="M172" t="n">
        <v>24</v>
      </c>
      <c r="N172" t="n">
        <v>36.75</v>
      </c>
      <c r="O172" t="n">
        <v>23314.98</v>
      </c>
      <c r="P172" t="n">
        <v>488.16</v>
      </c>
      <c r="Q172" t="n">
        <v>1275.53</v>
      </c>
      <c r="R172" t="n">
        <v>176.96</v>
      </c>
      <c r="S172" t="n">
        <v>109.66</v>
      </c>
      <c r="T172" t="n">
        <v>19507.25</v>
      </c>
      <c r="U172" t="n">
        <v>0.62</v>
      </c>
      <c r="V172" t="n">
        <v>0.74</v>
      </c>
      <c r="W172" t="n">
        <v>7.29</v>
      </c>
      <c r="X172" t="n">
        <v>1.13</v>
      </c>
      <c r="Y172" t="n">
        <v>1</v>
      </c>
      <c r="Z172" t="n">
        <v>10</v>
      </c>
    </row>
    <row r="173">
      <c r="A173" t="n">
        <v>14</v>
      </c>
      <c r="B173" t="n">
        <v>85</v>
      </c>
      <c r="C173" t="inlineStr">
        <is>
          <t xml:space="preserve">CONCLUIDO	</t>
        </is>
      </c>
      <c r="D173" t="n">
        <v>2.1433</v>
      </c>
      <c r="E173" t="n">
        <v>46.66</v>
      </c>
      <c r="F173" t="n">
        <v>43.47</v>
      </c>
      <c r="G173" t="n">
        <v>108.68</v>
      </c>
      <c r="H173" t="n">
        <v>1.41</v>
      </c>
      <c r="I173" t="n">
        <v>24</v>
      </c>
      <c r="J173" t="n">
        <v>188.66</v>
      </c>
      <c r="K173" t="n">
        <v>51.39</v>
      </c>
      <c r="L173" t="n">
        <v>15</v>
      </c>
      <c r="M173" t="n">
        <v>22</v>
      </c>
      <c r="N173" t="n">
        <v>37.27</v>
      </c>
      <c r="O173" t="n">
        <v>23502.4</v>
      </c>
      <c r="P173" t="n">
        <v>481.4</v>
      </c>
      <c r="Q173" t="n">
        <v>1275.54</v>
      </c>
      <c r="R173" t="n">
        <v>173.72</v>
      </c>
      <c r="S173" t="n">
        <v>109.66</v>
      </c>
      <c r="T173" t="n">
        <v>17900.32</v>
      </c>
      <c r="U173" t="n">
        <v>0.63</v>
      </c>
      <c r="V173" t="n">
        <v>0.74</v>
      </c>
      <c r="W173" t="n">
        <v>7.29</v>
      </c>
      <c r="X173" t="n">
        <v>1.04</v>
      </c>
      <c r="Y173" t="n">
        <v>1</v>
      </c>
      <c r="Z173" t="n">
        <v>10</v>
      </c>
    </row>
    <row r="174">
      <c r="A174" t="n">
        <v>15</v>
      </c>
      <c r="B174" t="n">
        <v>85</v>
      </c>
      <c r="C174" t="inlineStr">
        <is>
          <t xml:space="preserve">CONCLUIDO	</t>
        </is>
      </c>
      <c r="D174" t="n">
        <v>2.1458</v>
      </c>
      <c r="E174" t="n">
        <v>46.6</v>
      </c>
      <c r="F174" t="n">
        <v>43.45</v>
      </c>
      <c r="G174" t="n">
        <v>113.35</v>
      </c>
      <c r="H174" t="n">
        <v>1.49</v>
      </c>
      <c r="I174" t="n">
        <v>23</v>
      </c>
      <c r="J174" t="n">
        <v>190.19</v>
      </c>
      <c r="K174" t="n">
        <v>51.39</v>
      </c>
      <c r="L174" t="n">
        <v>16</v>
      </c>
      <c r="M174" t="n">
        <v>21</v>
      </c>
      <c r="N174" t="n">
        <v>37.79</v>
      </c>
      <c r="O174" t="n">
        <v>23690.52</v>
      </c>
      <c r="P174" t="n">
        <v>476.36</v>
      </c>
      <c r="Q174" t="n">
        <v>1275.52</v>
      </c>
      <c r="R174" t="n">
        <v>173.32</v>
      </c>
      <c r="S174" t="n">
        <v>109.66</v>
      </c>
      <c r="T174" t="n">
        <v>17703.96</v>
      </c>
      <c r="U174" t="n">
        <v>0.63</v>
      </c>
      <c r="V174" t="n">
        <v>0.74</v>
      </c>
      <c r="W174" t="n">
        <v>7.29</v>
      </c>
      <c r="X174" t="n">
        <v>1.02</v>
      </c>
      <c r="Y174" t="n">
        <v>1</v>
      </c>
      <c r="Z174" t="n">
        <v>10</v>
      </c>
    </row>
    <row r="175">
      <c r="A175" t="n">
        <v>16</v>
      </c>
      <c r="B175" t="n">
        <v>85</v>
      </c>
      <c r="C175" t="inlineStr">
        <is>
          <t xml:space="preserve">CONCLUIDO	</t>
        </is>
      </c>
      <c r="D175" t="n">
        <v>2.1534</v>
      </c>
      <c r="E175" t="n">
        <v>46.44</v>
      </c>
      <c r="F175" t="n">
        <v>43.35</v>
      </c>
      <c r="G175" t="n">
        <v>123.87</v>
      </c>
      <c r="H175" t="n">
        <v>1.57</v>
      </c>
      <c r="I175" t="n">
        <v>21</v>
      </c>
      <c r="J175" t="n">
        <v>191.72</v>
      </c>
      <c r="K175" t="n">
        <v>51.39</v>
      </c>
      <c r="L175" t="n">
        <v>17</v>
      </c>
      <c r="M175" t="n">
        <v>19</v>
      </c>
      <c r="N175" t="n">
        <v>38.33</v>
      </c>
      <c r="O175" t="n">
        <v>23879.37</v>
      </c>
      <c r="P175" t="n">
        <v>469.96</v>
      </c>
      <c r="Q175" t="n">
        <v>1275.53</v>
      </c>
      <c r="R175" t="n">
        <v>169.99</v>
      </c>
      <c r="S175" t="n">
        <v>109.66</v>
      </c>
      <c r="T175" t="n">
        <v>16051.29</v>
      </c>
      <c r="U175" t="n">
        <v>0.65</v>
      </c>
      <c r="V175" t="n">
        <v>0.74</v>
      </c>
      <c r="W175" t="n">
        <v>7.28</v>
      </c>
      <c r="X175" t="n">
        <v>0.92</v>
      </c>
      <c r="Y175" t="n">
        <v>1</v>
      </c>
      <c r="Z175" t="n">
        <v>10</v>
      </c>
    </row>
    <row r="176">
      <c r="A176" t="n">
        <v>17</v>
      </c>
      <c r="B176" t="n">
        <v>85</v>
      </c>
      <c r="C176" t="inlineStr">
        <is>
          <t xml:space="preserve">CONCLUIDO	</t>
        </is>
      </c>
      <c r="D176" t="n">
        <v>2.1585</v>
      </c>
      <c r="E176" t="n">
        <v>46.33</v>
      </c>
      <c r="F176" t="n">
        <v>43.28</v>
      </c>
      <c r="G176" t="n">
        <v>129.84</v>
      </c>
      <c r="H176" t="n">
        <v>1.65</v>
      </c>
      <c r="I176" t="n">
        <v>20</v>
      </c>
      <c r="J176" t="n">
        <v>193.26</v>
      </c>
      <c r="K176" t="n">
        <v>51.39</v>
      </c>
      <c r="L176" t="n">
        <v>18</v>
      </c>
      <c r="M176" t="n">
        <v>18</v>
      </c>
      <c r="N176" t="n">
        <v>38.86</v>
      </c>
      <c r="O176" t="n">
        <v>24068.93</v>
      </c>
      <c r="P176" t="n">
        <v>462.42</v>
      </c>
      <c r="Q176" t="n">
        <v>1275.56</v>
      </c>
      <c r="R176" t="n">
        <v>167.43</v>
      </c>
      <c r="S176" t="n">
        <v>109.66</v>
      </c>
      <c r="T176" t="n">
        <v>14771.72</v>
      </c>
      <c r="U176" t="n">
        <v>0.66</v>
      </c>
      <c r="V176" t="n">
        <v>0.74</v>
      </c>
      <c r="W176" t="n">
        <v>7.28</v>
      </c>
      <c r="X176" t="n">
        <v>0.85</v>
      </c>
      <c r="Y176" t="n">
        <v>1</v>
      </c>
      <c r="Z176" t="n">
        <v>10</v>
      </c>
    </row>
    <row r="177">
      <c r="A177" t="n">
        <v>18</v>
      </c>
      <c r="B177" t="n">
        <v>85</v>
      </c>
      <c r="C177" t="inlineStr">
        <is>
          <t xml:space="preserve">CONCLUIDO	</t>
        </is>
      </c>
      <c r="D177" t="n">
        <v>2.1609</v>
      </c>
      <c r="E177" t="n">
        <v>46.28</v>
      </c>
      <c r="F177" t="n">
        <v>43.26</v>
      </c>
      <c r="G177" t="n">
        <v>136.61</v>
      </c>
      <c r="H177" t="n">
        <v>1.73</v>
      </c>
      <c r="I177" t="n">
        <v>19</v>
      </c>
      <c r="J177" t="n">
        <v>194.8</v>
      </c>
      <c r="K177" t="n">
        <v>51.39</v>
      </c>
      <c r="L177" t="n">
        <v>19</v>
      </c>
      <c r="M177" t="n">
        <v>16</v>
      </c>
      <c r="N177" t="n">
        <v>39.41</v>
      </c>
      <c r="O177" t="n">
        <v>24259.23</v>
      </c>
      <c r="P177" t="n">
        <v>454.9</v>
      </c>
      <c r="Q177" t="n">
        <v>1275.6</v>
      </c>
      <c r="R177" t="n">
        <v>166.72</v>
      </c>
      <c r="S177" t="n">
        <v>109.66</v>
      </c>
      <c r="T177" t="n">
        <v>14424.38</v>
      </c>
      <c r="U177" t="n">
        <v>0.66</v>
      </c>
      <c r="V177" t="n">
        <v>0.75</v>
      </c>
      <c r="W177" t="n">
        <v>7.28</v>
      </c>
      <c r="X177" t="n">
        <v>0.83</v>
      </c>
      <c r="Y177" t="n">
        <v>1</v>
      </c>
      <c r="Z177" t="n">
        <v>10</v>
      </c>
    </row>
    <row r="178">
      <c r="A178" t="n">
        <v>19</v>
      </c>
      <c r="B178" t="n">
        <v>85</v>
      </c>
      <c r="C178" t="inlineStr">
        <is>
          <t xml:space="preserve">CONCLUIDO	</t>
        </is>
      </c>
      <c r="D178" t="n">
        <v>2.1646</v>
      </c>
      <c r="E178" t="n">
        <v>46.2</v>
      </c>
      <c r="F178" t="n">
        <v>43.22</v>
      </c>
      <c r="G178" t="n">
        <v>144.05</v>
      </c>
      <c r="H178" t="n">
        <v>1.81</v>
      </c>
      <c r="I178" t="n">
        <v>18</v>
      </c>
      <c r="J178" t="n">
        <v>196.35</v>
      </c>
      <c r="K178" t="n">
        <v>51.39</v>
      </c>
      <c r="L178" t="n">
        <v>20</v>
      </c>
      <c r="M178" t="n">
        <v>13</v>
      </c>
      <c r="N178" t="n">
        <v>39.96</v>
      </c>
      <c r="O178" t="n">
        <v>24450.27</v>
      </c>
      <c r="P178" t="n">
        <v>449.44</v>
      </c>
      <c r="Q178" t="n">
        <v>1275.53</v>
      </c>
      <c r="R178" t="n">
        <v>165.18</v>
      </c>
      <c r="S178" t="n">
        <v>109.66</v>
      </c>
      <c r="T178" t="n">
        <v>13659.32</v>
      </c>
      <c r="U178" t="n">
        <v>0.66</v>
      </c>
      <c r="V178" t="n">
        <v>0.75</v>
      </c>
      <c r="W178" t="n">
        <v>7.28</v>
      </c>
      <c r="X178" t="n">
        <v>0.78</v>
      </c>
      <c r="Y178" t="n">
        <v>1</v>
      </c>
      <c r="Z178" t="n">
        <v>10</v>
      </c>
    </row>
    <row r="179">
      <c r="A179" t="n">
        <v>20</v>
      </c>
      <c r="B179" t="n">
        <v>85</v>
      </c>
      <c r="C179" t="inlineStr">
        <is>
          <t xml:space="preserve">CONCLUIDO	</t>
        </is>
      </c>
      <c r="D179" t="n">
        <v>2.1687</v>
      </c>
      <c r="E179" t="n">
        <v>46.11</v>
      </c>
      <c r="F179" t="n">
        <v>43.16</v>
      </c>
      <c r="G179" t="n">
        <v>152.34</v>
      </c>
      <c r="H179" t="n">
        <v>1.88</v>
      </c>
      <c r="I179" t="n">
        <v>17</v>
      </c>
      <c r="J179" t="n">
        <v>197.9</v>
      </c>
      <c r="K179" t="n">
        <v>51.39</v>
      </c>
      <c r="L179" t="n">
        <v>21</v>
      </c>
      <c r="M179" t="n">
        <v>7</v>
      </c>
      <c r="N179" t="n">
        <v>40.51</v>
      </c>
      <c r="O179" t="n">
        <v>24642.07</v>
      </c>
      <c r="P179" t="n">
        <v>446.19</v>
      </c>
      <c r="Q179" t="n">
        <v>1275.62</v>
      </c>
      <c r="R179" t="n">
        <v>163.1</v>
      </c>
      <c r="S179" t="n">
        <v>109.66</v>
      </c>
      <c r="T179" t="n">
        <v>12623.84</v>
      </c>
      <c r="U179" t="n">
        <v>0.67</v>
      </c>
      <c r="V179" t="n">
        <v>0.75</v>
      </c>
      <c r="W179" t="n">
        <v>7.29</v>
      </c>
      <c r="X179" t="n">
        <v>0.73</v>
      </c>
      <c r="Y179" t="n">
        <v>1</v>
      </c>
      <c r="Z179" t="n">
        <v>10</v>
      </c>
    </row>
    <row r="180">
      <c r="A180" t="n">
        <v>21</v>
      </c>
      <c r="B180" t="n">
        <v>85</v>
      </c>
      <c r="C180" t="inlineStr">
        <is>
          <t xml:space="preserve">CONCLUIDO	</t>
        </is>
      </c>
      <c r="D180" t="n">
        <v>2.169</v>
      </c>
      <c r="E180" t="n">
        <v>46.1</v>
      </c>
      <c r="F180" t="n">
        <v>43.16</v>
      </c>
      <c r="G180" t="n">
        <v>152.31</v>
      </c>
      <c r="H180" t="n">
        <v>1.96</v>
      </c>
      <c r="I180" t="n">
        <v>17</v>
      </c>
      <c r="J180" t="n">
        <v>199.46</v>
      </c>
      <c r="K180" t="n">
        <v>51.39</v>
      </c>
      <c r="L180" t="n">
        <v>22</v>
      </c>
      <c r="M180" t="n">
        <v>3</v>
      </c>
      <c r="N180" t="n">
        <v>41.07</v>
      </c>
      <c r="O180" t="n">
        <v>24834.62</v>
      </c>
      <c r="P180" t="n">
        <v>444.61</v>
      </c>
      <c r="Q180" t="n">
        <v>1275.53</v>
      </c>
      <c r="R180" t="n">
        <v>162.75</v>
      </c>
      <c r="S180" t="n">
        <v>109.66</v>
      </c>
      <c r="T180" t="n">
        <v>12447.42</v>
      </c>
      <c r="U180" t="n">
        <v>0.67</v>
      </c>
      <c r="V180" t="n">
        <v>0.75</v>
      </c>
      <c r="W180" t="n">
        <v>7.29</v>
      </c>
      <c r="X180" t="n">
        <v>0.72</v>
      </c>
      <c r="Y180" t="n">
        <v>1</v>
      </c>
      <c r="Z180" t="n">
        <v>10</v>
      </c>
    </row>
    <row r="181">
      <c r="A181" t="n">
        <v>22</v>
      </c>
      <c r="B181" t="n">
        <v>85</v>
      </c>
      <c r="C181" t="inlineStr">
        <is>
          <t xml:space="preserve">CONCLUIDO	</t>
        </is>
      </c>
      <c r="D181" t="n">
        <v>2.168</v>
      </c>
      <c r="E181" t="n">
        <v>46.13</v>
      </c>
      <c r="F181" t="n">
        <v>43.18</v>
      </c>
      <c r="G181" t="n">
        <v>152.39</v>
      </c>
      <c r="H181" t="n">
        <v>2.03</v>
      </c>
      <c r="I181" t="n">
        <v>17</v>
      </c>
      <c r="J181" t="n">
        <v>201.03</v>
      </c>
      <c r="K181" t="n">
        <v>51.39</v>
      </c>
      <c r="L181" t="n">
        <v>23</v>
      </c>
      <c r="M181" t="n">
        <v>0</v>
      </c>
      <c r="N181" t="n">
        <v>41.64</v>
      </c>
      <c r="O181" t="n">
        <v>25027.94</v>
      </c>
      <c r="P181" t="n">
        <v>444.53</v>
      </c>
      <c r="Q181" t="n">
        <v>1275.56</v>
      </c>
      <c r="R181" t="n">
        <v>163.25</v>
      </c>
      <c r="S181" t="n">
        <v>109.66</v>
      </c>
      <c r="T181" t="n">
        <v>12698.86</v>
      </c>
      <c r="U181" t="n">
        <v>0.67</v>
      </c>
      <c r="V181" t="n">
        <v>0.75</v>
      </c>
      <c r="W181" t="n">
        <v>7.3</v>
      </c>
      <c r="X181" t="n">
        <v>0.75</v>
      </c>
      <c r="Y181" t="n">
        <v>1</v>
      </c>
      <c r="Z181" t="n">
        <v>10</v>
      </c>
    </row>
    <row r="182">
      <c r="A182" t="n">
        <v>0</v>
      </c>
      <c r="B182" t="n">
        <v>20</v>
      </c>
      <c r="C182" t="inlineStr">
        <is>
          <t xml:space="preserve">CONCLUIDO	</t>
        </is>
      </c>
      <c r="D182" t="n">
        <v>1.7775</v>
      </c>
      <c r="E182" t="n">
        <v>56.26</v>
      </c>
      <c r="F182" t="n">
        <v>52.01</v>
      </c>
      <c r="G182" t="n">
        <v>15.22</v>
      </c>
      <c r="H182" t="n">
        <v>0.34</v>
      </c>
      <c r="I182" t="n">
        <v>205</v>
      </c>
      <c r="J182" t="n">
        <v>51.33</v>
      </c>
      <c r="K182" t="n">
        <v>24.83</v>
      </c>
      <c r="L182" t="n">
        <v>1</v>
      </c>
      <c r="M182" t="n">
        <v>203</v>
      </c>
      <c r="N182" t="n">
        <v>5.51</v>
      </c>
      <c r="O182" t="n">
        <v>6564.78</v>
      </c>
      <c r="P182" t="n">
        <v>281.77</v>
      </c>
      <c r="Q182" t="n">
        <v>1275.84</v>
      </c>
      <c r="R182" t="n">
        <v>462.45</v>
      </c>
      <c r="S182" t="n">
        <v>109.66</v>
      </c>
      <c r="T182" t="n">
        <v>161361.46</v>
      </c>
      <c r="U182" t="n">
        <v>0.24</v>
      </c>
      <c r="V182" t="n">
        <v>0.62</v>
      </c>
      <c r="W182" t="n">
        <v>7.6</v>
      </c>
      <c r="X182" t="n">
        <v>9.57</v>
      </c>
      <c r="Y182" t="n">
        <v>1</v>
      </c>
      <c r="Z182" t="n">
        <v>10</v>
      </c>
    </row>
    <row r="183">
      <c r="A183" t="n">
        <v>1</v>
      </c>
      <c r="B183" t="n">
        <v>20</v>
      </c>
      <c r="C183" t="inlineStr">
        <is>
          <t xml:space="preserve">CONCLUIDO	</t>
        </is>
      </c>
      <c r="D183" t="n">
        <v>2.0413</v>
      </c>
      <c r="E183" t="n">
        <v>48.99</v>
      </c>
      <c r="F183" t="n">
        <v>46.23</v>
      </c>
      <c r="G183" t="n">
        <v>33.42</v>
      </c>
      <c r="H183" t="n">
        <v>0.66</v>
      </c>
      <c r="I183" t="n">
        <v>83</v>
      </c>
      <c r="J183" t="n">
        <v>52.47</v>
      </c>
      <c r="K183" t="n">
        <v>24.83</v>
      </c>
      <c r="L183" t="n">
        <v>2</v>
      </c>
      <c r="M183" t="n">
        <v>78</v>
      </c>
      <c r="N183" t="n">
        <v>5.64</v>
      </c>
      <c r="O183" t="n">
        <v>6705.1</v>
      </c>
      <c r="P183" t="n">
        <v>227.96</v>
      </c>
      <c r="Q183" t="n">
        <v>1275.58</v>
      </c>
      <c r="R183" t="n">
        <v>266.8</v>
      </c>
      <c r="S183" t="n">
        <v>109.66</v>
      </c>
      <c r="T183" t="n">
        <v>64143.59</v>
      </c>
      <c r="U183" t="n">
        <v>0.41</v>
      </c>
      <c r="V183" t="n">
        <v>0.7</v>
      </c>
      <c r="W183" t="n">
        <v>7.4</v>
      </c>
      <c r="X183" t="n">
        <v>3.79</v>
      </c>
      <c r="Y183" t="n">
        <v>1</v>
      </c>
      <c r="Z183" t="n">
        <v>10</v>
      </c>
    </row>
    <row r="184">
      <c r="A184" t="n">
        <v>2</v>
      </c>
      <c r="B184" t="n">
        <v>20</v>
      </c>
      <c r="C184" t="inlineStr">
        <is>
          <t xml:space="preserve">CONCLUIDO	</t>
        </is>
      </c>
      <c r="D184" t="n">
        <v>2.0852</v>
      </c>
      <c r="E184" t="n">
        <v>47.96</v>
      </c>
      <c r="F184" t="n">
        <v>45.41</v>
      </c>
      <c r="G184" t="n">
        <v>41.92</v>
      </c>
      <c r="H184" t="n">
        <v>0.97</v>
      </c>
      <c r="I184" t="n">
        <v>65</v>
      </c>
      <c r="J184" t="n">
        <v>53.61</v>
      </c>
      <c r="K184" t="n">
        <v>24.83</v>
      </c>
      <c r="L184" t="n">
        <v>3</v>
      </c>
      <c r="M184" t="n">
        <v>0</v>
      </c>
      <c r="N184" t="n">
        <v>5.78</v>
      </c>
      <c r="O184" t="n">
        <v>6845.59</v>
      </c>
      <c r="P184" t="n">
        <v>216.47</v>
      </c>
      <c r="Q184" t="n">
        <v>1275.75</v>
      </c>
      <c r="R184" t="n">
        <v>236.54</v>
      </c>
      <c r="S184" t="n">
        <v>109.66</v>
      </c>
      <c r="T184" t="n">
        <v>49104.99</v>
      </c>
      <c r="U184" t="n">
        <v>0.46</v>
      </c>
      <c r="V184" t="n">
        <v>0.71</v>
      </c>
      <c r="W184" t="n">
        <v>7.44</v>
      </c>
      <c r="X184" t="n">
        <v>2.98</v>
      </c>
      <c r="Y184" t="n">
        <v>1</v>
      </c>
      <c r="Z184" t="n">
        <v>10</v>
      </c>
    </row>
    <row r="185">
      <c r="A185" t="n">
        <v>0</v>
      </c>
      <c r="B185" t="n">
        <v>65</v>
      </c>
      <c r="C185" t="inlineStr">
        <is>
          <t xml:space="preserve">CONCLUIDO	</t>
        </is>
      </c>
      <c r="D185" t="n">
        <v>1.1487</v>
      </c>
      <c r="E185" t="n">
        <v>87.06</v>
      </c>
      <c r="F185" t="n">
        <v>69.69</v>
      </c>
      <c r="G185" t="n">
        <v>7.49</v>
      </c>
      <c r="H185" t="n">
        <v>0.13</v>
      </c>
      <c r="I185" t="n">
        <v>558</v>
      </c>
      <c r="J185" t="n">
        <v>133.21</v>
      </c>
      <c r="K185" t="n">
        <v>46.47</v>
      </c>
      <c r="L185" t="n">
        <v>1</v>
      </c>
      <c r="M185" t="n">
        <v>556</v>
      </c>
      <c r="N185" t="n">
        <v>20.75</v>
      </c>
      <c r="O185" t="n">
        <v>16663.42</v>
      </c>
      <c r="P185" t="n">
        <v>761.11</v>
      </c>
      <c r="Q185" t="n">
        <v>1276.69</v>
      </c>
      <c r="R185" t="n">
        <v>1063.59</v>
      </c>
      <c r="S185" t="n">
        <v>109.66</v>
      </c>
      <c r="T185" t="n">
        <v>460164.38</v>
      </c>
      <c r="U185" t="n">
        <v>0.1</v>
      </c>
      <c r="V185" t="n">
        <v>0.46</v>
      </c>
      <c r="W185" t="n">
        <v>8.18</v>
      </c>
      <c r="X185" t="n">
        <v>27.23</v>
      </c>
      <c r="Y185" t="n">
        <v>1</v>
      </c>
      <c r="Z185" t="n">
        <v>10</v>
      </c>
    </row>
    <row r="186">
      <c r="A186" t="n">
        <v>1</v>
      </c>
      <c r="B186" t="n">
        <v>65</v>
      </c>
      <c r="C186" t="inlineStr">
        <is>
          <t xml:space="preserve">CONCLUIDO	</t>
        </is>
      </c>
      <c r="D186" t="n">
        <v>1.6788</v>
      </c>
      <c r="E186" t="n">
        <v>59.57</v>
      </c>
      <c r="F186" t="n">
        <v>51.86</v>
      </c>
      <c r="G186" t="n">
        <v>15.33</v>
      </c>
      <c r="H186" t="n">
        <v>0.26</v>
      </c>
      <c r="I186" t="n">
        <v>203</v>
      </c>
      <c r="J186" t="n">
        <v>134.55</v>
      </c>
      <c r="K186" t="n">
        <v>46.47</v>
      </c>
      <c r="L186" t="n">
        <v>2</v>
      </c>
      <c r="M186" t="n">
        <v>201</v>
      </c>
      <c r="N186" t="n">
        <v>21.09</v>
      </c>
      <c r="O186" t="n">
        <v>16828.84</v>
      </c>
      <c r="P186" t="n">
        <v>559.3200000000001</v>
      </c>
      <c r="Q186" t="n">
        <v>1275.67</v>
      </c>
      <c r="R186" t="n">
        <v>457.96</v>
      </c>
      <c r="S186" t="n">
        <v>109.66</v>
      </c>
      <c r="T186" t="n">
        <v>159125.26</v>
      </c>
      <c r="U186" t="n">
        <v>0.24</v>
      </c>
      <c r="V186" t="n">
        <v>0.62</v>
      </c>
      <c r="W186" t="n">
        <v>7.58</v>
      </c>
      <c r="X186" t="n">
        <v>9.42</v>
      </c>
      <c r="Y186" t="n">
        <v>1</v>
      </c>
      <c r="Z186" t="n">
        <v>10</v>
      </c>
    </row>
    <row r="187">
      <c r="A187" t="n">
        <v>2</v>
      </c>
      <c r="B187" t="n">
        <v>65</v>
      </c>
      <c r="C187" t="inlineStr">
        <is>
          <t xml:space="preserve">CONCLUIDO	</t>
        </is>
      </c>
      <c r="D187" t="n">
        <v>1.8632</v>
      </c>
      <c r="E187" t="n">
        <v>53.67</v>
      </c>
      <c r="F187" t="n">
        <v>48.11</v>
      </c>
      <c r="G187" t="n">
        <v>23.28</v>
      </c>
      <c r="H187" t="n">
        <v>0.39</v>
      </c>
      <c r="I187" t="n">
        <v>124</v>
      </c>
      <c r="J187" t="n">
        <v>135.9</v>
      </c>
      <c r="K187" t="n">
        <v>46.47</v>
      </c>
      <c r="L187" t="n">
        <v>3</v>
      </c>
      <c r="M187" t="n">
        <v>122</v>
      </c>
      <c r="N187" t="n">
        <v>21.43</v>
      </c>
      <c r="O187" t="n">
        <v>16994.64</v>
      </c>
      <c r="P187" t="n">
        <v>511.9</v>
      </c>
      <c r="Q187" t="n">
        <v>1275.72</v>
      </c>
      <c r="R187" t="n">
        <v>330.87</v>
      </c>
      <c r="S187" t="n">
        <v>109.66</v>
      </c>
      <c r="T187" t="n">
        <v>95974.03</v>
      </c>
      <c r="U187" t="n">
        <v>0.33</v>
      </c>
      <c r="V187" t="n">
        <v>0.67</v>
      </c>
      <c r="W187" t="n">
        <v>7.46</v>
      </c>
      <c r="X187" t="n">
        <v>5.68</v>
      </c>
      <c r="Y187" t="n">
        <v>1</v>
      </c>
      <c r="Z187" t="n">
        <v>10</v>
      </c>
    </row>
    <row r="188">
      <c r="A188" t="n">
        <v>3</v>
      </c>
      <c r="B188" t="n">
        <v>65</v>
      </c>
      <c r="C188" t="inlineStr">
        <is>
          <t xml:space="preserve">CONCLUIDO	</t>
        </is>
      </c>
      <c r="D188" t="n">
        <v>1.957</v>
      </c>
      <c r="E188" t="n">
        <v>51.1</v>
      </c>
      <c r="F188" t="n">
        <v>46.5</v>
      </c>
      <c r="G188" t="n">
        <v>31.35</v>
      </c>
      <c r="H188" t="n">
        <v>0.52</v>
      </c>
      <c r="I188" t="n">
        <v>89</v>
      </c>
      <c r="J188" t="n">
        <v>137.25</v>
      </c>
      <c r="K188" t="n">
        <v>46.47</v>
      </c>
      <c r="L188" t="n">
        <v>4</v>
      </c>
      <c r="M188" t="n">
        <v>87</v>
      </c>
      <c r="N188" t="n">
        <v>21.78</v>
      </c>
      <c r="O188" t="n">
        <v>17160.92</v>
      </c>
      <c r="P188" t="n">
        <v>487.71</v>
      </c>
      <c r="Q188" t="n">
        <v>1275.6</v>
      </c>
      <c r="R188" t="n">
        <v>276.46</v>
      </c>
      <c r="S188" t="n">
        <v>109.66</v>
      </c>
      <c r="T188" t="n">
        <v>68943.48</v>
      </c>
      <c r="U188" t="n">
        <v>0.4</v>
      </c>
      <c r="V188" t="n">
        <v>0.6899999999999999</v>
      </c>
      <c r="W188" t="n">
        <v>7.39</v>
      </c>
      <c r="X188" t="n">
        <v>4.06</v>
      </c>
      <c r="Y188" t="n">
        <v>1</v>
      </c>
      <c r="Z188" t="n">
        <v>10</v>
      </c>
    </row>
    <row r="189">
      <c r="A189" t="n">
        <v>4</v>
      </c>
      <c r="B189" t="n">
        <v>65</v>
      </c>
      <c r="C189" t="inlineStr">
        <is>
          <t xml:space="preserve">CONCLUIDO	</t>
        </is>
      </c>
      <c r="D189" t="n">
        <v>2.016</v>
      </c>
      <c r="E189" t="n">
        <v>49.6</v>
      </c>
      <c r="F189" t="n">
        <v>45.54</v>
      </c>
      <c r="G189" t="n">
        <v>39.6</v>
      </c>
      <c r="H189" t="n">
        <v>0.64</v>
      </c>
      <c r="I189" t="n">
        <v>69</v>
      </c>
      <c r="J189" t="n">
        <v>138.6</v>
      </c>
      <c r="K189" t="n">
        <v>46.47</v>
      </c>
      <c r="L189" t="n">
        <v>5</v>
      </c>
      <c r="M189" t="n">
        <v>67</v>
      </c>
      <c r="N189" t="n">
        <v>22.13</v>
      </c>
      <c r="O189" t="n">
        <v>17327.69</v>
      </c>
      <c r="P189" t="n">
        <v>470.54</v>
      </c>
      <c r="Q189" t="n">
        <v>1275.62</v>
      </c>
      <c r="R189" t="n">
        <v>244.08</v>
      </c>
      <c r="S189" t="n">
        <v>109.66</v>
      </c>
      <c r="T189" t="n">
        <v>52853.23</v>
      </c>
      <c r="U189" t="n">
        <v>0.45</v>
      </c>
      <c r="V189" t="n">
        <v>0.71</v>
      </c>
      <c r="W189" t="n">
        <v>7.36</v>
      </c>
      <c r="X189" t="n">
        <v>3.11</v>
      </c>
      <c r="Y189" t="n">
        <v>1</v>
      </c>
      <c r="Z189" t="n">
        <v>10</v>
      </c>
    </row>
    <row r="190">
      <c r="A190" t="n">
        <v>5</v>
      </c>
      <c r="B190" t="n">
        <v>65</v>
      </c>
      <c r="C190" t="inlineStr">
        <is>
          <t xml:space="preserve">CONCLUIDO	</t>
        </is>
      </c>
      <c r="D190" t="n">
        <v>2.0548</v>
      </c>
      <c r="E190" t="n">
        <v>48.67</v>
      </c>
      <c r="F190" t="n">
        <v>44.96</v>
      </c>
      <c r="G190" t="n">
        <v>48.17</v>
      </c>
      <c r="H190" t="n">
        <v>0.76</v>
      </c>
      <c r="I190" t="n">
        <v>56</v>
      </c>
      <c r="J190" t="n">
        <v>139.95</v>
      </c>
      <c r="K190" t="n">
        <v>46.47</v>
      </c>
      <c r="L190" t="n">
        <v>6</v>
      </c>
      <c r="M190" t="n">
        <v>54</v>
      </c>
      <c r="N190" t="n">
        <v>22.49</v>
      </c>
      <c r="O190" t="n">
        <v>17494.97</v>
      </c>
      <c r="P190" t="n">
        <v>457.73</v>
      </c>
      <c r="Q190" t="n">
        <v>1275.55</v>
      </c>
      <c r="R190" t="n">
        <v>224.19</v>
      </c>
      <c r="S190" t="n">
        <v>109.66</v>
      </c>
      <c r="T190" t="n">
        <v>42971.86</v>
      </c>
      <c r="U190" t="n">
        <v>0.49</v>
      </c>
      <c r="V190" t="n">
        <v>0.72</v>
      </c>
      <c r="W190" t="n">
        <v>7.34</v>
      </c>
      <c r="X190" t="n">
        <v>2.53</v>
      </c>
      <c r="Y190" t="n">
        <v>1</v>
      </c>
      <c r="Z190" t="n">
        <v>10</v>
      </c>
    </row>
    <row r="191">
      <c r="A191" t="n">
        <v>6</v>
      </c>
      <c r="B191" t="n">
        <v>65</v>
      </c>
      <c r="C191" t="inlineStr">
        <is>
          <t xml:space="preserve">CONCLUIDO	</t>
        </is>
      </c>
      <c r="D191" t="n">
        <v>2.083</v>
      </c>
      <c r="E191" t="n">
        <v>48.01</v>
      </c>
      <c r="F191" t="n">
        <v>44.55</v>
      </c>
      <c r="G191" t="n">
        <v>56.87</v>
      </c>
      <c r="H191" t="n">
        <v>0.88</v>
      </c>
      <c r="I191" t="n">
        <v>47</v>
      </c>
      <c r="J191" t="n">
        <v>141.31</v>
      </c>
      <c r="K191" t="n">
        <v>46.47</v>
      </c>
      <c r="L191" t="n">
        <v>7</v>
      </c>
      <c r="M191" t="n">
        <v>45</v>
      </c>
      <c r="N191" t="n">
        <v>22.85</v>
      </c>
      <c r="O191" t="n">
        <v>17662.75</v>
      </c>
      <c r="P191" t="n">
        <v>447.1</v>
      </c>
      <c r="Q191" t="n">
        <v>1275.55</v>
      </c>
      <c r="R191" t="n">
        <v>210.27</v>
      </c>
      <c r="S191" t="n">
        <v>109.66</v>
      </c>
      <c r="T191" t="n">
        <v>36060</v>
      </c>
      <c r="U191" t="n">
        <v>0.52</v>
      </c>
      <c r="V191" t="n">
        <v>0.72</v>
      </c>
      <c r="W191" t="n">
        <v>7.33</v>
      </c>
      <c r="X191" t="n">
        <v>2.12</v>
      </c>
      <c r="Y191" t="n">
        <v>1</v>
      </c>
      <c r="Z191" t="n">
        <v>10</v>
      </c>
    </row>
    <row r="192">
      <c r="A192" t="n">
        <v>7</v>
      </c>
      <c r="B192" t="n">
        <v>65</v>
      </c>
      <c r="C192" t="inlineStr">
        <is>
          <t xml:space="preserve">CONCLUIDO	</t>
        </is>
      </c>
      <c r="D192" t="n">
        <v>2.1052</v>
      </c>
      <c r="E192" t="n">
        <v>47.5</v>
      </c>
      <c r="F192" t="n">
        <v>44.23</v>
      </c>
      <c r="G192" t="n">
        <v>66.34999999999999</v>
      </c>
      <c r="H192" t="n">
        <v>0.99</v>
      </c>
      <c r="I192" t="n">
        <v>40</v>
      </c>
      <c r="J192" t="n">
        <v>142.68</v>
      </c>
      <c r="K192" t="n">
        <v>46.47</v>
      </c>
      <c r="L192" t="n">
        <v>8</v>
      </c>
      <c r="M192" t="n">
        <v>38</v>
      </c>
      <c r="N192" t="n">
        <v>23.21</v>
      </c>
      <c r="O192" t="n">
        <v>17831.04</v>
      </c>
      <c r="P192" t="n">
        <v>434.74</v>
      </c>
      <c r="Q192" t="n">
        <v>1275.54</v>
      </c>
      <c r="R192" t="n">
        <v>199.79</v>
      </c>
      <c r="S192" t="n">
        <v>109.66</v>
      </c>
      <c r="T192" t="n">
        <v>30854.9</v>
      </c>
      <c r="U192" t="n">
        <v>0.55</v>
      </c>
      <c r="V192" t="n">
        <v>0.73</v>
      </c>
      <c r="W192" t="n">
        <v>7.31</v>
      </c>
      <c r="X192" t="n">
        <v>1.8</v>
      </c>
      <c r="Y192" t="n">
        <v>1</v>
      </c>
      <c r="Z192" t="n">
        <v>10</v>
      </c>
    </row>
    <row r="193">
      <c r="A193" t="n">
        <v>8</v>
      </c>
      <c r="B193" t="n">
        <v>65</v>
      </c>
      <c r="C193" t="inlineStr">
        <is>
          <t xml:space="preserve">CONCLUIDO	</t>
        </is>
      </c>
      <c r="D193" t="n">
        <v>2.1219</v>
      </c>
      <c r="E193" t="n">
        <v>47.13</v>
      </c>
      <c r="F193" t="n">
        <v>43.99</v>
      </c>
      <c r="G193" t="n">
        <v>75.42</v>
      </c>
      <c r="H193" t="n">
        <v>1.11</v>
      </c>
      <c r="I193" t="n">
        <v>35</v>
      </c>
      <c r="J193" t="n">
        <v>144.05</v>
      </c>
      <c r="K193" t="n">
        <v>46.47</v>
      </c>
      <c r="L193" t="n">
        <v>9</v>
      </c>
      <c r="M193" t="n">
        <v>33</v>
      </c>
      <c r="N193" t="n">
        <v>23.58</v>
      </c>
      <c r="O193" t="n">
        <v>17999.83</v>
      </c>
      <c r="P193" t="n">
        <v>425.84</v>
      </c>
      <c r="Q193" t="n">
        <v>1275.53</v>
      </c>
      <c r="R193" t="n">
        <v>191.54</v>
      </c>
      <c r="S193" t="n">
        <v>109.66</v>
      </c>
      <c r="T193" t="n">
        <v>26756.52</v>
      </c>
      <c r="U193" t="n">
        <v>0.57</v>
      </c>
      <c r="V193" t="n">
        <v>0.73</v>
      </c>
      <c r="W193" t="n">
        <v>7.31</v>
      </c>
      <c r="X193" t="n">
        <v>1.56</v>
      </c>
      <c r="Y193" t="n">
        <v>1</v>
      </c>
      <c r="Z193" t="n">
        <v>10</v>
      </c>
    </row>
    <row r="194">
      <c r="A194" t="n">
        <v>9</v>
      </c>
      <c r="B194" t="n">
        <v>65</v>
      </c>
      <c r="C194" t="inlineStr">
        <is>
          <t xml:space="preserve">CONCLUIDO	</t>
        </is>
      </c>
      <c r="D194" t="n">
        <v>2.1349</v>
      </c>
      <c r="E194" t="n">
        <v>46.84</v>
      </c>
      <c r="F194" t="n">
        <v>43.82</v>
      </c>
      <c r="G194" t="n">
        <v>84.81</v>
      </c>
      <c r="H194" t="n">
        <v>1.22</v>
      </c>
      <c r="I194" t="n">
        <v>31</v>
      </c>
      <c r="J194" t="n">
        <v>145.42</v>
      </c>
      <c r="K194" t="n">
        <v>46.47</v>
      </c>
      <c r="L194" t="n">
        <v>10</v>
      </c>
      <c r="M194" t="n">
        <v>29</v>
      </c>
      <c r="N194" t="n">
        <v>23.95</v>
      </c>
      <c r="O194" t="n">
        <v>18169.15</v>
      </c>
      <c r="P194" t="n">
        <v>416.22</v>
      </c>
      <c r="Q194" t="n">
        <v>1275.59</v>
      </c>
      <c r="R194" t="n">
        <v>185.62</v>
      </c>
      <c r="S194" t="n">
        <v>109.66</v>
      </c>
      <c r="T194" t="n">
        <v>23812.2</v>
      </c>
      <c r="U194" t="n">
        <v>0.59</v>
      </c>
      <c r="V194" t="n">
        <v>0.74</v>
      </c>
      <c r="W194" t="n">
        <v>7.3</v>
      </c>
      <c r="X194" t="n">
        <v>1.38</v>
      </c>
      <c r="Y194" t="n">
        <v>1</v>
      </c>
      <c r="Z194" t="n">
        <v>10</v>
      </c>
    </row>
    <row r="195">
      <c r="A195" t="n">
        <v>10</v>
      </c>
      <c r="B195" t="n">
        <v>65</v>
      </c>
      <c r="C195" t="inlineStr">
        <is>
          <t xml:space="preserve">CONCLUIDO	</t>
        </is>
      </c>
      <c r="D195" t="n">
        <v>2.1459</v>
      </c>
      <c r="E195" t="n">
        <v>46.6</v>
      </c>
      <c r="F195" t="n">
        <v>43.66</v>
      </c>
      <c r="G195" t="n">
        <v>93.55</v>
      </c>
      <c r="H195" t="n">
        <v>1.33</v>
      </c>
      <c r="I195" t="n">
        <v>28</v>
      </c>
      <c r="J195" t="n">
        <v>146.8</v>
      </c>
      <c r="K195" t="n">
        <v>46.47</v>
      </c>
      <c r="L195" t="n">
        <v>11</v>
      </c>
      <c r="M195" t="n">
        <v>26</v>
      </c>
      <c r="N195" t="n">
        <v>24.33</v>
      </c>
      <c r="O195" t="n">
        <v>18338.99</v>
      </c>
      <c r="P195" t="n">
        <v>404.25</v>
      </c>
      <c r="Q195" t="n">
        <v>1275.53</v>
      </c>
      <c r="R195" t="n">
        <v>180.15</v>
      </c>
      <c r="S195" t="n">
        <v>109.66</v>
      </c>
      <c r="T195" t="n">
        <v>21096.32</v>
      </c>
      <c r="U195" t="n">
        <v>0.61</v>
      </c>
      <c r="V195" t="n">
        <v>0.74</v>
      </c>
      <c r="W195" t="n">
        <v>7.3</v>
      </c>
      <c r="X195" t="n">
        <v>1.23</v>
      </c>
      <c r="Y195" t="n">
        <v>1</v>
      </c>
      <c r="Z195" t="n">
        <v>10</v>
      </c>
    </row>
    <row r="196">
      <c r="A196" t="n">
        <v>11</v>
      </c>
      <c r="B196" t="n">
        <v>65</v>
      </c>
      <c r="C196" t="inlineStr">
        <is>
          <t xml:space="preserve">CONCLUIDO	</t>
        </is>
      </c>
      <c r="D196" t="n">
        <v>2.1552</v>
      </c>
      <c r="E196" t="n">
        <v>46.4</v>
      </c>
      <c r="F196" t="n">
        <v>43.54</v>
      </c>
      <c r="G196" t="n">
        <v>104.49</v>
      </c>
      <c r="H196" t="n">
        <v>1.43</v>
      </c>
      <c r="I196" t="n">
        <v>25</v>
      </c>
      <c r="J196" t="n">
        <v>148.18</v>
      </c>
      <c r="K196" t="n">
        <v>46.47</v>
      </c>
      <c r="L196" t="n">
        <v>12</v>
      </c>
      <c r="M196" t="n">
        <v>23</v>
      </c>
      <c r="N196" t="n">
        <v>24.71</v>
      </c>
      <c r="O196" t="n">
        <v>18509.36</v>
      </c>
      <c r="P196" t="n">
        <v>394.98</v>
      </c>
      <c r="Q196" t="n">
        <v>1275.6</v>
      </c>
      <c r="R196" t="n">
        <v>176.09</v>
      </c>
      <c r="S196" t="n">
        <v>109.66</v>
      </c>
      <c r="T196" t="n">
        <v>19080.2</v>
      </c>
      <c r="U196" t="n">
        <v>0.62</v>
      </c>
      <c r="V196" t="n">
        <v>0.74</v>
      </c>
      <c r="W196" t="n">
        <v>7.29</v>
      </c>
      <c r="X196" t="n">
        <v>1.11</v>
      </c>
      <c r="Y196" t="n">
        <v>1</v>
      </c>
      <c r="Z196" t="n">
        <v>10</v>
      </c>
    </row>
    <row r="197">
      <c r="A197" t="n">
        <v>12</v>
      </c>
      <c r="B197" t="n">
        <v>65</v>
      </c>
      <c r="C197" t="inlineStr">
        <is>
          <t xml:space="preserve">CONCLUIDO	</t>
        </is>
      </c>
      <c r="D197" t="n">
        <v>2.1624</v>
      </c>
      <c r="E197" t="n">
        <v>46.24</v>
      </c>
      <c r="F197" t="n">
        <v>43.44</v>
      </c>
      <c r="G197" t="n">
        <v>113.32</v>
      </c>
      <c r="H197" t="n">
        <v>1.54</v>
      </c>
      <c r="I197" t="n">
        <v>23</v>
      </c>
      <c r="J197" t="n">
        <v>149.56</v>
      </c>
      <c r="K197" t="n">
        <v>46.47</v>
      </c>
      <c r="L197" t="n">
        <v>13</v>
      </c>
      <c r="M197" t="n">
        <v>15</v>
      </c>
      <c r="N197" t="n">
        <v>25.1</v>
      </c>
      <c r="O197" t="n">
        <v>18680.25</v>
      </c>
      <c r="P197" t="n">
        <v>386.94</v>
      </c>
      <c r="Q197" t="n">
        <v>1275.63</v>
      </c>
      <c r="R197" t="n">
        <v>172.35</v>
      </c>
      <c r="S197" t="n">
        <v>109.66</v>
      </c>
      <c r="T197" t="n">
        <v>17219.91</v>
      </c>
      <c r="U197" t="n">
        <v>0.64</v>
      </c>
      <c r="V197" t="n">
        <v>0.74</v>
      </c>
      <c r="W197" t="n">
        <v>7.3</v>
      </c>
      <c r="X197" t="n">
        <v>1</v>
      </c>
      <c r="Y197" t="n">
        <v>1</v>
      </c>
      <c r="Z197" t="n">
        <v>10</v>
      </c>
    </row>
    <row r="198">
      <c r="A198" t="n">
        <v>13</v>
      </c>
      <c r="B198" t="n">
        <v>65</v>
      </c>
      <c r="C198" t="inlineStr">
        <is>
          <t xml:space="preserve">CONCLUIDO	</t>
        </is>
      </c>
      <c r="D198" t="n">
        <v>2.1678</v>
      </c>
      <c r="E198" t="n">
        <v>46.13</v>
      </c>
      <c r="F198" t="n">
        <v>43.38</v>
      </c>
      <c r="G198" t="n">
        <v>123.94</v>
      </c>
      <c r="H198" t="n">
        <v>1.64</v>
      </c>
      <c r="I198" t="n">
        <v>21</v>
      </c>
      <c r="J198" t="n">
        <v>150.95</v>
      </c>
      <c r="K198" t="n">
        <v>46.47</v>
      </c>
      <c r="L198" t="n">
        <v>14</v>
      </c>
      <c r="M198" t="n">
        <v>7</v>
      </c>
      <c r="N198" t="n">
        <v>25.49</v>
      </c>
      <c r="O198" t="n">
        <v>18851.69</v>
      </c>
      <c r="P198" t="n">
        <v>379.44</v>
      </c>
      <c r="Q198" t="n">
        <v>1275.57</v>
      </c>
      <c r="R198" t="n">
        <v>170.27</v>
      </c>
      <c r="S198" t="n">
        <v>109.66</v>
      </c>
      <c r="T198" t="n">
        <v>16188.3</v>
      </c>
      <c r="U198" t="n">
        <v>0.64</v>
      </c>
      <c r="V198" t="n">
        <v>0.74</v>
      </c>
      <c r="W198" t="n">
        <v>7.3</v>
      </c>
      <c r="X198" t="n">
        <v>0.95</v>
      </c>
      <c r="Y198" t="n">
        <v>1</v>
      </c>
      <c r="Z198" t="n">
        <v>10</v>
      </c>
    </row>
    <row r="199">
      <c r="A199" t="n">
        <v>14</v>
      </c>
      <c r="B199" t="n">
        <v>65</v>
      </c>
      <c r="C199" t="inlineStr">
        <is>
          <t xml:space="preserve">CONCLUIDO	</t>
        </is>
      </c>
      <c r="D199" t="n">
        <v>2.1676</v>
      </c>
      <c r="E199" t="n">
        <v>46.13</v>
      </c>
      <c r="F199" t="n">
        <v>43.38</v>
      </c>
      <c r="G199" t="n">
        <v>123.95</v>
      </c>
      <c r="H199" t="n">
        <v>1.74</v>
      </c>
      <c r="I199" t="n">
        <v>21</v>
      </c>
      <c r="J199" t="n">
        <v>152.35</v>
      </c>
      <c r="K199" t="n">
        <v>46.47</v>
      </c>
      <c r="L199" t="n">
        <v>15</v>
      </c>
      <c r="M199" t="n">
        <v>2</v>
      </c>
      <c r="N199" t="n">
        <v>25.88</v>
      </c>
      <c r="O199" t="n">
        <v>19023.66</v>
      </c>
      <c r="P199" t="n">
        <v>382.73</v>
      </c>
      <c r="Q199" t="n">
        <v>1275.64</v>
      </c>
      <c r="R199" t="n">
        <v>169.97</v>
      </c>
      <c r="S199" t="n">
        <v>109.66</v>
      </c>
      <c r="T199" t="n">
        <v>16038.17</v>
      </c>
      <c r="U199" t="n">
        <v>0.65</v>
      </c>
      <c r="V199" t="n">
        <v>0.74</v>
      </c>
      <c r="W199" t="n">
        <v>7.31</v>
      </c>
      <c r="X199" t="n">
        <v>0.95</v>
      </c>
      <c r="Y199" t="n">
        <v>1</v>
      </c>
      <c r="Z199" t="n">
        <v>10</v>
      </c>
    </row>
    <row r="200">
      <c r="A200" t="n">
        <v>15</v>
      </c>
      <c r="B200" t="n">
        <v>65</v>
      </c>
      <c r="C200" t="inlineStr">
        <is>
          <t xml:space="preserve">CONCLUIDO	</t>
        </is>
      </c>
      <c r="D200" t="n">
        <v>2.1676</v>
      </c>
      <c r="E200" t="n">
        <v>46.13</v>
      </c>
      <c r="F200" t="n">
        <v>43.38</v>
      </c>
      <c r="G200" t="n">
        <v>123.95</v>
      </c>
      <c r="H200" t="n">
        <v>1.84</v>
      </c>
      <c r="I200" t="n">
        <v>21</v>
      </c>
      <c r="J200" t="n">
        <v>153.75</v>
      </c>
      <c r="K200" t="n">
        <v>46.47</v>
      </c>
      <c r="L200" t="n">
        <v>16</v>
      </c>
      <c r="M200" t="n">
        <v>0</v>
      </c>
      <c r="N200" t="n">
        <v>26.28</v>
      </c>
      <c r="O200" t="n">
        <v>19196.18</v>
      </c>
      <c r="P200" t="n">
        <v>386.24</v>
      </c>
      <c r="Q200" t="n">
        <v>1275.78</v>
      </c>
      <c r="R200" t="n">
        <v>169.95</v>
      </c>
      <c r="S200" t="n">
        <v>109.66</v>
      </c>
      <c r="T200" t="n">
        <v>16031.39</v>
      </c>
      <c r="U200" t="n">
        <v>0.65</v>
      </c>
      <c r="V200" t="n">
        <v>0.74</v>
      </c>
      <c r="W200" t="n">
        <v>7.31</v>
      </c>
      <c r="X200" t="n">
        <v>0.95</v>
      </c>
      <c r="Y200" t="n">
        <v>1</v>
      </c>
      <c r="Z200" t="n">
        <v>10</v>
      </c>
    </row>
    <row r="201">
      <c r="A201" t="n">
        <v>0</v>
      </c>
      <c r="B201" t="n">
        <v>75</v>
      </c>
      <c r="C201" t="inlineStr">
        <is>
          <t xml:space="preserve">CONCLUIDO	</t>
        </is>
      </c>
      <c r="D201" t="n">
        <v>1.038</v>
      </c>
      <c r="E201" t="n">
        <v>96.34</v>
      </c>
      <c r="F201" t="n">
        <v>74.33</v>
      </c>
      <c r="G201" t="n">
        <v>6.9</v>
      </c>
      <c r="H201" t="n">
        <v>0.12</v>
      </c>
      <c r="I201" t="n">
        <v>646</v>
      </c>
      <c r="J201" t="n">
        <v>150.44</v>
      </c>
      <c r="K201" t="n">
        <v>49.1</v>
      </c>
      <c r="L201" t="n">
        <v>1</v>
      </c>
      <c r="M201" t="n">
        <v>644</v>
      </c>
      <c r="N201" t="n">
        <v>25.34</v>
      </c>
      <c r="O201" t="n">
        <v>18787.76</v>
      </c>
      <c r="P201" t="n">
        <v>879.8099999999999</v>
      </c>
      <c r="Q201" t="n">
        <v>1276.23</v>
      </c>
      <c r="R201" t="n">
        <v>1222.13</v>
      </c>
      <c r="S201" t="n">
        <v>109.66</v>
      </c>
      <c r="T201" t="n">
        <v>538994.58</v>
      </c>
      <c r="U201" t="n">
        <v>0.09</v>
      </c>
      <c r="V201" t="n">
        <v>0.43</v>
      </c>
      <c r="W201" t="n">
        <v>8.32</v>
      </c>
      <c r="X201" t="n">
        <v>31.88</v>
      </c>
      <c r="Y201" t="n">
        <v>1</v>
      </c>
      <c r="Z201" t="n">
        <v>10</v>
      </c>
    </row>
    <row r="202">
      <c r="A202" t="n">
        <v>1</v>
      </c>
      <c r="B202" t="n">
        <v>75</v>
      </c>
      <c r="C202" t="inlineStr">
        <is>
          <t xml:space="preserve">CONCLUIDO	</t>
        </is>
      </c>
      <c r="D202" t="n">
        <v>1.6078</v>
      </c>
      <c r="E202" t="n">
        <v>62.2</v>
      </c>
      <c r="F202" t="n">
        <v>53.01</v>
      </c>
      <c r="G202" t="n">
        <v>14.07</v>
      </c>
      <c r="H202" t="n">
        <v>0.23</v>
      </c>
      <c r="I202" t="n">
        <v>226</v>
      </c>
      <c r="J202" t="n">
        <v>151.83</v>
      </c>
      <c r="K202" t="n">
        <v>49.1</v>
      </c>
      <c r="L202" t="n">
        <v>2</v>
      </c>
      <c r="M202" t="n">
        <v>224</v>
      </c>
      <c r="N202" t="n">
        <v>25.73</v>
      </c>
      <c r="O202" t="n">
        <v>18959.54</v>
      </c>
      <c r="P202" t="n">
        <v>621.37</v>
      </c>
      <c r="Q202" t="n">
        <v>1275.75</v>
      </c>
      <c r="R202" t="n">
        <v>496.44</v>
      </c>
      <c r="S202" t="n">
        <v>109.66</v>
      </c>
      <c r="T202" t="n">
        <v>178250.04</v>
      </c>
      <c r="U202" t="n">
        <v>0.22</v>
      </c>
      <c r="V202" t="n">
        <v>0.61</v>
      </c>
      <c r="W202" t="n">
        <v>7.64</v>
      </c>
      <c r="X202" t="n">
        <v>10.57</v>
      </c>
      <c r="Y202" t="n">
        <v>1</v>
      </c>
      <c r="Z202" t="n">
        <v>10</v>
      </c>
    </row>
    <row r="203">
      <c r="A203" t="n">
        <v>2</v>
      </c>
      <c r="B203" t="n">
        <v>75</v>
      </c>
      <c r="C203" t="inlineStr">
        <is>
          <t xml:space="preserve">CONCLUIDO	</t>
        </is>
      </c>
      <c r="D203" t="n">
        <v>1.8122</v>
      </c>
      <c r="E203" t="n">
        <v>55.18</v>
      </c>
      <c r="F203" t="n">
        <v>48.72</v>
      </c>
      <c r="G203" t="n">
        <v>21.34</v>
      </c>
      <c r="H203" t="n">
        <v>0.35</v>
      </c>
      <c r="I203" t="n">
        <v>137</v>
      </c>
      <c r="J203" t="n">
        <v>153.23</v>
      </c>
      <c r="K203" t="n">
        <v>49.1</v>
      </c>
      <c r="L203" t="n">
        <v>3</v>
      </c>
      <c r="M203" t="n">
        <v>135</v>
      </c>
      <c r="N203" t="n">
        <v>26.13</v>
      </c>
      <c r="O203" t="n">
        <v>19131.85</v>
      </c>
      <c r="P203" t="n">
        <v>564.99</v>
      </c>
      <c r="Q203" t="n">
        <v>1275.67</v>
      </c>
      <c r="R203" t="n">
        <v>351.84</v>
      </c>
      <c r="S203" t="n">
        <v>109.66</v>
      </c>
      <c r="T203" t="n">
        <v>106393</v>
      </c>
      <c r="U203" t="n">
        <v>0.31</v>
      </c>
      <c r="V203" t="n">
        <v>0.66</v>
      </c>
      <c r="W203" t="n">
        <v>7.46</v>
      </c>
      <c r="X203" t="n">
        <v>6.28</v>
      </c>
      <c r="Y203" t="n">
        <v>1</v>
      </c>
      <c r="Z203" t="n">
        <v>10</v>
      </c>
    </row>
    <row r="204">
      <c r="A204" t="n">
        <v>3</v>
      </c>
      <c r="B204" t="n">
        <v>75</v>
      </c>
      <c r="C204" t="inlineStr">
        <is>
          <t xml:space="preserve">CONCLUIDO	</t>
        </is>
      </c>
      <c r="D204" t="n">
        <v>1.9175</v>
      </c>
      <c r="E204" t="n">
        <v>52.15</v>
      </c>
      <c r="F204" t="n">
        <v>46.88</v>
      </c>
      <c r="G204" t="n">
        <v>28.7</v>
      </c>
      <c r="H204" t="n">
        <v>0.46</v>
      </c>
      <c r="I204" t="n">
        <v>98</v>
      </c>
      <c r="J204" t="n">
        <v>154.63</v>
      </c>
      <c r="K204" t="n">
        <v>49.1</v>
      </c>
      <c r="L204" t="n">
        <v>4</v>
      </c>
      <c r="M204" t="n">
        <v>96</v>
      </c>
      <c r="N204" t="n">
        <v>26.53</v>
      </c>
      <c r="O204" t="n">
        <v>19304.72</v>
      </c>
      <c r="P204" t="n">
        <v>537.66</v>
      </c>
      <c r="Q204" t="n">
        <v>1275.55</v>
      </c>
      <c r="R204" t="n">
        <v>289.1</v>
      </c>
      <c r="S204" t="n">
        <v>109.66</v>
      </c>
      <c r="T204" t="n">
        <v>75220.14999999999</v>
      </c>
      <c r="U204" t="n">
        <v>0.38</v>
      </c>
      <c r="V204" t="n">
        <v>0.6899999999999999</v>
      </c>
      <c r="W204" t="n">
        <v>7.41</v>
      </c>
      <c r="X204" t="n">
        <v>4.45</v>
      </c>
      <c r="Y204" t="n">
        <v>1</v>
      </c>
      <c r="Z204" t="n">
        <v>10</v>
      </c>
    </row>
    <row r="205">
      <c r="A205" t="n">
        <v>4</v>
      </c>
      <c r="B205" t="n">
        <v>75</v>
      </c>
      <c r="C205" t="inlineStr">
        <is>
          <t xml:space="preserve">CONCLUIDO	</t>
        </is>
      </c>
      <c r="D205" t="n">
        <v>1.9815</v>
      </c>
      <c r="E205" t="n">
        <v>50.47</v>
      </c>
      <c r="F205" t="n">
        <v>45.87</v>
      </c>
      <c r="G205" t="n">
        <v>36.21</v>
      </c>
      <c r="H205" t="n">
        <v>0.57</v>
      </c>
      <c r="I205" t="n">
        <v>76</v>
      </c>
      <c r="J205" t="n">
        <v>156.03</v>
      </c>
      <c r="K205" t="n">
        <v>49.1</v>
      </c>
      <c r="L205" t="n">
        <v>5</v>
      </c>
      <c r="M205" t="n">
        <v>74</v>
      </c>
      <c r="N205" t="n">
        <v>26.94</v>
      </c>
      <c r="O205" t="n">
        <v>19478.15</v>
      </c>
      <c r="P205" t="n">
        <v>520.38</v>
      </c>
      <c r="Q205" t="n">
        <v>1275.6</v>
      </c>
      <c r="R205" t="n">
        <v>254.79</v>
      </c>
      <c r="S205" t="n">
        <v>109.66</v>
      </c>
      <c r="T205" t="n">
        <v>58173.78</v>
      </c>
      <c r="U205" t="n">
        <v>0.43</v>
      </c>
      <c r="V205" t="n">
        <v>0.7</v>
      </c>
      <c r="W205" t="n">
        <v>7.38</v>
      </c>
      <c r="X205" t="n">
        <v>3.44</v>
      </c>
      <c r="Y205" t="n">
        <v>1</v>
      </c>
      <c r="Z205" t="n">
        <v>10</v>
      </c>
    </row>
    <row r="206">
      <c r="A206" t="n">
        <v>5</v>
      </c>
      <c r="B206" t="n">
        <v>75</v>
      </c>
      <c r="C206" t="inlineStr">
        <is>
          <t xml:space="preserve">CONCLUIDO	</t>
        </is>
      </c>
      <c r="D206" t="n">
        <v>2.0247</v>
      </c>
      <c r="E206" t="n">
        <v>49.39</v>
      </c>
      <c r="F206" t="n">
        <v>45.22</v>
      </c>
      <c r="G206" t="n">
        <v>43.76</v>
      </c>
      <c r="H206" t="n">
        <v>0.67</v>
      </c>
      <c r="I206" t="n">
        <v>62</v>
      </c>
      <c r="J206" t="n">
        <v>157.44</v>
      </c>
      <c r="K206" t="n">
        <v>49.1</v>
      </c>
      <c r="L206" t="n">
        <v>6</v>
      </c>
      <c r="M206" t="n">
        <v>60</v>
      </c>
      <c r="N206" t="n">
        <v>27.35</v>
      </c>
      <c r="O206" t="n">
        <v>19652.13</v>
      </c>
      <c r="P206" t="n">
        <v>507.22</v>
      </c>
      <c r="Q206" t="n">
        <v>1275.64</v>
      </c>
      <c r="R206" t="n">
        <v>232.81</v>
      </c>
      <c r="S206" t="n">
        <v>109.66</v>
      </c>
      <c r="T206" t="n">
        <v>47253.28</v>
      </c>
      <c r="U206" t="n">
        <v>0.47</v>
      </c>
      <c r="V206" t="n">
        <v>0.71</v>
      </c>
      <c r="W206" t="n">
        <v>7.36</v>
      </c>
      <c r="X206" t="n">
        <v>2.79</v>
      </c>
      <c r="Y206" t="n">
        <v>1</v>
      </c>
      <c r="Z206" t="n">
        <v>10</v>
      </c>
    </row>
    <row r="207">
      <c r="A207" t="n">
        <v>6</v>
      </c>
      <c r="B207" t="n">
        <v>75</v>
      </c>
      <c r="C207" t="inlineStr">
        <is>
          <t xml:space="preserve">CONCLUIDO	</t>
        </is>
      </c>
      <c r="D207" t="n">
        <v>2.0566</v>
      </c>
      <c r="E207" t="n">
        <v>48.62</v>
      </c>
      <c r="F207" t="n">
        <v>44.76</v>
      </c>
      <c r="G207" t="n">
        <v>51.64</v>
      </c>
      <c r="H207" t="n">
        <v>0.78</v>
      </c>
      <c r="I207" t="n">
        <v>52</v>
      </c>
      <c r="J207" t="n">
        <v>158.86</v>
      </c>
      <c r="K207" t="n">
        <v>49.1</v>
      </c>
      <c r="L207" t="n">
        <v>7</v>
      </c>
      <c r="M207" t="n">
        <v>50</v>
      </c>
      <c r="N207" t="n">
        <v>27.77</v>
      </c>
      <c r="O207" t="n">
        <v>19826.68</v>
      </c>
      <c r="P207" t="n">
        <v>496.26</v>
      </c>
      <c r="Q207" t="n">
        <v>1275.66</v>
      </c>
      <c r="R207" t="n">
        <v>217.71</v>
      </c>
      <c r="S207" t="n">
        <v>109.66</v>
      </c>
      <c r="T207" t="n">
        <v>39755.06</v>
      </c>
      <c r="U207" t="n">
        <v>0.5</v>
      </c>
      <c r="V207" t="n">
        <v>0.72</v>
      </c>
      <c r="W207" t="n">
        <v>7.32</v>
      </c>
      <c r="X207" t="n">
        <v>2.32</v>
      </c>
      <c r="Y207" t="n">
        <v>1</v>
      </c>
      <c r="Z207" t="n">
        <v>10</v>
      </c>
    </row>
    <row r="208">
      <c r="A208" t="n">
        <v>7</v>
      </c>
      <c r="B208" t="n">
        <v>75</v>
      </c>
      <c r="C208" t="inlineStr">
        <is>
          <t xml:space="preserve">CONCLUIDO	</t>
        </is>
      </c>
      <c r="D208" t="n">
        <v>2.0791</v>
      </c>
      <c r="E208" t="n">
        <v>48.1</v>
      </c>
      <c r="F208" t="n">
        <v>44.45</v>
      </c>
      <c r="G208" t="n">
        <v>59.26</v>
      </c>
      <c r="H208" t="n">
        <v>0.88</v>
      </c>
      <c r="I208" t="n">
        <v>45</v>
      </c>
      <c r="J208" t="n">
        <v>160.28</v>
      </c>
      <c r="K208" t="n">
        <v>49.1</v>
      </c>
      <c r="L208" t="n">
        <v>8</v>
      </c>
      <c r="M208" t="n">
        <v>43</v>
      </c>
      <c r="N208" t="n">
        <v>28.19</v>
      </c>
      <c r="O208" t="n">
        <v>20001.93</v>
      </c>
      <c r="P208" t="n">
        <v>486.27</v>
      </c>
      <c r="Q208" t="n">
        <v>1275.58</v>
      </c>
      <c r="R208" t="n">
        <v>206.93</v>
      </c>
      <c r="S208" t="n">
        <v>109.66</v>
      </c>
      <c r="T208" t="n">
        <v>34397.25</v>
      </c>
      <c r="U208" t="n">
        <v>0.53</v>
      </c>
      <c r="V208" t="n">
        <v>0.73</v>
      </c>
      <c r="W208" t="n">
        <v>7.32</v>
      </c>
      <c r="X208" t="n">
        <v>2.01</v>
      </c>
      <c r="Y208" t="n">
        <v>1</v>
      </c>
      <c r="Z208" t="n">
        <v>10</v>
      </c>
    </row>
    <row r="209">
      <c r="A209" t="n">
        <v>8</v>
      </c>
      <c r="B209" t="n">
        <v>75</v>
      </c>
      <c r="C209" t="inlineStr">
        <is>
          <t xml:space="preserve">CONCLUIDO	</t>
        </is>
      </c>
      <c r="D209" t="n">
        <v>2.0996</v>
      </c>
      <c r="E209" t="n">
        <v>47.63</v>
      </c>
      <c r="F209" t="n">
        <v>44.16</v>
      </c>
      <c r="G209" t="n">
        <v>67.94</v>
      </c>
      <c r="H209" t="n">
        <v>0.99</v>
      </c>
      <c r="I209" t="n">
        <v>39</v>
      </c>
      <c r="J209" t="n">
        <v>161.71</v>
      </c>
      <c r="K209" t="n">
        <v>49.1</v>
      </c>
      <c r="L209" t="n">
        <v>9</v>
      </c>
      <c r="M209" t="n">
        <v>37</v>
      </c>
      <c r="N209" t="n">
        <v>28.61</v>
      </c>
      <c r="O209" t="n">
        <v>20177.64</v>
      </c>
      <c r="P209" t="n">
        <v>475.85</v>
      </c>
      <c r="Q209" t="n">
        <v>1275.53</v>
      </c>
      <c r="R209" t="n">
        <v>196.89</v>
      </c>
      <c r="S209" t="n">
        <v>109.66</v>
      </c>
      <c r="T209" t="n">
        <v>29410.91</v>
      </c>
      <c r="U209" t="n">
        <v>0.5600000000000001</v>
      </c>
      <c r="V209" t="n">
        <v>0.73</v>
      </c>
      <c r="W209" t="n">
        <v>7.32</v>
      </c>
      <c r="X209" t="n">
        <v>1.73</v>
      </c>
      <c r="Y209" t="n">
        <v>1</v>
      </c>
      <c r="Z209" t="n">
        <v>10</v>
      </c>
    </row>
    <row r="210">
      <c r="A210" t="n">
        <v>9</v>
      </c>
      <c r="B210" t="n">
        <v>75</v>
      </c>
      <c r="C210" t="inlineStr">
        <is>
          <t xml:space="preserve">CONCLUIDO	</t>
        </is>
      </c>
      <c r="D210" t="n">
        <v>2.1125</v>
      </c>
      <c r="E210" t="n">
        <v>47.34</v>
      </c>
      <c r="F210" t="n">
        <v>43.99</v>
      </c>
      <c r="G210" t="n">
        <v>75.41</v>
      </c>
      <c r="H210" t="n">
        <v>1.09</v>
      </c>
      <c r="I210" t="n">
        <v>35</v>
      </c>
      <c r="J210" t="n">
        <v>163.13</v>
      </c>
      <c r="K210" t="n">
        <v>49.1</v>
      </c>
      <c r="L210" t="n">
        <v>10</v>
      </c>
      <c r="M210" t="n">
        <v>33</v>
      </c>
      <c r="N210" t="n">
        <v>29.04</v>
      </c>
      <c r="O210" t="n">
        <v>20353.94</v>
      </c>
      <c r="P210" t="n">
        <v>468.96</v>
      </c>
      <c r="Q210" t="n">
        <v>1275.55</v>
      </c>
      <c r="R210" t="n">
        <v>191.6</v>
      </c>
      <c r="S210" t="n">
        <v>109.66</v>
      </c>
      <c r="T210" t="n">
        <v>26783.85</v>
      </c>
      <c r="U210" t="n">
        <v>0.57</v>
      </c>
      <c r="V210" t="n">
        <v>0.73</v>
      </c>
      <c r="W210" t="n">
        <v>7.3</v>
      </c>
      <c r="X210" t="n">
        <v>1.56</v>
      </c>
      <c r="Y210" t="n">
        <v>1</v>
      </c>
      <c r="Z210" t="n">
        <v>10</v>
      </c>
    </row>
    <row r="211">
      <c r="A211" t="n">
        <v>10</v>
      </c>
      <c r="B211" t="n">
        <v>75</v>
      </c>
      <c r="C211" t="inlineStr">
        <is>
          <t xml:space="preserve">CONCLUIDO	</t>
        </is>
      </c>
      <c r="D211" t="n">
        <v>2.126</v>
      </c>
      <c r="E211" t="n">
        <v>47.04</v>
      </c>
      <c r="F211" t="n">
        <v>43.81</v>
      </c>
      <c r="G211" t="n">
        <v>84.8</v>
      </c>
      <c r="H211" t="n">
        <v>1.18</v>
      </c>
      <c r="I211" t="n">
        <v>31</v>
      </c>
      <c r="J211" t="n">
        <v>164.57</v>
      </c>
      <c r="K211" t="n">
        <v>49.1</v>
      </c>
      <c r="L211" t="n">
        <v>11</v>
      </c>
      <c r="M211" t="n">
        <v>29</v>
      </c>
      <c r="N211" t="n">
        <v>29.47</v>
      </c>
      <c r="O211" t="n">
        <v>20530.82</v>
      </c>
      <c r="P211" t="n">
        <v>459.93</v>
      </c>
      <c r="Q211" t="n">
        <v>1275.56</v>
      </c>
      <c r="R211" t="n">
        <v>185.69</v>
      </c>
      <c r="S211" t="n">
        <v>109.66</v>
      </c>
      <c r="T211" t="n">
        <v>23846.85</v>
      </c>
      <c r="U211" t="n">
        <v>0.59</v>
      </c>
      <c r="V211" t="n">
        <v>0.74</v>
      </c>
      <c r="W211" t="n">
        <v>7.29</v>
      </c>
      <c r="X211" t="n">
        <v>1.38</v>
      </c>
      <c r="Y211" t="n">
        <v>1</v>
      </c>
      <c r="Z211" t="n">
        <v>10</v>
      </c>
    </row>
    <row r="212">
      <c r="A212" t="n">
        <v>11</v>
      </c>
      <c r="B212" t="n">
        <v>75</v>
      </c>
      <c r="C212" t="inlineStr">
        <is>
          <t xml:space="preserve">CONCLUIDO	</t>
        </is>
      </c>
      <c r="D212" t="n">
        <v>2.137</v>
      </c>
      <c r="E212" t="n">
        <v>46.79</v>
      </c>
      <c r="F212" t="n">
        <v>43.66</v>
      </c>
      <c r="G212" t="n">
        <v>93.56</v>
      </c>
      <c r="H212" t="n">
        <v>1.28</v>
      </c>
      <c r="I212" t="n">
        <v>28</v>
      </c>
      <c r="J212" t="n">
        <v>166.01</v>
      </c>
      <c r="K212" t="n">
        <v>49.1</v>
      </c>
      <c r="L212" t="n">
        <v>12</v>
      </c>
      <c r="M212" t="n">
        <v>26</v>
      </c>
      <c r="N212" t="n">
        <v>29.91</v>
      </c>
      <c r="O212" t="n">
        <v>20708.3</v>
      </c>
      <c r="P212" t="n">
        <v>452.32</v>
      </c>
      <c r="Q212" t="n">
        <v>1275.53</v>
      </c>
      <c r="R212" t="n">
        <v>180.23</v>
      </c>
      <c r="S212" t="n">
        <v>109.66</v>
      </c>
      <c r="T212" t="n">
        <v>21132.62</v>
      </c>
      <c r="U212" t="n">
        <v>0.61</v>
      </c>
      <c r="V212" t="n">
        <v>0.74</v>
      </c>
      <c r="W212" t="n">
        <v>7.3</v>
      </c>
      <c r="X212" t="n">
        <v>1.23</v>
      </c>
      <c r="Y212" t="n">
        <v>1</v>
      </c>
      <c r="Z212" t="n">
        <v>10</v>
      </c>
    </row>
    <row r="213">
      <c r="A213" t="n">
        <v>12</v>
      </c>
      <c r="B213" t="n">
        <v>75</v>
      </c>
      <c r="C213" t="inlineStr">
        <is>
          <t xml:space="preserve">CONCLUIDO	</t>
        </is>
      </c>
      <c r="D213" t="n">
        <v>2.1433</v>
      </c>
      <c r="E213" t="n">
        <v>46.66</v>
      </c>
      <c r="F213" t="n">
        <v>43.59</v>
      </c>
      <c r="G213" t="n">
        <v>100.58</v>
      </c>
      <c r="H213" t="n">
        <v>1.38</v>
      </c>
      <c r="I213" t="n">
        <v>26</v>
      </c>
      <c r="J213" t="n">
        <v>167.45</v>
      </c>
      <c r="K213" t="n">
        <v>49.1</v>
      </c>
      <c r="L213" t="n">
        <v>13</v>
      </c>
      <c r="M213" t="n">
        <v>24</v>
      </c>
      <c r="N213" t="n">
        <v>30.36</v>
      </c>
      <c r="O213" t="n">
        <v>20886.38</v>
      </c>
      <c r="P213" t="n">
        <v>444.41</v>
      </c>
      <c r="Q213" t="n">
        <v>1275.54</v>
      </c>
      <c r="R213" t="n">
        <v>177.89</v>
      </c>
      <c r="S213" t="n">
        <v>109.66</v>
      </c>
      <c r="T213" t="n">
        <v>19973.17</v>
      </c>
      <c r="U213" t="n">
        <v>0.62</v>
      </c>
      <c r="V213" t="n">
        <v>0.74</v>
      </c>
      <c r="W213" t="n">
        <v>7.29</v>
      </c>
      <c r="X213" t="n">
        <v>1.15</v>
      </c>
      <c r="Y213" t="n">
        <v>1</v>
      </c>
      <c r="Z213" t="n">
        <v>10</v>
      </c>
    </row>
    <row r="214">
      <c r="A214" t="n">
        <v>13</v>
      </c>
      <c r="B214" t="n">
        <v>75</v>
      </c>
      <c r="C214" t="inlineStr">
        <is>
          <t xml:space="preserve">CONCLUIDO	</t>
        </is>
      </c>
      <c r="D214" t="n">
        <v>2.1506</v>
      </c>
      <c r="E214" t="n">
        <v>46.5</v>
      </c>
      <c r="F214" t="n">
        <v>43.49</v>
      </c>
      <c r="G214" t="n">
        <v>108.72</v>
      </c>
      <c r="H214" t="n">
        <v>1.47</v>
      </c>
      <c r="I214" t="n">
        <v>24</v>
      </c>
      <c r="J214" t="n">
        <v>168.9</v>
      </c>
      <c r="K214" t="n">
        <v>49.1</v>
      </c>
      <c r="L214" t="n">
        <v>14</v>
      </c>
      <c r="M214" t="n">
        <v>22</v>
      </c>
      <c r="N214" t="n">
        <v>30.81</v>
      </c>
      <c r="O214" t="n">
        <v>21065.06</v>
      </c>
      <c r="P214" t="n">
        <v>436.55</v>
      </c>
      <c r="Q214" t="n">
        <v>1275.55</v>
      </c>
      <c r="R214" t="n">
        <v>174.7</v>
      </c>
      <c r="S214" t="n">
        <v>109.66</v>
      </c>
      <c r="T214" t="n">
        <v>18387.98</v>
      </c>
      <c r="U214" t="n">
        <v>0.63</v>
      </c>
      <c r="V214" t="n">
        <v>0.74</v>
      </c>
      <c r="W214" t="n">
        <v>7.28</v>
      </c>
      <c r="X214" t="n">
        <v>1.06</v>
      </c>
      <c r="Y214" t="n">
        <v>1</v>
      </c>
      <c r="Z214" t="n">
        <v>10</v>
      </c>
    </row>
    <row r="215">
      <c r="A215" t="n">
        <v>14</v>
      </c>
      <c r="B215" t="n">
        <v>75</v>
      </c>
      <c r="C215" t="inlineStr">
        <is>
          <t xml:space="preserve">CONCLUIDO	</t>
        </is>
      </c>
      <c r="D215" t="n">
        <v>2.1574</v>
      </c>
      <c r="E215" t="n">
        <v>46.35</v>
      </c>
      <c r="F215" t="n">
        <v>43.4</v>
      </c>
      <c r="G215" t="n">
        <v>118.37</v>
      </c>
      <c r="H215" t="n">
        <v>1.56</v>
      </c>
      <c r="I215" t="n">
        <v>22</v>
      </c>
      <c r="J215" t="n">
        <v>170.35</v>
      </c>
      <c r="K215" t="n">
        <v>49.1</v>
      </c>
      <c r="L215" t="n">
        <v>15</v>
      </c>
      <c r="M215" t="n">
        <v>20</v>
      </c>
      <c r="N215" t="n">
        <v>31.26</v>
      </c>
      <c r="O215" t="n">
        <v>21244.37</v>
      </c>
      <c r="P215" t="n">
        <v>427.98</v>
      </c>
      <c r="Q215" t="n">
        <v>1275.52</v>
      </c>
      <c r="R215" t="n">
        <v>171.55</v>
      </c>
      <c r="S215" t="n">
        <v>109.66</v>
      </c>
      <c r="T215" t="n">
        <v>16826.12</v>
      </c>
      <c r="U215" t="n">
        <v>0.64</v>
      </c>
      <c r="V215" t="n">
        <v>0.74</v>
      </c>
      <c r="W215" t="n">
        <v>7.29</v>
      </c>
      <c r="X215" t="n">
        <v>0.97</v>
      </c>
      <c r="Y215" t="n">
        <v>1</v>
      </c>
      <c r="Z215" t="n">
        <v>10</v>
      </c>
    </row>
    <row r="216">
      <c r="A216" t="n">
        <v>15</v>
      </c>
      <c r="B216" t="n">
        <v>75</v>
      </c>
      <c r="C216" t="inlineStr">
        <is>
          <t xml:space="preserve">CONCLUIDO	</t>
        </is>
      </c>
      <c r="D216" t="n">
        <v>2.1653</v>
      </c>
      <c r="E216" t="n">
        <v>46.18</v>
      </c>
      <c r="F216" t="n">
        <v>43.29</v>
      </c>
      <c r="G216" t="n">
        <v>129.88</v>
      </c>
      <c r="H216" t="n">
        <v>1.65</v>
      </c>
      <c r="I216" t="n">
        <v>20</v>
      </c>
      <c r="J216" t="n">
        <v>171.81</v>
      </c>
      <c r="K216" t="n">
        <v>49.1</v>
      </c>
      <c r="L216" t="n">
        <v>16</v>
      </c>
      <c r="M216" t="n">
        <v>14</v>
      </c>
      <c r="N216" t="n">
        <v>31.72</v>
      </c>
      <c r="O216" t="n">
        <v>21424.29</v>
      </c>
      <c r="P216" t="n">
        <v>419.02</v>
      </c>
      <c r="Q216" t="n">
        <v>1275.52</v>
      </c>
      <c r="R216" t="n">
        <v>167.72</v>
      </c>
      <c r="S216" t="n">
        <v>109.66</v>
      </c>
      <c r="T216" t="n">
        <v>14919.42</v>
      </c>
      <c r="U216" t="n">
        <v>0.65</v>
      </c>
      <c r="V216" t="n">
        <v>0.74</v>
      </c>
      <c r="W216" t="n">
        <v>7.29</v>
      </c>
      <c r="X216" t="n">
        <v>0.86</v>
      </c>
      <c r="Y216" t="n">
        <v>1</v>
      </c>
      <c r="Z216" t="n">
        <v>10</v>
      </c>
    </row>
    <row r="217">
      <c r="A217" t="n">
        <v>16</v>
      </c>
      <c r="B217" t="n">
        <v>75</v>
      </c>
      <c r="C217" t="inlineStr">
        <is>
          <t xml:space="preserve">CONCLUIDO	</t>
        </is>
      </c>
      <c r="D217" t="n">
        <v>2.1692</v>
      </c>
      <c r="E217" t="n">
        <v>46.1</v>
      </c>
      <c r="F217" t="n">
        <v>43.24</v>
      </c>
      <c r="G217" t="n">
        <v>136.56</v>
      </c>
      <c r="H217" t="n">
        <v>1.74</v>
      </c>
      <c r="I217" t="n">
        <v>19</v>
      </c>
      <c r="J217" t="n">
        <v>173.28</v>
      </c>
      <c r="K217" t="n">
        <v>49.1</v>
      </c>
      <c r="L217" t="n">
        <v>17</v>
      </c>
      <c r="M217" t="n">
        <v>10</v>
      </c>
      <c r="N217" t="n">
        <v>32.18</v>
      </c>
      <c r="O217" t="n">
        <v>21604.83</v>
      </c>
      <c r="P217" t="n">
        <v>414.53</v>
      </c>
      <c r="Q217" t="n">
        <v>1275.53</v>
      </c>
      <c r="R217" t="n">
        <v>165.96</v>
      </c>
      <c r="S217" t="n">
        <v>109.66</v>
      </c>
      <c r="T217" t="n">
        <v>14044.16</v>
      </c>
      <c r="U217" t="n">
        <v>0.66</v>
      </c>
      <c r="V217" t="n">
        <v>0.75</v>
      </c>
      <c r="W217" t="n">
        <v>7.28</v>
      </c>
      <c r="X217" t="n">
        <v>0.8100000000000001</v>
      </c>
      <c r="Y217" t="n">
        <v>1</v>
      </c>
      <c r="Z217" t="n">
        <v>10</v>
      </c>
    </row>
    <row r="218">
      <c r="A218" t="n">
        <v>17</v>
      </c>
      <c r="B218" t="n">
        <v>75</v>
      </c>
      <c r="C218" t="inlineStr">
        <is>
          <t xml:space="preserve">CONCLUIDO	</t>
        </is>
      </c>
      <c r="D218" t="n">
        <v>2.1671</v>
      </c>
      <c r="E218" t="n">
        <v>46.15</v>
      </c>
      <c r="F218" t="n">
        <v>43.29</v>
      </c>
      <c r="G218" t="n">
        <v>136.7</v>
      </c>
      <c r="H218" t="n">
        <v>1.83</v>
      </c>
      <c r="I218" t="n">
        <v>19</v>
      </c>
      <c r="J218" t="n">
        <v>174.75</v>
      </c>
      <c r="K218" t="n">
        <v>49.1</v>
      </c>
      <c r="L218" t="n">
        <v>18</v>
      </c>
      <c r="M218" t="n">
        <v>4</v>
      </c>
      <c r="N218" t="n">
        <v>32.65</v>
      </c>
      <c r="O218" t="n">
        <v>21786.02</v>
      </c>
      <c r="P218" t="n">
        <v>413.05</v>
      </c>
      <c r="Q218" t="n">
        <v>1275.6</v>
      </c>
      <c r="R218" t="n">
        <v>167.07</v>
      </c>
      <c r="S218" t="n">
        <v>109.66</v>
      </c>
      <c r="T218" t="n">
        <v>14599.45</v>
      </c>
      <c r="U218" t="n">
        <v>0.66</v>
      </c>
      <c r="V218" t="n">
        <v>0.74</v>
      </c>
      <c r="W218" t="n">
        <v>7.3</v>
      </c>
      <c r="X218" t="n">
        <v>0.86</v>
      </c>
      <c r="Y218" t="n">
        <v>1</v>
      </c>
      <c r="Z218" t="n">
        <v>10</v>
      </c>
    </row>
    <row r="219">
      <c r="A219" t="n">
        <v>18</v>
      </c>
      <c r="B219" t="n">
        <v>75</v>
      </c>
      <c r="C219" t="inlineStr">
        <is>
          <t xml:space="preserve">CONCLUIDO	</t>
        </is>
      </c>
      <c r="D219" t="n">
        <v>2.1675</v>
      </c>
      <c r="E219" t="n">
        <v>46.14</v>
      </c>
      <c r="F219" t="n">
        <v>43.28</v>
      </c>
      <c r="G219" t="n">
        <v>136.67</v>
      </c>
      <c r="H219" t="n">
        <v>1.91</v>
      </c>
      <c r="I219" t="n">
        <v>19</v>
      </c>
      <c r="J219" t="n">
        <v>176.22</v>
      </c>
      <c r="K219" t="n">
        <v>49.1</v>
      </c>
      <c r="L219" t="n">
        <v>19</v>
      </c>
      <c r="M219" t="n">
        <v>0</v>
      </c>
      <c r="N219" t="n">
        <v>33.13</v>
      </c>
      <c r="O219" t="n">
        <v>21967.84</v>
      </c>
      <c r="P219" t="n">
        <v>415.49</v>
      </c>
      <c r="Q219" t="n">
        <v>1275.52</v>
      </c>
      <c r="R219" t="n">
        <v>166.7</v>
      </c>
      <c r="S219" t="n">
        <v>109.66</v>
      </c>
      <c r="T219" t="n">
        <v>14415.29</v>
      </c>
      <c r="U219" t="n">
        <v>0.66</v>
      </c>
      <c r="V219" t="n">
        <v>0.74</v>
      </c>
      <c r="W219" t="n">
        <v>7.3</v>
      </c>
      <c r="X219" t="n">
        <v>0.85</v>
      </c>
      <c r="Y219" t="n">
        <v>1</v>
      </c>
      <c r="Z219" t="n">
        <v>10</v>
      </c>
    </row>
    <row r="220">
      <c r="A220" t="n">
        <v>0</v>
      </c>
      <c r="B220" t="n">
        <v>95</v>
      </c>
      <c r="C220" t="inlineStr">
        <is>
          <t xml:space="preserve">CONCLUIDO	</t>
        </is>
      </c>
      <c r="D220" t="n">
        <v>0.8279</v>
      </c>
      <c r="E220" t="n">
        <v>120.79</v>
      </c>
      <c r="F220" t="n">
        <v>86.2</v>
      </c>
      <c r="G220" t="n">
        <v>5.99</v>
      </c>
      <c r="H220" t="n">
        <v>0.1</v>
      </c>
      <c r="I220" t="n">
        <v>863</v>
      </c>
      <c r="J220" t="n">
        <v>185.69</v>
      </c>
      <c r="K220" t="n">
        <v>53.44</v>
      </c>
      <c r="L220" t="n">
        <v>1</v>
      </c>
      <c r="M220" t="n">
        <v>861</v>
      </c>
      <c r="N220" t="n">
        <v>36.26</v>
      </c>
      <c r="O220" t="n">
        <v>23136.14</v>
      </c>
      <c r="P220" t="n">
        <v>1169.81</v>
      </c>
      <c r="Q220" t="n">
        <v>1276.64</v>
      </c>
      <c r="R220" t="n">
        <v>1626.9</v>
      </c>
      <c r="S220" t="n">
        <v>109.66</v>
      </c>
      <c r="T220" t="n">
        <v>740293.3100000001</v>
      </c>
      <c r="U220" t="n">
        <v>0.07000000000000001</v>
      </c>
      <c r="V220" t="n">
        <v>0.37</v>
      </c>
      <c r="W220" t="n">
        <v>8.69</v>
      </c>
      <c r="X220" t="n">
        <v>43.74</v>
      </c>
      <c r="Y220" t="n">
        <v>1</v>
      </c>
      <c r="Z220" t="n">
        <v>10</v>
      </c>
    </row>
    <row r="221">
      <c r="A221" t="n">
        <v>1</v>
      </c>
      <c r="B221" t="n">
        <v>95</v>
      </c>
      <c r="C221" t="inlineStr">
        <is>
          <t xml:space="preserve">CONCLUIDO	</t>
        </is>
      </c>
      <c r="D221" t="n">
        <v>1.4764</v>
      </c>
      <c r="E221" t="n">
        <v>67.73</v>
      </c>
      <c r="F221" t="n">
        <v>55.18</v>
      </c>
      <c r="G221" t="n">
        <v>12.22</v>
      </c>
      <c r="H221" t="n">
        <v>0.19</v>
      </c>
      <c r="I221" t="n">
        <v>271</v>
      </c>
      <c r="J221" t="n">
        <v>187.21</v>
      </c>
      <c r="K221" t="n">
        <v>53.44</v>
      </c>
      <c r="L221" t="n">
        <v>2</v>
      </c>
      <c r="M221" t="n">
        <v>269</v>
      </c>
      <c r="N221" t="n">
        <v>36.77</v>
      </c>
      <c r="O221" t="n">
        <v>23322.88</v>
      </c>
      <c r="P221" t="n">
        <v>744.29</v>
      </c>
      <c r="Q221" t="n">
        <v>1275.77</v>
      </c>
      <c r="R221" t="n">
        <v>571</v>
      </c>
      <c r="S221" t="n">
        <v>109.66</v>
      </c>
      <c r="T221" t="n">
        <v>215306.07</v>
      </c>
      <c r="U221" t="n">
        <v>0.19</v>
      </c>
      <c r="V221" t="n">
        <v>0.58</v>
      </c>
      <c r="W221" t="n">
        <v>7.68</v>
      </c>
      <c r="X221" t="n">
        <v>12.74</v>
      </c>
      <c r="Y221" t="n">
        <v>1</v>
      </c>
      <c r="Z221" t="n">
        <v>10</v>
      </c>
    </row>
    <row r="222">
      <c r="A222" t="n">
        <v>2</v>
      </c>
      <c r="B222" t="n">
        <v>95</v>
      </c>
      <c r="C222" t="inlineStr">
        <is>
          <t xml:space="preserve">CONCLUIDO	</t>
        </is>
      </c>
      <c r="D222" t="n">
        <v>1.7123</v>
      </c>
      <c r="E222" t="n">
        <v>58.4</v>
      </c>
      <c r="F222" t="n">
        <v>49.9</v>
      </c>
      <c r="G222" t="n">
        <v>18.48</v>
      </c>
      <c r="H222" t="n">
        <v>0.28</v>
      </c>
      <c r="I222" t="n">
        <v>162</v>
      </c>
      <c r="J222" t="n">
        <v>188.73</v>
      </c>
      <c r="K222" t="n">
        <v>53.44</v>
      </c>
      <c r="L222" t="n">
        <v>3</v>
      </c>
      <c r="M222" t="n">
        <v>160</v>
      </c>
      <c r="N222" t="n">
        <v>37.29</v>
      </c>
      <c r="O222" t="n">
        <v>23510.33</v>
      </c>
      <c r="P222" t="n">
        <v>668.72</v>
      </c>
      <c r="Q222" t="n">
        <v>1275.61</v>
      </c>
      <c r="R222" t="n">
        <v>391.64</v>
      </c>
      <c r="S222" t="n">
        <v>109.66</v>
      </c>
      <c r="T222" t="n">
        <v>126168.35</v>
      </c>
      <c r="U222" t="n">
        <v>0.28</v>
      </c>
      <c r="V222" t="n">
        <v>0.65</v>
      </c>
      <c r="W222" t="n">
        <v>7.51</v>
      </c>
      <c r="X222" t="n">
        <v>7.46</v>
      </c>
      <c r="Y222" t="n">
        <v>1</v>
      </c>
      <c r="Z222" t="n">
        <v>10</v>
      </c>
    </row>
    <row r="223">
      <c r="A223" t="n">
        <v>3</v>
      </c>
      <c r="B223" t="n">
        <v>95</v>
      </c>
      <c r="C223" t="inlineStr">
        <is>
          <t xml:space="preserve">CONCLUIDO	</t>
        </is>
      </c>
      <c r="D223" t="n">
        <v>1.8335</v>
      </c>
      <c r="E223" t="n">
        <v>54.54</v>
      </c>
      <c r="F223" t="n">
        <v>47.75</v>
      </c>
      <c r="G223" t="n">
        <v>24.7</v>
      </c>
      <c r="H223" t="n">
        <v>0.37</v>
      </c>
      <c r="I223" t="n">
        <v>116</v>
      </c>
      <c r="J223" t="n">
        <v>190.25</v>
      </c>
      <c r="K223" t="n">
        <v>53.44</v>
      </c>
      <c r="L223" t="n">
        <v>4</v>
      </c>
      <c r="M223" t="n">
        <v>114</v>
      </c>
      <c r="N223" t="n">
        <v>37.82</v>
      </c>
      <c r="O223" t="n">
        <v>23698.48</v>
      </c>
      <c r="P223" t="n">
        <v>635.39</v>
      </c>
      <c r="Q223" t="n">
        <v>1275.56</v>
      </c>
      <c r="R223" t="n">
        <v>318.55</v>
      </c>
      <c r="S223" t="n">
        <v>109.66</v>
      </c>
      <c r="T223" t="n">
        <v>89855.36</v>
      </c>
      <c r="U223" t="n">
        <v>0.34</v>
      </c>
      <c r="V223" t="n">
        <v>0.68</v>
      </c>
      <c r="W223" t="n">
        <v>7.45</v>
      </c>
      <c r="X223" t="n">
        <v>5.32</v>
      </c>
      <c r="Y223" t="n">
        <v>1</v>
      </c>
      <c r="Z223" t="n">
        <v>10</v>
      </c>
    </row>
    <row r="224">
      <c r="A224" t="n">
        <v>4</v>
      </c>
      <c r="B224" t="n">
        <v>95</v>
      </c>
      <c r="C224" t="inlineStr">
        <is>
          <t xml:space="preserve">CONCLUIDO	</t>
        </is>
      </c>
      <c r="D224" t="n">
        <v>1.91</v>
      </c>
      <c r="E224" t="n">
        <v>52.36</v>
      </c>
      <c r="F224" t="n">
        <v>46.54</v>
      </c>
      <c r="G224" t="n">
        <v>31.02</v>
      </c>
      <c r="H224" t="n">
        <v>0.46</v>
      </c>
      <c r="I224" t="n">
        <v>90</v>
      </c>
      <c r="J224" t="n">
        <v>191.78</v>
      </c>
      <c r="K224" t="n">
        <v>53.44</v>
      </c>
      <c r="L224" t="n">
        <v>5</v>
      </c>
      <c r="M224" t="n">
        <v>88</v>
      </c>
      <c r="N224" t="n">
        <v>38.35</v>
      </c>
      <c r="O224" t="n">
        <v>23887.36</v>
      </c>
      <c r="P224" t="n">
        <v>615.05</v>
      </c>
      <c r="Q224" t="n">
        <v>1275.71</v>
      </c>
      <c r="R224" t="n">
        <v>277.23</v>
      </c>
      <c r="S224" t="n">
        <v>109.66</v>
      </c>
      <c r="T224" t="n">
        <v>69325.92999999999</v>
      </c>
      <c r="U224" t="n">
        <v>0.4</v>
      </c>
      <c r="V224" t="n">
        <v>0.6899999999999999</v>
      </c>
      <c r="W224" t="n">
        <v>7.4</v>
      </c>
      <c r="X224" t="n">
        <v>4.1</v>
      </c>
      <c r="Y224" t="n">
        <v>1</v>
      </c>
      <c r="Z224" t="n">
        <v>10</v>
      </c>
    </row>
    <row r="225">
      <c r="A225" t="n">
        <v>5</v>
      </c>
      <c r="B225" t="n">
        <v>95</v>
      </c>
      <c r="C225" t="inlineStr">
        <is>
          <t xml:space="preserve">CONCLUIDO	</t>
        </is>
      </c>
      <c r="D225" t="n">
        <v>1.9625</v>
      </c>
      <c r="E225" t="n">
        <v>50.96</v>
      </c>
      <c r="F225" t="n">
        <v>45.77</v>
      </c>
      <c r="G225" t="n">
        <v>37.62</v>
      </c>
      <c r="H225" t="n">
        <v>0.55</v>
      </c>
      <c r="I225" t="n">
        <v>73</v>
      </c>
      <c r="J225" t="n">
        <v>193.32</v>
      </c>
      <c r="K225" t="n">
        <v>53.44</v>
      </c>
      <c r="L225" t="n">
        <v>6</v>
      </c>
      <c r="M225" t="n">
        <v>71</v>
      </c>
      <c r="N225" t="n">
        <v>38.89</v>
      </c>
      <c r="O225" t="n">
        <v>24076.95</v>
      </c>
      <c r="P225" t="n">
        <v>600.5700000000001</v>
      </c>
      <c r="Q225" t="n">
        <v>1275.59</v>
      </c>
      <c r="R225" t="n">
        <v>251.33</v>
      </c>
      <c r="S225" t="n">
        <v>109.66</v>
      </c>
      <c r="T225" t="n">
        <v>56460.58</v>
      </c>
      <c r="U225" t="n">
        <v>0.44</v>
      </c>
      <c r="V225" t="n">
        <v>0.7</v>
      </c>
      <c r="W225" t="n">
        <v>7.38</v>
      </c>
      <c r="X225" t="n">
        <v>3.33</v>
      </c>
      <c r="Y225" t="n">
        <v>1</v>
      </c>
      <c r="Z225" t="n">
        <v>10</v>
      </c>
    </row>
    <row r="226">
      <c r="A226" t="n">
        <v>6</v>
      </c>
      <c r="B226" t="n">
        <v>95</v>
      </c>
      <c r="C226" t="inlineStr">
        <is>
          <t xml:space="preserve">CONCLUIDO	</t>
        </is>
      </c>
      <c r="D226" t="n">
        <v>2.0006</v>
      </c>
      <c r="E226" t="n">
        <v>49.99</v>
      </c>
      <c r="F226" t="n">
        <v>45.21</v>
      </c>
      <c r="G226" t="n">
        <v>43.75</v>
      </c>
      <c r="H226" t="n">
        <v>0.64</v>
      </c>
      <c r="I226" t="n">
        <v>62</v>
      </c>
      <c r="J226" t="n">
        <v>194.86</v>
      </c>
      <c r="K226" t="n">
        <v>53.44</v>
      </c>
      <c r="L226" t="n">
        <v>7</v>
      </c>
      <c r="M226" t="n">
        <v>60</v>
      </c>
      <c r="N226" t="n">
        <v>39.43</v>
      </c>
      <c r="O226" t="n">
        <v>24267.28</v>
      </c>
      <c r="P226" t="n">
        <v>588.8099999999999</v>
      </c>
      <c r="Q226" t="n">
        <v>1275.62</v>
      </c>
      <c r="R226" t="n">
        <v>232.55</v>
      </c>
      <c r="S226" t="n">
        <v>109.66</v>
      </c>
      <c r="T226" t="n">
        <v>47122.14</v>
      </c>
      <c r="U226" t="n">
        <v>0.47</v>
      </c>
      <c r="V226" t="n">
        <v>0.71</v>
      </c>
      <c r="W226" t="n">
        <v>7.35</v>
      </c>
      <c r="X226" t="n">
        <v>2.77</v>
      </c>
      <c r="Y226" t="n">
        <v>1</v>
      </c>
      <c r="Z226" t="n">
        <v>10</v>
      </c>
    </row>
    <row r="227">
      <c r="A227" t="n">
        <v>7</v>
      </c>
      <c r="B227" t="n">
        <v>95</v>
      </c>
      <c r="C227" t="inlineStr">
        <is>
          <t xml:space="preserve">CONCLUIDO	</t>
        </is>
      </c>
      <c r="D227" t="n">
        <v>2.0297</v>
      </c>
      <c r="E227" t="n">
        <v>49.27</v>
      </c>
      <c r="F227" t="n">
        <v>44.83</v>
      </c>
      <c r="G227" t="n">
        <v>50.75</v>
      </c>
      <c r="H227" t="n">
        <v>0.72</v>
      </c>
      <c r="I227" t="n">
        <v>53</v>
      </c>
      <c r="J227" t="n">
        <v>196.41</v>
      </c>
      <c r="K227" t="n">
        <v>53.44</v>
      </c>
      <c r="L227" t="n">
        <v>8</v>
      </c>
      <c r="M227" t="n">
        <v>51</v>
      </c>
      <c r="N227" t="n">
        <v>39.98</v>
      </c>
      <c r="O227" t="n">
        <v>24458.36</v>
      </c>
      <c r="P227" t="n">
        <v>579.12</v>
      </c>
      <c r="Q227" t="n">
        <v>1275.55</v>
      </c>
      <c r="R227" t="n">
        <v>219.44</v>
      </c>
      <c r="S227" t="n">
        <v>109.66</v>
      </c>
      <c r="T227" t="n">
        <v>40616.19</v>
      </c>
      <c r="U227" t="n">
        <v>0.5</v>
      </c>
      <c r="V227" t="n">
        <v>0.72</v>
      </c>
      <c r="W227" t="n">
        <v>7.34</v>
      </c>
      <c r="X227" t="n">
        <v>2.39</v>
      </c>
      <c r="Y227" t="n">
        <v>1</v>
      </c>
      <c r="Z227" t="n">
        <v>10</v>
      </c>
    </row>
    <row r="228">
      <c r="A228" t="n">
        <v>8</v>
      </c>
      <c r="B228" t="n">
        <v>95</v>
      </c>
      <c r="C228" t="inlineStr">
        <is>
          <t xml:space="preserve">CONCLUIDO	</t>
        </is>
      </c>
      <c r="D228" t="n">
        <v>2.0509</v>
      </c>
      <c r="E228" t="n">
        <v>48.76</v>
      </c>
      <c r="F228" t="n">
        <v>44.54</v>
      </c>
      <c r="G228" t="n">
        <v>56.86</v>
      </c>
      <c r="H228" t="n">
        <v>0.8100000000000001</v>
      </c>
      <c r="I228" t="n">
        <v>47</v>
      </c>
      <c r="J228" t="n">
        <v>197.97</v>
      </c>
      <c r="K228" t="n">
        <v>53.44</v>
      </c>
      <c r="L228" t="n">
        <v>9</v>
      </c>
      <c r="M228" t="n">
        <v>45</v>
      </c>
      <c r="N228" t="n">
        <v>40.53</v>
      </c>
      <c r="O228" t="n">
        <v>24650.18</v>
      </c>
      <c r="P228" t="n">
        <v>572.29</v>
      </c>
      <c r="Q228" t="n">
        <v>1275.54</v>
      </c>
      <c r="R228" t="n">
        <v>210.22</v>
      </c>
      <c r="S228" t="n">
        <v>109.66</v>
      </c>
      <c r="T228" t="n">
        <v>36034.11</v>
      </c>
      <c r="U228" t="n">
        <v>0.52</v>
      </c>
      <c r="V228" t="n">
        <v>0.72</v>
      </c>
      <c r="W228" t="n">
        <v>7.32</v>
      </c>
      <c r="X228" t="n">
        <v>2.11</v>
      </c>
      <c r="Y228" t="n">
        <v>1</v>
      </c>
      <c r="Z228" t="n">
        <v>10</v>
      </c>
    </row>
    <row r="229">
      <c r="A229" t="n">
        <v>9</v>
      </c>
      <c r="B229" t="n">
        <v>95</v>
      </c>
      <c r="C229" t="inlineStr">
        <is>
          <t xml:space="preserve">CONCLUIDO	</t>
        </is>
      </c>
      <c r="D229" t="n">
        <v>2.0688</v>
      </c>
      <c r="E229" t="n">
        <v>48.34</v>
      </c>
      <c r="F229" t="n">
        <v>44.31</v>
      </c>
      <c r="G229" t="n">
        <v>63.29</v>
      </c>
      <c r="H229" t="n">
        <v>0.89</v>
      </c>
      <c r="I229" t="n">
        <v>42</v>
      </c>
      <c r="J229" t="n">
        <v>199.53</v>
      </c>
      <c r="K229" t="n">
        <v>53.44</v>
      </c>
      <c r="L229" t="n">
        <v>10</v>
      </c>
      <c r="M229" t="n">
        <v>40</v>
      </c>
      <c r="N229" t="n">
        <v>41.1</v>
      </c>
      <c r="O229" t="n">
        <v>24842.77</v>
      </c>
      <c r="P229" t="n">
        <v>564.1900000000001</v>
      </c>
      <c r="Q229" t="n">
        <v>1275.54</v>
      </c>
      <c r="R229" t="n">
        <v>201.97</v>
      </c>
      <c r="S229" t="n">
        <v>109.66</v>
      </c>
      <c r="T229" t="n">
        <v>31934.18</v>
      </c>
      <c r="U229" t="n">
        <v>0.54</v>
      </c>
      <c r="V229" t="n">
        <v>0.73</v>
      </c>
      <c r="W229" t="n">
        <v>7.32</v>
      </c>
      <c r="X229" t="n">
        <v>1.87</v>
      </c>
      <c r="Y229" t="n">
        <v>1</v>
      </c>
      <c r="Z229" t="n">
        <v>10</v>
      </c>
    </row>
    <row r="230">
      <c r="A230" t="n">
        <v>10</v>
      </c>
      <c r="B230" t="n">
        <v>95</v>
      </c>
      <c r="C230" t="inlineStr">
        <is>
          <t xml:space="preserve">CONCLUIDO	</t>
        </is>
      </c>
      <c r="D230" t="n">
        <v>2.0827</v>
      </c>
      <c r="E230" t="n">
        <v>48.01</v>
      </c>
      <c r="F230" t="n">
        <v>44.13</v>
      </c>
      <c r="G230" t="n">
        <v>69.68000000000001</v>
      </c>
      <c r="H230" t="n">
        <v>0.97</v>
      </c>
      <c r="I230" t="n">
        <v>38</v>
      </c>
      <c r="J230" t="n">
        <v>201.1</v>
      </c>
      <c r="K230" t="n">
        <v>53.44</v>
      </c>
      <c r="L230" t="n">
        <v>11</v>
      </c>
      <c r="M230" t="n">
        <v>36</v>
      </c>
      <c r="N230" t="n">
        <v>41.66</v>
      </c>
      <c r="O230" t="n">
        <v>25036.12</v>
      </c>
      <c r="P230" t="n">
        <v>557.95</v>
      </c>
      <c r="Q230" t="n">
        <v>1275.55</v>
      </c>
      <c r="R230" t="n">
        <v>196.2</v>
      </c>
      <c r="S230" t="n">
        <v>109.66</v>
      </c>
      <c r="T230" t="n">
        <v>29067.39</v>
      </c>
      <c r="U230" t="n">
        <v>0.5600000000000001</v>
      </c>
      <c r="V230" t="n">
        <v>0.73</v>
      </c>
      <c r="W230" t="n">
        <v>7.31</v>
      </c>
      <c r="X230" t="n">
        <v>1.7</v>
      </c>
      <c r="Y230" t="n">
        <v>1</v>
      </c>
      <c r="Z230" t="n">
        <v>10</v>
      </c>
    </row>
    <row r="231">
      <c r="A231" t="n">
        <v>11</v>
      </c>
      <c r="B231" t="n">
        <v>95</v>
      </c>
      <c r="C231" t="inlineStr">
        <is>
          <t xml:space="preserve">CONCLUIDO	</t>
        </is>
      </c>
      <c r="D231" t="n">
        <v>2.0981</v>
      </c>
      <c r="E231" t="n">
        <v>47.66</v>
      </c>
      <c r="F231" t="n">
        <v>43.93</v>
      </c>
      <c r="G231" t="n">
        <v>77.52</v>
      </c>
      <c r="H231" t="n">
        <v>1.05</v>
      </c>
      <c r="I231" t="n">
        <v>34</v>
      </c>
      <c r="J231" t="n">
        <v>202.67</v>
      </c>
      <c r="K231" t="n">
        <v>53.44</v>
      </c>
      <c r="L231" t="n">
        <v>12</v>
      </c>
      <c r="M231" t="n">
        <v>32</v>
      </c>
      <c r="N231" t="n">
        <v>42.24</v>
      </c>
      <c r="O231" t="n">
        <v>25230.25</v>
      </c>
      <c r="P231" t="n">
        <v>550.29</v>
      </c>
      <c r="Q231" t="n">
        <v>1275.57</v>
      </c>
      <c r="R231" t="n">
        <v>189.4</v>
      </c>
      <c r="S231" t="n">
        <v>109.66</v>
      </c>
      <c r="T231" t="n">
        <v>25687.09</v>
      </c>
      <c r="U231" t="n">
        <v>0.58</v>
      </c>
      <c r="V231" t="n">
        <v>0.73</v>
      </c>
      <c r="W231" t="n">
        <v>7.3</v>
      </c>
      <c r="X231" t="n">
        <v>1.5</v>
      </c>
      <c r="Y231" t="n">
        <v>1</v>
      </c>
      <c r="Z231" t="n">
        <v>10</v>
      </c>
    </row>
    <row r="232">
      <c r="A232" t="n">
        <v>12</v>
      </c>
      <c r="B232" t="n">
        <v>95</v>
      </c>
      <c r="C232" t="inlineStr">
        <is>
          <t xml:space="preserve">CONCLUIDO	</t>
        </is>
      </c>
      <c r="D232" t="n">
        <v>2.1085</v>
      </c>
      <c r="E232" t="n">
        <v>47.43</v>
      </c>
      <c r="F232" t="n">
        <v>43.8</v>
      </c>
      <c r="G232" t="n">
        <v>84.78</v>
      </c>
      <c r="H232" t="n">
        <v>1.13</v>
      </c>
      <c r="I232" t="n">
        <v>31</v>
      </c>
      <c r="J232" t="n">
        <v>204.25</v>
      </c>
      <c r="K232" t="n">
        <v>53.44</v>
      </c>
      <c r="L232" t="n">
        <v>13</v>
      </c>
      <c r="M232" t="n">
        <v>29</v>
      </c>
      <c r="N232" t="n">
        <v>42.82</v>
      </c>
      <c r="O232" t="n">
        <v>25425.3</v>
      </c>
      <c r="P232" t="n">
        <v>544.5</v>
      </c>
      <c r="Q232" t="n">
        <v>1275.56</v>
      </c>
      <c r="R232" t="n">
        <v>185.14</v>
      </c>
      <c r="S232" t="n">
        <v>109.66</v>
      </c>
      <c r="T232" t="n">
        <v>23574.89</v>
      </c>
      <c r="U232" t="n">
        <v>0.59</v>
      </c>
      <c r="V232" t="n">
        <v>0.74</v>
      </c>
      <c r="W232" t="n">
        <v>7.3</v>
      </c>
      <c r="X232" t="n">
        <v>1.37</v>
      </c>
      <c r="Y232" t="n">
        <v>1</v>
      </c>
      <c r="Z232" t="n">
        <v>10</v>
      </c>
    </row>
    <row r="233">
      <c r="A233" t="n">
        <v>13</v>
      </c>
      <c r="B233" t="n">
        <v>95</v>
      </c>
      <c r="C233" t="inlineStr">
        <is>
          <t xml:space="preserve">CONCLUIDO	</t>
        </is>
      </c>
      <c r="D233" t="n">
        <v>2.1164</v>
      </c>
      <c r="E233" t="n">
        <v>47.25</v>
      </c>
      <c r="F233" t="n">
        <v>43.7</v>
      </c>
      <c r="G233" t="n">
        <v>90.42</v>
      </c>
      <c r="H233" t="n">
        <v>1.21</v>
      </c>
      <c r="I233" t="n">
        <v>29</v>
      </c>
      <c r="J233" t="n">
        <v>205.84</v>
      </c>
      <c r="K233" t="n">
        <v>53.44</v>
      </c>
      <c r="L233" t="n">
        <v>14</v>
      </c>
      <c r="M233" t="n">
        <v>27</v>
      </c>
      <c r="N233" t="n">
        <v>43.4</v>
      </c>
      <c r="O233" t="n">
        <v>25621.03</v>
      </c>
      <c r="P233" t="n">
        <v>539.0700000000001</v>
      </c>
      <c r="Q233" t="n">
        <v>1275.55</v>
      </c>
      <c r="R233" t="n">
        <v>181.74</v>
      </c>
      <c r="S233" t="n">
        <v>109.66</v>
      </c>
      <c r="T233" t="n">
        <v>21886.19</v>
      </c>
      <c r="U233" t="n">
        <v>0.6</v>
      </c>
      <c r="V233" t="n">
        <v>0.74</v>
      </c>
      <c r="W233" t="n">
        <v>7.29</v>
      </c>
      <c r="X233" t="n">
        <v>1.27</v>
      </c>
      <c r="Y233" t="n">
        <v>1</v>
      </c>
      <c r="Z233" t="n">
        <v>10</v>
      </c>
    </row>
    <row r="234">
      <c r="A234" t="n">
        <v>14</v>
      </c>
      <c r="B234" t="n">
        <v>95</v>
      </c>
      <c r="C234" t="inlineStr">
        <is>
          <t xml:space="preserve">CONCLUIDO	</t>
        </is>
      </c>
      <c r="D234" t="n">
        <v>2.1233</v>
      </c>
      <c r="E234" t="n">
        <v>47.1</v>
      </c>
      <c r="F234" t="n">
        <v>43.62</v>
      </c>
      <c r="G234" t="n">
        <v>96.94</v>
      </c>
      <c r="H234" t="n">
        <v>1.28</v>
      </c>
      <c r="I234" t="n">
        <v>27</v>
      </c>
      <c r="J234" t="n">
        <v>207.43</v>
      </c>
      <c r="K234" t="n">
        <v>53.44</v>
      </c>
      <c r="L234" t="n">
        <v>15</v>
      </c>
      <c r="M234" t="n">
        <v>25</v>
      </c>
      <c r="N234" t="n">
        <v>44</v>
      </c>
      <c r="O234" t="n">
        <v>25817.56</v>
      </c>
      <c r="P234" t="n">
        <v>534</v>
      </c>
      <c r="Q234" t="n">
        <v>1275.54</v>
      </c>
      <c r="R234" t="n">
        <v>179.1</v>
      </c>
      <c r="S234" t="n">
        <v>109.66</v>
      </c>
      <c r="T234" t="n">
        <v>20576.03</v>
      </c>
      <c r="U234" t="n">
        <v>0.61</v>
      </c>
      <c r="V234" t="n">
        <v>0.74</v>
      </c>
      <c r="W234" t="n">
        <v>7.29</v>
      </c>
      <c r="X234" t="n">
        <v>1.19</v>
      </c>
      <c r="Y234" t="n">
        <v>1</v>
      </c>
      <c r="Z234" t="n">
        <v>10</v>
      </c>
    </row>
    <row r="235">
      <c r="A235" t="n">
        <v>15</v>
      </c>
      <c r="B235" t="n">
        <v>95</v>
      </c>
      <c r="C235" t="inlineStr">
        <is>
          <t xml:space="preserve">CONCLUIDO	</t>
        </is>
      </c>
      <c r="D235" t="n">
        <v>2.1308</v>
      </c>
      <c r="E235" t="n">
        <v>46.93</v>
      </c>
      <c r="F235" t="n">
        <v>43.53</v>
      </c>
      <c r="G235" t="n">
        <v>104.48</v>
      </c>
      <c r="H235" t="n">
        <v>1.36</v>
      </c>
      <c r="I235" t="n">
        <v>25</v>
      </c>
      <c r="J235" t="n">
        <v>209.03</v>
      </c>
      <c r="K235" t="n">
        <v>53.44</v>
      </c>
      <c r="L235" t="n">
        <v>16</v>
      </c>
      <c r="M235" t="n">
        <v>23</v>
      </c>
      <c r="N235" t="n">
        <v>44.6</v>
      </c>
      <c r="O235" t="n">
        <v>26014.91</v>
      </c>
      <c r="P235" t="n">
        <v>527.1</v>
      </c>
      <c r="Q235" t="n">
        <v>1275.57</v>
      </c>
      <c r="R235" t="n">
        <v>175.8</v>
      </c>
      <c r="S235" t="n">
        <v>109.66</v>
      </c>
      <c r="T235" t="n">
        <v>18933.41</v>
      </c>
      <c r="U235" t="n">
        <v>0.62</v>
      </c>
      <c r="V235" t="n">
        <v>0.74</v>
      </c>
      <c r="W235" t="n">
        <v>7.29</v>
      </c>
      <c r="X235" t="n">
        <v>1.1</v>
      </c>
      <c r="Y235" t="n">
        <v>1</v>
      </c>
      <c r="Z235" t="n">
        <v>10</v>
      </c>
    </row>
    <row r="236">
      <c r="A236" t="n">
        <v>16</v>
      </c>
      <c r="B236" t="n">
        <v>95</v>
      </c>
      <c r="C236" t="inlineStr">
        <is>
          <t xml:space="preserve">CONCLUIDO	</t>
        </is>
      </c>
      <c r="D236" t="n">
        <v>2.1388</v>
      </c>
      <c r="E236" t="n">
        <v>46.76</v>
      </c>
      <c r="F236" t="n">
        <v>43.43</v>
      </c>
      <c r="G236" t="n">
        <v>113.3</v>
      </c>
      <c r="H236" t="n">
        <v>1.43</v>
      </c>
      <c r="I236" t="n">
        <v>23</v>
      </c>
      <c r="J236" t="n">
        <v>210.64</v>
      </c>
      <c r="K236" t="n">
        <v>53.44</v>
      </c>
      <c r="L236" t="n">
        <v>17</v>
      </c>
      <c r="M236" t="n">
        <v>21</v>
      </c>
      <c r="N236" t="n">
        <v>45.21</v>
      </c>
      <c r="O236" t="n">
        <v>26213.09</v>
      </c>
      <c r="P236" t="n">
        <v>520.96</v>
      </c>
      <c r="Q236" t="n">
        <v>1275.55</v>
      </c>
      <c r="R236" t="n">
        <v>172.41</v>
      </c>
      <c r="S236" t="n">
        <v>109.66</v>
      </c>
      <c r="T236" t="n">
        <v>17250.65</v>
      </c>
      <c r="U236" t="n">
        <v>0.64</v>
      </c>
      <c r="V236" t="n">
        <v>0.74</v>
      </c>
      <c r="W236" t="n">
        <v>7.29</v>
      </c>
      <c r="X236" t="n">
        <v>1</v>
      </c>
      <c r="Y236" t="n">
        <v>1</v>
      </c>
      <c r="Z236" t="n">
        <v>10</v>
      </c>
    </row>
    <row r="237">
      <c r="A237" t="n">
        <v>17</v>
      </c>
      <c r="B237" t="n">
        <v>95</v>
      </c>
      <c r="C237" t="inlineStr">
        <is>
          <t xml:space="preserve">CONCLUIDO	</t>
        </is>
      </c>
      <c r="D237" t="n">
        <v>2.1422</v>
      </c>
      <c r="E237" t="n">
        <v>46.68</v>
      </c>
      <c r="F237" t="n">
        <v>43.39</v>
      </c>
      <c r="G237" t="n">
        <v>118.34</v>
      </c>
      <c r="H237" t="n">
        <v>1.51</v>
      </c>
      <c r="I237" t="n">
        <v>22</v>
      </c>
      <c r="J237" t="n">
        <v>212.25</v>
      </c>
      <c r="K237" t="n">
        <v>53.44</v>
      </c>
      <c r="L237" t="n">
        <v>18</v>
      </c>
      <c r="M237" t="n">
        <v>20</v>
      </c>
      <c r="N237" t="n">
        <v>45.82</v>
      </c>
      <c r="O237" t="n">
        <v>26412.11</v>
      </c>
      <c r="P237" t="n">
        <v>517.73</v>
      </c>
      <c r="Q237" t="n">
        <v>1275.54</v>
      </c>
      <c r="R237" t="n">
        <v>171.2</v>
      </c>
      <c r="S237" t="n">
        <v>109.66</v>
      </c>
      <c r="T237" t="n">
        <v>16649.07</v>
      </c>
      <c r="U237" t="n">
        <v>0.64</v>
      </c>
      <c r="V237" t="n">
        <v>0.74</v>
      </c>
      <c r="W237" t="n">
        <v>7.29</v>
      </c>
      <c r="X237" t="n">
        <v>0.96</v>
      </c>
      <c r="Y237" t="n">
        <v>1</v>
      </c>
      <c r="Z237" t="n">
        <v>10</v>
      </c>
    </row>
    <row r="238">
      <c r="A238" t="n">
        <v>18</v>
      </c>
      <c r="B238" t="n">
        <v>95</v>
      </c>
      <c r="C238" t="inlineStr">
        <is>
          <t xml:space="preserve">CONCLUIDO	</t>
        </is>
      </c>
      <c r="D238" t="n">
        <v>2.1461</v>
      </c>
      <c r="E238" t="n">
        <v>46.6</v>
      </c>
      <c r="F238" t="n">
        <v>43.34</v>
      </c>
      <c r="G238" t="n">
        <v>123.84</v>
      </c>
      <c r="H238" t="n">
        <v>1.58</v>
      </c>
      <c r="I238" t="n">
        <v>21</v>
      </c>
      <c r="J238" t="n">
        <v>213.87</v>
      </c>
      <c r="K238" t="n">
        <v>53.44</v>
      </c>
      <c r="L238" t="n">
        <v>19</v>
      </c>
      <c r="M238" t="n">
        <v>19</v>
      </c>
      <c r="N238" t="n">
        <v>46.44</v>
      </c>
      <c r="O238" t="n">
        <v>26611.98</v>
      </c>
      <c r="P238" t="n">
        <v>512.96</v>
      </c>
      <c r="Q238" t="n">
        <v>1275.57</v>
      </c>
      <c r="R238" t="n">
        <v>169.58</v>
      </c>
      <c r="S238" t="n">
        <v>109.66</v>
      </c>
      <c r="T238" t="n">
        <v>15842.72</v>
      </c>
      <c r="U238" t="n">
        <v>0.65</v>
      </c>
      <c r="V238" t="n">
        <v>0.74</v>
      </c>
      <c r="W238" t="n">
        <v>7.28</v>
      </c>
      <c r="X238" t="n">
        <v>0.91</v>
      </c>
      <c r="Y238" t="n">
        <v>1</v>
      </c>
      <c r="Z238" t="n">
        <v>10</v>
      </c>
    </row>
    <row r="239">
      <c r="A239" t="n">
        <v>19</v>
      </c>
      <c r="B239" t="n">
        <v>95</v>
      </c>
      <c r="C239" t="inlineStr">
        <is>
          <t xml:space="preserve">CONCLUIDO	</t>
        </is>
      </c>
      <c r="D239" t="n">
        <v>2.1497</v>
      </c>
      <c r="E239" t="n">
        <v>46.52</v>
      </c>
      <c r="F239" t="n">
        <v>43.3</v>
      </c>
      <c r="G239" t="n">
        <v>129.91</v>
      </c>
      <c r="H239" t="n">
        <v>1.65</v>
      </c>
      <c r="I239" t="n">
        <v>20</v>
      </c>
      <c r="J239" t="n">
        <v>215.5</v>
      </c>
      <c r="K239" t="n">
        <v>53.44</v>
      </c>
      <c r="L239" t="n">
        <v>20</v>
      </c>
      <c r="M239" t="n">
        <v>18</v>
      </c>
      <c r="N239" t="n">
        <v>47.07</v>
      </c>
      <c r="O239" t="n">
        <v>26812.71</v>
      </c>
      <c r="P239" t="n">
        <v>505.41</v>
      </c>
      <c r="Q239" t="n">
        <v>1275.52</v>
      </c>
      <c r="R239" t="n">
        <v>168.31</v>
      </c>
      <c r="S239" t="n">
        <v>109.66</v>
      </c>
      <c r="T239" t="n">
        <v>15215.81</v>
      </c>
      <c r="U239" t="n">
        <v>0.65</v>
      </c>
      <c r="V239" t="n">
        <v>0.74</v>
      </c>
      <c r="W239" t="n">
        <v>7.28</v>
      </c>
      <c r="X239" t="n">
        <v>0.87</v>
      </c>
      <c r="Y239" t="n">
        <v>1</v>
      </c>
      <c r="Z239" t="n">
        <v>10</v>
      </c>
    </row>
    <row r="240">
      <c r="A240" t="n">
        <v>20</v>
      </c>
      <c r="B240" t="n">
        <v>95</v>
      </c>
      <c r="C240" t="inlineStr">
        <is>
          <t xml:space="preserve">CONCLUIDO	</t>
        </is>
      </c>
      <c r="D240" t="n">
        <v>2.1579</v>
      </c>
      <c r="E240" t="n">
        <v>46.34</v>
      </c>
      <c r="F240" t="n">
        <v>43.2</v>
      </c>
      <c r="G240" t="n">
        <v>144.01</v>
      </c>
      <c r="H240" t="n">
        <v>1.72</v>
      </c>
      <c r="I240" t="n">
        <v>18</v>
      </c>
      <c r="J240" t="n">
        <v>217.14</v>
      </c>
      <c r="K240" t="n">
        <v>53.44</v>
      </c>
      <c r="L240" t="n">
        <v>21</v>
      </c>
      <c r="M240" t="n">
        <v>16</v>
      </c>
      <c r="N240" t="n">
        <v>47.7</v>
      </c>
      <c r="O240" t="n">
        <v>27014.3</v>
      </c>
      <c r="P240" t="n">
        <v>497.97</v>
      </c>
      <c r="Q240" t="n">
        <v>1275.52</v>
      </c>
      <c r="R240" t="n">
        <v>164.85</v>
      </c>
      <c r="S240" t="n">
        <v>109.66</v>
      </c>
      <c r="T240" t="n">
        <v>13492.29</v>
      </c>
      <c r="U240" t="n">
        <v>0.67</v>
      </c>
      <c r="V240" t="n">
        <v>0.75</v>
      </c>
      <c r="W240" t="n">
        <v>7.28</v>
      </c>
      <c r="X240" t="n">
        <v>0.77</v>
      </c>
      <c r="Y240" t="n">
        <v>1</v>
      </c>
      <c r="Z240" t="n">
        <v>10</v>
      </c>
    </row>
    <row r="241">
      <c r="A241" t="n">
        <v>21</v>
      </c>
      <c r="B241" t="n">
        <v>95</v>
      </c>
      <c r="C241" t="inlineStr">
        <is>
          <t xml:space="preserve">CONCLUIDO	</t>
        </is>
      </c>
      <c r="D241" t="n">
        <v>2.1579</v>
      </c>
      <c r="E241" t="n">
        <v>46.34</v>
      </c>
      <c r="F241" t="n">
        <v>43.2</v>
      </c>
      <c r="G241" t="n">
        <v>144.01</v>
      </c>
      <c r="H241" t="n">
        <v>1.79</v>
      </c>
      <c r="I241" t="n">
        <v>18</v>
      </c>
      <c r="J241" t="n">
        <v>218.78</v>
      </c>
      <c r="K241" t="n">
        <v>53.44</v>
      </c>
      <c r="L241" t="n">
        <v>22</v>
      </c>
      <c r="M241" t="n">
        <v>16</v>
      </c>
      <c r="N241" t="n">
        <v>48.34</v>
      </c>
      <c r="O241" t="n">
        <v>27216.79</v>
      </c>
      <c r="P241" t="n">
        <v>493.87</v>
      </c>
      <c r="Q241" t="n">
        <v>1275.52</v>
      </c>
      <c r="R241" t="n">
        <v>164.92</v>
      </c>
      <c r="S241" t="n">
        <v>109.66</v>
      </c>
      <c r="T241" t="n">
        <v>13530.79</v>
      </c>
      <c r="U241" t="n">
        <v>0.66</v>
      </c>
      <c r="V241" t="n">
        <v>0.75</v>
      </c>
      <c r="W241" t="n">
        <v>7.27</v>
      </c>
      <c r="X241" t="n">
        <v>0.77</v>
      </c>
      <c r="Y241" t="n">
        <v>1</v>
      </c>
      <c r="Z241" t="n">
        <v>10</v>
      </c>
    </row>
    <row r="242">
      <c r="A242" t="n">
        <v>22</v>
      </c>
      <c r="B242" t="n">
        <v>95</v>
      </c>
      <c r="C242" t="inlineStr">
        <is>
          <t xml:space="preserve">CONCLUIDO	</t>
        </is>
      </c>
      <c r="D242" t="n">
        <v>2.1629</v>
      </c>
      <c r="E242" t="n">
        <v>46.24</v>
      </c>
      <c r="F242" t="n">
        <v>43.13</v>
      </c>
      <c r="G242" t="n">
        <v>152.24</v>
      </c>
      <c r="H242" t="n">
        <v>1.85</v>
      </c>
      <c r="I242" t="n">
        <v>17</v>
      </c>
      <c r="J242" t="n">
        <v>220.43</v>
      </c>
      <c r="K242" t="n">
        <v>53.44</v>
      </c>
      <c r="L242" t="n">
        <v>23</v>
      </c>
      <c r="M242" t="n">
        <v>14</v>
      </c>
      <c r="N242" t="n">
        <v>48.99</v>
      </c>
      <c r="O242" t="n">
        <v>27420.16</v>
      </c>
      <c r="P242" t="n">
        <v>484.76</v>
      </c>
      <c r="Q242" t="n">
        <v>1275.52</v>
      </c>
      <c r="R242" t="n">
        <v>162.55</v>
      </c>
      <c r="S242" t="n">
        <v>109.66</v>
      </c>
      <c r="T242" t="n">
        <v>12351.52</v>
      </c>
      <c r="U242" t="n">
        <v>0.67</v>
      </c>
      <c r="V242" t="n">
        <v>0.75</v>
      </c>
      <c r="W242" t="n">
        <v>7.27</v>
      </c>
      <c r="X242" t="n">
        <v>0.7</v>
      </c>
      <c r="Y242" t="n">
        <v>1</v>
      </c>
      <c r="Z242" t="n">
        <v>10</v>
      </c>
    </row>
    <row r="243">
      <c r="A243" t="n">
        <v>23</v>
      </c>
      <c r="B243" t="n">
        <v>95</v>
      </c>
      <c r="C243" t="inlineStr">
        <is>
          <t xml:space="preserve">CONCLUIDO	</t>
        </is>
      </c>
      <c r="D243" t="n">
        <v>2.1647</v>
      </c>
      <c r="E243" t="n">
        <v>46.19</v>
      </c>
      <c r="F243" t="n">
        <v>43.13</v>
      </c>
      <c r="G243" t="n">
        <v>161.74</v>
      </c>
      <c r="H243" t="n">
        <v>1.92</v>
      </c>
      <c r="I243" t="n">
        <v>16</v>
      </c>
      <c r="J243" t="n">
        <v>222.08</v>
      </c>
      <c r="K243" t="n">
        <v>53.44</v>
      </c>
      <c r="L243" t="n">
        <v>24</v>
      </c>
      <c r="M243" t="n">
        <v>11</v>
      </c>
      <c r="N243" t="n">
        <v>49.65</v>
      </c>
      <c r="O243" t="n">
        <v>27624.44</v>
      </c>
      <c r="P243" t="n">
        <v>484.31</v>
      </c>
      <c r="Q243" t="n">
        <v>1275.53</v>
      </c>
      <c r="R243" t="n">
        <v>162.41</v>
      </c>
      <c r="S243" t="n">
        <v>109.66</v>
      </c>
      <c r="T243" t="n">
        <v>12285.58</v>
      </c>
      <c r="U243" t="n">
        <v>0.68</v>
      </c>
      <c r="V243" t="n">
        <v>0.75</v>
      </c>
      <c r="W243" t="n">
        <v>7.28</v>
      </c>
      <c r="X243" t="n">
        <v>0.7</v>
      </c>
      <c r="Y243" t="n">
        <v>1</v>
      </c>
      <c r="Z243" t="n">
        <v>10</v>
      </c>
    </row>
    <row r="244">
      <c r="A244" t="n">
        <v>24</v>
      </c>
      <c r="B244" t="n">
        <v>95</v>
      </c>
      <c r="C244" t="inlineStr">
        <is>
          <t xml:space="preserve">CONCLUIDO	</t>
        </is>
      </c>
      <c r="D244" t="n">
        <v>2.1688</v>
      </c>
      <c r="E244" t="n">
        <v>46.11</v>
      </c>
      <c r="F244" t="n">
        <v>43.08</v>
      </c>
      <c r="G244" t="n">
        <v>172.33</v>
      </c>
      <c r="H244" t="n">
        <v>1.99</v>
      </c>
      <c r="I244" t="n">
        <v>15</v>
      </c>
      <c r="J244" t="n">
        <v>223.75</v>
      </c>
      <c r="K244" t="n">
        <v>53.44</v>
      </c>
      <c r="L244" t="n">
        <v>25</v>
      </c>
      <c r="M244" t="n">
        <v>8</v>
      </c>
      <c r="N244" t="n">
        <v>50.31</v>
      </c>
      <c r="O244" t="n">
        <v>27829.77</v>
      </c>
      <c r="P244" t="n">
        <v>479.78</v>
      </c>
      <c r="Q244" t="n">
        <v>1275.53</v>
      </c>
      <c r="R244" t="n">
        <v>160.54</v>
      </c>
      <c r="S244" t="n">
        <v>109.66</v>
      </c>
      <c r="T244" t="n">
        <v>11352.93</v>
      </c>
      <c r="U244" t="n">
        <v>0.68</v>
      </c>
      <c r="V244" t="n">
        <v>0.75</v>
      </c>
      <c r="W244" t="n">
        <v>7.28</v>
      </c>
      <c r="X244" t="n">
        <v>0.65</v>
      </c>
      <c r="Y244" t="n">
        <v>1</v>
      </c>
      <c r="Z244" t="n">
        <v>10</v>
      </c>
    </row>
    <row r="245">
      <c r="A245" t="n">
        <v>25</v>
      </c>
      <c r="B245" t="n">
        <v>95</v>
      </c>
      <c r="C245" t="inlineStr">
        <is>
          <t xml:space="preserve">CONCLUIDO	</t>
        </is>
      </c>
      <c r="D245" t="n">
        <v>2.1688</v>
      </c>
      <c r="E245" t="n">
        <v>46.11</v>
      </c>
      <c r="F245" t="n">
        <v>43.08</v>
      </c>
      <c r="G245" t="n">
        <v>172.32</v>
      </c>
      <c r="H245" t="n">
        <v>2.05</v>
      </c>
      <c r="I245" t="n">
        <v>15</v>
      </c>
      <c r="J245" t="n">
        <v>225.42</v>
      </c>
      <c r="K245" t="n">
        <v>53.44</v>
      </c>
      <c r="L245" t="n">
        <v>26</v>
      </c>
      <c r="M245" t="n">
        <v>2</v>
      </c>
      <c r="N245" t="n">
        <v>50.98</v>
      </c>
      <c r="O245" t="n">
        <v>28035.92</v>
      </c>
      <c r="P245" t="n">
        <v>481.06</v>
      </c>
      <c r="Q245" t="n">
        <v>1275.55</v>
      </c>
      <c r="R245" t="n">
        <v>160.11</v>
      </c>
      <c r="S245" t="n">
        <v>109.66</v>
      </c>
      <c r="T245" t="n">
        <v>11137.66</v>
      </c>
      <c r="U245" t="n">
        <v>0.68</v>
      </c>
      <c r="V245" t="n">
        <v>0.75</v>
      </c>
      <c r="W245" t="n">
        <v>7.29</v>
      </c>
      <c r="X245" t="n">
        <v>0.65</v>
      </c>
      <c r="Y245" t="n">
        <v>1</v>
      </c>
      <c r="Z245" t="n">
        <v>10</v>
      </c>
    </row>
    <row r="246">
      <c r="A246" t="n">
        <v>26</v>
      </c>
      <c r="B246" t="n">
        <v>95</v>
      </c>
      <c r="C246" t="inlineStr">
        <is>
          <t xml:space="preserve">CONCLUIDO	</t>
        </is>
      </c>
      <c r="D246" t="n">
        <v>2.1683</v>
      </c>
      <c r="E246" t="n">
        <v>46.12</v>
      </c>
      <c r="F246" t="n">
        <v>43.09</v>
      </c>
      <c r="G246" t="n">
        <v>172.36</v>
      </c>
      <c r="H246" t="n">
        <v>2.11</v>
      </c>
      <c r="I246" t="n">
        <v>15</v>
      </c>
      <c r="J246" t="n">
        <v>227.1</v>
      </c>
      <c r="K246" t="n">
        <v>53.44</v>
      </c>
      <c r="L246" t="n">
        <v>27</v>
      </c>
      <c r="M246" t="n">
        <v>0</v>
      </c>
      <c r="N246" t="n">
        <v>51.66</v>
      </c>
      <c r="O246" t="n">
        <v>28243</v>
      </c>
      <c r="P246" t="n">
        <v>484.23</v>
      </c>
      <c r="Q246" t="n">
        <v>1275.54</v>
      </c>
      <c r="R246" t="n">
        <v>160.49</v>
      </c>
      <c r="S246" t="n">
        <v>109.66</v>
      </c>
      <c r="T246" t="n">
        <v>11329.08</v>
      </c>
      <c r="U246" t="n">
        <v>0.68</v>
      </c>
      <c r="V246" t="n">
        <v>0.75</v>
      </c>
      <c r="W246" t="n">
        <v>7.29</v>
      </c>
      <c r="X246" t="n">
        <v>0.66</v>
      </c>
      <c r="Y246" t="n">
        <v>1</v>
      </c>
      <c r="Z246" t="n">
        <v>10</v>
      </c>
    </row>
    <row r="247">
      <c r="A247" t="n">
        <v>0</v>
      </c>
      <c r="B247" t="n">
        <v>55</v>
      </c>
      <c r="C247" t="inlineStr">
        <is>
          <t xml:space="preserve">CONCLUIDO	</t>
        </is>
      </c>
      <c r="D247" t="n">
        <v>1.2661</v>
      </c>
      <c r="E247" t="n">
        <v>78.98</v>
      </c>
      <c r="F247" t="n">
        <v>65.5</v>
      </c>
      <c r="G247" t="n">
        <v>8.24</v>
      </c>
      <c r="H247" t="n">
        <v>0.15</v>
      </c>
      <c r="I247" t="n">
        <v>477</v>
      </c>
      <c r="J247" t="n">
        <v>116.05</v>
      </c>
      <c r="K247" t="n">
        <v>43.4</v>
      </c>
      <c r="L247" t="n">
        <v>1</v>
      </c>
      <c r="M247" t="n">
        <v>475</v>
      </c>
      <c r="N247" t="n">
        <v>16.65</v>
      </c>
      <c r="O247" t="n">
        <v>14546.17</v>
      </c>
      <c r="P247" t="n">
        <v>651.96</v>
      </c>
      <c r="Q247" t="n">
        <v>1275.87</v>
      </c>
      <c r="R247" t="n">
        <v>921.02</v>
      </c>
      <c r="S247" t="n">
        <v>109.66</v>
      </c>
      <c r="T247" t="n">
        <v>389286.36</v>
      </c>
      <c r="U247" t="n">
        <v>0.12</v>
      </c>
      <c r="V247" t="n">
        <v>0.49</v>
      </c>
      <c r="W247" t="n">
        <v>8.050000000000001</v>
      </c>
      <c r="X247" t="n">
        <v>23.06</v>
      </c>
      <c r="Y247" t="n">
        <v>1</v>
      </c>
      <c r="Z247" t="n">
        <v>10</v>
      </c>
    </row>
    <row r="248">
      <c r="A248" t="n">
        <v>1</v>
      </c>
      <c r="B248" t="n">
        <v>55</v>
      </c>
      <c r="C248" t="inlineStr">
        <is>
          <t xml:space="preserve">CONCLUIDO	</t>
        </is>
      </c>
      <c r="D248" t="n">
        <v>1.7471</v>
      </c>
      <c r="E248" t="n">
        <v>57.24</v>
      </c>
      <c r="F248" t="n">
        <v>50.83</v>
      </c>
      <c r="G248" t="n">
        <v>16.85</v>
      </c>
      <c r="H248" t="n">
        <v>0.3</v>
      </c>
      <c r="I248" t="n">
        <v>181</v>
      </c>
      <c r="J248" t="n">
        <v>117.34</v>
      </c>
      <c r="K248" t="n">
        <v>43.4</v>
      </c>
      <c r="L248" t="n">
        <v>2</v>
      </c>
      <c r="M248" t="n">
        <v>179</v>
      </c>
      <c r="N248" t="n">
        <v>16.94</v>
      </c>
      <c r="O248" t="n">
        <v>14705.49</v>
      </c>
      <c r="P248" t="n">
        <v>497.71</v>
      </c>
      <c r="Q248" t="n">
        <v>1275.65</v>
      </c>
      <c r="R248" t="n">
        <v>422.66</v>
      </c>
      <c r="S248" t="n">
        <v>109.66</v>
      </c>
      <c r="T248" t="n">
        <v>141582.13</v>
      </c>
      <c r="U248" t="n">
        <v>0.26</v>
      </c>
      <c r="V248" t="n">
        <v>0.63</v>
      </c>
      <c r="W248" t="n">
        <v>7.55</v>
      </c>
      <c r="X248" t="n">
        <v>8.390000000000001</v>
      </c>
      <c r="Y248" t="n">
        <v>1</v>
      </c>
      <c r="Z248" t="n">
        <v>10</v>
      </c>
    </row>
    <row r="249">
      <c r="A249" t="n">
        <v>2</v>
      </c>
      <c r="B249" t="n">
        <v>55</v>
      </c>
      <c r="C249" t="inlineStr">
        <is>
          <t xml:space="preserve">CONCLUIDO	</t>
        </is>
      </c>
      <c r="D249" t="n">
        <v>1.9121</v>
      </c>
      <c r="E249" t="n">
        <v>52.3</v>
      </c>
      <c r="F249" t="n">
        <v>47.56</v>
      </c>
      <c r="G249" t="n">
        <v>25.71</v>
      </c>
      <c r="H249" t="n">
        <v>0.45</v>
      </c>
      <c r="I249" t="n">
        <v>111</v>
      </c>
      <c r="J249" t="n">
        <v>118.63</v>
      </c>
      <c r="K249" t="n">
        <v>43.4</v>
      </c>
      <c r="L249" t="n">
        <v>3</v>
      </c>
      <c r="M249" t="n">
        <v>109</v>
      </c>
      <c r="N249" t="n">
        <v>17.23</v>
      </c>
      <c r="O249" t="n">
        <v>14865.24</v>
      </c>
      <c r="P249" t="n">
        <v>457.16</v>
      </c>
      <c r="Q249" t="n">
        <v>1275.61</v>
      </c>
      <c r="R249" t="n">
        <v>311.67</v>
      </c>
      <c r="S249" t="n">
        <v>109.66</v>
      </c>
      <c r="T249" t="n">
        <v>86439.82000000001</v>
      </c>
      <c r="U249" t="n">
        <v>0.35</v>
      </c>
      <c r="V249" t="n">
        <v>0.68</v>
      </c>
      <c r="W249" t="n">
        <v>7.45</v>
      </c>
      <c r="X249" t="n">
        <v>5.13</v>
      </c>
      <c r="Y249" t="n">
        <v>1</v>
      </c>
      <c r="Z249" t="n">
        <v>10</v>
      </c>
    </row>
    <row r="250">
      <c r="A250" t="n">
        <v>3</v>
      </c>
      <c r="B250" t="n">
        <v>55</v>
      </c>
      <c r="C250" t="inlineStr">
        <is>
          <t xml:space="preserve">CONCLUIDO	</t>
        </is>
      </c>
      <c r="D250" t="n">
        <v>2.0008</v>
      </c>
      <c r="E250" t="n">
        <v>49.98</v>
      </c>
      <c r="F250" t="n">
        <v>46.01</v>
      </c>
      <c r="G250" t="n">
        <v>34.94</v>
      </c>
      <c r="H250" t="n">
        <v>0.59</v>
      </c>
      <c r="I250" t="n">
        <v>79</v>
      </c>
      <c r="J250" t="n">
        <v>119.93</v>
      </c>
      <c r="K250" t="n">
        <v>43.4</v>
      </c>
      <c r="L250" t="n">
        <v>4</v>
      </c>
      <c r="M250" t="n">
        <v>77</v>
      </c>
      <c r="N250" t="n">
        <v>17.53</v>
      </c>
      <c r="O250" t="n">
        <v>15025.44</v>
      </c>
      <c r="P250" t="n">
        <v>433.87</v>
      </c>
      <c r="Q250" t="n">
        <v>1275.59</v>
      </c>
      <c r="R250" t="n">
        <v>260.04</v>
      </c>
      <c r="S250" t="n">
        <v>109.66</v>
      </c>
      <c r="T250" t="n">
        <v>60785.48</v>
      </c>
      <c r="U250" t="n">
        <v>0.42</v>
      </c>
      <c r="V250" t="n">
        <v>0.7</v>
      </c>
      <c r="W250" t="n">
        <v>7.37</v>
      </c>
      <c r="X250" t="n">
        <v>3.58</v>
      </c>
      <c r="Y250" t="n">
        <v>1</v>
      </c>
      <c r="Z250" t="n">
        <v>10</v>
      </c>
    </row>
    <row r="251">
      <c r="A251" t="n">
        <v>4</v>
      </c>
      <c r="B251" t="n">
        <v>55</v>
      </c>
      <c r="C251" t="inlineStr">
        <is>
          <t xml:space="preserve">CONCLUIDO	</t>
        </is>
      </c>
      <c r="D251" t="n">
        <v>2.0519</v>
      </c>
      <c r="E251" t="n">
        <v>48.73</v>
      </c>
      <c r="F251" t="n">
        <v>45.19</v>
      </c>
      <c r="G251" t="n">
        <v>44.45</v>
      </c>
      <c r="H251" t="n">
        <v>0.73</v>
      </c>
      <c r="I251" t="n">
        <v>61</v>
      </c>
      <c r="J251" t="n">
        <v>121.23</v>
      </c>
      <c r="K251" t="n">
        <v>43.4</v>
      </c>
      <c r="L251" t="n">
        <v>5</v>
      </c>
      <c r="M251" t="n">
        <v>59</v>
      </c>
      <c r="N251" t="n">
        <v>17.83</v>
      </c>
      <c r="O251" t="n">
        <v>15186.08</v>
      </c>
      <c r="P251" t="n">
        <v>417.68</v>
      </c>
      <c r="Q251" t="n">
        <v>1275.6</v>
      </c>
      <c r="R251" t="n">
        <v>232.28</v>
      </c>
      <c r="S251" t="n">
        <v>109.66</v>
      </c>
      <c r="T251" t="n">
        <v>46994.33</v>
      </c>
      <c r="U251" t="n">
        <v>0.47</v>
      </c>
      <c r="V251" t="n">
        <v>0.71</v>
      </c>
      <c r="W251" t="n">
        <v>7.34</v>
      </c>
      <c r="X251" t="n">
        <v>2.76</v>
      </c>
      <c r="Y251" t="n">
        <v>1</v>
      </c>
      <c r="Z251" t="n">
        <v>10</v>
      </c>
    </row>
    <row r="252">
      <c r="A252" t="n">
        <v>5</v>
      </c>
      <c r="B252" t="n">
        <v>55</v>
      </c>
      <c r="C252" t="inlineStr">
        <is>
          <t xml:space="preserve">CONCLUIDO	</t>
        </is>
      </c>
      <c r="D252" t="n">
        <v>2.0863</v>
      </c>
      <c r="E252" t="n">
        <v>47.93</v>
      </c>
      <c r="F252" t="n">
        <v>44.65</v>
      </c>
      <c r="G252" t="n">
        <v>53.59</v>
      </c>
      <c r="H252" t="n">
        <v>0.86</v>
      </c>
      <c r="I252" t="n">
        <v>50</v>
      </c>
      <c r="J252" t="n">
        <v>122.54</v>
      </c>
      <c r="K252" t="n">
        <v>43.4</v>
      </c>
      <c r="L252" t="n">
        <v>6</v>
      </c>
      <c r="M252" t="n">
        <v>48</v>
      </c>
      <c r="N252" t="n">
        <v>18.14</v>
      </c>
      <c r="O252" t="n">
        <v>15347.16</v>
      </c>
      <c r="P252" t="n">
        <v>403.61</v>
      </c>
      <c r="Q252" t="n">
        <v>1275.6</v>
      </c>
      <c r="R252" t="n">
        <v>213.97</v>
      </c>
      <c r="S252" t="n">
        <v>109.66</v>
      </c>
      <c r="T252" t="n">
        <v>37895.38</v>
      </c>
      <c r="U252" t="n">
        <v>0.51</v>
      </c>
      <c r="V252" t="n">
        <v>0.72</v>
      </c>
      <c r="W252" t="n">
        <v>7.33</v>
      </c>
      <c r="X252" t="n">
        <v>2.22</v>
      </c>
      <c r="Y252" t="n">
        <v>1</v>
      </c>
      <c r="Z252" t="n">
        <v>10</v>
      </c>
    </row>
    <row r="253">
      <c r="A253" t="n">
        <v>6</v>
      </c>
      <c r="B253" t="n">
        <v>55</v>
      </c>
      <c r="C253" t="inlineStr">
        <is>
          <t xml:space="preserve">CONCLUIDO	</t>
        </is>
      </c>
      <c r="D253" t="n">
        <v>2.109</v>
      </c>
      <c r="E253" t="n">
        <v>47.42</v>
      </c>
      <c r="F253" t="n">
        <v>44.33</v>
      </c>
      <c r="G253" t="n">
        <v>63.33</v>
      </c>
      <c r="H253" t="n">
        <v>1</v>
      </c>
      <c r="I253" t="n">
        <v>42</v>
      </c>
      <c r="J253" t="n">
        <v>123.85</v>
      </c>
      <c r="K253" t="n">
        <v>43.4</v>
      </c>
      <c r="L253" t="n">
        <v>7</v>
      </c>
      <c r="M253" t="n">
        <v>40</v>
      </c>
      <c r="N253" t="n">
        <v>18.45</v>
      </c>
      <c r="O253" t="n">
        <v>15508.69</v>
      </c>
      <c r="P253" t="n">
        <v>391.57</v>
      </c>
      <c r="Q253" t="n">
        <v>1275.61</v>
      </c>
      <c r="R253" t="n">
        <v>202.69</v>
      </c>
      <c r="S253" t="n">
        <v>109.66</v>
      </c>
      <c r="T253" t="n">
        <v>32292.93</v>
      </c>
      <c r="U253" t="n">
        <v>0.54</v>
      </c>
      <c r="V253" t="n">
        <v>0.73</v>
      </c>
      <c r="W253" t="n">
        <v>7.33</v>
      </c>
      <c r="X253" t="n">
        <v>1.9</v>
      </c>
      <c r="Y253" t="n">
        <v>1</v>
      </c>
      <c r="Z253" t="n">
        <v>10</v>
      </c>
    </row>
    <row r="254">
      <c r="A254" t="n">
        <v>7</v>
      </c>
      <c r="B254" t="n">
        <v>55</v>
      </c>
      <c r="C254" t="inlineStr">
        <is>
          <t xml:space="preserve">CONCLUIDO	</t>
        </is>
      </c>
      <c r="D254" t="n">
        <v>2.1273</v>
      </c>
      <c r="E254" t="n">
        <v>47.01</v>
      </c>
      <c r="F254" t="n">
        <v>44.06</v>
      </c>
      <c r="G254" t="n">
        <v>73.44</v>
      </c>
      <c r="H254" t="n">
        <v>1.13</v>
      </c>
      <c r="I254" t="n">
        <v>36</v>
      </c>
      <c r="J254" t="n">
        <v>125.16</v>
      </c>
      <c r="K254" t="n">
        <v>43.4</v>
      </c>
      <c r="L254" t="n">
        <v>8</v>
      </c>
      <c r="M254" t="n">
        <v>34</v>
      </c>
      <c r="N254" t="n">
        <v>18.76</v>
      </c>
      <c r="O254" t="n">
        <v>15670.68</v>
      </c>
      <c r="P254" t="n">
        <v>380.85</v>
      </c>
      <c r="Q254" t="n">
        <v>1275.52</v>
      </c>
      <c r="R254" t="n">
        <v>194.11</v>
      </c>
      <c r="S254" t="n">
        <v>109.66</v>
      </c>
      <c r="T254" t="n">
        <v>28036.06</v>
      </c>
      <c r="U254" t="n">
        <v>0.5600000000000001</v>
      </c>
      <c r="V254" t="n">
        <v>0.73</v>
      </c>
      <c r="W254" t="n">
        <v>7.31</v>
      </c>
      <c r="X254" t="n">
        <v>1.63</v>
      </c>
      <c r="Y254" t="n">
        <v>1</v>
      </c>
      <c r="Z254" t="n">
        <v>10</v>
      </c>
    </row>
    <row r="255">
      <c r="A255" t="n">
        <v>8</v>
      </c>
      <c r="B255" t="n">
        <v>55</v>
      </c>
      <c r="C255" t="inlineStr">
        <is>
          <t xml:space="preserve">CONCLUIDO	</t>
        </is>
      </c>
      <c r="D255" t="n">
        <v>2.144</v>
      </c>
      <c r="E255" t="n">
        <v>46.64</v>
      </c>
      <c r="F255" t="n">
        <v>43.82</v>
      </c>
      <c r="G255" t="n">
        <v>84.81</v>
      </c>
      <c r="H255" t="n">
        <v>1.26</v>
      </c>
      <c r="I255" t="n">
        <v>31</v>
      </c>
      <c r="J255" t="n">
        <v>126.48</v>
      </c>
      <c r="K255" t="n">
        <v>43.4</v>
      </c>
      <c r="L255" t="n">
        <v>9</v>
      </c>
      <c r="M255" t="n">
        <v>29</v>
      </c>
      <c r="N255" t="n">
        <v>19.08</v>
      </c>
      <c r="O255" t="n">
        <v>15833.12</v>
      </c>
      <c r="P255" t="n">
        <v>366.29</v>
      </c>
      <c r="Q255" t="n">
        <v>1275.56</v>
      </c>
      <c r="R255" t="n">
        <v>185.37</v>
      </c>
      <c r="S255" t="n">
        <v>109.66</v>
      </c>
      <c r="T255" t="n">
        <v>23687.27</v>
      </c>
      <c r="U255" t="n">
        <v>0.59</v>
      </c>
      <c r="V255" t="n">
        <v>0.74</v>
      </c>
      <c r="W255" t="n">
        <v>7.3</v>
      </c>
      <c r="X255" t="n">
        <v>1.38</v>
      </c>
      <c r="Y255" t="n">
        <v>1</v>
      </c>
      <c r="Z255" t="n">
        <v>10</v>
      </c>
    </row>
    <row r="256">
      <c r="A256" t="n">
        <v>9</v>
      </c>
      <c r="B256" t="n">
        <v>55</v>
      </c>
      <c r="C256" t="inlineStr">
        <is>
          <t xml:space="preserve">CONCLUIDO	</t>
        </is>
      </c>
      <c r="D256" t="n">
        <v>2.1571</v>
      </c>
      <c r="E256" t="n">
        <v>46.36</v>
      </c>
      <c r="F256" t="n">
        <v>43.63</v>
      </c>
      <c r="G256" t="n">
        <v>96.95</v>
      </c>
      <c r="H256" t="n">
        <v>1.38</v>
      </c>
      <c r="I256" t="n">
        <v>27</v>
      </c>
      <c r="J256" t="n">
        <v>127.8</v>
      </c>
      <c r="K256" t="n">
        <v>43.4</v>
      </c>
      <c r="L256" t="n">
        <v>10</v>
      </c>
      <c r="M256" t="n">
        <v>22</v>
      </c>
      <c r="N256" t="n">
        <v>19.4</v>
      </c>
      <c r="O256" t="n">
        <v>15996.02</v>
      </c>
      <c r="P256" t="n">
        <v>356.32</v>
      </c>
      <c r="Q256" t="n">
        <v>1275.58</v>
      </c>
      <c r="R256" t="n">
        <v>178.93</v>
      </c>
      <c r="S256" t="n">
        <v>109.66</v>
      </c>
      <c r="T256" t="n">
        <v>20491.09</v>
      </c>
      <c r="U256" t="n">
        <v>0.61</v>
      </c>
      <c r="V256" t="n">
        <v>0.74</v>
      </c>
      <c r="W256" t="n">
        <v>7.3</v>
      </c>
      <c r="X256" t="n">
        <v>1.2</v>
      </c>
      <c r="Y256" t="n">
        <v>1</v>
      </c>
      <c r="Z256" t="n">
        <v>10</v>
      </c>
    </row>
    <row r="257">
      <c r="A257" t="n">
        <v>10</v>
      </c>
      <c r="B257" t="n">
        <v>55</v>
      </c>
      <c r="C257" t="inlineStr">
        <is>
          <t xml:space="preserve">CONCLUIDO	</t>
        </is>
      </c>
      <c r="D257" t="n">
        <v>2.1628</v>
      </c>
      <c r="E257" t="n">
        <v>46.24</v>
      </c>
      <c r="F257" t="n">
        <v>43.55</v>
      </c>
      <c r="G257" t="n">
        <v>104.53</v>
      </c>
      <c r="H257" t="n">
        <v>1.5</v>
      </c>
      <c r="I257" t="n">
        <v>25</v>
      </c>
      <c r="J257" t="n">
        <v>129.13</v>
      </c>
      <c r="K257" t="n">
        <v>43.4</v>
      </c>
      <c r="L257" t="n">
        <v>11</v>
      </c>
      <c r="M257" t="n">
        <v>8</v>
      </c>
      <c r="N257" t="n">
        <v>19.73</v>
      </c>
      <c r="O257" t="n">
        <v>16159.39</v>
      </c>
      <c r="P257" t="n">
        <v>348.7</v>
      </c>
      <c r="Q257" t="n">
        <v>1275.64</v>
      </c>
      <c r="R257" t="n">
        <v>175.91</v>
      </c>
      <c r="S257" t="n">
        <v>109.66</v>
      </c>
      <c r="T257" t="n">
        <v>18989.37</v>
      </c>
      <c r="U257" t="n">
        <v>0.62</v>
      </c>
      <c r="V257" t="n">
        <v>0.74</v>
      </c>
      <c r="W257" t="n">
        <v>7.31</v>
      </c>
      <c r="X257" t="n">
        <v>1.12</v>
      </c>
      <c r="Y257" t="n">
        <v>1</v>
      </c>
      <c r="Z257" t="n">
        <v>10</v>
      </c>
    </row>
    <row r="258">
      <c r="A258" t="n">
        <v>11</v>
      </c>
      <c r="B258" t="n">
        <v>55</v>
      </c>
      <c r="C258" t="inlineStr">
        <is>
          <t xml:space="preserve">CONCLUIDO	</t>
        </is>
      </c>
      <c r="D258" t="n">
        <v>2.1629</v>
      </c>
      <c r="E258" t="n">
        <v>46.23</v>
      </c>
      <c r="F258" t="n">
        <v>43.55</v>
      </c>
      <c r="G258" t="n">
        <v>104.52</v>
      </c>
      <c r="H258" t="n">
        <v>1.63</v>
      </c>
      <c r="I258" t="n">
        <v>25</v>
      </c>
      <c r="J258" t="n">
        <v>130.45</v>
      </c>
      <c r="K258" t="n">
        <v>43.4</v>
      </c>
      <c r="L258" t="n">
        <v>12</v>
      </c>
      <c r="M258" t="n">
        <v>0</v>
      </c>
      <c r="N258" t="n">
        <v>20.05</v>
      </c>
      <c r="O258" t="n">
        <v>16323.22</v>
      </c>
      <c r="P258" t="n">
        <v>351.02</v>
      </c>
      <c r="Q258" t="n">
        <v>1275.6</v>
      </c>
      <c r="R258" t="n">
        <v>175.66</v>
      </c>
      <c r="S258" t="n">
        <v>109.66</v>
      </c>
      <c r="T258" t="n">
        <v>18865.23</v>
      </c>
      <c r="U258" t="n">
        <v>0.62</v>
      </c>
      <c r="V258" t="n">
        <v>0.74</v>
      </c>
      <c r="W258" t="n">
        <v>7.32</v>
      </c>
      <c r="X258" t="n">
        <v>1.12</v>
      </c>
      <c r="Y258" t="n">
        <v>1</v>
      </c>
      <c r="Z25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6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INDEX(resultados!$A$2:$ZZ$258, 1, MATCH($B$1, resultados!$A$1:$ZZ$1, 0))</f>
        <v/>
      </c>
      <c r="B7">
        <f>INDEX(resultados!$A$2:$ZZ$258, 1, MATCH($B$2, resultados!$A$1:$ZZ$1, 0))</f>
        <v/>
      </c>
      <c r="C7">
        <f>INDEX(resultados!$A$2:$ZZ$258, 1, MATCH($B$3, resultados!$A$1:$ZZ$1, 0))</f>
        <v/>
      </c>
    </row>
    <row r="8">
      <c r="A8">
        <f>INDEX(resultados!$A$2:$ZZ$258, 2, MATCH($B$1, resultados!$A$1:$ZZ$1, 0))</f>
        <v/>
      </c>
      <c r="B8">
        <f>INDEX(resultados!$A$2:$ZZ$258, 2, MATCH($B$2, resultados!$A$1:$ZZ$1, 0))</f>
        <v/>
      </c>
      <c r="C8">
        <f>INDEX(resultados!$A$2:$ZZ$258, 2, MATCH($B$3, resultados!$A$1:$ZZ$1, 0))</f>
        <v/>
      </c>
    </row>
    <row r="9">
      <c r="A9">
        <f>INDEX(resultados!$A$2:$ZZ$258, 3, MATCH($B$1, resultados!$A$1:$ZZ$1, 0))</f>
        <v/>
      </c>
      <c r="B9">
        <f>INDEX(resultados!$A$2:$ZZ$258, 3, MATCH($B$2, resultados!$A$1:$ZZ$1, 0))</f>
        <v/>
      </c>
      <c r="C9">
        <f>INDEX(resultados!$A$2:$ZZ$258, 3, MATCH($B$3, resultados!$A$1:$ZZ$1, 0))</f>
        <v/>
      </c>
    </row>
    <row r="10">
      <c r="A10">
        <f>INDEX(resultados!$A$2:$ZZ$258, 4, MATCH($B$1, resultados!$A$1:$ZZ$1, 0))</f>
        <v/>
      </c>
      <c r="B10">
        <f>INDEX(resultados!$A$2:$ZZ$258, 4, MATCH($B$2, resultados!$A$1:$ZZ$1, 0))</f>
        <v/>
      </c>
      <c r="C10">
        <f>INDEX(resultados!$A$2:$ZZ$258, 4, MATCH($B$3, resultados!$A$1:$ZZ$1, 0))</f>
        <v/>
      </c>
    </row>
    <row r="11">
      <c r="A11">
        <f>INDEX(resultados!$A$2:$ZZ$258, 5, MATCH($B$1, resultados!$A$1:$ZZ$1, 0))</f>
        <v/>
      </c>
      <c r="B11">
        <f>INDEX(resultados!$A$2:$ZZ$258, 5, MATCH($B$2, resultados!$A$1:$ZZ$1, 0))</f>
        <v/>
      </c>
      <c r="C11">
        <f>INDEX(resultados!$A$2:$ZZ$258, 5, MATCH($B$3, resultados!$A$1:$ZZ$1, 0))</f>
        <v/>
      </c>
    </row>
    <row r="12">
      <c r="A12">
        <f>INDEX(resultados!$A$2:$ZZ$258, 6, MATCH($B$1, resultados!$A$1:$ZZ$1, 0))</f>
        <v/>
      </c>
      <c r="B12">
        <f>INDEX(resultados!$A$2:$ZZ$258, 6, MATCH($B$2, resultados!$A$1:$ZZ$1, 0))</f>
        <v/>
      </c>
      <c r="C12">
        <f>INDEX(resultados!$A$2:$ZZ$258, 6, MATCH($B$3, resultados!$A$1:$ZZ$1, 0))</f>
        <v/>
      </c>
    </row>
    <row r="13">
      <c r="A13">
        <f>INDEX(resultados!$A$2:$ZZ$258, 7, MATCH($B$1, resultados!$A$1:$ZZ$1, 0))</f>
        <v/>
      </c>
      <c r="B13">
        <f>INDEX(resultados!$A$2:$ZZ$258, 7, MATCH($B$2, resultados!$A$1:$ZZ$1, 0))</f>
        <v/>
      </c>
      <c r="C13">
        <f>INDEX(resultados!$A$2:$ZZ$258, 7, MATCH($B$3, resultados!$A$1:$ZZ$1, 0))</f>
        <v/>
      </c>
    </row>
    <row r="14">
      <c r="A14">
        <f>INDEX(resultados!$A$2:$ZZ$258, 8, MATCH($B$1, resultados!$A$1:$ZZ$1, 0))</f>
        <v/>
      </c>
      <c r="B14">
        <f>INDEX(resultados!$A$2:$ZZ$258, 8, MATCH($B$2, resultados!$A$1:$ZZ$1, 0))</f>
        <v/>
      </c>
      <c r="C14">
        <f>INDEX(resultados!$A$2:$ZZ$258, 8, MATCH($B$3, resultados!$A$1:$ZZ$1, 0))</f>
        <v/>
      </c>
    </row>
    <row r="15">
      <c r="A15">
        <f>INDEX(resultados!$A$2:$ZZ$258, 9, MATCH($B$1, resultados!$A$1:$ZZ$1, 0))</f>
        <v/>
      </c>
      <c r="B15">
        <f>INDEX(resultados!$A$2:$ZZ$258, 9, MATCH($B$2, resultados!$A$1:$ZZ$1, 0))</f>
        <v/>
      </c>
      <c r="C15">
        <f>INDEX(resultados!$A$2:$ZZ$258, 9, MATCH($B$3, resultados!$A$1:$ZZ$1, 0))</f>
        <v/>
      </c>
    </row>
    <row r="16">
      <c r="A16">
        <f>INDEX(resultados!$A$2:$ZZ$258, 10, MATCH($B$1, resultados!$A$1:$ZZ$1, 0))</f>
        <v/>
      </c>
      <c r="B16">
        <f>INDEX(resultados!$A$2:$ZZ$258, 10, MATCH($B$2, resultados!$A$1:$ZZ$1, 0))</f>
        <v/>
      </c>
      <c r="C16">
        <f>INDEX(resultados!$A$2:$ZZ$258, 10, MATCH($B$3, resultados!$A$1:$ZZ$1, 0))</f>
        <v/>
      </c>
    </row>
    <row r="17">
      <c r="A17">
        <f>INDEX(resultados!$A$2:$ZZ$258, 11, MATCH($B$1, resultados!$A$1:$ZZ$1, 0))</f>
        <v/>
      </c>
      <c r="B17">
        <f>INDEX(resultados!$A$2:$ZZ$258, 11, MATCH($B$2, resultados!$A$1:$ZZ$1, 0))</f>
        <v/>
      </c>
      <c r="C17">
        <f>INDEX(resultados!$A$2:$ZZ$258, 11, MATCH($B$3, resultados!$A$1:$ZZ$1, 0))</f>
        <v/>
      </c>
    </row>
    <row r="18">
      <c r="A18">
        <f>INDEX(resultados!$A$2:$ZZ$258, 12, MATCH($B$1, resultados!$A$1:$ZZ$1, 0))</f>
        <v/>
      </c>
      <c r="B18">
        <f>INDEX(resultados!$A$2:$ZZ$258, 12, MATCH($B$2, resultados!$A$1:$ZZ$1, 0))</f>
        <v/>
      </c>
      <c r="C18">
        <f>INDEX(resultados!$A$2:$ZZ$258, 12, MATCH($B$3, resultados!$A$1:$ZZ$1, 0))</f>
        <v/>
      </c>
    </row>
    <row r="19">
      <c r="A19">
        <f>INDEX(resultados!$A$2:$ZZ$258, 13, MATCH($B$1, resultados!$A$1:$ZZ$1, 0))</f>
        <v/>
      </c>
      <c r="B19">
        <f>INDEX(resultados!$A$2:$ZZ$258, 13, MATCH($B$2, resultados!$A$1:$ZZ$1, 0))</f>
        <v/>
      </c>
      <c r="C19">
        <f>INDEX(resultados!$A$2:$ZZ$258, 13, MATCH($B$3, resultados!$A$1:$ZZ$1, 0))</f>
        <v/>
      </c>
    </row>
    <row r="20">
      <c r="A20">
        <f>INDEX(resultados!$A$2:$ZZ$258, 14, MATCH($B$1, resultados!$A$1:$ZZ$1, 0))</f>
        <v/>
      </c>
      <c r="B20">
        <f>INDEX(resultados!$A$2:$ZZ$258, 14, MATCH($B$2, resultados!$A$1:$ZZ$1, 0))</f>
        <v/>
      </c>
      <c r="C20">
        <f>INDEX(resultados!$A$2:$ZZ$258, 14, MATCH($B$3, resultados!$A$1:$ZZ$1, 0))</f>
        <v/>
      </c>
    </row>
    <row r="21">
      <c r="A21">
        <f>INDEX(resultados!$A$2:$ZZ$258, 15, MATCH($B$1, resultados!$A$1:$ZZ$1, 0))</f>
        <v/>
      </c>
      <c r="B21">
        <f>INDEX(resultados!$A$2:$ZZ$258, 15, MATCH($B$2, resultados!$A$1:$ZZ$1, 0))</f>
        <v/>
      </c>
      <c r="C21">
        <f>INDEX(resultados!$A$2:$ZZ$258, 15, MATCH($B$3, resultados!$A$1:$ZZ$1, 0))</f>
        <v/>
      </c>
    </row>
    <row r="22">
      <c r="A22">
        <f>INDEX(resultados!$A$2:$ZZ$258, 16, MATCH($B$1, resultados!$A$1:$ZZ$1, 0))</f>
        <v/>
      </c>
      <c r="B22">
        <f>INDEX(resultados!$A$2:$ZZ$258, 16, MATCH($B$2, resultados!$A$1:$ZZ$1, 0))</f>
        <v/>
      </c>
      <c r="C22">
        <f>INDEX(resultados!$A$2:$ZZ$258, 16, MATCH($B$3, resultados!$A$1:$ZZ$1, 0))</f>
        <v/>
      </c>
    </row>
    <row r="23">
      <c r="A23">
        <f>INDEX(resultados!$A$2:$ZZ$258, 17, MATCH($B$1, resultados!$A$1:$ZZ$1, 0))</f>
        <v/>
      </c>
      <c r="B23">
        <f>INDEX(resultados!$A$2:$ZZ$258, 17, MATCH($B$2, resultados!$A$1:$ZZ$1, 0))</f>
        <v/>
      </c>
      <c r="C23">
        <f>INDEX(resultados!$A$2:$ZZ$258, 17, MATCH($B$3, resultados!$A$1:$ZZ$1, 0))</f>
        <v/>
      </c>
    </row>
    <row r="24">
      <c r="A24">
        <f>INDEX(resultados!$A$2:$ZZ$258, 18, MATCH($B$1, resultados!$A$1:$ZZ$1, 0))</f>
        <v/>
      </c>
      <c r="B24">
        <f>INDEX(resultados!$A$2:$ZZ$258, 18, MATCH($B$2, resultados!$A$1:$ZZ$1, 0))</f>
        <v/>
      </c>
      <c r="C24">
        <f>INDEX(resultados!$A$2:$ZZ$258, 18, MATCH($B$3, resultados!$A$1:$ZZ$1, 0))</f>
        <v/>
      </c>
    </row>
    <row r="25">
      <c r="A25">
        <f>INDEX(resultados!$A$2:$ZZ$258, 19, MATCH($B$1, resultados!$A$1:$ZZ$1, 0))</f>
        <v/>
      </c>
      <c r="B25">
        <f>INDEX(resultados!$A$2:$ZZ$258, 19, MATCH($B$2, resultados!$A$1:$ZZ$1, 0))</f>
        <v/>
      </c>
      <c r="C25">
        <f>INDEX(resultados!$A$2:$ZZ$258, 19, MATCH($B$3, resultados!$A$1:$ZZ$1, 0))</f>
        <v/>
      </c>
    </row>
    <row r="26">
      <c r="A26">
        <f>INDEX(resultados!$A$2:$ZZ$258, 20, MATCH($B$1, resultados!$A$1:$ZZ$1, 0))</f>
        <v/>
      </c>
      <c r="B26">
        <f>INDEX(resultados!$A$2:$ZZ$258, 20, MATCH($B$2, resultados!$A$1:$ZZ$1, 0))</f>
        <v/>
      </c>
      <c r="C26">
        <f>INDEX(resultados!$A$2:$ZZ$258, 20, MATCH($B$3, resultados!$A$1:$ZZ$1, 0))</f>
        <v/>
      </c>
    </row>
    <row r="27">
      <c r="A27">
        <f>INDEX(resultados!$A$2:$ZZ$258, 21, MATCH($B$1, resultados!$A$1:$ZZ$1, 0))</f>
        <v/>
      </c>
      <c r="B27">
        <f>INDEX(resultados!$A$2:$ZZ$258, 21, MATCH($B$2, resultados!$A$1:$ZZ$1, 0))</f>
        <v/>
      </c>
      <c r="C27">
        <f>INDEX(resultados!$A$2:$ZZ$258, 21, MATCH($B$3, resultados!$A$1:$ZZ$1, 0))</f>
        <v/>
      </c>
    </row>
    <row r="28">
      <c r="A28">
        <f>INDEX(resultados!$A$2:$ZZ$258, 22, MATCH($B$1, resultados!$A$1:$ZZ$1, 0))</f>
        <v/>
      </c>
      <c r="B28">
        <f>INDEX(resultados!$A$2:$ZZ$258, 22, MATCH($B$2, resultados!$A$1:$ZZ$1, 0))</f>
        <v/>
      </c>
      <c r="C28">
        <f>INDEX(resultados!$A$2:$ZZ$258, 22, MATCH($B$3, resultados!$A$1:$ZZ$1, 0))</f>
        <v/>
      </c>
    </row>
    <row r="29">
      <c r="A29">
        <f>INDEX(resultados!$A$2:$ZZ$258, 23, MATCH($B$1, resultados!$A$1:$ZZ$1, 0))</f>
        <v/>
      </c>
      <c r="B29">
        <f>INDEX(resultados!$A$2:$ZZ$258, 23, MATCH($B$2, resultados!$A$1:$ZZ$1, 0))</f>
        <v/>
      </c>
      <c r="C29">
        <f>INDEX(resultados!$A$2:$ZZ$258, 23, MATCH($B$3, resultados!$A$1:$ZZ$1, 0))</f>
        <v/>
      </c>
    </row>
    <row r="30">
      <c r="A30">
        <f>INDEX(resultados!$A$2:$ZZ$258, 24, MATCH($B$1, resultados!$A$1:$ZZ$1, 0))</f>
        <v/>
      </c>
      <c r="B30">
        <f>INDEX(resultados!$A$2:$ZZ$258, 24, MATCH($B$2, resultados!$A$1:$ZZ$1, 0))</f>
        <v/>
      </c>
      <c r="C30">
        <f>INDEX(resultados!$A$2:$ZZ$258, 24, MATCH($B$3, resultados!$A$1:$ZZ$1, 0))</f>
        <v/>
      </c>
    </row>
    <row r="31">
      <c r="A31">
        <f>INDEX(resultados!$A$2:$ZZ$258, 25, MATCH($B$1, resultados!$A$1:$ZZ$1, 0))</f>
        <v/>
      </c>
      <c r="B31">
        <f>INDEX(resultados!$A$2:$ZZ$258, 25, MATCH($B$2, resultados!$A$1:$ZZ$1, 0))</f>
        <v/>
      </c>
      <c r="C31">
        <f>INDEX(resultados!$A$2:$ZZ$258, 25, MATCH($B$3, resultados!$A$1:$ZZ$1, 0))</f>
        <v/>
      </c>
    </row>
    <row r="32">
      <c r="A32">
        <f>INDEX(resultados!$A$2:$ZZ$258, 26, MATCH($B$1, resultados!$A$1:$ZZ$1, 0))</f>
        <v/>
      </c>
      <c r="B32">
        <f>INDEX(resultados!$A$2:$ZZ$258, 26, MATCH($B$2, resultados!$A$1:$ZZ$1, 0))</f>
        <v/>
      </c>
      <c r="C32">
        <f>INDEX(resultados!$A$2:$ZZ$258, 26, MATCH($B$3, resultados!$A$1:$ZZ$1, 0))</f>
        <v/>
      </c>
    </row>
    <row r="33">
      <c r="A33">
        <f>INDEX(resultados!$A$2:$ZZ$258, 27, MATCH($B$1, resultados!$A$1:$ZZ$1, 0))</f>
        <v/>
      </c>
      <c r="B33">
        <f>INDEX(resultados!$A$2:$ZZ$258, 27, MATCH($B$2, resultados!$A$1:$ZZ$1, 0))</f>
        <v/>
      </c>
      <c r="C33">
        <f>INDEX(resultados!$A$2:$ZZ$258, 27, MATCH($B$3, resultados!$A$1:$ZZ$1, 0))</f>
        <v/>
      </c>
    </row>
    <row r="34">
      <c r="A34">
        <f>INDEX(resultados!$A$2:$ZZ$258, 28, MATCH($B$1, resultados!$A$1:$ZZ$1, 0))</f>
        <v/>
      </c>
      <c r="B34">
        <f>INDEX(resultados!$A$2:$ZZ$258, 28, MATCH($B$2, resultados!$A$1:$ZZ$1, 0))</f>
        <v/>
      </c>
      <c r="C34">
        <f>INDEX(resultados!$A$2:$ZZ$258, 28, MATCH($B$3, resultados!$A$1:$ZZ$1, 0))</f>
        <v/>
      </c>
    </row>
    <row r="35">
      <c r="A35">
        <f>INDEX(resultados!$A$2:$ZZ$258, 29, MATCH($B$1, resultados!$A$1:$ZZ$1, 0))</f>
        <v/>
      </c>
      <c r="B35">
        <f>INDEX(resultados!$A$2:$ZZ$258, 29, MATCH($B$2, resultados!$A$1:$ZZ$1, 0))</f>
        <v/>
      </c>
      <c r="C35">
        <f>INDEX(resultados!$A$2:$ZZ$258, 29, MATCH($B$3, resultados!$A$1:$ZZ$1, 0))</f>
        <v/>
      </c>
    </row>
    <row r="36">
      <c r="A36">
        <f>INDEX(resultados!$A$2:$ZZ$258, 30, MATCH($B$1, resultados!$A$1:$ZZ$1, 0))</f>
        <v/>
      </c>
      <c r="B36">
        <f>INDEX(resultados!$A$2:$ZZ$258, 30, MATCH($B$2, resultados!$A$1:$ZZ$1, 0))</f>
        <v/>
      </c>
      <c r="C36">
        <f>INDEX(resultados!$A$2:$ZZ$258, 30, MATCH($B$3, resultados!$A$1:$ZZ$1, 0))</f>
        <v/>
      </c>
    </row>
    <row r="37">
      <c r="A37">
        <f>INDEX(resultados!$A$2:$ZZ$258, 31, MATCH($B$1, resultados!$A$1:$ZZ$1, 0))</f>
        <v/>
      </c>
      <c r="B37">
        <f>INDEX(resultados!$A$2:$ZZ$258, 31, MATCH($B$2, resultados!$A$1:$ZZ$1, 0))</f>
        <v/>
      </c>
      <c r="C37">
        <f>INDEX(resultados!$A$2:$ZZ$258, 31, MATCH($B$3, resultados!$A$1:$ZZ$1, 0))</f>
        <v/>
      </c>
    </row>
    <row r="38">
      <c r="A38">
        <f>INDEX(resultados!$A$2:$ZZ$258, 32, MATCH($B$1, resultados!$A$1:$ZZ$1, 0))</f>
        <v/>
      </c>
      <c r="B38">
        <f>INDEX(resultados!$A$2:$ZZ$258, 32, MATCH($B$2, resultados!$A$1:$ZZ$1, 0))</f>
        <v/>
      </c>
      <c r="C38">
        <f>INDEX(resultados!$A$2:$ZZ$258, 32, MATCH($B$3, resultados!$A$1:$ZZ$1, 0))</f>
        <v/>
      </c>
    </row>
    <row r="39">
      <c r="A39">
        <f>INDEX(resultados!$A$2:$ZZ$258, 33, MATCH($B$1, resultados!$A$1:$ZZ$1, 0))</f>
        <v/>
      </c>
      <c r="B39">
        <f>INDEX(resultados!$A$2:$ZZ$258, 33, MATCH($B$2, resultados!$A$1:$ZZ$1, 0))</f>
        <v/>
      </c>
      <c r="C39">
        <f>INDEX(resultados!$A$2:$ZZ$258, 33, MATCH($B$3, resultados!$A$1:$ZZ$1, 0))</f>
        <v/>
      </c>
    </row>
    <row r="40">
      <c r="A40">
        <f>INDEX(resultados!$A$2:$ZZ$258, 34, MATCH($B$1, resultados!$A$1:$ZZ$1, 0))</f>
        <v/>
      </c>
      <c r="B40">
        <f>INDEX(resultados!$A$2:$ZZ$258, 34, MATCH($B$2, resultados!$A$1:$ZZ$1, 0))</f>
        <v/>
      </c>
      <c r="C40">
        <f>INDEX(resultados!$A$2:$ZZ$258, 34, MATCH($B$3, resultados!$A$1:$ZZ$1, 0))</f>
        <v/>
      </c>
    </row>
    <row r="41">
      <c r="A41">
        <f>INDEX(resultados!$A$2:$ZZ$258, 35, MATCH($B$1, resultados!$A$1:$ZZ$1, 0))</f>
        <v/>
      </c>
      <c r="B41">
        <f>INDEX(resultados!$A$2:$ZZ$258, 35, MATCH($B$2, resultados!$A$1:$ZZ$1, 0))</f>
        <v/>
      </c>
      <c r="C41">
        <f>INDEX(resultados!$A$2:$ZZ$258, 35, MATCH($B$3, resultados!$A$1:$ZZ$1, 0))</f>
        <v/>
      </c>
    </row>
    <row r="42">
      <c r="A42">
        <f>INDEX(resultados!$A$2:$ZZ$258, 36, MATCH($B$1, resultados!$A$1:$ZZ$1, 0))</f>
        <v/>
      </c>
      <c r="B42">
        <f>INDEX(resultados!$A$2:$ZZ$258, 36, MATCH($B$2, resultados!$A$1:$ZZ$1, 0))</f>
        <v/>
      </c>
      <c r="C42">
        <f>INDEX(resultados!$A$2:$ZZ$258, 36, MATCH($B$3, resultados!$A$1:$ZZ$1, 0))</f>
        <v/>
      </c>
    </row>
    <row r="43">
      <c r="A43">
        <f>INDEX(resultados!$A$2:$ZZ$258, 37, MATCH($B$1, resultados!$A$1:$ZZ$1, 0))</f>
        <v/>
      </c>
      <c r="B43">
        <f>INDEX(resultados!$A$2:$ZZ$258, 37, MATCH($B$2, resultados!$A$1:$ZZ$1, 0))</f>
        <v/>
      </c>
      <c r="C43">
        <f>INDEX(resultados!$A$2:$ZZ$258, 37, MATCH($B$3, resultados!$A$1:$ZZ$1, 0))</f>
        <v/>
      </c>
    </row>
    <row r="44">
      <c r="A44">
        <f>INDEX(resultados!$A$2:$ZZ$258, 38, MATCH($B$1, resultados!$A$1:$ZZ$1, 0))</f>
        <v/>
      </c>
      <c r="B44">
        <f>INDEX(resultados!$A$2:$ZZ$258, 38, MATCH($B$2, resultados!$A$1:$ZZ$1, 0))</f>
        <v/>
      </c>
      <c r="C44">
        <f>INDEX(resultados!$A$2:$ZZ$258, 38, MATCH($B$3, resultados!$A$1:$ZZ$1, 0))</f>
        <v/>
      </c>
    </row>
    <row r="45">
      <c r="A45">
        <f>INDEX(resultados!$A$2:$ZZ$258, 39, MATCH($B$1, resultados!$A$1:$ZZ$1, 0))</f>
        <v/>
      </c>
      <c r="B45">
        <f>INDEX(resultados!$A$2:$ZZ$258, 39, MATCH($B$2, resultados!$A$1:$ZZ$1, 0))</f>
        <v/>
      </c>
      <c r="C45">
        <f>INDEX(resultados!$A$2:$ZZ$258, 39, MATCH($B$3, resultados!$A$1:$ZZ$1, 0))</f>
        <v/>
      </c>
    </row>
    <row r="46">
      <c r="A46">
        <f>INDEX(resultados!$A$2:$ZZ$258, 40, MATCH($B$1, resultados!$A$1:$ZZ$1, 0))</f>
        <v/>
      </c>
      <c r="B46">
        <f>INDEX(resultados!$A$2:$ZZ$258, 40, MATCH($B$2, resultados!$A$1:$ZZ$1, 0))</f>
        <v/>
      </c>
      <c r="C46">
        <f>INDEX(resultados!$A$2:$ZZ$258, 40, MATCH($B$3, resultados!$A$1:$ZZ$1, 0))</f>
        <v/>
      </c>
    </row>
    <row r="47">
      <c r="A47">
        <f>INDEX(resultados!$A$2:$ZZ$258, 41, MATCH($B$1, resultados!$A$1:$ZZ$1, 0))</f>
        <v/>
      </c>
      <c r="B47">
        <f>INDEX(resultados!$A$2:$ZZ$258, 41, MATCH($B$2, resultados!$A$1:$ZZ$1, 0))</f>
        <v/>
      </c>
      <c r="C47">
        <f>INDEX(resultados!$A$2:$ZZ$258, 41, MATCH($B$3, resultados!$A$1:$ZZ$1, 0))</f>
        <v/>
      </c>
    </row>
    <row r="48">
      <c r="A48">
        <f>INDEX(resultados!$A$2:$ZZ$258, 42, MATCH($B$1, resultados!$A$1:$ZZ$1, 0))</f>
        <v/>
      </c>
      <c r="B48">
        <f>INDEX(resultados!$A$2:$ZZ$258, 42, MATCH($B$2, resultados!$A$1:$ZZ$1, 0))</f>
        <v/>
      </c>
      <c r="C48">
        <f>INDEX(resultados!$A$2:$ZZ$258, 42, MATCH($B$3, resultados!$A$1:$ZZ$1, 0))</f>
        <v/>
      </c>
    </row>
    <row r="49">
      <c r="A49">
        <f>INDEX(resultados!$A$2:$ZZ$258, 43, MATCH($B$1, resultados!$A$1:$ZZ$1, 0))</f>
        <v/>
      </c>
      <c r="B49">
        <f>INDEX(resultados!$A$2:$ZZ$258, 43, MATCH($B$2, resultados!$A$1:$ZZ$1, 0))</f>
        <v/>
      </c>
      <c r="C49">
        <f>INDEX(resultados!$A$2:$ZZ$258, 43, MATCH($B$3, resultados!$A$1:$ZZ$1, 0))</f>
        <v/>
      </c>
    </row>
    <row r="50">
      <c r="A50">
        <f>INDEX(resultados!$A$2:$ZZ$258, 44, MATCH($B$1, resultados!$A$1:$ZZ$1, 0))</f>
        <v/>
      </c>
      <c r="B50">
        <f>INDEX(resultados!$A$2:$ZZ$258, 44, MATCH($B$2, resultados!$A$1:$ZZ$1, 0))</f>
        <v/>
      </c>
      <c r="C50">
        <f>INDEX(resultados!$A$2:$ZZ$258, 44, MATCH($B$3, resultados!$A$1:$ZZ$1, 0))</f>
        <v/>
      </c>
    </row>
    <row r="51">
      <c r="A51">
        <f>INDEX(resultados!$A$2:$ZZ$258, 45, MATCH($B$1, resultados!$A$1:$ZZ$1, 0))</f>
        <v/>
      </c>
      <c r="B51">
        <f>INDEX(resultados!$A$2:$ZZ$258, 45, MATCH($B$2, resultados!$A$1:$ZZ$1, 0))</f>
        <v/>
      </c>
      <c r="C51">
        <f>INDEX(resultados!$A$2:$ZZ$258, 45, MATCH($B$3, resultados!$A$1:$ZZ$1, 0))</f>
        <v/>
      </c>
    </row>
    <row r="52">
      <c r="A52">
        <f>INDEX(resultados!$A$2:$ZZ$258, 46, MATCH($B$1, resultados!$A$1:$ZZ$1, 0))</f>
        <v/>
      </c>
      <c r="B52">
        <f>INDEX(resultados!$A$2:$ZZ$258, 46, MATCH($B$2, resultados!$A$1:$ZZ$1, 0))</f>
        <v/>
      </c>
      <c r="C52">
        <f>INDEX(resultados!$A$2:$ZZ$258, 46, MATCH($B$3, resultados!$A$1:$ZZ$1, 0))</f>
        <v/>
      </c>
    </row>
    <row r="53">
      <c r="A53">
        <f>INDEX(resultados!$A$2:$ZZ$258, 47, MATCH($B$1, resultados!$A$1:$ZZ$1, 0))</f>
        <v/>
      </c>
      <c r="B53">
        <f>INDEX(resultados!$A$2:$ZZ$258, 47, MATCH($B$2, resultados!$A$1:$ZZ$1, 0))</f>
        <v/>
      </c>
      <c r="C53">
        <f>INDEX(resultados!$A$2:$ZZ$258, 47, MATCH($B$3, resultados!$A$1:$ZZ$1, 0))</f>
        <v/>
      </c>
    </row>
    <row r="54">
      <c r="A54">
        <f>INDEX(resultados!$A$2:$ZZ$258, 48, MATCH($B$1, resultados!$A$1:$ZZ$1, 0))</f>
        <v/>
      </c>
      <c r="B54">
        <f>INDEX(resultados!$A$2:$ZZ$258, 48, MATCH($B$2, resultados!$A$1:$ZZ$1, 0))</f>
        <v/>
      </c>
      <c r="C54">
        <f>INDEX(resultados!$A$2:$ZZ$258, 48, MATCH($B$3, resultados!$A$1:$ZZ$1, 0))</f>
        <v/>
      </c>
    </row>
    <row r="55">
      <c r="A55">
        <f>INDEX(resultados!$A$2:$ZZ$258, 49, MATCH($B$1, resultados!$A$1:$ZZ$1, 0))</f>
        <v/>
      </c>
      <c r="B55">
        <f>INDEX(resultados!$A$2:$ZZ$258, 49, MATCH($B$2, resultados!$A$1:$ZZ$1, 0))</f>
        <v/>
      </c>
      <c r="C55">
        <f>INDEX(resultados!$A$2:$ZZ$258, 49, MATCH($B$3, resultados!$A$1:$ZZ$1, 0))</f>
        <v/>
      </c>
    </row>
    <row r="56">
      <c r="A56">
        <f>INDEX(resultados!$A$2:$ZZ$258, 50, MATCH($B$1, resultados!$A$1:$ZZ$1, 0))</f>
        <v/>
      </c>
      <c r="B56">
        <f>INDEX(resultados!$A$2:$ZZ$258, 50, MATCH($B$2, resultados!$A$1:$ZZ$1, 0))</f>
        <v/>
      </c>
      <c r="C56">
        <f>INDEX(resultados!$A$2:$ZZ$258, 50, MATCH($B$3, resultados!$A$1:$ZZ$1, 0))</f>
        <v/>
      </c>
    </row>
    <row r="57">
      <c r="A57">
        <f>INDEX(resultados!$A$2:$ZZ$258, 51, MATCH($B$1, resultados!$A$1:$ZZ$1, 0))</f>
        <v/>
      </c>
      <c r="B57">
        <f>INDEX(resultados!$A$2:$ZZ$258, 51, MATCH($B$2, resultados!$A$1:$ZZ$1, 0))</f>
        <v/>
      </c>
      <c r="C57">
        <f>INDEX(resultados!$A$2:$ZZ$258, 51, MATCH($B$3, resultados!$A$1:$ZZ$1, 0))</f>
        <v/>
      </c>
    </row>
    <row r="58">
      <c r="A58">
        <f>INDEX(resultados!$A$2:$ZZ$258, 52, MATCH($B$1, resultados!$A$1:$ZZ$1, 0))</f>
        <v/>
      </c>
      <c r="B58">
        <f>INDEX(resultados!$A$2:$ZZ$258, 52, MATCH($B$2, resultados!$A$1:$ZZ$1, 0))</f>
        <v/>
      </c>
      <c r="C58">
        <f>INDEX(resultados!$A$2:$ZZ$258, 52, MATCH($B$3, resultados!$A$1:$ZZ$1, 0))</f>
        <v/>
      </c>
    </row>
    <row r="59">
      <c r="A59">
        <f>INDEX(resultados!$A$2:$ZZ$258, 53, MATCH($B$1, resultados!$A$1:$ZZ$1, 0))</f>
        <v/>
      </c>
      <c r="B59">
        <f>INDEX(resultados!$A$2:$ZZ$258, 53, MATCH($B$2, resultados!$A$1:$ZZ$1, 0))</f>
        <v/>
      </c>
      <c r="C59">
        <f>INDEX(resultados!$A$2:$ZZ$258, 53, MATCH($B$3, resultados!$A$1:$ZZ$1, 0))</f>
        <v/>
      </c>
    </row>
    <row r="60">
      <c r="A60">
        <f>INDEX(resultados!$A$2:$ZZ$258, 54, MATCH($B$1, resultados!$A$1:$ZZ$1, 0))</f>
        <v/>
      </c>
      <c r="B60">
        <f>INDEX(resultados!$A$2:$ZZ$258, 54, MATCH($B$2, resultados!$A$1:$ZZ$1, 0))</f>
        <v/>
      </c>
      <c r="C60">
        <f>INDEX(resultados!$A$2:$ZZ$258, 54, MATCH($B$3, resultados!$A$1:$ZZ$1, 0))</f>
        <v/>
      </c>
    </row>
    <row r="61">
      <c r="A61">
        <f>INDEX(resultados!$A$2:$ZZ$258, 55, MATCH($B$1, resultados!$A$1:$ZZ$1, 0))</f>
        <v/>
      </c>
      <c r="B61">
        <f>INDEX(resultados!$A$2:$ZZ$258, 55, MATCH($B$2, resultados!$A$1:$ZZ$1, 0))</f>
        <v/>
      </c>
      <c r="C61">
        <f>INDEX(resultados!$A$2:$ZZ$258, 55, MATCH($B$3, resultados!$A$1:$ZZ$1, 0))</f>
        <v/>
      </c>
    </row>
    <row r="62">
      <c r="A62">
        <f>INDEX(resultados!$A$2:$ZZ$258, 56, MATCH($B$1, resultados!$A$1:$ZZ$1, 0))</f>
        <v/>
      </c>
      <c r="B62">
        <f>INDEX(resultados!$A$2:$ZZ$258, 56, MATCH($B$2, resultados!$A$1:$ZZ$1, 0))</f>
        <v/>
      </c>
      <c r="C62">
        <f>INDEX(resultados!$A$2:$ZZ$258, 56, MATCH($B$3, resultados!$A$1:$ZZ$1, 0))</f>
        <v/>
      </c>
    </row>
    <row r="63">
      <c r="A63">
        <f>INDEX(resultados!$A$2:$ZZ$258, 57, MATCH($B$1, resultados!$A$1:$ZZ$1, 0))</f>
        <v/>
      </c>
      <c r="B63">
        <f>INDEX(resultados!$A$2:$ZZ$258, 57, MATCH($B$2, resultados!$A$1:$ZZ$1, 0))</f>
        <v/>
      </c>
      <c r="C63">
        <f>INDEX(resultados!$A$2:$ZZ$258, 57, MATCH($B$3, resultados!$A$1:$ZZ$1, 0))</f>
        <v/>
      </c>
    </row>
    <row r="64">
      <c r="A64">
        <f>INDEX(resultados!$A$2:$ZZ$258, 58, MATCH($B$1, resultados!$A$1:$ZZ$1, 0))</f>
        <v/>
      </c>
      <c r="B64">
        <f>INDEX(resultados!$A$2:$ZZ$258, 58, MATCH($B$2, resultados!$A$1:$ZZ$1, 0))</f>
        <v/>
      </c>
      <c r="C64">
        <f>INDEX(resultados!$A$2:$ZZ$258, 58, MATCH($B$3, resultados!$A$1:$ZZ$1, 0))</f>
        <v/>
      </c>
    </row>
    <row r="65">
      <c r="A65">
        <f>INDEX(resultados!$A$2:$ZZ$258, 59, MATCH($B$1, resultados!$A$1:$ZZ$1, 0))</f>
        <v/>
      </c>
      <c r="B65">
        <f>INDEX(resultados!$A$2:$ZZ$258, 59, MATCH($B$2, resultados!$A$1:$ZZ$1, 0))</f>
        <v/>
      </c>
      <c r="C65">
        <f>INDEX(resultados!$A$2:$ZZ$258, 59, MATCH($B$3, resultados!$A$1:$ZZ$1, 0))</f>
        <v/>
      </c>
    </row>
    <row r="66">
      <c r="A66">
        <f>INDEX(resultados!$A$2:$ZZ$258, 60, MATCH($B$1, resultados!$A$1:$ZZ$1, 0))</f>
        <v/>
      </c>
      <c r="B66">
        <f>INDEX(resultados!$A$2:$ZZ$258, 60, MATCH($B$2, resultados!$A$1:$ZZ$1, 0))</f>
        <v/>
      </c>
      <c r="C66">
        <f>INDEX(resultados!$A$2:$ZZ$258, 60, MATCH($B$3, resultados!$A$1:$ZZ$1, 0))</f>
        <v/>
      </c>
    </row>
    <row r="67">
      <c r="A67">
        <f>INDEX(resultados!$A$2:$ZZ$258, 61, MATCH($B$1, resultados!$A$1:$ZZ$1, 0))</f>
        <v/>
      </c>
      <c r="B67">
        <f>INDEX(resultados!$A$2:$ZZ$258, 61, MATCH($B$2, resultados!$A$1:$ZZ$1, 0))</f>
        <v/>
      </c>
      <c r="C67">
        <f>INDEX(resultados!$A$2:$ZZ$258, 61, MATCH($B$3, resultados!$A$1:$ZZ$1, 0))</f>
        <v/>
      </c>
    </row>
    <row r="68">
      <c r="A68">
        <f>INDEX(resultados!$A$2:$ZZ$258, 62, MATCH($B$1, resultados!$A$1:$ZZ$1, 0))</f>
        <v/>
      </c>
      <c r="B68">
        <f>INDEX(resultados!$A$2:$ZZ$258, 62, MATCH($B$2, resultados!$A$1:$ZZ$1, 0))</f>
        <v/>
      </c>
      <c r="C68">
        <f>INDEX(resultados!$A$2:$ZZ$258, 62, MATCH($B$3, resultados!$A$1:$ZZ$1, 0))</f>
        <v/>
      </c>
    </row>
    <row r="69">
      <c r="A69">
        <f>INDEX(resultados!$A$2:$ZZ$258, 63, MATCH($B$1, resultados!$A$1:$ZZ$1, 0))</f>
        <v/>
      </c>
      <c r="B69">
        <f>INDEX(resultados!$A$2:$ZZ$258, 63, MATCH($B$2, resultados!$A$1:$ZZ$1, 0))</f>
        <v/>
      </c>
      <c r="C69">
        <f>INDEX(resultados!$A$2:$ZZ$258, 63, MATCH($B$3, resultados!$A$1:$ZZ$1, 0))</f>
        <v/>
      </c>
    </row>
    <row r="70">
      <c r="A70">
        <f>INDEX(resultados!$A$2:$ZZ$258, 64, MATCH($B$1, resultados!$A$1:$ZZ$1, 0))</f>
        <v/>
      </c>
      <c r="B70">
        <f>INDEX(resultados!$A$2:$ZZ$258, 64, MATCH($B$2, resultados!$A$1:$ZZ$1, 0))</f>
        <v/>
      </c>
      <c r="C70">
        <f>INDEX(resultados!$A$2:$ZZ$258, 64, MATCH($B$3, resultados!$A$1:$ZZ$1, 0))</f>
        <v/>
      </c>
    </row>
    <row r="71">
      <c r="A71">
        <f>INDEX(resultados!$A$2:$ZZ$258, 65, MATCH($B$1, resultados!$A$1:$ZZ$1, 0))</f>
        <v/>
      </c>
      <c r="B71">
        <f>INDEX(resultados!$A$2:$ZZ$258, 65, MATCH($B$2, resultados!$A$1:$ZZ$1, 0))</f>
        <v/>
      </c>
      <c r="C71">
        <f>INDEX(resultados!$A$2:$ZZ$258, 65, MATCH($B$3, resultados!$A$1:$ZZ$1, 0))</f>
        <v/>
      </c>
    </row>
    <row r="72">
      <c r="A72">
        <f>INDEX(resultados!$A$2:$ZZ$258, 66, MATCH($B$1, resultados!$A$1:$ZZ$1, 0))</f>
        <v/>
      </c>
      <c r="B72">
        <f>INDEX(resultados!$A$2:$ZZ$258, 66, MATCH($B$2, resultados!$A$1:$ZZ$1, 0))</f>
        <v/>
      </c>
      <c r="C72">
        <f>INDEX(resultados!$A$2:$ZZ$258, 66, MATCH($B$3, resultados!$A$1:$ZZ$1, 0))</f>
        <v/>
      </c>
    </row>
    <row r="73">
      <c r="A73">
        <f>INDEX(resultados!$A$2:$ZZ$258, 67, MATCH($B$1, resultados!$A$1:$ZZ$1, 0))</f>
        <v/>
      </c>
      <c r="B73">
        <f>INDEX(resultados!$A$2:$ZZ$258, 67, MATCH($B$2, resultados!$A$1:$ZZ$1, 0))</f>
        <v/>
      </c>
      <c r="C73">
        <f>INDEX(resultados!$A$2:$ZZ$258, 67, MATCH($B$3, resultados!$A$1:$ZZ$1, 0))</f>
        <v/>
      </c>
    </row>
    <row r="74">
      <c r="A74">
        <f>INDEX(resultados!$A$2:$ZZ$258, 68, MATCH($B$1, resultados!$A$1:$ZZ$1, 0))</f>
        <v/>
      </c>
      <c r="B74">
        <f>INDEX(resultados!$A$2:$ZZ$258, 68, MATCH($B$2, resultados!$A$1:$ZZ$1, 0))</f>
        <v/>
      </c>
      <c r="C74">
        <f>INDEX(resultados!$A$2:$ZZ$258, 68, MATCH($B$3, resultados!$A$1:$ZZ$1, 0))</f>
        <v/>
      </c>
    </row>
    <row r="75">
      <c r="A75">
        <f>INDEX(resultados!$A$2:$ZZ$258, 69, MATCH($B$1, resultados!$A$1:$ZZ$1, 0))</f>
        <v/>
      </c>
      <c r="B75">
        <f>INDEX(resultados!$A$2:$ZZ$258, 69, MATCH($B$2, resultados!$A$1:$ZZ$1, 0))</f>
        <v/>
      </c>
      <c r="C75">
        <f>INDEX(resultados!$A$2:$ZZ$258, 69, MATCH($B$3, resultados!$A$1:$ZZ$1, 0))</f>
        <v/>
      </c>
    </row>
    <row r="76">
      <c r="A76">
        <f>INDEX(resultados!$A$2:$ZZ$258, 70, MATCH($B$1, resultados!$A$1:$ZZ$1, 0))</f>
        <v/>
      </c>
      <c r="B76">
        <f>INDEX(resultados!$A$2:$ZZ$258, 70, MATCH($B$2, resultados!$A$1:$ZZ$1, 0))</f>
        <v/>
      </c>
      <c r="C76">
        <f>INDEX(resultados!$A$2:$ZZ$258, 70, MATCH($B$3, resultados!$A$1:$ZZ$1, 0))</f>
        <v/>
      </c>
    </row>
    <row r="77">
      <c r="A77">
        <f>INDEX(resultados!$A$2:$ZZ$258, 71, MATCH($B$1, resultados!$A$1:$ZZ$1, 0))</f>
        <v/>
      </c>
      <c r="B77">
        <f>INDEX(resultados!$A$2:$ZZ$258, 71, MATCH($B$2, resultados!$A$1:$ZZ$1, 0))</f>
        <v/>
      </c>
      <c r="C77">
        <f>INDEX(resultados!$A$2:$ZZ$258, 71, MATCH($B$3, resultados!$A$1:$ZZ$1, 0))</f>
        <v/>
      </c>
    </row>
    <row r="78">
      <c r="A78">
        <f>INDEX(resultados!$A$2:$ZZ$258, 72, MATCH($B$1, resultados!$A$1:$ZZ$1, 0))</f>
        <v/>
      </c>
      <c r="B78">
        <f>INDEX(resultados!$A$2:$ZZ$258, 72, MATCH($B$2, resultados!$A$1:$ZZ$1, 0))</f>
        <v/>
      </c>
      <c r="C78">
        <f>INDEX(resultados!$A$2:$ZZ$258, 72, MATCH($B$3, resultados!$A$1:$ZZ$1, 0))</f>
        <v/>
      </c>
    </row>
    <row r="79">
      <c r="A79">
        <f>INDEX(resultados!$A$2:$ZZ$258, 73, MATCH($B$1, resultados!$A$1:$ZZ$1, 0))</f>
        <v/>
      </c>
      <c r="B79">
        <f>INDEX(resultados!$A$2:$ZZ$258, 73, MATCH($B$2, resultados!$A$1:$ZZ$1, 0))</f>
        <v/>
      </c>
      <c r="C79">
        <f>INDEX(resultados!$A$2:$ZZ$258, 73, MATCH($B$3, resultados!$A$1:$ZZ$1, 0))</f>
        <v/>
      </c>
    </row>
    <row r="80">
      <c r="A80">
        <f>INDEX(resultados!$A$2:$ZZ$258, 74, MATCH($B$1, resultados!$A$1:$ZZ$1, 0))</f>
        <v/>
      </c>
      <c r="B80">
        <f>INDEX(resultados!$A$2:$ZZ$258, 74, MATCH($B$2, resultados!$A$1:$ZZ$1, 0))</f>
        <v/>
      </c>
      <c r="C80">
        <f>INDEX(resultados!$A$2:$ZZ$258, 74, MATCH($B$3, resultados!$A$1:$ZZ$1, 0))</f>
        <v/>
      </c>
    </row>
    <row r="81">
      <c r="A81">
        <f>INDEX(resultados!$A$2:$ZZ$258, 75, MATCH($B$1, resultados!$A$1:$ZZ$1, 0))</f>
        <v/>
      </c>
      <c r="B81">
        <f>INDEX(resultados!$A$2:$ZZ$258, 75, MATCH($B$2, resultados!$A$1:$ZZ$1, 0))</f>
        <v/>
      </c>
      <c r="C81">
        <f>INDEX(resultados!$A$2:$ZZ$258, 75, MATCH($B$3, resultados!$A$1:$ZZ$1, 0))</f>
        <v/>
      </c>
    </row>
    <row r="82">
      <c r="A82">
        <f>INDEX(resultados!$A$2:$ZZ$258, 76, MATCH($B$1, resultados!$A$1:$ZZ$1, 0))</f>
        <v/>
      </c>
      <c r="B82">
        <f>INDEX(resultados!$A$2:$ZZ$258, 76, MATCH($B$2, resultados!$A$1:$ZZ$1, 0))</f>
        <v/>
      </c>
      <c r="C82">
        <f>INDEX(resultados!$A$2:$ZZ$258, 76, MATCH($B$3, resultados!$A$1:$ZZ$1, 0))</f>
        <v/>
      </c>
    </row>
    <row r="83">
      <c r="A83">
        <f>INDEX(resultados!$A$2:$ZZ$258, 77, MATCH($B$1, resultados!$A$1:$ZZ$1, 0))</f>
        <v/>
      </c>
      <c r="B83">
        <f>INDEX(resultados!$A$2:$ZZ$258, 77, MATCH($B$2, resultados!$A$1:$ZZ$1, 0))</f>
        <v/>
      </c>
      <c r="C83">
        <f>INDEX(resultados!$A$2:$ZZ$258, 77, MATCH($B$3, resultados!$A$1:$ZZ$1, 0))</f>
        <v/>
      </c>
    </row>
    <row r="84">
      <c r="A84">
        <f>INDEX(resultados!$A$2:$ZZ$258, 78, MATCH($B$1, resultados!$A$1:$ZZ$1, 0))</f>
        <v/>
      </c>
      <c r="B84">
        <f>INDEX(resultados!$A$2:$ZZ$258, 78, MATCH($B$2, resultados!$A$1:$ZZ$1, 0))</f>
        <v/>
      </c>
      <c r="C84">
        <f>INDEX(resultados!$A$2:$ZZ$258, 78, MATCH($B$3, resultados!$A$1:$ZZ$1, 0))</f>
        <v/>
      </c>
    </row>
    <row r="85">
      <c r="A85">
        <f>INDEX(resultados!$A$2:$ZZ$258, 79, MATCH($B$1, resultados!$A$1:$ZZ$1, 0))</f>
        <v/>
      </c>
      <c r="B85">
        <f>INDEX(resultados!$A$2:$ZZ$258, 79, MATCH($B$2, resultados!$A$1:$ZZ$1, 0))</f>
        <v/>
      </c>
      <c r="C85">
        <f>INDEX(resultados!$A$2:$ZZ$258, 79, MATCH($B$3, resultados!$A$1:$ZZ$1, 0))</f>
        <v/>
      </c>
    </row>
    <row r="86">
      <c r="A86">
        <f>INDEX(resultados!$A$2:$ZZ$258, 80, MATCH($B$1, resultados!$A$1:$ZZ$1, 0))</f>
        <v/>
      </c>
      <c r="B86">
        <f>INDEX(resultados!$A$2:$ZZ$258, 80, MATCH($B$2, resultados!$A$1:$ZZ$1, 0))</f>
        <v/>
      </c>
      <c r="C86">
        <f>INDEX(resultados!$A$2:$ZZ$258, 80, MATCH($B$3, resultados!$A$1:$ZZ$1, 0))</f>
        <v/>
      </c>
    </row>
    <row r="87">
      <c r="A87">
        <f>INDEX(resultados!$A$2:$ZZ$258, 81, MATCH($B$1, resultados!$A$1:$ZZ$1, 0))</f>
        <v/>
      </c>
      <c r="B87">
        <f>INDEX(resultados!$A$2:$ZZ$258, 81, MATCH($B$2, resultados!$A$1:$ZZ$1, 0))</f>
        <v/>
      </c>
      <c r="C87">
        <f>INDEX(resultados!$A$2:$ZZ$258, 81, MATCH($B$3, resultados!$A$1:$ZZ$1, 0))</f>
        <v/>
      </c>
    </row>
    <row r="88">
      <c r="A88">
        <f>INDEX(resultados!$A$2:$ZZ$258, 82, MATCH($B$1, resultados!$A$1:$ZZ$1, 0))</f>
        <v/>
      </c>
      <c r="B88">
        <f>INDEX(resultados!$A$2:$ZZ$258, 82, MATCH($B$2, resultados!$A$1:$ZZ$1, 0))</f>
        <v/>
      </c>
      <c r="C88">
        <f>INDEX(resultados!$A$2:$ZZ$258, 82, MATCH($B$3, resultados!$A$1:$ZZ$1, 0))</f>
        <v/>
      </c>
    </row>
    <row r="89">
      <c r="A89">
        <f>INDEX(resultados!$A$2:$ZZ$258, 83, MATCH($B$1, resultados!$A$1:$ZZ$1, 0))</f>
        <v/>
      </c>
      <c r="B89">
        <f>INDEX(resultados!$A$2:$ZZ$258, 83, MATCH($B$2, resultados!$A$1:$ZZ$1, 0))</f>
        <v/>
      </c>
      <c r="C89">
        <f>INDEX(resultados!$A$2:$ZZ$258, 83, MATCH($B$3, resultados!$A$1:$ZZ$1, 0))</f>
        <v/>
      </c>
    </row>
    <row r="90">
      <c r="A90">
        <f>INDEX(resultados!$A$2:$ZZ$258, 84, MATCH($B$1, resultados!$A$1:$ZZ$1, 0))</f>
        <v/>
      </c>
      <c r="B90">
        <f>INDEX(resultados!$A$2:$ZZ$258, 84, MATCH($B$2, resultados!$A$1:$ZZ$1, 0))</f>
        <v/>
      </c>
      <c r="C90">
        <f>INDEX(resultados!$A$2:$ZZ$258, 84, MATCH($B$3, resultados!$A$1:$ZZ$1, 0))</f>
        <v/>
      </c>
    </row>
    <row r="91">
      <c r="A91">
        <f>INDEX(resultados!$A$2:$ZZ$258, 85, MATCH($B$1, resultados!$A$1:$ZZ$1, 0))</f>
        <v/>
      </c>
      <c r="B91">
        <f>INDEX(resultados!$A$2:$ZZ$258, 85, MATCH($B$2, resultados!$A$1:$ZZ$1, 0))</f>
        <v/>
      </c>
      <c r="C91">
        <f>INDEX(resultados!$A$2:$ZZ$258, 85, MATCH($B$3, resultados!$A$1:$ZZ$1, 0))</f>
        <v/>
      </c>
    </row>
    <row r="92">
      <c r="A92">
        <f>INDEX(resultados!$A$2:$ZZ$258, 86, MATCH($B$1, resultados!$A$1:$ZZ$1, 0))</f>
        <v/>
      </c>
      <c r="B92">
        <f>INDEX(resultados!$A$2:$ZZ$258, 86, MATCH($B$2, resultados!$A$1:$ZZ$1, 0))</f>
        <v/>
      </c>
      <c r="C92">
        <f>INDEX(resultados!$A$2:$ZZ$258, 86, MATCH($B$3, resultados!$A$1:$ZZ$1, 0))</f>
        <v/>
      </c>
    </row>
    <row r="93">
      <c r="A93">
        <f>INDEX(resultados!$A$2:$ZZ$258, 87, MATCH($B$1, resultados!$A$1:$ZZ$1, 0))</f>
        <v/>
      </c>
      <c r="B93">
        <f>INDEX(resultados!$A$2:$ZZ$258, 87, MATCH($B$2, resultados!$A$1:$ZZ$1, 0))</f>
        <v/>
      </c>
      <c r="C93">
        <f>INDEX(resultados!$A$2:$ZZ$258, 87, MATCH($B$3, resultados!$A$1:$ZZ$1, 0))</f>
        <v/>
      </c>
    </row>
    <row r="94">
      <c r="A94">
        <f>INDEX(resultados!$A$2:$ZZ$258, 88, MATCH($B$1, resultados!$A$1:$ZZ$1, 0))</f>
        <v/>
      </c>
      <c r="B94">
        <f>INDEX(resultados!$A$2:$ZZ$258, 88, MATCH($B$2, resultados!$A$1:$ZZ$1, 0))</f>
        <v/>
      </c>
      <c r="C94">
        <f>INDEX(resultados!$A$2:$ZZ$258, 88, MATCH($B$3, resultados!$A$1:$ZZ$1, 0))</f>
        <v/>
      </c>
    </row>
    <row r="95">
      <c r="A95">
        <f>INDEX(resultados!$A$2:$ZZ$258, 89, MATCH($B$1, resultados!$A$1:$ZZ$1, 0))</f>
        <v/>
      </c>
      <c r="B95">
        <f>INDEX(resultados!$A$2:$ZZ$258, 89, MATCH($B$2, resultados!$A$1:$ZZ$1, 0))</f>
        <v/>
      </c>
      <c r="C95">
        <f>INDEX(resultados!$A$2:$ZZ$258, 89, MATCH($B$3, resultados!$A$1:$ZZ$1, 0))</f>
        <v/>
      </c>
    </row>
    <row r="96">
      <c r="A96">
        <f>INDEX(resultados!$A$2:$ZZ$258, 90, MATCH($B$1, resultados!$A$1:$ZZ$1, 0))</f>
        <v/>
      </c>
      <c r="B96">
        <f>INDEX(resultados!$A$2:$ZZ$258, 90, MATCH($B$2, resultados!$A$1:$ZZ$1, 0))</f>
        <v/>
      </c>
      <c r="C96">
        <f>INDEX(resultados!$A$2:$ZZ$258, 90, MATCH($B$3, resultados!$A$1:$ZZ$1, 0))</f>
        <v/>
      </c>
    </row>
    <row r="97">
      <c r="A97">
        <f>INDEX(resultados!$A$2:$ZZ$258, 91, MATCH($B$1, resultados!$A$1:$ZZ$1, 0))</f>
        <v/>
      </c>
      <c r="B97">
        <f>INDEX(resultados!$A$2:$ZZ$258, 91, MATCH($B$2, resultados!$A$1:$ZZ$1, 0))</f>
        <v/>
      </c>
      <c r="C97">
        <f>INDEX(resultados!$A$2:$ZZ$258, 91, MATCH($B$3, resultados!$A$1:$ZZ$1, 0))</f>
        <v/>
      </c>
    </row>
    <row r="98">
      <c r="A98">
        <f>INDEX(resultados!$A$2:$ZZ$258, 92, MATCH($B$1, resultados!$A$1:$ZZ$1, 0))</f>
        <v/>
      </c>
      <c r="B98">
        <f>INDEX(resultados!$A$2:$ZZ$258, 92, MATCH($B$2, resultados!$A$1:$ZZ$1, 0))</f>
        <v/>
      </c>
      <c r="C98">
        <f>INDEX(resultados!$A$2:$ZZ$258, 92, MATCH($B$3, resultados!$A$1:$ZZ$1, 0))</f>
        <v/>
      </c>
    </row>
    <row r="99">
      <c r="A99">
        <f>INDEX(resultados!$A$2:$ZZ$258, 93, MATCH($B$1, resultados!$A$1:$ZZ$1, 0))</f>
        <v/>
      </c>
      <c r="B99">
        <f>INDEX(resultados!$A$2:$ZZ$258, 93, MATCH($B$2, resultados!$A$1:$ZZ$1, 0))</f>
        <v/>
      </c>
      <c r="C99">
        <f>INDEX(resultados!$A$2:$ZZ$258, 93, MATCH($B$3, resultados!$A$1:$ZZ$1, 0))</f>
        <v/>
      </c>
    </row>
    <row r="100">
      <c r="A100">
        <f>INDEX(resultados!$A$2:$ZZ$258, 94, MATCH($B$1, resultados!$A$1:$ZZ$1, 0))</f>
        <v/>
      </c>
      <c r="B100">
        <f>INDEX(resultados!$A$2:$ZZ$258, 94, MATCH($B$2, resultados!$A$1:$ZZ$1, 0))</f>
        <v/>
      </c>
      <c r="C100">
        <f>INDEX(resultados!$A$2:$ZZ$258, 94, MATCH($B$3, resultados!$A$1:$ZZ$1, 0))</f>
        <v/>
      </c>
    </row>
    <row r="101">
      <c r="A101">
        <f>INDEX(resultados!$A$2:$ZZ$258, 95, MATCH($B$1, resultados!$A$1:$ZZ$1, 0))</f>
        <v/>
      </c>
      <c r="B101">
        <f>INDEX(resultados!$A$2:$ZZ$258, 95, MATCH($B$2, resultados!$A$1:$ZZ$1, 0))</f>
        <v/>
      </c>
      <c r="C101">
        <f>INDEX(resultados!$A$2:$ZZ$258, 95, MATCH($B$3, resultados!$A$1:$ZZ$1, 0))</f>
        <v/>
      </c>
    </row>
    <row r="102">
      <c r="A102">
        <f>INDEX(resultados!$A$2:$ZZ$258, 96, MATCH($B$1, resultados!$A$1:$ZZ$1, 0))</f>
        <v/>
      </c>
      <c r="B102">
        <f>INDEX(resultados!$A$2:$ZZ$258, 96, MATCH($B$2, resultados!$A$1:$ZZ$1, 0))</f>
        <v/>
      </c>
      <c r="C102">
        <f>INDEX(resultados!$A$2:$ZZ$258, 96, MATCH($B$3, resultados!$A$1:$ZZ$1, 0))</f>
        <v/>
      </c>
    </row>
    <row r="103">
      <c r="A103">
        <f>INDEX(resultados!$A$2:$ZZ$258, 97, MATCH($B$1, resultados!$A$1:$ZZ$1, 0))</f>
        <v/>
      </c>
      <c r="B103">
        <f>INDEX(resultados!$A$2:$ZZ$258, 97, MATCH($B$2, resultados!$A$1:$ZZ$1, 0))</f>
        <v/>
      </c>
      <c r="C103">
        <f>INDEX(resultados!$A$2:$ZZ$258, 97, MATCH($B$3, resultados!$A$1:$ZZ$1, 0))</f>
        <v/>
      </c>
    </row>
    <row r="104">
      <c r="A104">
        <f>INDEX(resultados!$A$2:$ZZ$258, 98, MATCH($B$1, resultados!$A$1:$ZZ$1, 0))</f>
        <v/>
      </c>
      <c r="B104">
        <f>INDEX(resultados!$A$2:$ZZ$258, 98, MATCH($B$2, resultados!$A$1:$ZZ$1, 0))</f>
        <v/>
      </c>
      <c r="C104">
        <f>INDEX(resultados!$A$2:$ZZ$258, 98, MATCH($B$3, resultados!$A$1:$ZZ$1, 0))</f>
        <v/>
      </c>
    </row>
    <row r="105">
      <c r="A105">
        <f>INDEX(resultados!$A$2:$ZZ$258, 99, MATCH($B$1, resultados!$A$1:$ZZ$1, 0))</f>
        <v/>
      </c>
      <c r="B105">
        <f>INDEX(resultados!$A$2:$ZZ$258, 99, MATCH($B$2, resultados!$A$1:$ZZ$1, 0))</f>
        <v/>
      </c>
      <c r="C105">
        <f>INDEX(resultados!$A$2:$ZZ$258, 99, MATCH($B$3, resultados!$A$1:$ZZ$1, 0))</f>
        <v/>
      </c>
    </row>
    <row r="106">
      <c r="A106">
        <f>INDEX(resultados!$A$2:$ZZ$258, 100, MATCH($B$1, resultados!$A$1:$ZZ$1, 0))</f>
        <v/>
      </c>
      <c r="B106">
        <f>INDEX(resultados!$A$2:$ZZ$258, 100, MATCH($B$2, resultados!$A$1:$ZZ$1, 0))</f>
        <v/>
      </c>
      <c r="C106">
        <f>INDEX(resultados!$A$2:$ZZ$258, 100, MATCH($B$3, resultados!$A$1:$ZZ$1, 0))</f>
        <v/>
      </c>
    </row>
    <row r="107">
      <c r="A107">
        <f>INDEX(resultados!$A$2:$ZZ$258, 101, MATCH($B$1, resultados!$A$1:$ZZ$1, 0))</f>
        <v/>
      </c>
      <c r="B107">
        <f>INDEX(resultados!$A$2:$ZZ$258, 101, MATCH($B$2, resultados!$A$1:$ZZ$1, 0))</f>
        <v/>
      </c>
      <c r="C107">
        <f>INDEX(resultados!$A$2:$ZZ$258, 101, MATCH($B$3, resultados!$A$1:$ZZ$1, 0))</f>
        <v/>
      </c>
    </row>
    <row r="108">
      <c r="A108">
        <f>INDEX(resultados!$A$2:$ZZ$258, 102, MATCH($B$1, resultados!$A$1:$ZZ$1, 0))</f>
        <v/>
      </c>
      <c r="B108">
        <f>INDEX(resultados!$A$2:$ZZ$258, 102, MATCH($B$2, resultados!$A$1:$ZZ$1, 0))</f>
        <v/>
      </c>
      <c r="C108">
        <f>INDEX(resultados!$A$2:$ZZ$258, 102, MATCH($B$3, resultados!$A$1:$ZZ$1, 0))</f>
        <v/>
      </c>
    </row>
    <row r="109">
      <c r="A109">
        <f>INDEX(resultados!$A$2:$ZZ$258, 103, MATCH($B$1, resultados!$A$1:$ZZ$1, 0))</f>
        <v/>
      </c>
      <c r="B109">
        <f>INDEX(resultados!$A$2:$ZZ$258, 103, MATCH($B$2, resultados!$A$1:$ZZ$1, 0))</f>
        <v/>
      </c>
      <c r="C109">
        <f>INDEX(resultados!$A$2:$ZZ$258, 103, MATCH($B$3, resultados!$A$1:$ZZ$1, 0))</f>
        <v/>
      </c>
    </row>
    <row r="110">
      <c r="A110">
        <f>INDEX(resultados!$A$2:$ZZ$258, 104, MATCH($B$1, resultados!$A$1:$ZZ$1, 0))</f>
        <v/>
      </c>
      <c r="B110">
        <f>INDEX(resultados!$A$2:$ZZ$258, 104, MATCH($B$2, resultados!$A$1:$ZZ$1, 0))</f>
        <v/>
      </c>
      <c r="C110">
        <f>INDEX(resultados!$A$2:$ZZ$258, 104, MATCH($B$3, resultados!$A$1:$ZZ$1, 0))</f>
        <v/>
      </c>
    </row>
    <row r="111">
      <c r="A111">
        <f>INDEX(resultados!$A$2:$ZZ$258, 105, MATCH($B$1, resultados!$A$1:$ZZ$1, 0))</f>
        <v/>
      </c>
      <c r="B111">
        <f>INDEX(resultados!$A$2:$ZZ$258, 105, MATCH($B$2, resultados!$A$1:$ZZ$1, 0))</f>
        <v/>
      </c>
      <c r="C111">
        <f>INDEX(resultados!$A$2:$ZZ$258, 105, MATCH($B$3, resultados!$A$1:$ZZ$1, 0))</f>
        <v/>
      </c>
    </row>
    <row r="112">
      <c r="A112">
        <f>INDEX(resultados!$A$2:$ZZ$258, 106, MATCH($B$1, resultados!$A$1:$ZZ$1, 0))</f>
        <v/>
      </c>
      <c r="B112">
        <f>INDEX(resultados!$A$2:$ZZ$258, 106, MATCH($B$2, resultados!$A$1:$ZZ$1, 0))</f>
        <v/>
      </c>
      <c r="C112">
        <f>INDEX(resultados!$A$2:$ZZ$258, 106, MATCH($B$3, resultados!$A$1:$ZZ$1, 0))</f>
        <v/>
      </c>
    </row>
    <row r="113">
      <c r="A113">
        <f>INDEX(resultados!$A$2:$ZZ$258, 107, MATCH($B$1, resultados!$A$1:$ZZ$1, 0))</f>
        <v/>
      </c>
      <c r="B113">
        <f>INDEX(resultados!$A$2:$ZZ$258, 107, MATCH($B$2, resultados!$A$1:$ZZ$1, 0))</f>
        <v/>
      </c>
      <c r="C113">
        <f>INDEX(resultados!$A$2:$ZZ$258, 107, MATCH($B$3, resultados!$A$1:$ZZ$1, 0))</f>
        <v/>
      </c>
    </row>
    <row r="114">
      <c r="A114">
        <f>INDEX(resultados!$A$2:$ZZ$258, 108, MATCH($B$1, resultados!$A$1:$ZZ$1, 0))</f>
        <v/>
      </c>
      <c r="B114">
        <f>INDEX(resultados!$A$2:$ZZ$258, 108, MATCH($B$2, resultados!$A$1:$ZZ$1, 0))</f>
        <v/>
      </c>
      <c r="C114">
        <f>INDEX(resultados!$A$2:$ZZ$258, 108, MATCH($B$3, resultados!$A$1:$ZZ$1, 0))</f>
        <v/>
      </c>
    </row>
    <row r="115">
      <c r="A115">
        <f>INDEX(resultados!$A$2:$ZZ$258, 109, MATCH($B$1, resultados!$A$1:$ZZ$1, 0))</f>
        <v/>
      </c>
      <c r="B115">
        <f>INDEX(resultados!$A$2:$ZZ$258, 109, MATCH($B$2, resultados!$A$1:$ZZ$1, 0))</f>
        <v/>
      </c>
      <c r="C115">
        <f>INDEX(resultados!$A$2:$ZZ$258, 109, MATCH($B$3, resultados!$A$1:$ZZ$1, 0))</f>
        <v/>
      </c>
    </row>
    <row r="116">
      <c r="A116">
        <f>INDEX(resultados!$A$2:$ZZ$258, 110, MATCH($B$1, resultados!$A$1:$ZZ$1, 0))</f>
        <v/>
      </c>
      <c r="B116">
        <f>INDEX(resultados!$A$2:$ZZ$258, 110, MATCH($B$2, resultados!$A$1:$ZZ$1, 0))</f>
        <v/>
      </c>
      <c r="C116">
        <f>INDEX(resultados!$A$2:$ZZ$258, 110, MATCH($B$3, resultados!$A$1:$ZZ$1, 0))</f>
        <v/>
      </c>
    </row>
    <row r="117">
      <c r="A117">
        <f>INDEX(resultados!$A$2:$ZZ$258, 111, MATCH($B$1, resultados!$A$1:$ZZ$1, 0))</f>
        <v/>
      </c>
      <c r="B117">
        <f>INDEX(resultados!$A$2:$ZZ$258, 111, MATCH($B$2, resultados!$A$1:$ZZ$1, 0))</f>
        <v/>
      </c>
      <c r="C117">
        <f>INDEX(resultados!$A$2:$ZZ$258, 111, MATCH($B$3, resultados!$A$1:$ZZ$1, 0))</f>
        <v/>
      </c>
    </row>
    <row r="118">
      <c r="A118">
        <f>INDEX(resultados!$A$2:$ZZ$258, 112, MATCH($B$1, resultados!$A$1:$ZZ$1, 0))</f>
        <v/>
      </c>
      <c r="B118">
        <f>INDEX(resultados!$A$2:$ZZ$258, 112, MATCH($B$2, resultados!$A$1:$ZZ$1, 0))</f>
        <v/>
      </c>
      <c r="C118">
        <f>INDEX(resultados!$A$2:$ZZ$258, 112, MATCH($B$3, resultados!$A$1:$ZZ$1, 0))</f>
        <v/>
      </c>
    </row>
    <row r="119">
      <c r="A119">
        <f>INDEX(resultados!$A$2:$ZZ$258, 113, MATCH($B$1, resultados!$A$1:$ZZ$1, 0))</f>
        <v/>
      </c>
      <c r="B119">
        <f>INDEX(resultados!$A$2:$ZZ$258, 113, MATCH($B$2, resultados!$A$1:$ZZ$1, 0))</f>
        <v/>
      </c>
      <c r="C119">
        <f>INDEX(resultados!$A$2:$ZZ$258, 113, MATCH($B$3, resultados!$A$1:$ZZ$1, 0))</f>
        <v/>
      </c>
    </row>
    <row r="120">
      <c r="A120">
        <f>INDEX(resultados!$A$2:$ZZ$258, 114, MATCH($B$1, resultados!$A$1:$ZZ$1, 0))</f>
        <v/>
      </c>
      <c r="B120">
        <f>INDEX(resultados!$A$2:$ZZ$258, 114, MATCH($B$2, resultados!$A$1:$ZZ$1, 0))</f>
        <v/>
      </c>
      <c r="C120">
        <f>INDEX(resultados!$A$2:$ZZ$258, 114, MATCH($B$3, resultados!$A$1:$ZZ$1, 0))</f>
        <v/>
      </c>
    </row>
    <row r="121">
      <c r="A121">
        <f>INDEX(resultados!$A$2:$ZZ$258, 115, MATCH($B$1, resultados!$A$1:$ZZ$1, 0))</f>
        <v/>
      </c>
      <c r="B121">
        <f>INDEX(resultados!$A$2:$ZZ$258, 115, MATCH($B$2, resultados!$A$1:$ZZ$1, 0))</f>
        <v/>
      </c>
      <c r="C121">
        <f>INDEX(resultados!$A$2:$ZZ$258, 115, MATCH($B$3, resultados!$A$1:$ZZ$1, 0))</f>
        <v/>
      </c>
    </row>
    <row r="122">
      <c r="A122">
        <f>INDEX(resultados!$A$2:$ZZ$258, 116, MATCH($B$1, resultados!$A$1:$ZZ$1, 0))</f>
        <v/>
      </c>
      <c r="B122">
        <f>INDEX(resultados!$A$2:$ZZ$258, 116, MATCH($B$2, resultados!$A$1:$ZZ$1, 0))</f>
        <v/>
      </c>
      <c r="C122">
        <f>INDEX(resultados!$A$2:$ZZ$258, 116, MATCH($B$3, resultados!$A$1:$ZZ$1, 0))</f>
        <v/>
      </c>
    </row>
    <row r="123">
      <c r="A123">
        <f>INDEX(resultados!$A$2:$ZZ$258, 117, MATCH($B$1, resultados!$A$1:$ZZ$1, 0))</f>
        <v/>
      </c>
      <c r="B123">
        <f>INDEX(resultados!$A$2:$ZZ$258, 117, MATCH($B$2, resultados!$A$1:$ZZ$1, 0))</f>
        <v/>
      </c>
      <c r="C123">
        <f>INDEX(resultados!$A$2:$ZZ$258, 117, MATCH($B$3, resultados!$A$1:$ZZ$1, 0))</f>
        <v/>
      </c>
    </row>
    <row r="124">
      <c r="A124">
        <f>INDEX(resultados!$A$2:$ZZ$258, 118, MATCH($B$1, resultados!$A$1:$ZZ$1, 0))</f>
        <v/>
      </c>
      <c r="B124">
        <f>INDEX(resultados!$A$2:$ZZ$258, 118, MATCH($B$2, resultados!$A$1:$ZZ$1, 0))</f>
        <v/>
      </c>
      <c r="C124">
        <f>INDEX(resultados!$A$2:$ZZ$258, 118, MATCH($B$3, resultados!$A$1:$ZZ$1, 0))</f>
        <v/>
      </c>
    </row>
    <row r="125">
      <c r="A125">
        <f>INDEX(resultados!$A$2:$ZZ$258, 119, MATCH($B$1, resultados!$A$1:$ZZ$1, 0))</f>
        <v/>
      </c>
      <c r="B125">
        <f>INDEX(resultados!$A$2:$ZZ$258, 119, MATCH($B$2, resultados!$A$1:$ZZ$1, 0))</f>
        <v/>
      </c>
      <c r="C125">
        <f>INDEX(resultados!$A$2:$ZZ$258, 119, MATCH($B$3, resultados!$A$1:$ZZ$1, 0))</f>
        <v/>
      </c>
    </row>
    <row r="126">
      <c r="A126">
        <f>INDEX(resultados!$A$2:$ZZ$258, 120, MATCH($B$1, resultados!$A$1:$ZZ$1, 0))</f>
        <v/>
      </c>
      <c r="B126">
        <f>INDEX(resultados!$A$2:$ZZ$258, 120, MATCH($B$2, resultados!$A$1:$ZZ$1, 0))</f>
        <v/>
      </c>
      <c r="C126">
        <f>INDEX(resultados!$A$2:$ZZ$258, 120, MATCH($B$3, resultados!$A$1:$ZZ$1, 0))</f>
        <v/>
      </c>
    </row>
    <row r="127">
      <c r="A127">
        <f>INDEX(resultados!$A$2:$ZZ$258, 121, MATCH($B$1, resultados!$A$1:$ZZ$1, 0))</f>
        <v/>
      </c>
      <c r="B127">
        <f>INDEX(resultados!$A$2:$ZZ$258, 121, MATCH($B$2, resultados!$A$1:$ZZ$1, 0))</f>
        <v/>
      </c>
      <c r="C127">
        <f>INDEX(resultados!$A$2:$ZZ$258, 121, MATCH($B$3, resultados!$A$1:$ZZ$1, 0))</f>
        <v/>
      </c>
    </row>
    <row r="128">
      <c r="A128">
        <f>INDEX(resultados!$A$2:$ZZ$258, 122, MATCH($B$1, resultados!$A$1:$ZZ$1, 0))</f>
        <v/>
      </c>
      <c r="B128">
        <f>INDEX(resultados!$A$2:$ZZ$258, 122, MATCH($B$2, resultados!$A$1:$ZZ$1, 0))</f>
        <v/>
      </c>
      <c r="C128">
        <f>INDEX(resultados!$A$2:$ZZ$258, 122, MATCH($B$3, resultados!$A$1:$ZZ$1, 0))</f>
        <v/>
      </c>
    </row>
    <row r="129">
      <c r="A129">
        <f>INDEX(resultados!$A$2:$ZZ$258, 123, MATCH($B$1, resultados!$A$1:$ZZ$1, 0))</f>
        <v/>
      </c>
      <c r="B129">
        <f>INDEX(resultados!$A$2:$ZZ$258, 123, MATCH($B$2, resultados!$A$1:$ZZ$1, 0))</f>
        <v/>
      </c>
      <c r="C129">
        <f>INDEX(resultados!$A$2:$ZZ$258, 123, MATCH($B$3, resultados!$A$1:$ZZ$1, 0))</f>
        <v/>
      </c>
    </row>
    <row r="130">
      <c r="A130">
        <f>INDEX(resultados!$A$2:$ZZ$258, 124, MATCH($B$1, resultados!$A$1:$ZZ$1, 0))</f>
        <v/>
      </c>
      <c r="B130">
        <f>INDEX(resultados!$A$2:$ZZ$258, 124, MATCH($B$2, resultados!$A$1:$ZZ$1, 0))</f>
        <v/>
      </c>
      <c r="C130">
        <f>INDEX(resultados!$A$2:$ZZ$258, 124, MATCH($B$3, resultados!$A$1:$ZZ$1, 0))</f>
        <v/>
      </c>
    </row>
    <row r="131">
      <c r="A131">
        <f>INDEX(resultados!$A$2:$ZZ$258, 125, MATCH($B$1, resultados!$A$1:$ZZ$1, 0))</f>
        <v/>
      </c>
      <c r="B131">
        <f>INDEX(resultados!$A$2:$ZZ$258, 125, MATCH($B$2, resultados!$A$1:$ZZ$1, 0))</f>
        <v/>
      </c>
      <c r="C131">
        <f>INDEX(resultados!$A$2:$ZZ$258, 125, MATCH($B$3, resultados!$A$1:$ZZ$1, 0))</f>
        <v/>
      </c>
    </row>
    <row r="132">
      <c r="A132">
        <f>INDEX(resultados!$A$2:$ZZ$258, 126, MATCH($B$1, resultados!$A$1:$ZZ$1, 0))</f>
        <v/>
      </c>
      <c r="B132">
        <f>INDEX(resultados!$A$2:$ZZ$258, 126, MATCH($B$2, resultados!$A$1:$ZZ$1, 0))</f>
        <v/>
      </c>
      <c r="C132">
        <f>INDEX(resultados!$A$2:$ZZ$258, 126, MATCH($B$3, resultados!$A$1:$ZZ$1, 0))</f>
        <v/>
      </c>
    </row>
    <row r="133">
      <c r="A133">
        <f>INDEX(resultados!$A$2:$ZZ$258, 127, MATCH($B$1, resultados!$A$1:$ZZ$1, 0))</f>
        <v/>
      </c>
      <c r="B133">
        <f>INDEX(resultados!$A$2:$ZZ$258, 127, MATCH($B$2, resultados!$A$1:$ZZ$1, 0))</f>
        <v/>
      </c>
      <c r="C133">
        <f>INDEX(resultados!$A$2:$ZZ$258, 127, MATCH($B$3, resultados!$A$1:$ZZ$1, 0))</f>
        <v/>
      </c>
    </row>
    <row r="134">
      <c r="A134">
        <f>INDEX(resultados!$A$2:$ZZ$258, 128, MATCH($B$1, resultados!$A$1:$ZZ$1, 0))</f>
        <v/>
      </c>
      <c r="B134">
        <f>INDEX(resultados!$A$2:$ZZ$258, 128, MATCH($B$2, resultados!$A$1:$ZZ$1, 0))</f>
        <v/>
      </c>
      <c r="C134">
        <f>INDEX(resultados!$A$2:$ZZ$258, 128, MATCH($B$3, resultados!$A$1:$ZZ$1, 0))</f>
        <v/>
      </c>
    </row>
    <row r="135">
      <c r="A135">
        <f>INDEX(resultados!$A$2:$ZZ$258, 129, MATCH($B$1, resultados!$A$1:$ZZ$1, 0))</f>
        <v/>
      </c>
      <c r="B135">
        <f>INDEX(resultados!$A$2:$ZZ$258, 129, MATCH($B$2, resultados!$A$1:$ZZ$1, 0))</f>
        <v/>
      </c>
      <c r="C135">
        <f>INDEX(resultados!$A$2:$ZZ$258, 129, MATCH($B$3, resultados!$A$1:$ZZ$1, 0))</f>
        <v/>
      </c>
    </row>
    <row r="136">
      <c r="A136">
        <f>INDEX(resultados!$A$2:$ZZ$258, 130, MATCH($B$1, resultados!$A$1:$ZZ$1, 0))</f>
        <v/>
      </c>
      <c r="B136">
        <f>INDEX(resultados!$A$2:$ZZ$258, 130, MATCH($B$2, resultados!$A$1:$ZZ$1, 0))</f>
        <v/>
      </c>
      <c r="C136">
        <f>INDEX(resultados!$A$2:$ZZ$258, 130, MATCH($B$3, resultados!$A$1:$ZZ$1, 0))</f>
        <v/>
      </c>
    </row>
    <row r="137">
      <c r="A137">
        <f>INDEX(resultados!$A$2:$ZZ$258, 131, MATCH($B$1, resultados!$A$1:$ZZ$1, 0))</f>
        <v/>
      </c>
      <c r="B137">
        <f>INDEX(resultados!$A$2:$ZZ$258, 131, MATCH($B$2, resultados!$A$1:$ZZ$1, 0))</f>
        <v/>
      </c>
      <c r="C137">
        <f>INDEX(resultados!$A$2:$ZZ$258, 131, MATCH($B$3, resultados!$A$1:$ZZ$1, 0))</f>
        <v/>
      </c>
    </row>
    <row r="138">
      <c r="A138">
        <f>INDEX(resultados!$A$2:$ZZ$258, 132, MATCH($B$1, resultados!$A$1:$ZZ$1, 0))</f>
        <v/>
      </c>
      <c r="B138">
        <f>INDEX(resultados!$A$2:$ZZ$258, 132, MATCH($B$2, resultados!$A$1:$ZZ$1, 0))</f>
        <v/>
      </c>
      <c r="C138">
        <f>INDEX(resultados!$A$2:$ZZ$258, 132, MATCH($B$3, resultados!$A$1:$ZZ$1, 0))</f>
        <v/>
      </c>
    </row>
    <row r="139">
      <c r="A139">
        <f>INDEX(resultados!$A$2:$ZZ$258, 133, MATCH($B$1, resultados!$A$1:$ZZ$1, 0))</f>
        <v/>
      </c>
      <c r="B139">
        <f>INDEX(resultados!$A$2:$ZZ$258, 133, MATCH($B$2, resultados!$A$1:$ZZ$1, 0))</f>
        <v/>
      </c>
      <c r="C139">
        <f>INDEX(resultados!$A$2:$ZZ$258, 133, MATCH($B$3, resultados!$A$1:$ZZ$1, 0))</f>
        <v/>
      </c>
    </row>
    <row r="140">
      <c r="A140">
        <f>INDEX(resultados!$A$2:$ZZ$258, 134, MATCH($B$1, resultados!$A$1:$ZZ$1, 0))</f>
        <v/>
      </c>
      <c r="B140">
        <f>INDEX(resultados!$A$2:$ZZ$258, 134, MATCH($B$2, resultados!$A$1:$ZZ$1, 0))</f>
        <v/>
      </c>
      <c r="C140">
        <f>INDEX(resultados!$A$2:$ZZ$258, 134, MATCH($B$3, resultados!$A$1:$ZZ$1, 0))</f>
        <v/>
      </c>
    </row>
    <row r="141">
      <c r="A141">
        <f>INDEX(resultados!$A$2:$ZZ$258, 135, MATCH($B$1, resultados!$A$1:$ZZ$1, 0))</f>
        <v/>
      </c>
      <c r="B141">
        <f>INDEX(resultados!$A$2:$ZZ$258, 135, MATCH($B$2, resultados!$A$1:$ZZ$1, 0))</f>
        <v/>
      </c>
      <c r="C141">
        <f>INDEX(resultados!$A$2:$ZZ$258, 135, MATCH($B$3, resultados!$A$1:$ZZ$1, 0))</f>
        <v/>
      </c>
    </row>
    <row r="142">
      <c r="A142">
        <f>INDEX(resultados!$A$2:$ZZ$258, 136, MATCH($B$1, resultados!$A$1:$ZZ$1, 0))</f>
        <v/>
      </c>
      <c r="B142">
        <f>INDEX(resultados!$A$2:$ZZ$258, 136, MATCH($B$2, resultados!$A$1:$ZZ$1, 0))</f>
        <v/>
      </c>
      <c r="C142">
        <f>INDEX(resultados!$A$2:$ZZ$258, 136, MATCH($B$3, resultados!$A$1:$ZZ$1, 0))</f>
        <v/>
      </c>
    </row>
    <row r="143">
      <c r="A143">
        <f>INDEX(resultados!$A$2:$ZZ$258, 137, MATCH($B$1, resultados!$A$1:$ZZ$1, 0))</f>
        <v/>
      </c>
      <c r="B143">
        <f>INDEX(resultados!$A$2:$ZZ$258, 137, MATCH($B$2, resultados!$A$1:$ZZ$1, 0))</f>
        <v/>
      </c>
      <c r="C143">
        <f>INDEX(resultados!$A$2:$ZZ$258, 137, MATCH($B$3, resultados!$A$1:$ZZ$1, 0))</f>
        <v/>
      </c>
    </row>
    <row r="144">
      <c r="A144">
        <f>INDEX(resultados!$A$2:$ZZ$258, 138, MATCH($B$1, resultados!$A$1:$ZZ$1, 0))</f>
        <v/>
      </c>
      <c r="B144">
        <f>INDEX(resultados!$A$2:$ZZ$258, 138, MATCH($B$2, resultados!$A$1:$ZZ$1, 0))</f>
        <v/>
      </c>
      <c r="C144">
        <f>INDEX(resultados!$A$2:$ZZ$258, 138, MATCH($B$3, resultados!$A$1:$ZZ$1, 0))</f>
        <v/>
      </c>
    </row>
    <row r="145">
      <c r="A145">
        <f>INDEX(resultados!$A$2:$ZZ$258, 139, MATCH($B$1, resultados!$A$1:$ZZ$1, 0))</f>
        <v/>
      </c>
      <c r="B145">
        <f>INDEX(resultados!$A$2:$ZZ$258, 139, MATCH($B$2, resultados!$A$1:$ZZ$1, 0))</f>
        <v/>
      </c>
      <c r="C145">
        <f>INDEX(resultados!$A$2:$ZZ$258, 139, MATCH($B$3, resultados!$A$1:$ZZ$1, 0))</f>
        <v/>
      </c>
    </row>
    <row r="146">
      <c r="A146">
        <f>INDEX(resultados!$A$2:$ZZ$258, 140, MATCH($B$1, resultados!$A$1:$ZZ$1, 0))</f>
        <v/>
      </c>
      <c r="B146">
        <f>INDEX(resultados!$A$2:$ZZ$258, 140, MATCH($B$2, resultados!$A$1:$ZZ$1, 0))</f>
        <v/>
      </c>
      <c r="C146">
        <f>INDEX(resultados!$A$2:$ZZ$258, 140, MATCH($B$3, resultados!$A$1:$ZZ$1, 0))</f>
        <v/>
      </c>
    </row>
    <row r="147">
      <c r="A147">
        <f>INDEX(resultados!$A$2:$ZZ$258, 141, MATCH($B$1, resultados!$A$1:$ZZ$1, 0))</f>
        <v/>
      </c>
      <c r="B147">
        <f>INDEX(resultados!$A$2:$ZZ$258, 141, MATCH($B$2, resultados!$A$1:$ZZ$1, 0))</f>
        <v/>
      </c>
      <c r="C147">
        <f>INDEX(resultados!$A$2:$ZZ$258, 141, MATCH($B$3, resultados!$A$1:$ZZ$1, 0))</f>
        <v/>
      </c>
    </row>
    <row r="148">
      <c r="A148">
        <f>INDEX(resultados!$A$2:$ZZ$258, 142, MATCH($B$1, resultados!$A$1:$ZZ$1, 0))</f>
        <v/>
      </c>
      <c r="B148">
        <f>INDEX(resultados!$A$2:$ZZ$258, 142, MATCH($B$2, resultados!$A$1:$ZZ$1, 0))</f>
        <v/>
      </c>
      <c r="C148">
        <f>INDEX(resultados!$A$2:$ZZ$258, 142, MATCH($B$3, resultados!$A$1:$ZZ$1, 0))</f>
        <v/>
      </c>
    </row>
    <row r="149">
      <c r="A149">
        <f>INDEX(resultados!$A$2:$ZZ$258, 143, MATCH($B$1, resultados!$A$1:$ZZ$1, 0))</f>
        <v/>
      </c>
      <c r="B149">
        <f>INDEX(resultados!$A$2:$ZZ$258, 143, MATCH($B$2, resultados!$A$1:$ZZ$1, 0))</f>
        <v/>
      </c>
      <c r="C149">
        <f>INDEX(resultados!$A$2:$ZZ$258, 143, MATCH($B$3, resultados!$A$1:$ZZ$1, 0))</f>
        <v/>
      </c>
    </row>
    <row r="150">
      <c r="A150">
        <f>INDEX(resultados!$A$2:$ZZ$258, 144, MATCH($B$1, resultados!$A$1:$ZZ$1, 0))</f>
        <v/>
      </c>
      <c r="B150">
        <f>INDEX(resultados!$A$2:$ZZ$258, 144, MATCH($B$2, resultados!$A$1:$ZZ$1, 0))</f>
        <v/>
      </c>
      <c r="C150">
        <f>INDEX(resultados!$A$2:$ZZ$258, 144, MATCH($B$3, resultados!$A$1:$ZZ$1, 0))</f>
        <v/>
      </c>
    </row>
    <row r="151">
      <c r="A151">
        <f>INDEX(resultados!$A$2:$ZZ$258, 145, MATCH($B$1, resultados!$A$1:$ZZ$1, 0))</f>
        <v/>
      </c>
      <c r="B151">
        <f>INDEX(resultados!$A$2:$ZZ$258, 145, MATCH($B$2, resultados!$A$1:$ZZ$1, 0))</f>
        <v/>
      </c>
      <c r="C151">
        <f>INDEX(resultados!$A$2:$ZZ$258, 145, MATCH($B$3, resultados!$A$1:$ZZ$1, 0))</f>
        <v/>
      </c>
    </row>
    <row r="152">
      <c r="A152">
        <f>INDEX(resultados!$A$2:$ZZ$258, 146, MATCH($B$1, resultados!$A$1:$ZZ$1, 0))</f>
        <v/>
      </c>
      <c r="B152">
        <f>INDEX(resultados!$A$2:$ZZ$258, 146, MATCH($B$2, resultados!$A$1:$ZZ$1, 0))</f>
        <v/>
      </c>
      <c r="C152">
        <f>INDEX(resultados!$A$2:$ZZ$258, 146, MATCH($B$3, resultados!$A$1:$ZZ$1, 0))</f>
        <v/>
      </c>
    </row>
    <row r="153">
      <c r="A153">
        <f>INDEX(resultados!$A$2:$ZZ$258, 147, MATCH($B$1, resultados!$A$1:$ZZ$1, 0))</f>
        <v/>
      </c>
      <c r="B153">
        <f>INDEX(resultados!$A$2:$ZZ$258, 147, MATCH($B$2, resultados!$A$1:$ZZ$1, 0))</f>
        <v/>
      </c>
      <c r="C153">
        <f>INDEX(resultados!$A$2:$ZZ$258, 147, MATCH($B$3, resultados!$A$1:$ZZ$1, 0))</f>
        <v/>
      </c>
    </row>
    <row r="154">
      <c r="A154">
        <f>INDEX(resultados!$A$2:$ZZ$258, 148, MATCH($B$1, resultados!$A$1:$ZZ$1, 0))</f>
        <v/>
      </c>
      <c r="B154">
        <f>INDEX(resultados!$A$2:$ZZ$258, 148, MATCH($B$2, resultados!$A$1:$ZZ$1, 0))</f>
        <v/>
      </c>
      <c r="C154">
        <f>INDEX(resultados!$A$2:$ZZ$258, 148, MATCH($B$3, resultados!$A$1:$ZZ$1, 0))</f>
        <v/>
      </c>
    </row>
    <row r="155">
      <c r="A155">
        <f>INDEX(resultados!$A$2:$ZZ$258, 149, MATCH($B$1, resultados!$A$1:$ZZ$1, 0))</f>
        <v/>
      </c>
      <c r="B155">
        <f>INDEX(resultados!$A$2:$ZZ$258, 149, MATCH($B$2, resultados!$A$1:$ZZ$1, 0))</f>
        <v/>
      </c>
      <c r="C155">
        <f>INDEX(resultados!$A$2:$ZZ$258, 149, MATCH($B$3, resultados!$A$1:$ZZ$1, 0))</f>
        <v/>
      </c>
    </row>
    <row r="156">
      <c r="A156">
        <f>INDEX(resultados!$A$2:$ZZ$258, 150, MATCH($B$1, resultados!$A$1:$ZZ$1, 0))</f>
        <v/>
      </c>
      <c r="B156">
        <f>INDEX(resultados!$A$2:$ZZ$258, 150, MATCH($B$2, resultados!$A$1:$ZZ$1, 0))</f>
        <v/>
      </c>
      <c r="C156">
        <f>INDEX(resultados!$A$2:$ZZ$258, 150, MATCH($B$3, resultados!$A$1:$ZZ$1, 0))</f>
        <v/>
      </c>
    </row>
    <row r="157">
      <c r="A157">
        <f>INDEX(resultados!$A$2:$ZZ$258, 151, MATCH($B$1, resultados!$A$1:$ZZ$1, 0))</f>
        <v/>
      </c>
      <c r="B157">
        <f>INDEX(resultados!$A$2:$ZZ$258, 151, MATCH($B$2, resultados!$A$1:$ZZ$1, 0))</f>
        <v/>
      </c>
      <c r="C157">
        <f>INDEX(resultados!$A$2:$ZZ$258, 151, MATCH($B$3, resultados!$A$1:$ZZ$1, 0))</f>
        <v/>
      </c>
    </row>
    <row r="158">
      <c r="A158">
        <f>INDEX(resultados!$A$2:$ZZ$258, 152, MATCH($B$1, resultados!$A$1:$ZZ$1, 0))</f>
        <v/>
      </c>
      <c r="B158">
        <f>INDEX(resultados!$A$2:$ZZ$258, 152, MATCH($B$2, resultados!$A$1:$ZZ$1, 0))</f>
        <v/>
      </c>
      <c r="C158">
        <f>INDEX(resultados!$A$2:$ZZ$258, 152, MATCH($B$3, resultados!$A$1:$ZZ$1, 0))</f>
        <v/>
      </c>
    </row>
    <row r="159">
      <c r="A159">
        <f>INDEX(resultados!$A$2:$ZZ$258, 153, MATCH($B$1, resultados!$A$1:$ZZ$1, 0))</f>
        <v/>
      </c>
      <c r="B159">
        <f>INDEX(resultados!$A$2:$ZZ$258, 153, MATCH($B$2, resultados!$A$1:$ZZ$1, 0))</f>
        <v/>
      </c>
      <c r="C159">
        <f>INDEX(resultados!$A$2:$ZZ$258, 153, MATCH($B$3, resultados!$A$1:$ZZ$1, 0))</f>
        <v/>
      </c>
    </row>
    <row r="160">
      <c r="A160">
        <f>INDEX(resultados!$A$2:$ZZ$258, 154, MATCH($B$1, resultados!$A$1:$ZZ$1, 0))</f>
        <v/>
      </c>
      <c r="B160">
        <f>INDEX(resultados!$A$2:$ZZ$258, 154, MATCH($B$2, resultados!$A$1:$ZZ$1, 0))</f>
        <v/>
      </c>
      <c r="C160">
        <f>INDEX(resultados!$A$2:$ZZ$258, 154, MATCH($B$3, resultados!$A$1:$ZZ$1, 0))</f>
        <v/>
      </c>
    </row>
    <row r="161">
      <c r="A161">
        <f>INDEX(resultados!$A$2:$ZZ$258, 155, MATCH($B$1, resultados!$A$1:$ZZ$1, 0))</f>
        <v/>
      </c>
      <c r="B161">
        <f>INDEX(resultados!$A$2:$ZZ$258, 155, MATCH($B$2, resultados!$A$1:$ZZ$1, 0))</f>
        <v/>
      </c>
      <c r="C161">
        <f>INDEX(resultados!$A$2:$ZZ$258, 155, MATCH($B$3, resultados!$A$1:$ZZ$1, 0))</f>
        <v/>
      </c>
    </row>
    <row r="162">
      <c r="A162">
        <f>INDEX(resultados!$A$2:$ZZ$258, 156, MATCH($B$1, resultados!$A$1:$ZZ$1, 0))</f>
        <v/>
      </c>
      <c r="B162">
        <f>INDEX(resultados!$A$2:$ZZ$258, 156, MATCH($B$2, resultados!$A$1:$ZZ$1, 0))</f>
        <v/>
      </c>
      <c r="C162">
        <f>INDEX(resultados!$A$2:$ZZ$258, 156, MATCH($B$3, resultados!$A$1:$ZZ$1, 0))</f>
        <v/>
      </c>
    </row>
    <row r="163">
      <c r="A163">
        <f>INDEX(resultados!$A$2:$ZZ$258, 157, MATCH($B$1, resultados!$A$1:$ZZ$1, 0))</f>
        <v/>
      </c>
      <c r="B163">
        <f>INDEX(resultados!$A$2:$ZZ$258, 157, MATCH($B$2, resultados!$A$1:$ZZ$1, 0))</f>
        <v/>
      </c>
      <c r="C163">
        <f>INDEX(resultados!$A$2:$ZZ$258, 157, MATCH($B$3, resultados!$A$1:$ZZ$1, 0))</f>
        <v/>
      </c>
    </row>
    <row r="164">
      <c r="A164">
        <f>INDEX(resultados!$A$2:$ZZ$258, 158, MATCH($B$1, resultados!$A$1:$ZZ$1, 0))</f>
        <v/>
      </c>
      <c r="B164">
        <f>INDEX(resultados!$A$2:$ZZ$258, 158, MATCH($B$2, resultados!$A$1:$ZZ$1, 0))</f>
        <v/>
      </c>
      <c r="C164">
        <f>INDEX(resultados!$A$2:$ZZ$258, 158, MATCH($B$3, resultados!$A$1:$ZZ$1, 0))</f>
        <v/>
      </c>
    </row>
    <row r="165">
      <c r="A165">
        <f>INDEX(resultados!$A$2:$ZZ$258, 159, MATCH($B$1, resultados!$A$1:$ZZ$1, 0))</f>
        <v/>
      </c>
      <c r="B165">
        <f>INDEX(resultados!$A$2:$ZZ$258, 159, MATCH($B$2, resultados!$A$1:$ZZ$1, 0))</f>
        <v/>
      </c>
      <c r="C165">
        <f>INDEX(resultados!$A$2:$ZZ$258, 159, MATCH($B$3, resultados!$A$1:$ZZ$1, 0))</f>
        <v/>
      </c>
    </row>
    <row r="166">
      <c r="A166">
        <f>INDEX(resultados!$A$2:$ZZ$258, 160, MATCH($B$1, resultados!$A$1:$ZZ$1, 0))</f>
        <v/>
      </c>
      <c r="B166">
        <f>INDEX(resultados!$A$2:$ZZ$258, 160, MATCH($B$2, resultados!$A$1:$ZZ$1, 0))</f>
        <v/>
      </c>
      <c r="C166">
        <f>INDEX(resultados!$A$2:$ZZ$258, 160, MATCH($B$3, resultados!$A$1:$ZZ$1, 0))</f>
        <v/>
      </c>
    </row>
    <row r="167">
      <c r="A167">
        <f>INDEX(resultados!$A$2:$ZZ$258, 161, MATCH($B$1, resultados!$A$1:$ZZ$1, 0))</f>
        <v/>
      </c>
      <c r="B167">
        <f>INDEX(resultados!$A$2:$ZZ$258, 161, MATCH($B$2, resultados!$A$1:$ZZ$1, 0))</f>
        <v/>
      </c>
      <c r="C167">
        <f>INDEX(resultados!$A$2:$ZZ$258, 161, MATCH($B$3, resultados!$A$1:$ZZ$1, 0))</f>
        <v/>
      </c>
    </row>
    <row r="168">
      <c r="A168">
        <f>INDEX(resultados!$A$2:$ZZ$258, 162, MATCH($B$1, resultados!$A$1:$ZZ$1, 0))</f>
        <v/>
      </c>
      <c r="B168">
        <f>INDEX(resultados!$A$2:$ZZ$258, 162, MATCH($B$2, resultados!$A$1:$ZZ$1, 0))</f>
        <v/>
      </c>
      <c r="C168">
        <f>INDEX(resultados!$A$2:$ZZ$258, 162, MATCH($B$3, resultados!$A$1:$ZZ$1, 0))</f>
        <v/>
      </c>
    </row>
    <row r="169">
      <c r="A169">
        <f>INDEX(resultados!$A$2:$ZZ$258, 163, MATCH($B$1, resultados!$A$1:$ZZ$1, 0))</f>
        <v/>
      </c>
      <c r="B169">
        <f>INDEX(resultados!$A$2:$ZZ$258, 163, MATCH($B$2, resultados!$A$1:$ZZ$1, 0))</f>
        <v/>
      </c>
      <c r="C169">
        <f>INDEX(resultados!$A$2:$ZZ$258, 163, MATCH($B$3, resultados!$A$1:$ZZ$1, 0))</f>
        <v/>
      </c>
    </row>
    <row r="170">
      <c r="A170">
        <f>INDEX(resultados!$A$2:$ZZ$258, 164, MATCH($B$1, resultados!$A$1:$ZZ$1, 0))</f>
        <v/>
      </c>
      <c r="B170">
        <f>INDEX(resultados!$A$2:$ZZ$258, 164, MATCH($B$2, resultados!$A$1:$ZZ$1, 0))</f>
        <v/>
      </c>
      <c r="C170">
        <f>INDEX(resultados!$A$2:$ZZ$258, 164, MATCH($B$3, resultados!$A$1:$ZZ$1, 0))</f>
        <v/>
      </c>
    </row>
    <row r="171">
      <c r="A171">
        <f>INDEX(resultados!$A$2:$ZZ$258, 165, MATCH($B$1, resultados!$A$1:$ZZ$1, 0))</f>
        <v/>
      </c>
      <c r="B171">
        <f>INDEX(resultados!$A$2:$ZZ$258, 165, MATCH($B$2, resultados!$A$1:$ZZ$1, 0))</f>
        <v/>
      </c>
      <c r="C171">
        <f>INDEX(resultados!$A$2:$ZZ$258, 165, MATCH($B$3, resultados!$A$1:$ZZ$1, 0))</f>
        <v/>
      </c>
    </row>
    <row r="172">
      <c r="A172">
        <f>INDEX(resultados!$A$2:$ZZ$258, 166, MATCH($B$1, resultados!$A$1:$ZZ$1, 0))</f>
        <v/>
      </c>
      <c r="B172">
        <f>INDEX(resultados!$A$2:$ZZ$258, 166, MATCH($B$2, resultados!$A$1:$ZZ$1, 0))</f>
        <v/>
      </c>
      <c r="C172">
        <f>INDEX(resultados!$A$2:$ZZ$258, 166, MATCH($B$3, resultados!$A$1:$ZZ$1, 0))</f>
        <v/>
      </c>
    </row>
    <row r="173">
      <c r="A173">
        <f>INDEX(resultados!$A$2:$ZZ$258, 167, MATCH($B$1, resultados!$A$1:$ZZ$1, 0))</f>
        <v/>
      </c>
      <c r="B173">
        <f>INDEX(resultados!$A$2:$ZZ$258, 167, MATCH($B$2, resultados!$A$1:$ZZ$1, 0))</f>
        <v/>
      </c>
      <c r="C173">
        <f>INDEX(resultados!$A$2:$ZZ$258, 167, MATCH($B$3, resultados!$A$1:$ZZ$1, 0))</f>
        <v/>
      </c>
    </row>
    <row r="174">
      <c r="A174">
        <f>INDEX(resultados!$A$2:$ZZ$258, 168, MATCH($B$1, resultados!$A$1:$ZZ$1, 0))</f>
        <v/>
      </c>
      <c r="B174">
        <f>INDEX(resultados!$A$2:$ZZ$258, 168, MATCH($B$2, resultados!$A$1:$ZZ$1, 0))</f>
        <v/>
      </c>
      <c r="C174">
        <f>INDEX(resultados!$A$2:$ZZ$258, 168, MATCH($B$3, resultados!$A$1:$ZZ$1, 0))</f>
        <v/>
      </c>
    </row>
    <row r="175">
      <c r="A175">
        <f>INDEX(resultados!$A$2:$ZZ$258, 169, MATCH($B$1, resultados!$A$1:$ZZ$1, 0))</f>
        <v/>
      </c>
      <c r="B175">
        <f>INDEX(resultados!$A$2:$ZZ$258, 169, MATCH($B$2, resultados!$A$1:$ZZ$1, 0))</f>
        <v/>
      </c>
      <c r="C175">
        <f>INDEX(resultados!$A$2:$ZZ$258, 169, MATCH($B$3, resultados!$A$1:$ZZ$1, 0))</f>
        <v/>
      </c>
    </row>
    <row r="176">
      <c r="A176">
        <f>INDEX(resultados!$A$2:$ZZ$258, 170, MATCH($B$1, resultados!$A$1:$ZZ$1, 0))</f>
        <v/>
      </c>
      <c r="B176">
        <f>INDEX(resultados!$A$2:$ZZ$258, 170, MATCH($B$2, resultados!$A$1:$ZZ$1, 0))</f>
        <v/>
      </c>
      <c r="C176">
        <f>INDEX(resultados!$A$2:$ZZ$258, 170, MATCH($B$3, resultados!$A$1:$ZZ$1, 0))</f>
        <v/>
      </c>
    </row>
    <row r="177">
      <c r="A177">
        <f>INDEX(resultados!$A$2:$ZZ$258, 171, MATCH($B$1, resultados!$A$1:$ZZ$1, 0))</f>
        <v/>
      </c>
      <c r="B177">
        <f>INDEX(resultados!$A$2:$ZZ$258, 171, MATCH($B$2, resultados!$A$1:$ZZ$1, 0))</f>
        <v/>
      </c>
      <c r="C177">
        <f>INDEX(resultados!$A$2:$ZZ$258, 171, MATCH($B$3, resultados!$A$1:$ZZ$1, 0))</f>
        <v/>
      </c>
    </row>
    <row r="178">
      <c r="A178">
        <f>INDEX(resultados!$A$2:$ZZ$258, 172, MATCH($B$1, resultados!$A$1:$ZZ$1, 0))</f>
        <v/>
      </c>
      <c r="B178">
        <f>INDEX(resultados!$A$2:$ZZ$258, 172, MATCH($B$2, resultados!$A$1:$ZZ$1, 0))</f>
        <v/>
      </c>
      <c r="C178">
        <f>INDEX(resultados!$A$2:$ZZ$258, 172, MATCH($B$3, resultados!$A$1:$ZZ$1, 0))</f>
        <v/>
      </c>
    </row>
    <row r="179">
      <c r="A179">
        <f>INDEX(resultados!$A$2:$ZZ$258, 173, MATCH($B$1, resultados!$A$1:$ZZ$1, 0))</f>
        <v/>
      </c>
      <c r="B179">
        <f>INDEX(resultados!$A$2:$ZZ$258, 173, MATCH($B$2, resultados!$A$1:$ZZ$1, 0))</f>
        <v/>
      </c>
      <c r="C179">
        <f>INDEX(resultados!$A$2:$ZZ$258, 173, MATCH($B$3, resultados!$A$1:$ZZ$1, 0))</f>
        <v/>
      </c>
    </row>
    <row r="180">
      <c r="A180">
        <f>INDEX(resultados!$A$2:$ZZ$258, 174, MATCH($B$1, resultados!$A$1:$ZZ$1, 0))</f>
        <v/>
      </c>
      <c r="B180">
        <f>INDEX(resultados!$A$2:$ZZ$258, 174, MATCH($B$2, resultados!$A$1:$ZZ$1, 0))</f>
        <v/>
      </c>
      <c r="C180">
        <f>INDEX(resultados!$A$2:$ZZ$258, 174, MATCH($B$3, resultados!$A$1:$ZZ$1, 0))</f>
        <v/>
      </c>
    </row>
    <row r="181">
      <c r="A181">
        <f>INDEX(resultados!$A$2:$ZZ$258, 175, MATCH($B$1, resultados!$A$1:$ZZ$1, 0))</f>
        <v/>
      </c>
      <c r="B181">
        <f>INDEX(resultados!$A$2:$ZZ$258, 175, MATCH($B$2, resultados!$A$1:$ZZ$1, 0))</f>
        <v/>
      </c>
      <c r="C181">
        <f>INDEX(resultados!$A$2:$ZZ$258, 175, MATCH($B$3, resultados!$A$1:$ZZ$1, 0))</f>
        <v/>
      </c>
    </row>
    <row r="182">
      <c r="A182">
        <f>INDEX(resultados!$A$2:$ZZ$258, 176, MATCH($B$1, resultados!$A$1:$ZZ$1, 0))</f>
        <v/>
      </c>
      <c r="B182">
        <f>INDEX(resultados!$A$2:$ZZ$258, 176, MATCH($B$2, resultados!$A$1:$ZZ$1, 0))</f>
        <v/>
      </c>
      <c r="C182">
        <f>INDEX(resultados!$A$2:$ZZ$258, 176, MATCH($B$3, resultados!$A$1:$ZZ$1, 0))</f>
        <v/>
      </c>
    </row>
    <row r="183">
      <c r="A183">
        <f>INDEX(resultados!$A$2:$ZZ$258, 177, MATCH($B$1, resultados!$A$1:$ZZ$1, 0))</f>
        <v/>
      </c>
      <c r="B183">
        <f>INDEX(resultados!$A$2:$ZZ$258, 177, MATCH($B$2, resultados!$A$1:$ZZ$1, 0))</f>
        <v/>
      </c>
      <c r="C183">
        <f>INDEX(resultados!$A$2:$ZZ$258, 177, MATCH($B$3, resultados!$A$1:$ZZ$1, 0))</f>
        <v/>
      </c>
    </row>
    <row r="184">
      <c r="A184">
        <f>INDEX(resultados!$A$2:$ZZ$258, 178, MATCH($B$1, resultados!$A$1:$ZZ$1, 0))</f>
        <v/>
      </c>
      <c r="B184">
        <f>INDEX(resultados!$A$2:$ZZ$258, 178, MATCH($B$2, resultados!$A$1:$ZZ$1, 0))</f>
        <v/>
      </c>
      <c r="C184">
        <f>INDEX(resultados!$A$2:$ZZ$258, 178, MATCH($B$3, resultados!$A$1:$ZZ$1, 0))</f>
        <v/>
      </c>
    </row>
    <row r="185">
      <c r="A185">
        <f>INDEX(resultados!$A$2:$ZZ$258, 179, MATCH($B$1, resultados!$A$1:$ZZ$1, 0))</f>
        <v/>
      </c>
      <c r="B185">
        <f>INDEX(resultados!$A$2:$ZZ$258, 179, MATCH($B$2, resultados!$A$1:$ZZ$1, 0))</f>
        <v/>
      </c>
      <c r="C185">
        <f>INDEX(resultados!$A$2:$ZZ$258, 179, MATCH($B$3, resultados!$A$1:$ZZ$1, 0))</f>
        <v/>
      </c>
    </row>
    <row r="186">
      <c r="A186">
        <f>INDEX(resultados!$A$2:$ZZ$258, 180, MATCH($B$1, resultados!$A$1:$ZZ$1, 0))</f>
        <v/>
      </c>
      <c r="B186">
        <f>INDEX(resultados!$A$2:$ZZ$258, 180, MATCH($B$2, resultados!$A$1:$ZZ$1, 0))</f>
        <v/>
      </c>
      <c r="C186">
        <f>INDEX(resultados!$A$2:$ZZ$258, 180, MATCH($B$3, resultados!$A$1:$ZZ$1, 0))</f>
        <v/>
      </c>
    </row>
    <row r="187">
      <c r="A187">
        <f>INDEX(resultados!$A$2:$ZZ$258, 181, MATCH($B$1, resultados!$A$1:$ZZ$1, 0))</f>
        <v/>
      </c>
      <c r="B187">
        <f>INDEX(resultados!$A$2:$ZZ$258, 181, MATCH($B$2, resultados!$A$1:$ZZ$1, 0))</f>
        <v/>
      </c>
      <c r="C187">
        <f>INDEX(resultados!$A$2:$ZZ$258, 181, MATCH($B$3, resultados!$A$1:$ZZ$1, 0))</f>
        <v/>
      </c>
    </row>
    <row r="188">
      <c r="A188">
        <f>INDEX(resultados!$A$2:$ZZ$258, 182, MATCH($B$1, resultados!$A$1:$ZZ$1, 0))</f>
        <v/>
      </c>
      <c r="B188">
        <f>INDEX(resultados!$A$2:$ZZ$258, 182, MATCH($B$2, resultados!$A$1:$ZZ$1, 0))</f>
        <v/>
      </c>
      <c r="C188">
        <f>INDEX(resultados!$A$2:$ZZ$258, 182, MATCH($B$3, resultados!$A$1:$ZZ$1, 0))</f>
        <v/>
      </c>
    </row>
    <row r="189">
      <c r="A189">
        <f>INDEX(resultados!$A$2:$ZZ$258, 183, MATCH($B$1, resultados!$A$1:$ZZ$1, 0))</f>
        <v/>
      </c>
      <c r="B189">
        <f>INDEX(resultados!$A$2:$ZZ$258, 183, MATCH($B$2, resultados!$A$1:$ZZ$1, 0))</f>
        <v/>
      </c>
      <c r="C189">
        <f>INDEX(resultados!$A$2:$ZZ$258, 183, MATCH($B$3, resultados!$A$1:$ZZ$1, 0))</f>
        <v/>
      </c>
    </row>
    <row r="190">
      <c r="A190">
        <f>INDEX(resultados!$A$2:$ZZ$258, 184, MATCH($B$1, resultados!$A$1:$ZZ$1, 0))</f>
        <v/>
      </c>
      <c r="B190">
        <f>INDEX(resultados!$A$2:$ZZ$258, 184, MATCH($B$2, resultados!$A$1:$ZZ$1, 0))</f>
        <v/>
      </c>
      <c r="C190">
        <f>INDEX(resultados!$A$2:$ZZ$258, 184, MATCH($B$3, resultados!$A$1:$ZZ$1, 0))</f>
        <v/>
      </c>
    </row>
    <row r="191">
      <c r="A191">
        <f>INDEX(resultados!$A$2:$ZZ$258, 185, MATCH($B$1, resultados!$A$1:$ZZ$1, 0))</f>
        <v/>
      </c>
      <c r="B191">
        <f>INDEX(resultados!$A$2:$ZZ$258, 185, MATCH($B$2, resultados!$A$1:$ZZ$1, 0))</f>
        <v/>
      </c>
      <c r="C191">
        <f>INDEX(resultados!$A$2:$ZZ$258, 185, MATCH($B$3, resultados!$A$1:$ZZ$1, 0))</f>
        <v/>
      </c>
    </row>
    <row r="192">
      <c r="A192">
        <f>INDEX(resultados!$A$2:$ZZ$258, 186, MATCH($B$1, resultados!$A$1:$ZZ$1, 0))</f>
        <v/>
      </c>
      <c r="B192">
        <f>INDEX(resultados!$A$2:$ZZ$258, 186, MATCH($B$2, resultados!$A$1:$ZZ$1, 0))</f>
        <v/>
      </c>
      <c r="C192">
        <f>INDEX(resultados!$A$2:$ZZ$258, 186, MATCH($B$3, resultados!$A$1:$ZZ$1, 0))</f>
        <v/>
      </c>
    </row>
    <row r="193">
      <c r="A193">
        <f>INDEX(resultados!$A$2:$ZZ$258, 187, MATCH($B$1, resultados!$A$1:$ZZ$1, 0))</f>
        <v/>
      </c>
      <c r="B193">
        <f>INDEX(resultados!$A$2:$ZZ$258, 187, MATCH($B$2, resultados!$A$1:$ZZ$1, 0))</f>
        <v/>
      </c>
      <c r="C193">
        <f>INDEX(resultados!$A$2:$ZZ$258, 187, MATCH($B$3, resultados!$A$1:$ZZ$1, 0))</f>
        <v/>
      </c>
    </row>
    <row r="194">
      <c r="A194">
        <f>INDEX(resultados!$A$2:$ZZ$258, 188, MATCH($B$1, resultados!$A$1:$ZZ$1, 0))</f>
        <v/>
      </c>
      <c r="B194">
        <f>INDEX(resultados!$A$2:$ZZ$258, 188, MATCH($B$2, resultados!$A$1:$ZZ$1, 0))</f>
        <v/>
      </c>
      <c r="C194">
        <f>INDEX(resultados!$A$2:$ZZ$258, 188, MATCH($B$3, resultados!$A$1:$ZZ$1, 0))</f>
        <v/>
      </c>
    </row>
    <row r="195">
      <c r="A195">
        <f>INDEX(resultados!$A$2:$ZZ$258, 189, MATCH($B$1, resultados!$A$1:$ZZ$1, 0))</f>
        <v/>
      </c>
      <c r="B195">
        <f>INDEX(resultados!$A$2:$ZZ$258, 189, MATCH($B$2, resultados!$A$1:$ZZ$1, 0))</f>
        <v/>
      </c>
      <c r="C195">
        <f>INDEX(resultados!$A$2:$ZZ$258, 189, MATCH($B$3, resultados!$A$1:$ZZ$1, 0))</f>
        <v/>
      </c>
    </row>
    <row r="196">
      <c r="A196">
        <f>INDEX(resultados!$A$2:$ZZ$258, 190, MATCH($B$1, resultados!$A$1:$ZZ$1, 0))</f>
        <v/>
      </c>
      <c r="B196">
        <f>INDEX(resultados!$A$2:$ZZ$258, 190, MATCH($B$2, resultados!$A$1:$ZZ$1, 0))</f>
        <v/>
      </c>
      <c r="C196">
        <f>INDEX(resultados!$A$2:$ZZ$258, 190, MATCH($B$3, resultados!$A$1:$ZZ$1, 0))</f>
        <v/>
      </c>
    </row>
    <row r="197">
      <c r="A197">
        <f>INDEX(resultados!$A$2:$ZZ$258, 191, MATCH($B$1, resultados!$A$1:$ZZ$1, 0))</f>
        <v/>
      </c>
      <c r="B197">
        <f>INDEX(resultados!$A$2:$ZZ$258, 191, MATCH($B$2, resultados!$A$1:$ZZ$1, 0))</f>
        <v/>
      </c>
      <c r="C197">
        <f>INDEX(resultados!$A$2:$ZZ$258, 191, MATCH($B$3, resultados!$A$1:$ZZ$1, 0))</f>
        <v/>
      </c>
    </row>
    <row r="198">
      <c r="A198">
        <f>INDEX(resultados!$A$2:$ZZ$258, 192, MATCH($B$1, resultados!$A$1:$ZZ$1, 0))</f>
        <v/>
      </c>
      <c r="B198">
        <f>INDEX(resultados!$A$2:$ZZ$258, 192, MATCH($B$2, resultados!$A$1:$ZZ$1, 0))</f>
        <v/>
      </c>
      <c r="C198">
        <f>INDEX(resultados!$A$2:$ZZ$258, 192, MATCH($B$3, resultados!$A$1:$ZZ$1, 0))</f>
        <v/>
      </c>
    </row>
    <row r="199">
      <c r="A199">
        <f>INDEX(resultados!$A$2:$ZZ$258, 193, MATCH($B$1, resultados!$A$1:$ZZ$1, 0))</f>
        <v/>
      </c>
      <c r="B199">
        <f>INDEX(resultados!$A$2:$ZZ$258, 193, MATCH($B$2, resultados!$A$1:$ZZ$1, 0))</f>
        <v/>
      </c>
      <c r="C199">
        <f>INDEX(resultados!$A$2:$ZZ$258, 193, MATCH($B$3, resultados!$A$1:$ZZ$1, 0))</f>
        <v/>
      </c>
    </row>
    <row r="200">
      <c r="A200">
        <f>INDEX(resultados!$A$2:$ZZ$258, 194, MATCH($B$1, resultados!$A$1:$ZZ$1, 0))</f>
        <v/>
      </c>
      <c r="B200">
        <f>INDEX(resultados!$A$2:$ZZ$258, 194, MATCH($B$2, resultados!$A$1:$ZZ$1, 0))</f>
        <v/>
      </c>
      <c r="C200">
        <f>INDEX(resultados!$A$2:$ZZ$258, 194, MATCH($B$3, resultados!$A$1:$ZZ$1, 0))</f>
        <v/>
      </c>
    </row>
    <row r="201">
      <c r="A201">
        <f>INDEX(resultados!$A$2:$ZZ$258, 195, MATCH($B$1, resultados!$A$1:$ZZ$1, 0))</f>
        <v/>
      </c>
      <c r="B201">
        <f>INDEX(resultados!$A$2:$ZZ$258, 195, MATCH($B$2, resultados!$A$1:$ZZ$1, 0))</f>
        <v/>
      </c>
      <c r="C201">
        <f>INDEX(resultados!$A$2:$ZZ$258, 195, MATCH($B$3, resultados!$A$1:$ZZ$1, 0))</f>
        <v/>
      </c>
    </row>
    <row r="202">
      <c r="A202">
        <f>INDEX(resultados!$A$2:$ZZ$258, 196, MATCH($B$1, resultados!$A$1:$ZZ$1, 0))</f>
        <v/>
      </c>
      <c r="B202">
        <f>INDEX(resultados!$A$2:$ZZ$258, 196, MATCH($B$2, resultados!$A$1:$ZZ$1, 0))</f>
        <v/>
      </c>
      <c r="C202">
        <f>INDEX(resultados!$A$2:$ZZ$258, 196, MATCH($B$3, resultados!$A$1:$ZZ$1, 0))</f>
        <v/>
      </c>
    </row>
    <row r="203">
      <c r="A203">
        <f>INDEX(resultados!$A$2:$ZZ$258, 197, MATCH($B$1, resultados!$A$1:$ZZ$1, 0))</f>
        <v/>
      </c>
      <c r="B203">
        <f>INDEX(resultados!$A$2:$ZZ$258, 197, MATCH($B$2, resultados!$A$1:$ZZ$1, 0))</f>
        <v/>
      </c>
      <c r="C203">
        <f>INDEX(resultados!$A$2:$ZZ$258, 197, MATCH($B$3, resultados!$A$1:$ZZ$1, 0))</f>
        <v/>
      </c>
    </row>
    <row r="204">
      <c r="A204">
        <f>INDEX(resultados!$A$2:$ZZ$258, 198, MATCH($B$1, resultados!$A$1:$ZZ$1, 0))</f>
        <v/>
      </c>
      <c r="B204">
        <f>INDEX(resultados!$A$2:$ZZ$258, 198, MATCH($B$2, resultados!$A$1:$ZZ$1, 0))</f>
        <v/>
      </c>
      <c r="C204">
        <f>INDEX(resultados!$A$2:$ZZ$258, 198, MATCH($B$3, resultados!$A$1:$ZZ$1, 0))</f>
        <v/>
      </c>
    </row>
    <row r="205">
      <c r="A205">
        <f>INDEX(resultados!$A$2:$ZZ$258, 199, MATCH($B$1, resultados!$A$1:$ZZ$1, 0))</f>
        <v/>
      </c>
      <c r="B205">
        <f>INDEX(resultados!$A$2:$ZZ$258, 199, MATCH($B$2, resultados!$A$1:$ZZ$1, 0))</f>
        <v/>
      </c>
      <c r="C205">
        <f>INDEX(resultados!$A$2:$ZZ$258, 199, MATCH($B$3, resultados!$A$1:$ZZ$1, 0))</f>
        <v/>
      </c>
    </row>
    <row r="206">
      <c r="A206">
        <f>INDEX(resultados!$A$2:$ZZ$258, 200, MATCH($B$1, resultados!$A$1:$ZZ$1, 0))</f>
        <v/>
      </c>
      <c r="B206">
        <f>INDEX(resultados!$A$2:$ZZ$258, 200, MATCH($B$2, resultados!$A$1:$ZZ$1, 0))</f>
        <v/>
      </c>
      <c r="C206">
        <f>INDEX(resultados!$A$2:$ZZ$258, 200, MATCH($B$3, resultados!$A$1:$ZZ$1, 0))</f>
        <v/>
      </c>
    </row>
    <row r="207">
      <c r="A207">
        <f>INDEX(resultados!$A$2:$ZZ$258, 201, MATCH($B$1, resultados!$A$1:$ZZ$1, 0))</f>
        <v/>
      </c>
      <c r="B207">
        <f>INDEX(resultados!$A$2:$ZZ$258, 201, MATCH($B$2, resultados!$A$1:$ZZ$1, 0))</f>
        <v/>
      </c>
      <c r="C207">
        <f>INDEX(resultados!$A$2:$ZZ$258, 201, MATCH($B$3, resultados!$A$1:$ZZ$1, 0))</f>
        <v/>
      </c>
    </row>
    <row r="208">
      <c r="A208">
        <f>INDEX(resultados!$A$2:$ZZ$258, 202, MATCH($B$1, resultados!$A$1:$ZZ$1, 0))</f>
        <v/>
      </c>
      <c r="B208">
        <f>INDEX(resultados!$A$2:$ZZ$258, 202, MATCH($B$2, resultados!$A$1:$ZZ$1, 0))</f>
        <v/>
      </c>
      <c r="C208">
        <f>INDEX(resultados!$A$2:$ZZ$258, 202, MATCH($B$3, resultados!$A$1:$ZZ$1, 0))</f>
        <v/>
      </c>
    </row>
    <row r="209">
      <c r="A209">
        <f>INDEX(resultados!$A$2:$ZZ$258, 203, MATCH($B$1, resultados!$A$1:$ZZ$1, 0))</f>
        <v/>
      </c>
      <c r="B209">
        <f>INDEX(resultados!$A$2:$ZZ$258, 203, MATCH($B$2, resultados!$A$1:$ZZ$1, 0))</f>
        <v/>
      </c>
      <c r="C209">
        <f>INDEX(resultados!$A$2:$ZZ$258, 203, MATCH($B$3, resultados!$A$1:$ZZ$1, 0))</f>
        <v/>
      </c>
    </row>
    <row r="210">
      <c r="A210">
        <f>INDEX(resultados!$A$2:$ZZ$258, 204, MATCH($B$1, resultados!$A$1:$ZZ$1, 0))</f>
        <v/>
      </c>
      <c r="B210">
        <f>INDEX(resultados!$A$2:$ZZ$258, 204, MATCH($B$2, resultados!$A$1:$ZZ$1, 0))</f>
        <v/>
      </c>
      <c r="C210">
        <f>INDEX(resultados!$A$2:$ZZ$258, 204, MATCH($B$3, resultados!$A$1:$ZZ$1, 0))</f>
        <v/>
      </c>
    </row>
    <row r="211">
      <c r="A211">
        <f>INDEX(resultados!$A$2:$ZZ$258, 205, MATCH($B$1, resultados!$A$1:$ZZ$1, 0))</f>
        <v/>
      </c>
      <c r="B211">
        <f>INDEX(resultados!$A$2:$ZZ$258, 205, MATCH($B$2, resultados!$A$1:$ZZ$1, 0))</f>
        <v/>
      </c>
      <c r="C211">
        <f>INDEX(resultados!$A$2:$ZZ$258, 205, MATCH($B$3, resultados!$A$1:$ZZ$1, 0))</f>
        <v/>
      </c>
    </row>
    <row r="212">
      <c r="A212">
        <f>INDEX(resultados!$A$2:$ZZ$258, 206, MATCH($B$1, resultados!$A$1:$ZZ$1, 0))</f>
        <v/>
      </c>
      <c r="B212">
        <f>INDEX(resultados!$A$2:$ZZ$258, 206, MATCH($B$2, resultados!$A$1:$ZZ$1, 0))</f>
        <v/>
      </c>
      <c r="C212">
        <f>INDEX(resultados!$A$2:$ZZ$258, 206, MATCH($B$3, resultados!$A$1:$ZZ$1, 0))</f>
        <v/>
      </c>
    </row>
    <row r="213">
      <c r="A213">
        <f>INDEX(resultados!$A$2:$ZZ$258, 207, MATCH($B$1, resultados!$A$1:$ZZ$1, 0))</f>
        <v/>
      </c>
      <c r="B213">
        <f>INDEX(resultados!$A$2:$ZZ$258, 207, MATCH($B$2, resultados!$A$1:$ZZ$1, 0))</f>
        <v/>
      </c>
      <c r="C213">
        <f>INDEX(resultados!$A$2:$ZZ$258, 207, MATCH($B$3, resultados!$A$1:$ZZ$1, 0))</f>
        <v/>
      </c>
    </row>
    <row r="214">
      <c r="A214">
        <f>INDEX(resultados!$A$2:$ZZ$258, 208, MATCH($B$1, resultados!$A$1:$ZZ$1, 0))</f>
        <v/>
      </c>
      <c r="B214">
        <f>INDEX(resultados!$A$2:$ZZ$258, 208, MATCH($B$2, resultados!$A$1:$ZZ$1, 0))</f>
        <v/>
      </c>
      <c r="C214">
        <f>INDEX(resultados!$A$2:$ZZ$258, 208, MATCH($B$3, resultados!$A$1:$ZZ$1, 0))</f>
        <v/>
      </c>
    </row>
    <row r="215">
      <c r="A215">
        <f>INDEX(resultados!$A$2:$ZZ$258, 209, MATCH($B$1, resultados!$A$1:$ZZ$1, 0))</f>
        <v/>
      </c>
      <c r="B215">
        <f>INDEX(resultados!$A$2:$ZZ$258, 209, MATCH($B$2, resultados!$A$1:$ZZ$1, 0))</f>
        <v/>
      </c>
      <c r="C215">
        <f>INDEX(resultados!$A$2:$ZZ$258, 209, MATCH($B$3, resultados!$A$1:$ZZ$1, 0))</f>
        <v/>
      </c>
    </row>
    <row r="216">
      <c r="A216">
        <f>INDEX(resultados!$A$2:$ZZ$258, 210, MATCH($B$1, resultados!$A$1:$ZZ$1, 0))</f>
        <v/>
      </c>
      <c r="B216">
        <f>INDEX(resultados!$A$2:$ZZ$258, 210, MATCH($B$2, resultados!$A$1:$ZZ$1, 0))</f>
        <v/>
      </c>
      <c r="C216">
        <f>INDEX(resultados!$A$2:$ZZ$258, 210, MATCH($B$3, resultados!$A$1:$ZZ$1, 0))</f>
        <v/>
      </c>
    </row>
    <row r="217">
      <c r="A217">
        <f>INDEX(resultados!$A$2:$ZZ$258, 211, MATCH($B$1, resultados!$A$1:$ZZ$1, 0))</f>
        <v/>
      </c>
      <c r="B217">
        <f>INDEX(resultados!$A$2:$ZZ$258, 211, MATCH($B$2, resultados!$A$1:$ZZ$1, 0))</f>
        <v/>
      </c>
      <c r="C217">
        <f>INDEX(resultados!$A$2:$ZZ$258, 211, MATCH($B$3, resultados!$A$1:$ZZ$1, 0))</f>
        <v/>
      </c>
    </row>
    <row r="218">
      <c r="A218">
        <f>INDEX(resultados!$A$2:$ZZ$258, 212, MATCH($B$1, resultados!$A$1:$ZZ$1, 0))</f>
        <v/>
      </c>
      <c r="B218">
        <f>INDEX(resultados!$A$2:$ZZ$258, 212, MATCH($B$2, resultados!$A$1:$ZZ$1, 0))</f>
        <v/>
      </c>
      <c r="C218">
        <f>INDEX(resultados!$A$2:$ZZ$258, 212, MATCH($B$3, resultados!$A$1:$ZZ$1, 0))</f>
        <v/>
      </c>
    </row>
    <row r="219">
      <c r="A219">
        <f>INDEX(resultados!$A$2:$ZZ$258, 213, MATCH($B$1, resultados!$A$1:$ZZ$1, 0))</f>
        <v/>
      </c>
      <c r="B219">
        <f>INDEX(resultados!$A$2:$ZZ$258, 213, MATCH($B$2, resultados!$A$1:$ZZ$1, 0))</f>
        <v/>
      </c>
      <c r="C219">
        <f>INDEX(resultados!$A$2:$ZZ$258, 213, MATCH($B$3, resultados!$A$1:$ZZ$1, 0))</f>
        <v/>
      </c>
    </row>
    <row r="220">
      <c r="A220">
        <f>INDEX(resultados!$A$2:$ZZ$258, 214, MATCH($B$1, resultados!$A$1:$ZZ$1, 0))</f>
        <v/>
      </c>
      <c r="B220">
        <f>INDEX(resultados!$A$2:$ZZ$258, 214, MATCH($B$2, resultados!$A$1:$ZZ$1, 0))</f>
        <v/>
      </c>
      <c r="C220">
        <f>INDEX(resultados!$A$2:$ZZ$258, 214, MATCH($B$3, resultados!$A$1:$ZZ$1, 0))</f>
        <v/>
      </c>
    </row>
    <row r="221">
      <c r="A221">
        <f>INDEX(resultados!$A$2:$ZZ$258, 215, MATCH($B$1, resultados!$A$1:$ZZ$1, 0))</f>
        <v/>
      </c>
      <c r="B221">
        <f>INDEX(resultados!$A$2:$ZZ$258, 215, MATCH($B$2, resultados!$A$1:$ZZ$1, 0))</f>
        <v/>
      </c>
      <c r="C221">
        <f>INDEX(resultados!$A$2:$ZZ$258, 215, MATCH($B$3, resultados!$A$1:$ZZ$1, 0))</f>
        <v/>
      </c>
    </row>
    <row r="222">
      <c r="A222">
        <f>INDEX(resultados!$A$2:$ZZ$258, 216, MATCH($B$1, resultados!$A$1:$ZZ$1, 0))</f>
        <v/>
      </c>
      <c r="B222">
        <f>INDEX(resultados!$A$2:$ZZ$258, 216, MATCH($B$2, resultados!$A$1:$ZZ$1, 0))</f>
        <v/>
      </c>
      <c r="C222">
        <f>INDEX(resultados!$A$2:$ZZ$258, 216, MATCH($B$3, resultados!$A$1:$ZZ$1, 0))</f>
        <v/>
      </c>
    </row>
    <row r="223">
      <c r="A223">
        <f>INDEX(resultados!$A$2:$ZZ$258, 217, MATCH($B$1, resultados!$A$1:$ZZ$1, 0))</f>
        <v/>
      </c>
      <c r="B223">
        <f>INDEX(resultados!$A$2:$ZZ$258, 217, MATCH($B$2, resultados!$A$1:$ZZ$1, 0))</f>
        <v/>
      </c>
      <c r="C223">
        <f>INDEX(resultados!$A$2:$ZZ$258, 217, MATCH($B$3, resultados!$A$1:$ZZ$1, 0))</f>
        <v/>
      </c>
    </row>
    <row r="224">
      <c r="A224">
        <f>INDEX(resultados!$A$2:$ZZ$258, 218, MATCH($B$1, resultados!$A$1:$ZZ$1, 0))</f>
        <v/>
      </c>
      <c r="B224">
        <f>INDEX(resultados!$A$2:$ZZ$258, 218, MATCH($B$2, resultados!$A$1:$ZZ$1, 0))</f>
        <v/>
      </c>
      <c r="C224">
        <f>INDEX(resultados!$A$2:$ZZ$258, 218, MATCH($B$3, resultados!$A$1:$ZZ$1, 0))</f>
        <v/>
      </c>
    </row>
    <row r="225">
      <c r="A225">
        <f>INDEX(resultados!$A$2:$ZZ$258, 219, MATCH($B$1, resultados!$A$1:$ZZ$1, 0))</f>
        <v/>
      </c>
      <c r="B225">
        <f>INDEX(resultados!$A$2:$ZZ$258, 219, MATCH($B$2, resultados!$A$1:$ZZ$1, 0))</f>
        <v/>
      </c>
      <c r="C225">
        <f>INDEX(resultados!$A$2:$ZZ$258, 219, MATCH($B$3, resultados!$A$1:$ZZ$1, 0))</f>
        <v/>
      </c>
    </row>
    <row r="226">
      <c r="A226">
        <f>INDEX(resultados!$A$2:$ZZ$258, 220, MATCH($B$1, resultados!$A$1:$ZZ$1, 0))</f>
        <v/>
      </c>
      <c r="B226">
        <f>INDEX(resultados!$A$2:$ZZ$258, 220, MATCH($B$2, resultados!$A$1:$ZZ$1, 0))</f>
        <v/>
      </c>
      <c r="C226">
        <f>INDEX(resultados!$A$2:$ZZ$258, 220, MATCH($B$3, resultados!$A$1:$ZZ$1, 0))</f>
        <v/>
      </c>
    </row>
    <row r="227">
      <c r="A227">
        <f>INDEX(resultados!$A$2:$ZZ$258, 221, MATCH($B$1, resultados!$A$1:$ZZ$1, 0))</f>
        <v/>
      </c>
      <c r="B227">
        <f>INDEX(resultados!$A$2:$ZZ$258, 221, MATCH($B$2, resultados!$A$1:$ZZ$1, 0))</f>
        <v/>
      </c>
      <c r="C227">
        <f>INDEX(resultados!$A$2:$ZZ$258, 221, MATCH($B$3, resultados!$A$1:$ZZ$1, 0))</f>
        <v/>
      </c>
    </row>
    <row r="228">
      <c r="A228">
        <f>INDEX(resultados!$A$2:$ZZ$258, 222, MATCH($B$1, resultados!$A$1:$ZZ$1, 0))</f>
        <v/>
      </c>
      <c r="B228">
        <f>INDEX(resultados!$A$2:$ZZ$258, 222, MATCH($B$2, resultados!$A$1:$ZZ$1, 0))</f>
        <v/>
      </c>
      <c r="C228">
        <f>INDEX(resultados!$A$2:$ZZ$258, 222, MATCH($B$3, resultados!$A$1:$ZZ$1, 0))</f>
        <v/>
      </c>
    </row>
    <row r="229">
      <c r="A229">
        <f>INDEX(resultados!$A$2:$ZZ$258, 223, MATCH($B$1, resultados!$A$1:$ZZ$1, 0))</f>
        <v/>
      </c>
      <c r="B229">
        <f>INDEX(resultados!$A$2:$ZZ$258, 223, MATCH($B$2, resultados!$A$1:$ZZ$1, 0))</f>
        <v/>
      </c>
      <c r="C229">
        <f>INDEX(resultados!$A$2:$ZZ$258, 223, MATCH($B$3, resultados!$A$1:$ZZ$1, 0))</f>
        <v/>
      </c>
    </row>
    <row r="230">
      <c r="A230">
        <f>INDEX(resultados!$A$2:$ZZ$258, 224, MATCH($B$1, resultados!$A$1:$ZZ$1, 0))</f>
        <v/>
      </c>
      <c r="B230">
        <f>INDEX(resultados!$A$2:$ZZ$258, 224, MATCH($B$2, resultados!$A$1:$ZZ$1, 0))</f>
        <v/>
      </c>
      <c r="C230">
        <f>INDEX(resultados!$A$2:$ZZ$258, 224, MATCH($B$3, resultados!$A$1:$ZZ$1, 0))</f>
        <v/>
      </c>
    </row>
    <row r="231">
      <c r="A231">
        <f>INDEX(resultados!$A$2:$ZZ$258, 225, MATCH($B$1, resultados!$A$1:$ZZ$1, 0))</f>
        <v/>
      </c>
      <c r="B231">
        <f>INDEX(resultados!$A$2:$ZZ$258, 225, MATCH($B$2, resultados!$A$1:$ZZ$1, 0))</f>
        <v/>
      </c>
      <c r="C231">
        <f>INDEX(resultados!$A$2:$ZZ$258, 225, MATCH($B$3, resultados!$A$1:$ZZ$1, 0))</f>
        <v/>
      </c>
    </row>
    <row r="232">
      <c r="A232">
        <f>INDEX(resultados!$A$2:$ZZ$258, 226, MATCH($B$1, resultados!$A$1:$ZZ$1, 0))</f>
        <v/>
      </c>
      <c r="B232">
        <f>INDEX(resultados!$A$2:$ZZ$258, 226, MATCH($B$2, resultados!$A$1:$ZZ$1, 0))</f>
        <v/>
      </c>
      <c r="C232">
        <f>INDEX(resultados!$A$2:$ZZ$258, 226, MATCH($B$3, resultados!$A$1:$ZZ$1, 0))</f>
        <v/>
      </c>
    </row>
    <row r="233">
      <c r="A233">
        <f>INDEX(resultados!$A$2:$ZZ$258, 227, MATCH($B$1, resultados!$A$1:$ZZ$1, 0))</f>
        <v/>
      </c>
      <c r="B233">
        <f>INDEX(resultados!$A$2:$ZZ$258, 227, MATCH($B$2, resultados!$A$1:$ZZ$1, 0))</f>
        <v/>
      </c>
      <c r="C233">
        <f>INDEX(resultados!$A$2:$ZZ$258, 227, MATCH($B$3, resultados!$A$1:$ZZ$1, 0))</f>
        <v/>
      </c>
    </row>
    <row r="234">
      <c r="A234">
        <f>INDEX(resultados!$A$2:$ZZ$258, 228, MATCH($B$1, resultados!$A$1:$ZZ$1, 0))</f>
        <v/>
      </c>
      <c r="B234">
        <f>INDEX(resultados!$A$2:$ZZ$258, 228, MATCH($B$2, resultados!$A$1:$ZZ$1, 0))</f>
        <v/>
      </c>
      <c r="C234">
        <f>INDEX(resultados!$A$2:$ZZ$258, 228, MATCH($B$3, resultados!$A$1:$ZZ$1, 0))</f>
        <v/>
      </c>
    </row>
    <row r="235">
      <c r="A235">
        <f>INDEX(resultados!$A$2:$ZZ$258, 229, MATCH($B$1, resultados!$A$1:$ZZ$1, 0))</f>
        <v/>
      </c>
      <c r="B235">
        <f>INDEX(resultados!$A$2:$ZZ$258, 229, MATCH($B$2, resultados!$A$1:$ZZ$1, 0))</f>
        <v/>
      </c>
      <c r="C235">
        <f>INDEX(resultados!$A$2:$ZZ$258, 229, MATCH($B$3, resultados!$A$1:$ZZ$1, 0))</f>
        <v/>
      </c>
    </row>
    <row r="236">
      <c r="A236">
        <f>INDEX(resultados!$A$2:$ZZ$258, 230, MATCH($B$1, resultados!$A$1:$ZZ$1, 0))</f>
        <v/>
      </c>
      <c r="B236">
        <f>INDEX(resultados!$A$2:$ZZ$258, 230, MATCH($B$2, resultados!$A$1:$ZZ$1, 0))</f>
        <v/>
      </c>
      <c r="C236">
        <f>INDEX(resultados!$A$2:$ZZ$258, 230, MATCH($B$3, resultados!$A$1:$ZZ$1, 0))</f>
        <v/>
      </c>
    </row>
    <row r="237">
      <c r="A237">
        <f>INDEX(resultados!$A$2:$ZZ$258, 231, MATCH($B$1, resultados!$A$1:$ZZ$1, 0))</f>
        <v/>
      </c>
      <c r="B237">
        <f>INDEX(resultados!$A$2:$ZZ$258, 231, MATCH($B$2, resultados!$A$1:$ZZ$1, 0))</f>
        <v/>
      </c>
      <c r="C237">
        <f>INDEX(resultados!$A$2:$ZZ$258, 231, MATCH($B$3, resultados!$A$1:$ZZ$1, 0))</f>
        <v/>
      </c>
    </row>
    <row r="238">
      <c r="A238">
        <f>INDEX(resultados!$A$2:$ZZ$258, 232, MATCH($B$1, resultados!$A$1:$ZZ$1, 0))</f>
        <v/>
      </c>
      <c r="B238">
        <f>INDEX(resultados!$A$2:$ZZ$258, 232, MATCH($B$2, resultados!$A$1:$ZZ$1, 0))</f>
        <v/>
      </c>
      <c r="C238">
        <f>INDEX(resultados!$A$2:$ZZ$258, 232, MATCH($B$3, resultados!$A$1:$ZZ$1, 0))</f>
        <v/>
      </c>
    </row>
    <row r="239">
      <c r="A239">
        <f>INDEX(resultados!$A$2:$ZZ$258, 233, MATCH($B$1, resultados!$A$1:$ZZ$1, 0))</f>
        <v/>
      </c>
      <c r="B239">
        <f>INDEX(resultados!$A$2:$ZZ$258, 233, MATCH($B$2, resultados!$A$1:$ZZ$1, 0))</f>
        <v/>
      </c>
      <c r="C239">
        <f>INDEX(resultados!$A$2:$ZZ$258, 233, MATCH($B$3, resultados!$A$1:$ZZ$1, 0))</f>
        <v/>
      </c>
    </row>
    <row r="240">
      <c r="A240">
        <f>INDEX(resultados!$A$2:$ZZ$258, 234, MATCH($B$1, resultados!$A$1:$ZZ$1, 0))</f>
        <v/>
      </c>
      <c r="B240">
        <f>INDEX(resultados!$A$2:$ZZ$258, 234, MATCH($B$2, resultados!$A$1:$ZZ$1, 0))</f>
        <v/>
      </c>
      <c r="C240">
        <f>INDEX(resultados!$A$2:$ZZ$258, 234, MATCH($B$3, resultados!$A$1:$ZZ$1, 0))</f>
        <v/>
      </c>
    </row>
    <row r="241">
      <c r="A241">
        <f>INDEX(resultados!$A$2:$ZZ$258, 235, MATCH($B$1, resultados!$A$1:$ZZ$1, 0))</f>
        <v/>
      </c>
      <c r="B241">
        <f>INDEX(resultados!$A$2:$ZZ$258, 235, MATCH($B$2, resultados!$A$1:$ZZ$1, 0))</f>
        <v/>
      </c>
      <c r="C241">
        <f>INDEX(resultados!$A$2:$ZZ$258, 235, MATCH($B$3, resultados!$A$1:$ZZ$1, 0))</f>
        <v/>
      </c>
    </row>
    <row r="242">
      <c r="A242">
        <f>INDEX(resultados!$A$2:$ZZ$258, 236, MATCH($B$1, resultados!$A$1:$ZZ$1, 0))</f>
        <v/>
      </c>
      <c r="B242">
        <f>INDEX(resultados!$A$2:$ZZ$258, 236, MATCH($B$2, resultados!$A$1:$ZZ$1, 0))</f>
        <v/>
      </c>
      <c r="C242">
        <f>INDEX(resultados!$A$2:$ZZ$258, 236, MATCH($B$3, resultados!$A$1:$ZZ$1, 0))</f>
        <v/>
      </c>
    </row>
    <row r="243">
      <c r="A243">
        <f>INDEX(resultados!$A$2:$ZZ$258, 237, MATCH($B$1, resultados!$A$1:$ZZ$1, 0))</f>
        <v/>
      </c>
      <c r="B243">
        <f>INDEX(resultados!$A$2:$ZZ$258, 237, MATCH($B$2, resultados!$A$1:$ZZ$1, 0))</f>
        <v/>
      </c>
      <c r="C243">
        <f>INDEX(resultados!$A$2:$ZZ$258, 237, MATCH($B$3, resultados!$A$1:$ZZ$1, 0))</f>
        <v/>
      </c>
    </row>
    <row r="244">
      <c r="A244">
        <f>INDEX(resultados!$A$2:$ZZ$258, 238, MATCH($B$1, resultados!$A$1:$ZZ$1, 0))</f>
        <v/>
      </c>
      <c r="B244">
        <f>INDEX(resultados!$A$2:$ZZ$258, 238, MATCH($B$2, resultados!$A$1:$ZZ$1, 0))</f>
        <v/>
      </c>
      <c r="C244">
        <f>INDEX(resultados!$A$2:$ZZ$258, 238, MATCH($B$3, resultados!$A$1:$ZZ$1, 0))</f>
        <v/>
      </c>
    </row>
    <row r="245">
      <c r="A245">
        <f>INDEX(resultados!$A$2:$ZZ$258, 239, MATCH($B$1, resultados!$A$1:$ZZ$1, 0))</f>
        <v/>
      </c>
      <c r="B245">
        <f>INDEX(resultados!$A$2:$ZZ$258, 239, MATCH($B$2, resultados!$A$1:$ZZ$1, 0))</f>
        <v/>
      </c>
      <c r="C245">
        <f>INDEX(resultados!$A$2:$ZZ$258, 239, MATCH($B$3, resultados!$A$1:$ZZ$1, 0))</f>
        <v/>
      </c>
    </row>
    <row r="246">
      <c r="A246">
        <f>INDEX(resultados!$A$2:$ZZ$258, 240, MATCH($B$1, resultados!$A$1:$ZZ$1, 0))</f>
        <v/>
      </c>
      <c r="B246">
        <f>INDEX(resultados!$A$2:$ZZ$258, 240, MATCH($B$2, resultados!$A$1:$ZZ$1, 0))</f>
        <v/>
      </c>
      <c r="C246">
        <f>INDEX(resultados!$A$2:$ZZ$258, 240, MATCH($B$3, resultados!$A$1:$ZZ$1, 0))</f>
        <v/>
      </c>
    </row>
    <row r="247">
      <c r="A247">
        <f>INDEX(resultados!$A$2:$ZZ$258, 241, MATCH($B$1, resultados!$A$1:$ZZ$1, 0))</f>
        <v/>
      </c>
      <c r="B247">
        <f>INDEX(resultados!$A$2:$ZZ$258, 241, MATCH($B$2, resultados!$A$1:$ZZ$1, 0))</f>
        <v/>
      </c>
      <c r="C247">
        <f>INDEX(resultados!$A$2:$ZZ$258, 241, MATCH($B$3, resultados!$A$1:$ZZ$1, 0))</f>
        <v/>
      </c>
    </row>
    <row r="248">
      <c r="A248">
        <f>INDEX(resultados!$A$2:$ZZ$258, 242, MATCH($B$1, resultados!$A$1:$ZZ$1, 0))</f>
        <v/>
      </c>
      <c r="B248">
        <f>INDEX(resultados!$A$2:$ZZ$258, 242, MATCH($B$2, resultados!$A$1:$ZZ$1, 0))</f>
        <v/>
      </c>
      <c r="C248">
        <f>INDEX(resultados!$A$2:$ZZ$258, 242, MATCH($B$3, resultados!$A$1:$ZZ$1, 0))</f>
        <v/>
      </c>
    </row>
    <row r="249">
      <c r="A249">
        <f>INDEX(resultados!$A$2:$ZZ$258, 243, MATCH($B$1, resultados!$A$1:$ZZ$1, 0))</f>
        <v/>
      </c>
      <c r="B249">
        <f>INDEX(resultados!$A$2:$ZZ$258, 243, MATCH($B$2, resultados!$A$1:$ZZ$1, 0))</f>
        <v/>
      </c>
      <c r="C249">
        <f>INDEX(resultados!$A$2:$ZZ$258, 243, MATCH($B$3, resultados!$A$1:$ZZ$1, 0))</f>
        <v/>
      </c>
    </row>
    <row r="250">
      <c r="A250">
        <f>INDEX(resultados!$A$2:$ZZ$258, 244, MATCH($B$1, resultados!$A$1:$ZZ$1, 0))</f>
        <v/>
      </c>
      <c r="B250">
        <f>INDEX(resultados!$A$2:$ZZ$258, 244, MATCH($B$2, resultados!$A$1:$ZZ$1, 0))</f>
        <v/>
      </c>
      <c r="C250">
        <f>INDEX(resultados!$A$2:$ZZ$258, 244, MATCH($B$3, resultados!$A$1:$ZZ$1, 0))</f>
        <v/>
      </c>
    </row>
    <row r="251">
      <c r="A251">
        <f>INDEX(resultados!$A$2:$ZZ$258, 245, MATCH($B$1, resultados!$A$1:$ZZ$1, 0))</f>
        <v/>
      </c>
      <c r="B251">
        <f>INDEX(resultados!$A$2:$ZZ$258, 245, MATCH($B$2, resultados!$A$1:$ZZ$1, 0))</f>
        <v/>
      </c>
      <c r="C251">
        <f>INDEX(resultados!$A$2:$ZZ$258, 245, MATCH($B$3, resultados!$A$1:$ZZ$1, 0))</f>
        <v/>
      </c>
    </row>
    <row r="252">
      <c r="A252">
        <f>INDEX(resultados!$A$2:$ZZ$258, 246, MATCH($B$1, resultados!$A$1:$ZZ$1, 0))</f>
        <v/>
      </c>
      <c r="B252">
        <f>INDEX(resultados!$A$2:$ZZ$258, 246, MATCH($B$2, resultados!$A$1:$ZZ$1, 0))</f>
        <v/>
      </c>
      <c r="C252">
        <f>INDEX(resultados!$A$2:$ZZ$258, 246, MATCH($B$3, resultados!$A$1:$ZZ$1, 0))</f>
        <v/>
      </c>
    </row>
    <row r="253">
      <c r="A253">
        <f>INDEX(resultados!$A$2:$ZZ$258, 247, MATCH($B$1, resultados!$A$1:$ZZ$1, 0))</f>
        <v/>
      </c>
      <c r="B253">
        <f>INDEX(resultados!$A$2:$ZZ$258, 247, MATCH($B$2, resultados!$A$1:$ZZ$1, 0))</f>
        <v/>
      </c>
      <c r="C253">
        <f>INDEX(resultados!$A$2:$ZZ$258, 247, MATCH($B$3, resultados!$A$1:$ZZ$1, 0))</f>
        <v/>
      </c>
    </row>
    <row r="254">
      <c r="A254">
        <f>INDEX(resultados!$A$2:$ZZ$258, 248, MATCH($B$1, resultados!$A$1:$ZZ$1, 0))</f>
        <v/>
      </c>
      <c r="B254">
        <f>INDEX(resultados!$A$2:$ZZ$258, 248, MATCH($B$2, resultados!$A$1:$ZZ$1, 0))</f>
        <v/>
      </c>
      <c r="C254">
        <f>INDEX(resultados!$A$2:$ZZ$258, 248, MATCH($B$3, resultados!$A$1:$ZZ$1, 0))</f>
        <v/>
      </c>
    </row>
    <row r="255">
      <c r="A255">
        <f>INDEX(resultados!$A$2:$ZZ$258, 249, MATCH($B$1, resultados!$A$1:$ZZ$1, 0))</f>
        <v/>
      </c>
      <c r="B255">
        <f>INDEX(resultados!$A$2:$ZZ$258, 249, MATCH($B$2, resultados!$A$1:$ZZ$1, 0))</f>
        <v/>
      </c>
      <c r="C255">
        <f>INDEX(resultados!$A$2:$ZZ$258, 249, MATCH($B$3, resultados!$A$1:$ZZ$1, 0))</f>
        <v/>
      </c>
    </row>
    <row r="256">
      <c r="A256">
        <f>INDEX(resultados!$A$2:$ZZ$258, 250, MATCH($B$1, resultados!$A$1:$ZZ$1, 0))</f>
        <v/>
      </c>
      <c r="B256">
        <f>INDEX(resultados!$A$2:$ZZ$258, 250, MATCH($B$2, resultados!$A$1:$ZZ$1, 0))</f>
        <v/>
      </c>
      <c r="C256">
        <f>INDEX(resultados!$A$2:$ZZ$258, 250, MATCH($B$3, resultados!$A$1:$ZZ$1, 0))</f>
        <v/>
      </c>
    </row>
    <row r="257">
      <c r="A257">
        <f>INDEX(resultados!$A$2:$ZZ$258, 251, MATCH($B$1, resultados!$A$1:$ZZ$1, 0))</f>
        <v/>
      </c>
      <c r="B257">
        <f>INDEX(resultados!$A$2:$ZZ$258, 251, MATCH($B$2, resultados!$A$1:$ZZ$1, 0))</f>
        <v/>
      </c>
      <c r="C257">
        <f>INDEX(resultados!$A$2:$ZZ$258, 251, MATCH($B$3, resultados!$A$1:$ZZ$1, 0))</f>
        <v/>
      </c>
    </row>
    <row r="258">
      <c r="A258">
        <f>INDEX(resultados!$A$2:$ZZ$258, 252, MATCH($B$1, resultados!$A$1:$ZZ$1, 0))</f>
        <v/>
      </c>
      <c r="B258">
        <f>INDEX(resultados!$A$2:$ZZ$258, 252, MATCH($B$2, resultados!$A$1:$ZZ$1, 0))</f>
        <v/>
      </c>
      <c r="C258">
        <f>INDEX(resultados!$A$2:$ZZ$258, 252, MATCH($B$3, resultados!$A$1:$ZZ$1, 0))</f>
        <v/>
      </c>
    </row>
    <row r="259">
      <c r="A259">
        <f>INDEX(resultados!$A$2:$ZZ$258, 253, MATCH($B$1, resultados!$A$1:$ZZ$1, 0))</f>
        <v/>
      </c>
      <c r="B259">
        <f>INDEX(resultados!$A$2:$ZZ$258, 253, MATCH($B$2, resultados!$A$1:$ZZ$1, 0))</f>
        <v/>
      </c>
      <c r="C259">
        <f>INDEX(resultados!$A$2:$ZZ$258, 253, MATCH($B$3, resultados!$A$1:$ZZ$1, 0))</f>
        <v/>
      </c>
    </row>
    <row r="260">
      <c r="A260">
        <f>INDEX(resultados!$A$2:$ZZ$258, 254, MATCH($B$1, resultados!$A$1:$ZZ$1, 0))</f>
        <v/>
      </c>
      <c r="B260">
        <f>INDEX(resultados!$A$2:$ZZ$258, 254, MATCH($B$2, resultados!$A$1:$ZZ$1, 0))</f>
        <v/>
      </c>
      <c r="C260">
        <f>INDEX(resultados!$A$2:$ZZ$258, 254, MATCH($B$3, resultados!$A$1:$ZZ$1, 0))</f>
        <v/>
      </c>
    </row>
    <row r="261">
      <c r="A261">
        <f>INDEX(resultados!$A$2:$ZZ$258, 255, MATCH($B$1, resultados!$A$1:$ZZ$1, 0))</f>
        <v/>
      </c>
      <c r="B261">
        <f>INDEX(resultados!$A$2:$ZZ$258, 255, MATCH($B$2, resultados!$A$1:$ZZ$1, 0))</f>
        <v/>
      </c>
      <c r="C261">
        <f>INDEX(resultados!$A$2:$ZZ$258, 255, MATCH($B$3, resultados!$A$1:$ZZ$1, 0))</f>
        <v/>
      </c>
    </row>
    <row r="262">
      <c r="A262">
        <f>INDEX(resultados!$A$2:$ZZ$258, 256, MATCH($B$1, resultados!$A$1:$ZZ$1, 0))</f>
        <v/>
      </c>
      <c r="B262">
        <f>INDEX(resultados!$A$2:$ZZ$258, 256, MATCH($B$2, resultados!$A$1:$ZZ$1, 0))</f>
        <v/>
      </c>
      <c r="C262">
        <f>INDEX(resultados!$A$2:$ZZ$258, 256, MATCH($B$3, resultados!$A$1:$ZZ$1, 0))</f>
        <v/>
      </c>
    </row>
    <row r="263">
      <c r="A263">
        <f>INDEX(resultados!$A$2:$ZZ$258, 257, MATCH($B$1, resultados!$A$1:$ZZ$1, 0))</f>
        <v/>
      </c>
      <c r="B263">
        <f>INDEX(resultados!$A$2:$ZZ$258, 257, MATCH($B$2, resultados!$A$1:$ZZ$1, 0))</f>
        <v/>
      </c>
      <c r="C263">
        <f>INDEX(resultados!$A$2:$ZZ$258, 257,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1.606</v>
      </c>
      <c r="E2" t="n">
        <v>62.27</v>
      </c>
      <c r="F2" t="n">
        <v>55.96</v>
      </c>
      <c r="G2" t="n">
        <v>11.7</v>
      </c>
      <c r="H2" t="n">
        <v>0.24</v>
      </c>
      <c r="I2" t="n">
        <v>287</v>
      </c>
      <c r="J2" t="n">
        <v>71.52</v>
      </c>
      <c r="K2" t="n">
        <v>32.27</v>
      </c>
      <c r="L2" t="n">
        <v>1</v>
      </c>
      <c r="M2" t="n">
        <v>285</v>
      </c>
      <c r="N2" t="n">
        <v>8.25</v>
      </c>
      <c r="O2" t="n">
        <v>9054.6</v>
      </c>
      <c r="P2" t="n">
        <v>394.63</v>
      </c>
      <c r="Q2" t="n">
        <v>1275.78</v>
      </c>
      <c r="R2" t="n">
        <v>596.59</v>
      </c>
      <c r="S2" t="n">
        <v>109.66</v>
      </c>
      <c r="T2" t="n">
        <v>228018.92</v>
      </c>
      <c r="U2" t="n">
        <v>0.18</v>
      </c>
      <c r="V2" t="n">
        <v>0.58</v>
      </c>
      <c r="W2" t="n">
        <v>7.74</v>
      </c>
      <c r="X2" t="n">
        <v>13.52</v>
      </c>
      <c r="Y2" t="n">
        <v>1</v>
      </c>
      <c r="Z2" t="n">
        <v>10</v>
      </c>
      <c r="AA2" t="n">
        <v>390.1249271778438</v>
      </c>
      <c r="AB2" t="n">
        <v>533.7861364618157</v>
      </c>
      <c r="AC2" t="n">
        <v>482.842336771447</v>
      </c>
      <c r="AD2" t="n">
        <v>390124.9271778438</v>
      </c>
      <c r="AE2" t="n">
        <v>533786.1364618157</v>
      </c>
      <c r="AF2" t="n">
        <v>2.753081067350305e-06</v>
      </c>
      <c r="AG2" t="n">
        <v>9</v>
      </c>
      <c r="AH2" t="n">
        <v>482842.336771447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1.9452</v>
      </c>
      <c r="E3" t="n">
        <v>51.41</v>
      </c>
      <c r="F3" t="n">
        <v>47.74</v>
      </c>
      <c r="G3" t="n">
        <v>24.48</v>
      </c>
      <c r="H3" t="n">
        <v>0.48</v>
      </c>
      <c r="I3" t="n">
        <v>117</v>
      </c>
      <c r="J3" t="n">
        <v>72.7</v>
      </c>
      <c r="K3" t="n">
        <v>32.27</v>
      </c>
      <c r="L3" t="n">
        <v>2</v>
      </c>
      <c r="M3" t="n">
        <v>115</v>
      </c>
      <c r="N3" t="n">
        <v>8.43</v>
      </c>
      <c r="O3" t="n">
        <v>9200.25</v>
      </c>
      <c r="P3" t="n">
        <v>322.14</v>
      </c>
      <c r="Q3" t="n">
        <v>1275.76</v>
      </c>
      <c r="R3" t="n">
        <v>318.4</v>
      </c>
      <c r="S3" t="n">
        <v>109.66</v>
      </c>
      <c r="T3" t="n">
        <v>89772.21000000001</v>
      </c>
      <c r="U3" t="n">
        <v>0.34</v>
      </c>
      <c r="V3" t="n">
        <v>0.68</v>
      </c>
      <c r="W3" t="n">
        <v>7.44</v>
      </c>
      <c r="X3" t="n">
        <v>5.31</v>
      </c>
      <c r="Y3" t="n">
        <v>1</v>
      </c>
      <c r="Z3" t="n">
        <v>10</v>
      </c>
      <c r="AA3" t="n">
        <v>283.7489203433585</v>
      </c>
      <c r="AB3" t="n">
        <v>388.2377909326652</v>
      </c>
      <c r="AC3" t="n">
        <v>351.1849210612127</v>
      </c>
      <c r="AD3" t="n">
        <v>283748.9203433585</v>
      </c>
      <c r="AE3" t="n">
        <v>388237.7909326652</v>
      </c>
      <c r="AF3" t="n">
        <v>3.334553731139361e-06</v>
      </c>
      <c r="AG3" t="n">
        <v>8</v>
      </c>
      <c r="AH3" t="n">
        <v>351184.9210612127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2.0575</v>
      </c>
      <c r="E4" t="n">
        <v>48.6</v>
      </c>
      <c r="F4" t="n">
        <v>45.65</v>
      </c>
      <c r="G4" t="n">
        <v>38.58</v>
      </c>
      <c r="H4" t="n">
        <v>0.71</v>
      </c>
      <c r="I4" t="n">
        <v>71</v>
      </c>
      <c r="J4" t="n">
        <v>73.88</v>
      </c>
      <c r="K4" t="n">
        <v>32.27</v>
      </c>
      <c r="L4" t="n">
        <v>3</v>
      </c>
      <c r="M4" t="n">
        <v>69</v>
      </c>
      <c r="N4" t="n">
        <v>8.609999999999999</v>
      </c>
      <c r="O4" t="n">
        <v>9346.23</v>
      </c>
      <c r="P4" t="n">
        <v>292.05</v>
      </c>
      <c r="Q4" t="n">
        <v>1275.61</v>
      </c>
      <c r="R4" t="n">
        <v>247.61</v>
      </c>
      <c r="S4" t="n">
        <v>109.66</v>
      </c>
      <c r="T4" t="n">
        <v>54608.35</v>
      </c>
      <c r="U4" t="n">
        <v>0.44</v>
      </c>
      <c r="V4" t="n">
        <v>0.71</v>
      </c>
      <c r="W4" t="n">
        <v>7.37</v>
      </c>
      <c r="X4" t="n">
        <v>3.22</v>
      </c>
      <c r="Y4" t="n">
        <v>1</v>
      </c>
      <c r="Z4" t="n">
        <v>10</v>
      </c>
      <c r="AA4" t="n">
        <v>247.7900281276374</v>
      </c>
      <c r="AB4" t="n">
        <v>339.0372482085932</v>
      </c>
      <c r="AC4" t="n">
        <v>306.6800090814326</v>
      </c>
      <c r="AD4" t="n">
        <v>247790.0281276374</v>
      </c>
      <c r="AE4" t="n">
        <v>339037.2482085932</v>
      </c>
      <c r="AF4" t="n">
        <v>3.527063696185089e-06</v>
      </c>
      <c r="AG4" t="n">
        <v>7</v>
      </c>
      <c r="AH4" t="n">
        <v>306680.0090814325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2.1134</v>
      </c>
      <c r="E5" t="n">
        <v>47.32</v>
      </c>
      <c r="F5" t="n">
        <v>44.7</v>
      </c>
      <c r="G5" t="n">
        <v>53.63</v>
      </c>
      <c r="H5" t="n">
        <v>0.93</v>
      </c>
      <c r="I5" t="n">
        <v>50</v>
      </c>
      <c r="J5" t="n">
        <v>75.06999999999999</v>
      </c>
      <c r="K5" t="n">
        <v>32.27</v>
      </c>
      <c r="L5" t="n">
        <v>4</v>
      </c>
      <c r="M5" t="n">
        <v>42</v>
      </c>
      <c r="N5" t="n">
        <v>8.800000000000001</v>
      </c>
      <c r="O5" t="n">
        <v>9492.549999999999</v>
      </c>
      <c r="P5" t="n">
        <v>269.62</v>
      </c>
      <c r="Q5" t="n">
        <v>1275.53</v>
      </c>
      <c r="R5" t="n">
        <v>215.17</v>
      </c>
      <c r="S5" t="n">
        <v>109.66</v>
      </c>
      <c r="T5" t="n">
        <v>38494.26</v>
      </c>
      <c r="U5" t="n">
        <v>0.51</v>
      </c>
      <c r="V5" t="n">
        <v>0.72</v>
      </c>
      <c r="W5" t="n">
        <v>7.34</v>
      </c>
      <c r="X5" t="n">
        <v>2.26</v>
      </c>
      <c r="Y5" t="n">
        <v>1</v>
      </c>
      <c r="Z5" t="n">
        <v>10</v>
      </c>
      <c r="AA5" t="n">
        <v>232.5066355269164</v>
      </c>
      <c r="AB5" t="n">
        <v>318.1258361966022</v>
      </c>
      <c r="AC5" t="n">
        <v>287.7643528825082</v>
      </c>
      <c r="AD5" t="n">
        <v>232506.6355269164</v>
      </c>
      <c r="AE5" t="n">
        <v>318125.8361966022</v>
      </c>
      <c r="AF5" t="n">
        <v>3.622890116897967e-06</v>
      </c>
      <c r="AG5" t="n">
        <v>7</v>
      </c>
      <c r="AH5" t="n">
        <v>287764.3528825082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2.1289</v>
      </c>
      <c r="E6" t="n">
        <v>46.97</v>
      </c>
      <c r="F6" t="n">
        <v>44.44</v>
      </c>
      <c r="G6" t="n">
        <v>60.61</v>
      </c>
      <c r="H6" t="n">
        <v>1.15</v>
      </c>
      <c r="I6" t="n">
        <v>44</v>
      </c>
      <c r="J6" t="n">
        <v>76.26000000000001</v>
      </c>
      <c r="K6" t="n">
        <v>32.27</v>
      </c>
      <c r="L6" t="n">
        <v>5</v>
      </c>
      <c r="M6" t="n">
        <v>1</v>
      </c>
      <c r="N6" t="n">
        <v>8.99</v>
      </c>
      <c r="O6" t="n">
        <v>9639.200000000001</v>
      </c>
      <c r="P6" t="n">
        <v>262.83</v>
      </c>
      <c r="Q6" t="n">
        <v>1275.8</v>
      </c>
      <c r="R6" t="n">
        <v>204.92</v>
      </c>
      <c r="S6" t="n">
        <v>109.66</v>
      </c>
      <c r="T6" t="n">
        <v>33399.98</v>
      </c>
      <c r="U6" t="n">
        <v>0.54</v>
      </c>
      <c r="V6" t="n">
        <v>0.73</v>
      </c>
      <c r="W6" t="n">
        <v>7.37</v>
      </c>
      <c r="X6" t="n">
        <v>2.01</v>
      </c>
      <c r="Y6" t="n">
        <v>1</v>
      </c>
      <c r="Z6" t="n">
        <v>10</v>
      </c>
      <c r="AA6" t="n">
        <v>228.1818974167759</v>
      </c>
      <c r="AB6" t="n">
        <v>312.2085387203311</v>
      </c>
      <c r="AC6" t="n">
        <v>282.4117939723914</v>
      </c>
      <c r="AD6" t="n">
        <v>228181.8974167759</v>
      </c>
      <c r="AE6" t="n">
        <v>312208.5387203312</v>
      </c>
      <c r="AF6" t="n">
        <v>3.649460949117101e-06</v>
      </c>
      <c r="AG6" t="n">
        <v>7</v>
      </c>
      <c r="AH6" t="n">
        <v>282411.7939723914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2.1282</v>
      </c>
      <c r="E7" t="n">
        <v>46.99</v>
      </c>
      <c r="F7" t="n">
        <v>44.46</v>
      </c>
      <c r="G7" t="n">
        <v>60.63</v>
      </c>
      <c r="H7" t="n">
        <v>1.36</v>
      </c>
      <c r="I7" t="n">
        <v>44</v>
      </c>
      <c r="J7" t="n">
        <v>77.45</v>
      </c>
      <c r="K7" t="n">
        <v>32.27</v>
      </c>
      <c r="L7" t="n">
        <v>6</v>
      </c>
      <c r="M7" t="n">
        <v>0</v>
      </c>
      <c r="N7" t="n">
        <v>9.18</v>
      </c>
      <c r="O7" t="n">
        <v>9786.190000000001</v>
      </c>
      <c r="P7" t="n">
        <v>266.6</v>
      </c>
      <c r="Q7" t="n">
        <v>1275.73</v>
      </c>
      <c r="R7" t="n">
        <v>205.26</v>
      </c>
      <c r="S7" t="n">
        <v>109.66</v>
      </c>
      <c r="T7" t="n">
        <v>33568.54</v>
      </c>
      <c r="U7" t="n">
        <v>0.53</v>
      </c>
      <c r="V7" t="n">
        <v>0.73</v>
      </c>
      <c r="W7" t="n">
        <v>7.38</v>
      </c>
      <c r="X7" t="n">
        <v>2.03</v>
      </c>
      <c r="Y7" t="n">
        <v>1</v>
      </c>
      <c r="Z7" t="n">
        <v>10</v>
      </c>
      <c r="AA7" t="n">
        <v>229.8032004679503</v>
      </c>
      <c r="AB7" t="n">
        <v>314.4268770817894</v>
      </c>
      <c r="AC7" t="n">
        <v>284.4184172340902</v>
      </c>
      <c r="AD7" t="n">
        <v>229803.2004679503</v>
      </c>
      <c r="AE7" t="n">
        <v>314426.8770817894</v>
      </c>
      <c r="AF7" t="n">
        <v>3.648260976049141e-06</v>
      </c>
      <c r="AG7" t="n">
        <v>7</v>
      </c>
      <c r="AH7" t="n">
        <v>284418.4172340902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1.8848</v>
      </c>
      <c r="E2" t="n">
        <v>53.06</v>
      </c>
      <c r="F2" t="n">
        <v>49.63</v>
      </c>
      <c r="G2" t="n">
        <v>19.21</v>
      </c>
      <c r="H2" t="n">
        <v>0.43</v>
      </c>
      <c r="I2" t="n">
        <v>155</v>
      </c>
      <c r="J2" t="n">
        <v>39.78</v>
      </c>
      <c r="K2" t="n">
        <v>19.54</v>
      </c>
      <c r="L2" t="n">
        <v>1</v>
      </c>
      <c r="M2" t="n">
        <v>153</v>
      </c>
      <c r="N2" t="n">
        <v>4.24</v>
      </c>
      <c r="O2" t="n">
        <v>5140</v>
      </c>
      <c r="P2" t="n">
        <v>213.22</v>
      </c>
      <c r="Q2" t="n">
        <v>1275.69</v>
      </c>
      <c r="R2" t="n">
        <v>382.03</v>
      </c>
      <c r="S2" t="n">
        <v>109.66</v>
      </c>
      <c r="T2" t="n">
        <v>121399.82</v>
      </c>
      <c r="U2" t="n">
        <v>0.29</v>
      </c>
      <c r="V2" t="n">
        <v>0.65</v>
      </c>
      <c r="W2" t="n">
        <v>7.51</v>
      </c>
      <c r="X2" t="n">
        <v>7.2</v>
      </c>
      <c r="Y2" t="n">
        <v>1</v>
      </c>
      <c r="Z2" t="n">
        <v>10</v>
      </c>
      <c r="AA2" t="n">
        <v>221.1360584462311</v>
      </c>
      <c r="AB2" t="n">
        <v>302.5681110003592</v>
      </c>
      <c r="AC2" t="n">
        <v>273.6914351435852</v>
      </c>
      <c r="AD2" t="n">
        <v>221136.0584462311</v>
      </c>
      <c r="AE2" t="n">
        <v>302568.1110003592</v>
      </c>
      <c r="AF2" t="n">
        <v>3.467862787366754e-06</v>
      </c>
      <c r="AG2" t="n">
        <v>8</v>
      </c>
      <c r="AH2" t="n">
        <v>273691.4351435852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2.0379</v>
      </c>
      <c r="E3" t="n">
        <v>49.07</v>
      </c>
      <c r="F3" t="n">
        <v>46.41</v>
      </c>
      <c r="G3" t="n">
        <v>32.38</v>
      </c>
      <c r="H3" t="n">
        <v>0.84</v>
      </c>
      <c r="I3" t="n">
        <v>86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184.23</v>
      </c>
      <c r="Q3" t="n">
        <v>1275.77</v>
      </c>
      <c r="R3" t="n">
        <v>269.29</v>
      </c>
      <c r="S3" t="n">
        <v>109.66</v>
      </c>
      <c r="T3" t="n">
        <v>65372.63</v>
      </c>
      <c r="U3" t="n">
        <v>0.41</v>
      </c>
      <c r="V3" t="n">
        <v>0.6899999999999999</v>
      </c>
      <c r="W3" t="n">
        <v>7.51</v>
      </c>
      <c r="X3" t="n">
        <v>3.98</v>
      </c>
      <c r="Y3" t="n">
        <v>1</v>
      </c>
      <c r="Z3" t="n">
        <v>10</v>
      </c>
      <c r="AA3" t="n">
        <v>185.6633279353009</v>
      </c>
      <c r="AB3" t="n">
        <v>254.0327561689072</v>
      </c>
      <c r="AC3" t="n">
        <v>229.7882264574332</v>
      </c>
      <c r="AD3" t="n">
        <v>185663.3279353009</v>
      </c>
      <c r="AE3" t="n">
        <v>254032.7561689072</v>
      </c>
      <c r="AF3" t="n">
        <v>3.749553042431403e-06</v>
      </c>
      <c r="AG3" t="n">
        <v>7</v>
      </c>
      <c r="AH3" t="n">
        <v>229788.2264574332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1.092</v>
      </c>
      <c r="E2" t="n">
        <v>91.58</v>
      </c>
      <c r="F2" t="n">
        <v>71.98999999999999</v>
      </c>
      <c r="G2" t="n">
        <v>7.19</v>
      </c>
      <c r="H2" t="n">
        <v>0.12</v>
      </c>
      <c r="I2" t="n">
        <v>601</v>
      </c>
      <c r="J2" t="n">
        <v>141.81</v>
      </c>
      <c r="K2" t="n">
        <v>47.83</v>
      </c>
      <c r="L2" t="n">
        <v>1</v>
      </c>
      <c r="M2" t="n">
        <v>599</v>
      </c>
      <c r="N2" t="n">
        <v>22.98</v>
      </c>
      <c r="O2" t="n">
        <v>17723.39</v>
      </c>
      <c r="P2" t="n">
        <v>819.55</v>
      </c>
      <c r="Q2" t="n">
        <v>1276.02</v>
      </c>
      <c r="R2" t="n">
        <v>1141.53</v>
      </c>
      <c r="S2" t="n">
        <v>109.66</v>
      </c>
      <c r="T2" t="n">
        <v>498920.74</v>
      </c>
      <c r="U2" t="n">
        <v>0.1</v>
      </c>
      <c r="V2" t="n">
        <v>0.45</v>
      </c>
      <c r="W2" t="n">
        <v>8.26</v>
      </c>
      <c r="X2" t="n">
        <v>29.53</v>
      </c>
      <c r="Y2" t="n">
        <v>1</v>
      </c>
      <c r="Z2" t="n">
        <v>10</v>
      </c>
      <c r="AA2" t="n">
        <v>1033.163484284459</v>
      </c>
      <c r="AB2" t="n">
        <v>1413.619859154051</v>
      </c>
      <c r="AC2" t="n">
        <v>1278.705963824321</v>
      </c>
      <c r="AD2" t="n">
        <v>1033163.484284459</v>
      </c>
      <c r="AE2" t="n">
        <v>1413619.859154051</v>
      </c>
      <c r="AF2" t="n">
        <v>1.680257504892362e-06</v>
      </c>
      <c r="AG2" t="n">
        <v>13</v>
      </c>
      <c r="AH2" t="n">
        <v>1278705.963824321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1.6421</v>
      </c>
      <c r="E3" t="n">
        <v>60.9</v>
      </c>
      <c r="F3" t="n">
        <v>52.46</v>
      </c>
      <c r="G3" t="n">
        <v>14.64</v>
      </c>
      <c r="H3" t="n">
        <v>0.25</v>
      </c>
      <c r="I3" t="n">
        <v>215</v>
      </c>
      <c r="J3" t="n">
        <v>143.17</v>
      </c>
      <c r="K3" t="n">
        <v>47.83</v>
      </c>
      <c r="L3" t="n">
        <v>2</v>
      </c>
      <c r="M3" t="n">
        <v>213</v>
      </c>
      <c r="N3" t="n">
        <v>23.34</v>
      </c>
      <c r="O3" t="n">
        <v>17891.86</v>
      </c>
      <c r="P3" t="n">
        <v>590.67</v>
      </c>
      <c r="Q3" t="n">
        <v>1275.88</v>
      </c>
      <c r="R3" t="n">
        <v>478.33</v>
      </c>
      <c r="S3" t="n">
        <v>109.66</v>
      </c>
      <c r="T3" t="n">
        <v>169251.44</v>
      </c>
      <c r="U3" t="n">
        <v>0.23</v>
      </c>
      <c r="V3" t="n">
        <v>0.61</v>
      </c>
      <c r="W3" t="n">
        <v>7.59</v>
      </c>
      <c r="X3" t="n">
        <v>10.02</v>
      </c>
      <c r="Y3" t="n">
        <v>1</v>
      </c>
      <c r="Z3" t="n">
        <v>10</v>
      </c>
      <c r="AA3" t="n">
        <v>524.9388390035311</v>
      </c>
      <c r="AB3" t="n">
        <v>718.2444781917523</v>
      </c>
      <c r="AC3" t="n">
        <v>649.6962332555871</v>
      </c>
      <c r="AD3" t="n">
        <v>524938.8390035311</v>
      </c>
      <c r="AE3" t="n">
        <v>718244.4781917522</v>
      </c>
      <c r="AF3" t="n">
        <v>2.526694916468633e-06</v>
      </c>
      <c r="AG3" t="n">
        <v>9</v>
      </c>
      <c r="AH3" t="n">
        <v>649696.2332555872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1.8361</v>
      </c>
      <c r="E4" t="n">
        <v>54.46</v>
      </c>
      <c r="F4" t="n">
        <v>48.45</v>
      </c>
      <c r="G4" t="n">
        <v>22.19</v>
      </c>
      <c r="H4" t="n">
        <v>0.37</v>
      </c>
      <c r="I4" t="n">
        <v>131</v>
      </c>
      <c r="J4" t="n">
        <v>144.54</v>
      </c>
      <c r="K4" t="n">
        <v>47.83</v>
      </c>
      <c r="L4" t="n">
        <v>3</v>
      </c>
      <c r="M4" t="n">
        <v>129</v>
      </c>
      <c r="N4" t="n">
        <v>23.71</v>
      </c>
      <c r="O4" t="n">
        <v>18060.85</v>
      </c>
      <c r="P4" t="n">
        <v>539.04</v>
      </c>
      <c r="Q4" t="n">
        <v>1275.63</v>
      </c>
      <c r="R4" t="n">
        <v>342.46</v>
      </c>
      <c r="S4" t="n">
        <v>109.66</v>
      </c>
      <c r="T4" t="n">
        <v>101734.08</v>
      </c>
      <c r="U4" t="n">
        <v>0.32</v>
      </c>
      <c r="V4" t="n">
        <v>0.67</v>
      </c>
      <c r="W4" t="n">
        <v>7.46</v>
      </c>
      <c r="X4" t="n">
        <v>6.01</v>
      </c>
      <c r="Y4" t="n">
        <v>1</v>
      </c>
      <c r="Z4" t="n">
        <v>10</v>
      </c>
      <c r="AA4" t="n">
        <v>436.4292160525731</v>
      </c>
      <c r="AB4" t="n">
        <v>597.1417073012718</v>
      </c>
      <c r="AC4" t="n">
        <v>540.1513408500875</v>
      </c>
      <c r="AD4" t="n">
        <v>436429.2160525731</v>
      </c>
      <c r="AE4" t="n">
        <v>597141.7073012718</v>
      </c>
      <c r="AF4" t="n">
        <v>2.825202202136324e-06</v>
      </c>
      <c r="AG4" t="n">
        <v>8</v>
      </c>
      <c r="AH4" t="n">
        <v>540151.3408500876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1.9351</v>
      </c>
      <c r="E5" t="n">
        <v>51.68</v>
      </c>
      <c r="F5" t="n">
        <v>46.73</v>
      </c>
      <c r="G5" t="n">
        <v>29.83</v>
      </c>
      <c r="H5" t="n">
        <v>0.49</v>
      </c>
      <c r="I5" t="n">
        <v>94</v>
      </c>
      <c r="J5" t="n">
        <v>145.92</v>
      </c>
      <c r="K5" t="n">
        <v>47.83</v>
      </c>
      <c r="L5" t="n">
        <v>4</v>
      </c>
      <c r="M5" t="n">
        <v>92</v>
      </c>
      <c r="N5" t="n">
        <v>24.09</v>
      </c>
      <c r="O5" t="n">
        <v>18230.35</v>
      </c>
      <c r="P5" t="n">
        <v>513.8</v>
      </c>
      <c r="Q5" t="n">
        <v>1275.71</v>
      </c>
      <c r="R5" t="n">
        <v>284.56</v>
      </c>
      <c r="S5" t="n">
        <v>109.66</v>
      </c>
      <c r="T5" t="n">
        <v>72967.41</v>
      </c>
      <c r="U5" t="n">
        <v>0.39</v>
      </c>
      <c r="V5" t="n">
        <v>0.6899999999999999</v>
      </c>
      <c r="W5" t="n">
        <v>7.4</v>
      </c>
      <c r="X5" t="n">
        <v>4.3</v>
      </c>
      <c r="Y5" t="n">
        <v>1</v>
      </c>
      <c r="Z5" t="n">
        <v>10</v>
      </c>
      <c r="AA5" t="n">
        <v>403.5626520920325</v>
      </c>
      <c r="AB5" t="n">
        <v>552.172224519992</v>
      </c>
      <c r="AC5" t="n">
        <v>499.4736823903877</v>
      </c>
      <c r="AD5" t="n">
        <v>403562.6520920325</v>
      </c>
      <c r="AE5" t="n">
        <v>552172.224519992</v>
      </c>
      <c r="AF5" t="n">
        <v>2.977533239667774e-06</v>
      </c>
      <c r="AG5" t="n">
        <v>8</v>
      </c>
      <c r="AH5" t="n">
        <v>499473.6823903877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1.9967</v>
      </c>
      <c r="E6" t="n">
        <v>50.08</v>
      </c>
      <c r="F6" t="n">
        <v>45.74</v>
      </c>
      <c r="G6" t="n">
        <v>37.6</v>
      </c>
      <c r="H6" t="n">
        <v>0.6</v>
      </c>
      <c r="I6" t="n">
        <v>73</v>
      </c>
      <c r="J6" t="n">
        <v>147.3</v>
      </c>
      <c r="K6" t="n">
        <v>47.83</v>
      </c>
      <c r="L6" t="n">
        <v>5</v>
      </c>
      <c r="M6" t="n">
        <v>71</v>
      </c>
      <c r="N6" t="n">
        <v>24.47</v>
      </c>
      <c r="O6" t="n">
        <v>18400.38</v>
      </c>
      <c r="P6" t="n">
        <v>496.42</v>
      </c>
      <c r="Q6" t="n">
        <v>1275.64</v>
      </c>
      <c r="R6" t="n">
        <v>250.96</v>
      </c>
      <c r="S6" t="n">
        <v>109.66</v>
      </c>
      <c r="T6" t="n">
        <v>56274.48</v>
      </c>
      <c r="U6" t="n">
        <v>0.44</v>
      </c>
      <c r="V6" t="n">
        <v>0.7</v>
      </c>
      <c r="W6" t="n">
        <v>7.36</v>
      </c>
      <c r="X6" t="n">
        <v>3.31</v>
      </c>
      <c r="Y6" t="n">
        <v>1</v>
      </c>
      <c r="Z6" t="n">
        <v>10</v>
      </c>
      <c r="AA6" t="n">
        <v>374.182672270124</v>
      </c>
      <c r="AB6" t="n">
        <v>511.9732399744249</v>
      </c>
      <c r="AC6" t="n">
        <v>463.1112325102202</v>
      </c>
      <c r="AD6" t="n">
        <v>374182.672270124</v>
      </c>
      <c r="AE6" t="n">
        <v>511973.2399744249</v>
      </c>
      <c r="AF6" t="n">
        <v>3.072316996354009e-06</v>
      </c>
      <c r="AG6" t="n">
        <v>7</v>
      </c>
      <c r="AH6" t="n">
        <v>463111.2325102203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2.0402</v>
      </c>
      <c r="E7" t="n">
        <v>49.01</v>
      </c>
      <c r="F7" t="n">
        <v>45.08</v>
      </c>
      <c r="G7" t="n">
        <v>45.84</v>
      </c>
      <c r="H7" t="n">
        <v>0.71</v>
      </c>
      <c r="I7" t="n">
        <v>59</v>
      </c>
      <c r="J7" t="n">
        <v>148.68</v>
      </c>
      <c r="K7" t="n">
        <v>47.83</v>
      </c>
      <c r="L7" t="n">
        <v>6</v>
      </c>
      <c r="M7" t="n">
        <v>57</v>
      </c>
      <c r="N7" t="n">
        <v>24.85</v>
      </c>
      <c r="O7" t="n">
        <v>18570.94</v>
      </c>
      <c r="P7" t="n">
        <v>482.3</v>
      </c>
      <c r="Q7" t="n">
        <v>1275.57</v>
      </c>
      <c r="R7" t="n">
        <v>228.62</v>
      </c>
      <c r="S7" t="n">
        <v>109.66</v>
      </c>
      <c r="T7" t="n">
        <v>45176.25</v>
      </c>
      <c r="U7" t="n">
        <v>0.48</v>
      </c>
      <c r="V7" t="n">
        <v>0.72</v>
      </c>
      <c r="W7" t="n">
        <v>7.34</v>
      </c>
      <c r="X7" t="n">
        <v>2.65</v>
      </c>
      <c r="Y7" t="n">
        <v>1</v>
      </c>
      <c r="Z7" t="n">
        <v>10</v>
      </c>
      <c r="AA7" t="n">
        <v>360.4830734360416</v>
      </c>
      <c r="AB7" t="n">
        <v>493.2288444659882</v>
      </c>
      <c r="AC7" t="n">
        <v>446.1557758011845</v>
      </c>
      <c r="AD7" t="n">
        <v>360483.0734360416</v>
      </c>
      <c r="AE7" t="n">
        <v>493228.8444659882</v>
      </c>
      <c r="AF7" t="n">
        <v>3.13925033102692e-06</v>
      </c>
      <c r="AG7" t="n">
        <v>7</v>
      </c>
      <c r="AH7" t="n">
        <v>446155.7758011845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2.0678</v>
      </c>
      <c r="E8" t="n">
        <v>48.36</v>
      </c>
      <c r="F8" t="n">
        <v>44.69</v>
      </c>
      <c r="G8" t="n">
        <v>53.62</v>
      </c>
      <c r="H8" t="n">
        <v>0.83</v>
      </c>
      <c r="I8" t="n">
        <v>50</v>
      </c>
      <c r="J8" t="n">
        <v>150.07</v>
      </c>
      <c r="K8" t="n">
        <v>47.83</v>
      </c>
      <c r="L8" t="n">
        <v>7</v>
      </c>
      <c r="M8" t="n">
        <v>48</v>
      </c>
      <c r="N8" t="n">
        <v>25.24</v>
      </c>
      <c r="O8" t="n">
        <v>18742.03</v>
      </c>
      <c r="P8" t="n">
        <v>471.91</v>
      </c>
      <c r="Q8" t="n">
        <v>1275.63</v>
      </c>
      <c r="R8" t="n">
        <v>214.62</v>
      </c>
      <c r="S8" t="n">
        <v>109.66</v>
      </c>
      <c r="T8" t="n">
        <v>38219.6</v>
      </c>
      <c r="U8" t="n">
        <v>0.51</v>
      </c>
      <c r="V8" t="n">
        <v>0.72</v>
      </c>
      <c r="W8" t="n">
        <v>7.34</v>
      </c>
      <c r="X8" t="n">
        <v>2.25</v>
      </c>
      <c r="Y8" t="n">
        <v>1</v>
      </c>
      <c r="Z8" t="n">
        <v>10</v>
      </c>
      <c r="AA8" t="n">
        <v>351.5395566377679</v>
      </c>
      <c r="AB8" t="n">
        <v>480.9919302224757</v>
      </c>
      <c r="AC8" t="n">
        <v>435.0867354784558</v>
      </c>
      <c r="AD8" t="n">
        <v>351539.5566377679</v>
      </c>
      <c r="AE8" t="n">
        <v>480991.9302224757</v>
      </c>
      <c r="AF8" t="n">
        <v>3.18171837785387e-06</v>
      </c>
      <c r="AG8" t="n">
        <v>7</v>
      </c>
      <c r="AH8" t="n">
        <v>435086.7354784558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2.0898</v>
      </c>
      <c r="E9" t="n">
        <v>47.85</v>
      </c>
      <c r="F9" t="n">
        <v>44.38</v>
      </c>
      <c r="G9" t="n">
        <v>61.93</v>
      </c>
      <c r="H9" t="n">
        <v>0.9399999999999999</v>
      </c>
      <c r="I9" t="n">
        <v>43</v>
      </c>
      <c r="J9" t="n">
        <v>151.46</v>
      </c>
      <c r="K9" t="n">
        <v>47.83</v>
      </c>
      <c r="L9" t="n">
        <v>8</v>
      </c>
      <c r="M9" t="n">
        <v>41</v>
      </c>
      <c r="N9" t="n">
        <v>25.63</v>
      </c>
      <c r="O9" t="n">
        <v>18913.66</v>
      </c>
      <c r="P9" t="n">
        <v>462.19</v>
      </c>
      <c r="Q9" t="n">
        <v>1275.6</v>
      </c>
      <c r="R9" t="n">
        <v>204.56</v>
      </c>
      <c r="S9" t="n">
        <v>109.66</v>
      </c>
      <c r="T9" t="n">
        <v>33223.91</v>
      </c>
      <c r="U9" t="n">
        <v>0.54</v>
      </c>
      <c r="V9" t="n">
        <v>0.73</v>
      </c>
      <c r="W9" t="n">
        <v>7.32</v>
      </c>
      <c r="X9" t="n">
        <v>1.95</v>
      </c>
      <c r="Y9" t="n">
        <v>1</v>
      </c>
      <c r="Z9" t="n">
        <v>10</v>
      </c>
      <c r="AA9" t="n">
        <v>343.9822432128612</v>
      </c>
      <c r="AB9" t="n">
        <v>470.6516805893805</v>
      </c>
      <c r="AC9" t="n">
        <v>425.7333447577117</v>
      </c>
      <c r="AD9" t="n">
        <v>343982.2432128612</v>
      </c>
      <c r="AE9" t="n">
        <v>470651.6805893806</v>
      </c>
      <c r="AF9" t="n">
        <v>3.215569719527525e-06</v>
      </c>
      <c r="AG9" t="n">
        <v>7</v>
      </c>
      <c r="AH9" t="n">
        <v>425733.3447577117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2.1108</v>
      </c>
      <c r="E10" t="n">
        <v>47.38</v>
      </c>
      <c r="F10" t="n">
        <v>44.08</v>
      </c>
      <c r="G10" t="n">
        <v>71.48</v>
      </c>
      <c r="H10" t="n">
        <v>1.04</v>
      </c>
      <c r="I10" t="n">
        <v>37</v>
      </c>
      <c r="J10" t="n">
        <v>152.85</v>
      </c>
      <c r="K10" t="n">
        <v>47.83</v>
      </c>
      <c r="L10" t="n">
        <v>9</v>
      </c>
      <c r="M10" t="n">
        <v>35</v>
      </c>
      <c r="N10" t="n">
        <v>26.03</v>
      </c>
      <c r="O10" t="n">
        <v>19085.83</v>
      </c>
      <c r="P10" t="n">
        <v>451.41</v>
      </c>
      <c r="Q10" t="n">
        <v>1275.53</v>
      </c>
      <c r="R10" t="n">
        <v>194.22</v>
      </c>
      <c r="S10" t="n">
        <v>109.66</v>
      </c>
      <c r="T10" t="n">
        <v>28084.01</v>
      </c>
      <c r="U10" t="n">
        <v>0.5600000000000001</v>
      </c>
      <c r="V10" t="n">
        <v>0.73</v>
      </c>
      <c r="W10" t="n">
        <v>7.32</v>
      </c>
      <c r="X10" t="n">
        <v>1.65</v>
      </c>
      <c r="Y10" t="n">
        <v>1</v>
      </c>
      <c r="Z10" t="n">
        <v>10</v>
      </c>
      <c r="AA10" t="n">
        <v>336.2885941830123</v>
      </c>
      <c r="AB10" t="n">
        <v>460.124890566901</v>
      </c>
      <c r="AC10" t="n">
        <v>416.2112168005351</v>
      </c>
      <c r="AD10" t="n">
        <v>336288.5941830123</v>
      </c>
      <c r="AE10" t="n">
        <v>460124.890566901</v>
      </c>
      <c r="AF10" t="n">
        <v>3.247882363852378e-06</v>
      </c>
      <c r="AG10" t="n">
        <v>7</v>
      </c>
      <c r="AH10" t="n">
        <v>416211.2168005351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2.1255</v>
      </c>
      <c r="E11" t="n">
        <v>47.05</v>
      </c>
      <c r="F11" t="n">
        <v>43.87</v>
      </c>
      <c r="G11" t="n">
        <v>79.76000000000001</v>
      </c>
      <c r="H11" t="n">
        <v>1.15</v>
      </c>
      <c r="I11" t="n">
        <v>33</v>
      </c>
      <c r="J11" t="n">
        <v>154.25</v>
      </c>
      <c r="K11" t="n">
        <v>47.83</v>
      </c>
      <c r="L11" t="n">
        <v>10</v>
      </c>
      <c r="M11" t="n">
        <v>31</v>
      </c>
      <c r="N11" t="n">
        <v>26.43</v>
      </c>
      <c r="O11" t="n">
        <v>19258.55</v>
      </c>
      <c r="P11" t="n">
        <v>441.99</v>
      </c>
      <c r="Q11" t="n">
        <v>1275.56</v>
      </c>
      <c r="R11" t="n">
        <v>187.17</v>
      </c>
      <c r="S11" t="n">
        <v>109.66</v>
      </c>
      <c r="T11" t="n">
        <v>24577.68</v>
      </c>
      <c r="U11" t="n">
        <v>0.59</v>
      </c>
      <c r="V11" t="n">
        <v>0.73</v>
      </c>
      <c r="W11" t="n">
        <v>7.3</v>
      </c>
      <c r="X11" t="n">
        <v>1.43</v>
      </c>
      <c r="Y11" t="n">
        <v>1</v>
      </c>
      <c r="Z11" t="n">
        <v>10</v>
      </c>
      <c r="AA11" t="n">
        <v>330.2258097668646</v>
      </c>
      <c r="AB11" t="n">
        <v>451.8295214575565</v>
      </c>
      <c r="AC11" t="n">
        <v>408.7075460763629</v>
      </c>
      <c r="AD11" t="n">
        <v>330225.8097668646</v>
      </c>
      <c r="AE11" t="n">
        <v>451829.5214575565</v>
      </c>
      <c r="AF11" t="n">
        <v>3.270501214879776e-06</v>
      </c>
      <c r="AG11" t="n">
        <v>7</v>
      </c>
      <c r="AH11" t="n">
        <v>408707.5460763628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2.1342</v>
      </c>
      <c r="E12" t="n">
        <v>46.86</v>
      </c>
      <c r="F12" t="n">
        <v>43.76</v>
      </c>
      <c r="G12" t="n">
        <v>87.52</v>
      </c>
      <c r="H12" t="n">
        <v>1.25</v>
      </c>
      <c r="I12" t="n">
        <v>30</v>
      </c>
      <c r="J12" t="n">
        <v>155.66</v>
      </c>
      <c r="K12" t="n">
        <v>47.83</v>
      </c>
      <c r="L12" t="n">
        <v>11</v>
      </c>
      <c r="M12" t="n">
        <v>28</v>
      </c>
      <c r="N12" t="n">
        <v>26.83</v>
      </c>
      <c r="O12" t="n">
        <v>19431.82</v>
      </c>
      <c r="P12" t="n">
        <v>433.45</v>
      </c>
      <c r="Q12" t="n">
        <v>1275.6</v>
      </c>
      <c r="R12" t="n">
        <v>183.92</v>
      </c>
      <c r="S12" t="n">
        <v>109.66</v>
      </c>
      <c r="T12" t="n">
        <v>22968.7</v>
      </c>
      <c r="U12" t="n">
        <v>0.6</v>
      </c>
      <c r="V12" t="n">
        <v>0.74</v>
      </c>
      <c r="W12" t="n">
        <v>7.29</v>
      </c>
      <c r="X12" t="n">
        <v>1.33</v>
      </c>
      <c r="Y12" t="n">
        <v>1</v>
      </c>
      <c r="Z12" t="n">
        <v>10</v>
      </c>
      <c r="AA12" t="n">
        <v>325.4925605816379</v>
      </c>
      <c r="AB12" t="n">
        <v>445.3532811061127</v>
      </c>
      <c r="AC12" t="n">
        <v>402.8493890146003</v>
      </c>
      <c r="AD12" t="n">
        <v>325492.5605816378</v>
      </c>
      <c r="AE12" t="n">
        <v>445353.2811061126</v>
      </c>
      <c r="AF12" t="n">
        <v>3.283887881814357e-06</v>
      </c>
      <c r="AG12" t="n">
        <v>7</v>
      </c>
      <c r="AH12" t="n">
        <v>402849.3890146003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2.1447</v>
      </c>
      <c r="E13" t="n">
        <v>46.63</v>
      </c>
      <c r="F13" t="n">
        <v>43.62</v>
      </c>
      <c r="G13" t="n">
        <v>96.93000000000001</v>
      </c>
      <c r="H13" t="n">
        <v>1.35</v>
      </c>
      <c r="I13" t="n">
        <v>27</v>
      </c>
      <c r="J13" t="n">
        <v>157.07</v>
      </c>
      <c r="K13" t="n">
        <v>47.83</v>
      </c>
      <c r="L13" t="n">
        <v>12</v>
      </c>
      <c r="M13" t="n">
        <v>25</v>
      </c>
      <c r="N13" t="n">
        <v>27.24</v>
      </c>
      <c r="O13" t="n">
        <v>19605.66</v>
      </c>
      <c r="P13" t="n">
        <v>425.33</v>
      </c>
      <c r="Q13" t="n">
        <v>1275.54</v>
      </c>
      <c r="R13" t="n">
        <v>178.96</v>
      </c>
      <c r="S13" t="n">
        <v>109.66</v>
      </c>
      <c r="T13" t="n">
        <v>20503</v>
      </c>
      <c r="U13" t="n">
        <v>0.61</v>
      </c>
      <c r="V13" t="n">
        <v>0.74</v>
      </c>
      <c r="W13" t="n">
        <v>7.29</v>
      </c>
      <c r="X13" t="n">
        <v>1.19</v>
      </c>
      <c r="Y13" t="n">
        <v>1</v>
      </c>
      <c r="Z13" t="n">
        <v>10</v>
      </c>
      <c r="AA13" t="n">
        <v>320.7062870564612</v>
      </c>
      <c r="AB13" t="n">
        <v>438.8044905134807</v>
      </c>
      <c r="AC13" t="n">
        <v>396.9256058048437</v>
      </c>
      <c r="AD13" t="n">
        <v>320706.2870564612</v>
      </c>
      <c r="AE13" t="n">
        <v>438804.4905134807</v>
      </c>
      <c r="AF13" t="n">
        <v>3.300044203976784e-06</v>
      </c>
      <c r="AG13" t="n">
        <v>7</v>
      </c>
      <c r="AH13" t="n">
        <v>396925.6058048437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2.155</v>
      </c>
      <c r="E14" t="n">
        <v>46.4</v>
      </c>
      <c r="F14" t="n">
        <v>43.48</v>
      </c>
      <c r="G14" t="n">
        <v>108.71</v>
      </c>
      <c r="H14" t="n">
        <v>1.45</v>
      </c>
      <c r="I14" t="n">
        <v>24</v>
      </c>
      <c r="J14" t="n">
        <v>158.48</v>
      </c>
      <c r="K14" t="n">
        <v>47.83</v>
      </c>
      <c r="L14" t="n">
        <v>13</v>
      </c>
      <c r="M14" t="n">
        <v>22</v>
      </c>
      <c r="N14" t="n">
        <v>27.65</v>
      </c>
      <c r="O14" t="n">
        <v>19780.06</v>
      </c>
      <c r="P14" t="n">
        <v>415.63</v>
      </c>
      <c r="Q14" t="n">
        <v>1275.52</v>
      </c>
      <c r="R14" t="n">
        <v>174.31</v>
      </c>
      <c r="S14" t="n">
        <v>109.66</v>
      </c>
      <c r="T14" t="n">
        <v>18192.65</v>
      </c>
      <c r="U14" t="n">
        <v>0.63</v>
      </c>
      <c r="V14" t="n">
        <v>0.74</v>
      </c>
      <c r="W14" t="n">
        <v>7.29</v>
      </c>
      <c r="X14" t="n">
        <v>1.05</v>
      </c>
      <c r="Y14" t="n">
        <v>1</v>
      </c>
      <c r="Z14" t="n">
        <v>10</v>
      </c>
      <c r="AA14" t="n">
        <v>315.3509567490593</v>
      </c>
      <c r="AB14" t="n">
        <v>431.4770913263947</v>
      </c>
      <c r="AC14" t="n">
        <v>390.2975233121038</v>
      </c>
      <c r="AD14" t="n">
        <v>315350.9567490593</v>
      </c>
      <c r="AE14" t="n">
        <v>431477.0913263946</v>
      </c>
      <c r="AF14" t="n">
        <v>3.31589278666945e-06</v>
      </c>
      <c r="AG14" t="n">
        <v>7</v>
      </c>
      <c r="AH14" t="n">
        <v>390297.5233121038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2.1624</v>
      </c>
      <c r="E15" t="n">
        <v>46.25</v>
      </c>
      <c r="F15" t="n">
        <v>43.38</v>
      </c>
      <c r="G15" t="n">
        <v>118.31</v>
      </c>
      <c r="H15" t="n">
        <v>1.55</v>
      </c>
      <c r="I15" t="n">
        <v>22</v>
      </c>
      <c r="J15" t="n">
        <v>159.9</v>
      </c>
      <c r="K15" t="n">
        <v>47.83</v>
      </c>
      <c r="L15" t="n">
        <v>14</v>
      </c>
      <c r="M15" t="n">
        <v>20</v>
      </c>
      <c r="N15" t="n">
        <v>28.07</v>
      </c>
      <c r="O15" t="n">
        <v>19955.16</v>
      </c>
      <c r="P15" t="n">
        <v>406.76</v>
      </c>
      <c r="Q15" t="n">
        <v>1275.54</v>
      </c>
      <c r="R15" t="n">
        <v>171.05</v>
      </c>
      <c r="S15" t="n">
        <v>109.66</v>
      </c>
      <c r="T15" t="n">
        <v>16571.9</v>
      </c>
      <c r="U15" t="n">
        <v>0.64</v>
      </c>
      <c r="V15" t="n">
        <v>0.74</v>
      </c>
      <c r="W15" t="n">
        <v>7.28</v>
      </c>
      <c r="X15" t="n">
        <v>0.95</v>
      </c>
      <c r="Y15" t="n">
        <v>1</v>
      </c>
      <c r="Z15" t="n">
        <v>10</v>
      </c>
      <c r="AA15" t="n">
        <v>310.7704605037242</v>
      </c>
      <c r="AB15" t="n">
        <v>425.2098542862948</v>
      </c>
      <c r="AC15" t="n">
        <v>384.6284225789887</v>
      </c>
      <c r="AD15" t="n">
        <v>310770.4605037242</v>
      </c>
      <c r="AE15" t="n">
        <v>425209.8542862948</v>
      </c>
      <c r="AF15" t="n">
        <v>3.327279147050589e-06</v>
      </c>
      <c r="AG15" t="n">
        <v>7</v>
      </c>
      <c r="AH15" t="n">
        <v>384628.4225789887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2.1648</v>
      </c>
      <c r="E16" t="n">
        <v>46.19</v>
      </c>
      <c r="F16" t="n">
        <v>43.36</v>
      </c>
      <c r="G16" t="n">
        <v>123.88</v>
      </c>
      <c r="H16" t="n">
        <v>1.65</v>
      </c>
      <c r="I16" t="n">
        <v>21</v>
      </c>
      <c r="J16" t="n">
        <v>161.32</v>
      </c>
      <c r="K16" t="n">
        <v>47.83</v>
      </c>
      <c r="L16" t="n">
        <v>15</v>
      </c>
      <c r="M16" t="n">
        <v>13</v>
      </c>
      <c r="N16" t="n">
        <v>28.5</v>
      </c>
      <c r="O16" t="n">
        <v>20130.71</v>
      </c>
      <c r="P16" t="n">
        <v>401.6</v>
      </c>
      <c r="Q16" t="n">
        <v>1275.54</v>
      </c>
      <c r="R16" t="n">
        <v>169.81</v>
      </c>
      <c r="S16" t="n">
        <v>109.66</v>
      </c>
      <c r="T16" t="n">
        <v>15959.85</v>
      </c>
      <c r="U16" t="n">
        <v>0.65</v>
      </c>
      <c r="V16" t="n">
        <v>0.74</v>
      </c>
      <c r="W16" t="n">
        <v>7.29</v>
      </c>
      <c r="X16" t="n">
        <v>0.93</v>
      </c>
      <c r="Y16" t="n">
        <v>1</v>
      </c>
      <c r="Z16" t="n">
        <v>10</v>
      </c>
      <c r="AA16" t="n">
        <v>308.3948957218487</v>
      </c>
      <c r="AB16" t="n">
        <v>421.9595017492111</v>
      </c>
      <c r="AC16" t="n">
        <v>381.688279126146</v>
      </c>
      <c r="AD16" t="n">
        <v>308394.8957218488</v>
      </c>
      <c r="AE16" t="n">
        <v>421959.5017492112</v>
      </c>
      <c r="AF16" t="n">
        <v>3.330972020687715e-06</v>
      </c>
      <c r="AG16" t="n">
        <v>7</v>
      </c>
      <c r="AH16" t="n">
        <v>381688.279126146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2.1682</v>
      </c>
      <c r="E17" t="n">
        <v>46.12</v>
      </c>
      <c r="F17" t="n">
        <v>43.32</v>
      </c>
      <c r="G17" t="n">
        <v>129.95</v>
      </c>
      <c r="H17" t="n">
        <v>1.74</v>
      </c>
      <c r="I17" t="n">
        <v>20</v>
      </c>
      <c r="J17" t="n">
        <v>162.75</v>
      </c>
      <c r="K17" t="n">
        <v>47.83</v>
      </c>
      <c r="L17" t="n">
        <v>16</v>
      </c>
      <c r="M17" t="n">
        <v>6</v>
      </c>
      <c r="N17" t="n">
        <v>28.92</v>
      </c>
      <c r="O17" t="n">
        <v>20306.85</v>
      </c>
      <c r="P17" t="n">
        <v>399.58</v>
      </c>
      <c r="Q17" t="n">
        <v>1275.6</v>
      </c>
      <c r="R17" t="n">
        <v>168.19</v>
      </c>
      <c r="S17" t="n">
        <v>109.66</v>
      </c>
      <c r="T17" t="n">
        <v>15155.32</v>
      </c>
      <c r="U17" t="n">
        <v>0.65</v>
      </c>
      <c r="V17" t="n">
        <v>0.74</v>
      </c>
      <c r="W17" t="n">
        <v>7.29</v>
      </c>
      <c r="X17" t="n">
        <v>0.88</v>
      </c>
      <c r="Y17" t="n">
        <v>1</v>
      </c>
      <c r="Z17" t="n">
        <v>10</v>
      </c>
      <c r="AA17" t="n">
        <v>307.1426262611693</v>
      </c>
      <c r="AB17" t="n">
        <v>420.2460914268801</v>
      </c>
      <c r="AC17" t="n">
        <v>380.1383942801916</v>
      </c>
      <c r="AD17" t="n">
        <v>307142.6262611693</v>
      </c>
      <c r="AE17" t="n">
        <v>420246.0914268801</v>
      </c>
      <c r="AF17" t="n">
        <v>3.336203591673644e-06</v>
      </c>
      <c r="AG17" t="n">
        <v>7</v>
      </c>
      <c r="AH17" t="n">
        <v>380138.3942801916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2.1673</v>
      </c>
      <c r="E18" t="n">
        <v>46.14</v>
      </c>
      <c r="F18" t="n">
        <v>43.34</v>
      </c>
      <c r="G18" t="n">
        <v>130.01</v>
      </c>
      <c r="H18" t="n">
        <v>1.83</v>
      </c>
      <c r="I18" t="n">
        <v>20</v>
      </c>
      <c r="J18" t="n">
        <v>164.19</v>
      </c>
      <c r="K18" t="n">
        <v>47.83</v>
      </c>
      <c r="L18" t="n">
        <v>17</v>
      </c>
      <c r="M18" t="n">
        <v>0</v>
      </c>
      <c r="N18" t="n">
        <v>29.36</v>
      </c>
      <c r="O18" t="n">
        <v>20483.57</v>
      </c>
      <c r="P18" t="n">
        <v>400.35</v>
      </c>
      <c r="Q18" t="n">
        <v>1275.59</v>
      </c>
      <c r="R18" t="n">
        <v>168.56</v>
      </c>
      <c r="S18" t="n">
        <v>109.66</v>
      </c>
      <c r="T18" t="n">
        <v>15340.3</v>
      </c>
      <c r="U18" t="n">
        <v>0.65</v>
      </c>
      <c r="V18" t="n">
        <v>0.74</v>
      </c>
      <c r="W18" t="n">
        <v>7.3</v>
      </c>
      <c r="X18" t="n">
        <v>0.9</v>
      </c>
      <c r="Y18" t="n">
        <v>1</v>
      </c>
      <c r="Z18" t="n">
        <v>10</v>
      </c>
      <c r="AA18" t="n">
        <v>307.5846117274509</v>
      </c>
      <c r="AB18" t="n">
        <v>420.8508354408691</v>
      </c>
      <c r="AC18" t="n">
        <v>380.6854223742491</v>
      </c>
      <c r="AD18" t="n">
        <v>307584.6117274509</v>
      </c>
      <c r="AE18" t="n">
        <v>420850.8354408691</v>
      </c>
      <c r="AF18" t="n">
        <v>3.334818764059721e-06</v>
      </c>
      <c r="AG18" t="n">
        <v>7</v>
      </c>
      <c r="AH18" t="n">
        <v>380685.4223742491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0.8782</v>
      </c>
      <c r="E2" t="n">
        <v>113.87</v>
      </c>
      <c r="F2" t="n">
        <v>82.90000000000001</v>
      </c>
      <c r="G2" t="n">
        <v>6.19</v>
      </c>
      <c r="H2" t="n">
        <v>0.1</v>
      </c>
      <c r="I2" t="n">
        <v>803</v>
      </c>
      <c r="J2" t="n">
        <v>176.73</v>
      </c>
      <c r="K2" t="n">
        <v>52.44</v>
      </c>
      <c r="L2" t="n">
        <v>1</v>
      </c>
      <c r="M2" t="n">
        <v>801</v>
      </c>
      <c r="N2" t="n">
        <v>33.29</v>
      </c>
      <c r="O2" t="n">
        <v>22031.19</v>
      </c>
      <c r="P2" t="n">
        <v>1089.75</v>
      </c>
      <c r="Q2" t="n">
        <v>1276.5</v>
      </c>
      <c r="R2" t="n">
        <v>1513.89</v>
      </c>
      <c r="S2" t="n">
        <v>109.66</v>
      </c>
      <c r="T2" t="n">
        <v>684089.52</v>
      </c>
      <c r="U2" t="n">
        <v>0.07000000000000001</v>
      </c>
      <c r="V2" t="n">
        <v>0.39</v>
      </c>
      <c r="W2" t="n">
        <v>8.59</v>
      </c>
      <c r="X2" t="n">
        <v>40.43</v>
      </c>
      <c r="Y2" t="n">
        <v>1</v>
      </c>
      <c r="Z2" t="n">
        <v>10</v>
      </c>
      <c r="AA2" t="n">
        <v>1640.86351099071</v>
      </c>
      <c r="AB2" t="n">
        <v>2245.10184552658</v>
      </c>
      <c r="AC2" t="n">
        <v>2030.832476409753</v>
      </c>
      <c r="AD2" t="n">
        <v>1640863.51099071</v>
      </c>
      <c r="AE2" t="n">
        <v>2245101.84552658</v>
      </c>
      <c r="AF2" t="n">
        <v>1.302140273820072e-06</v>
      </c>
      <c r="AG2" t="n">
        <v>16</v>
      </c>
      <c r="AH2" t="n">
        <v>2030832.476409753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1.5104</v>
      </c>
      <c r="E3" t="n">
        <v>66.20999999999999</v>
      </c>
      <c r="F3" t="n">
        <v>54.58</v>
      </c>
      <c r="G3" t="n">
        <v>12.64</v>
      </c>
      <c r="H3" t="n">
        <v>0.2</v>
      </c>
      <c r="I3" t="n">
        <v>259</v>
      </c>
      <c r="J3" t="n">
        <v>178.21</v>
      </c>
      <c r="K3" t="n">
        <v>52.44</v>
      </c>
      <c r="L3" t="n">
        <v>2</v>
      </c>
      <c r="M3" t="n">
        <v>257</v>
      </c>
      <c r="N3" t="n">
        <v>33.77</v>
      </c>
      <c r="O3" t="n">
        <v>22213.89</v>
      </c>
      <c r="P3" t="n">
        <v>712.54</v>
      </c>
      <c r="Q3" t="n">
        <v>1275.94</v>
      </c>
      <c r="R3" t="n">
        <v>549.9299999999999</v>
      </c>
      <c r="S3" t="n">
        <v>109.66</v>
      </c>
      <c r="T3" t="n">
        <v>204828.98</v>
      </c>
      <c r="U3" t="n">
        <v>0.2</v>
      </c>
      <c r="V3" t="n">
        <v>0.59</v>
      </c>
      <c r="W3" t="n">
        <v>7.67</v>
      </c>
      <c r="X3" t="n">
        <v>12.13</v>
      </c>
      <c r="Y3" t="n">
        <v>1</v>
      </c>
      <c r="Z3" t="n">
        <v>10</v>
      </c>
      <c r="AA3" t="n">
        <v>666.2735012233359</v>
      </c>
      <c r="AB3" t="n">
        <v>911.6247982861245</v>
      </c>
      <c r="AC3" t="n">
        <v>824.6206070111365</v>
      </c>
      <c r="AD3" t="n">
        <v>666273.5012233359</v>
      </c>
      <c r="AE3" t="n">
        <v>911624.7982861245</v>
      </c>
      <c r="AF3" t="n">
        <v>2.239527066246682e-06</v>
      </c>
      <c r="AG3" t="n">
        <v>10</v>
      </c>
      <c r="AH3" t="n">
        <v>824620.6070111365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1.7357</v>
      </c>
      <c r="E4" t="n">
        <v>57.61</v>
      </c>
      <c r="F4" t="n">
        <v>49.65</v>
      </c>
      <c r="G4" t="n">
        <v>19.09</v>
      </c>
      <c r="H4" t="n">
        <v>0.3</v>
      </c>
      <c r="I4" t="n">
        <v>156</v>
      </c>
      <c r="J4" t="n">
        <v>179.7</v>
      </c>
      <c r="K4" t="n">
        <v>52.44</v>
      </c>
      <c r="L4" t="n">
        <v>3</v>
      </c>
      <c r="M4" t="n">
        <v>154</v>
      </c>
      <c r="N4" t="n">
        <v>34.26</v>
      </c>
      <c r="O4" t="n">
        <v>22397.24</v>
      </c>
      <c r="P4" t="n">
        <v>643.34</v>
      </c>
      <c r="Q4" t="n">
        <v>1275.73</v>
      </c>
      <c r="R4" t="n">
        <v>382.63</v>
      </c>
      <c r="S4" t="n">
        <v>109.66</v>
      </c>
      <c r="T4" t="n">
        <v>121691.9</v>
      </c>
      <c r="U4" t="n">
        <v>0.29</v>
      </c>
      <c r="V4" t="n">
        <v>0.65</v>
      </c>
      <c r="W4" t="n">
        <v>7.51</v>
      </c>
      <c r="X4" t="n">
        <v>7.21</v>
      </c>
      <c r="Y4" t="n">
        <v>1</v>
      </c>
      <c r="Z4" t="n">
        <v>10</v>
      </c>
      <c r="AA4" t="n">
        <v>536.5084081757776</v>
      </c>
      <c r="AB4" t="n">
        <v>734.0744731465886</v>
      </c>
      <c r="AC4" t="n">
        <v>664.0154357094714</v>
      </c>
      <c r="AD4" t="n">
        <v>536508.4081757776</v>
      </c>
      <c r="AE4" t="n">
        <v>734074.4731465887</v>
      </c>
      <c r="AF4" t="n">
        <v>2.57358787664484e-06</v>
      </c>
      <c r="AG4" t="n">
        <v>9</v>
      </c>
      <c r="AH4" t="n">
        <v>664015.4357094713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1.8549</v>
      </c>
      <c r="E5" t="n">
        <v>53.91</v>
      </c>
      <c r="F5" t="n">
        <v>47.54</v>
      </c>
      <c r="G5" t="n">
        <v>25.7</v>
      </c>
      <c r="H5" t="n">
        <v>0.39</v>
      </c>
      <c r="I5" t="n">
        <v>111</v>
      </c>
      <c r="J5" t="n">
        <v>181.19</v>
      </c>
      <c r="K5" t="n">
        <v>52.44</v>
      </c>
      <c r="L5" t="n">
        <v>4</v>
      </c>
      <c r="M5" t="n">
        <v>109</v>
      </c>
      <c r="N5" t="n">
        <v>34.75</v>
      </c>
      <c r="O5" t="n">
        <v>22581.25</v>
      </c>
      <c r="P5" t="n">
        <v>611.3200000000001</v>
      </c>
      <c r="Q5" t="n">
        <v>1275.58</v>
      </c>
      <c r="R5" t="n">
        <v>311.69</v>
      </c>
      <c r="S5" t="n">
        <v>109.66</v>
      </c>
      <c r="T5" t="n">
        <v>86451.48</v>
      </c>
      <c r="U5" t="n">
        <v>0.35</v>
      </c>
      <c r="V5" t="n">
        <v>0.68</v>
      </c>
      <c r="W5" t="n">
        <v>7.43</v>
      </c>
      <c r="X5" t="n">
        <v>5.11</v>
      </c>
      <c r="Y5" t="n">
        <v>1</v>
      </c>
      <c r="Z5" t="n">
        <v>10</v>
      </c>
      <c r="AA5" t="n">
        <v>477.9922575135586</v>
      </c>
      <c r="AB5" t="n">
        <v>654.0100942601701</v>
      </c>
      <c r="AC5" t="n">
        <v>591.592288772911</v>
      </c>
      <c r="AD5" t="n">
        <v>477992.2575135586</v>
      </c>
      <c r="AE5" t="n">
        <v>654010.0942601701</v>
      </c>
      <c r="AF5" t="n">
        <v>2.750330213970452e-06</v>
      </c>
      <c r="AG5" t="n">
        <v>8</v>
      </c>
      <c r="AH5" t="n">
        <v>591592.2887729111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1.9299</v>
      </c>
      <c r="E6" t="n">
        <v>51.82</v>
      </c>
      <c r="F6" t="n">
        <v>46.34</v>
      </c>
      <c r="G6" t="n">
        <v>32.33</v>
      </c>
      <c r="H6" t="n">
        <v>0.49</v>
      </c>
      <c r="I6" t="n">
        <v>86</v>
      </c>
      <c r="J6" t="n">
        <v>182.69</v>
      </c>
      <c r="K6" t="n">
        <v>52.44</v>
      </c>
      <c r="L6" t="n">
        <v>5</v>
      </c>
      <c r="M6" t="n">
        <v>84</v>
      </c>
      <c r="N6" t="n">
        <v>35.25</v>
      </c>
      <c r="O6" t="n">
        <v>22766.06</v>
      </c>
      <c r="P6" t="n">
        <v>590.9</v>
      </c>
      <c r="Q6" t="n">
        <v>1275.59</v>
      </c>
      <c r="R6" t="n">
        <v>270.68</v>
      </c>
      <c r="S6" t="n">
        <v>109.66</v>
      </c>
      <c r="T6" t="n">
        <v>66070.10000000001</v>
      </c>
      <c r="U6" t="n">
        <v>0.41</v>
      </c>
      <c r="V6" t="n">
        <v>0.7</v>
      </c>
      <c r="W6" t="n">
        <v>7.4</v>
      </c>
      <c r="X6" t="n">
        <v>3.9</v>
      </c>
      <c r="Y6" t="n">
        <v>1</v>
      </c>
      <c r="Z6" t="n">
        <v>10</v>
      </c>
      <c r="AA6" t="n">
        <v>450.8843678288636</v>
      </c>
      <c r="AB6" t="n">
        <v>616.919883677881</v>
      </c>
      <c r="AC6" t="n">
        <v>558.0419158321582</v>
      </c>
      <c r="AD6" t="n">
        <v>450884.3678288636</v>
      </c>
      <c r="AE6" t="n">
        <v>616919.883677881</v>
      </c>
      <c r="AF6" t="n">
        <v>2.86153554366358e-06</v>
      </c>
      <c r="AG6" t="n">
        <v>8</v>
      </c>
      <c r="AH6" t="n">
        <v>558041.9158321582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1.9764</v>
      </c>
      <c r="E7" t="n">
        <v>50.6</v>
      </c>
      <c r="F7" t="n">
        <v>45.65</v>
      </c>
      <c r="G7" t="n">
        <v>38.58</v>
      </c>
      <c r="H7" t="n">
        <v>0.58</v>
      </c>
      <c r="I7" t="n">
        <v>71</v>
      </c>
      <c r="J7" t="n">
        <v>184.19</v>
      </c>
      <c r="K7" t="n">
        <v>52.44</v>
      </c>
      <c r="L7" t="n">
        <v>6</v>
      </c>
      <c r="M7" t="n">
        <v>69</v>
      </c>
      <c r="N7" t="n">
        <v>35.75</v>
      </c>
      <c r="O7" t="n">
        <v>22951.43</v>
      </c>
      <c r="P7" t="n">
        <v>578.1</v>
      </c>
      <c r="Q7" t="n">
        <v>1275.68</v>
      </c>
      <c r="R7" t="n">
        <v>247.88</v>
      </c>
      <c r="S7" t="n">
        <v>109.66</v>
      </c>
      <c r="T7" t="n">
        <v>54741.74</v>
      </c>
      <c r="U7" t="n">
        <v>0.44</v>
      </c>
      <c r="V7" t="n">
        <v>0.71</v>
      </c>
      <c r="W7" t="n">
        <v>7.36</v>
      </c>
      <c r="X7" t="n">
        <v>3.22</v>
      </c>
      <c r="Y7" t="n">
        <v>1</v>
      </c>
      <c r="Z7" t="n">
        <v>10</v>
      </c>
      <c r="AA7" t="n">
        <v>435.1630658988513</v>
      </c>
      <c r="AB7" t="n">
        <v>595.4093048023472</v>
      </c>
      <c r="AC7" t="n">
        <v>538.5842764142182</v>
      </c>
      <c r="AD7" t="n">
        <v>435163.0658988513</v>
      </c>
      <c r="AE7" t="n">
        <v>595409.3048023472</v>
      </c>
      <c r="AF7" t="n">
        <v>2.93048284807332e-06</v>
      </c>
      <c r="AG7" t="n">
        <v>8</v>
      </c>
      <c r="AH7" t="n">
        <v>538584.2764142181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2.0157</v>
      </c>
      <c r="E8" t="n">
        <v>49.61</v>
      </c>
      <c r="F8" t="n">
        <v>45.09</v>
      </c>
      <c r="G8" t="n">
        <v>45.86</v>
      </c>
      <c r="H8" t="n">
        <v>0.67</v>
      </c>
      <c r="I8" t="n">
        <v>59</v>
      </c>
      <c r="J8" t="n">
        <v>185.7</v>
      </c>
      <c r="K8" t="n">
        <v>52.44</v>
      </c>
      <c r="L8" t="n">
        <v>7</v>
      </c>
      <c r="M8" t="n">
        <v>57</v>
      </c>
      <c r="N8" t="n">
        <v>36.26</v>
      </c>
      <c r="O8" t="n">
        <v>23137.49</v>
      </c>
      <c r="P8" t="n">
        <v>565.88</v>
      </c>
      <c r="Q8" t="n">
        <v>1275.56</v>
      </c>
      <c r="R8" t="n">
        <v>228.57</v>
      </c>
      <c r="S8" t="n">
        <v>109.66</v>
      </c>
      <c r="T8" t="n">
        <v>45146.85</v>
      </c>
      <c r="U8" t="n">
        <v>0.48</v>
      </c>
      <c r="V8" t="n">
        <v>0.71</v>
      </c>
      <c r="W8" t="n">
        <v>7.35</v>
      </c>
      <c r="X8" t="n">
        <v>2.66</v>
      </c>
      <c r="Y8" t="n">
        <v>1</v>
      </c>
      <c r="Z8" t="n">
        <v>10</v>
      </c>
      <c r="AA8" t="n">
        <v>411.5408399608957</v>
      </c>
      <c r="AB8" t="n">
        <v>563.0883331349783</v>
      </c>
      <c r="AC8" t="n">
        <v>509.3479729200143</v>
      </c>
      <c r="AD8" t="n">
        <v>411540.8399608957</v>
      </c>
      <c r="AE8" t="n">
        <v>563088.3331349783</v>
      </c>
      <c r="AF8" t="n">
        <v>2.988754440832519e-06</v>
      </c>
      <c r="AG8" t="n">
        <v>7</v>
      </c>
      <c r="AH8" t="n">
        <v>509347.9729200143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2.0424</v>
      </c>
      <c r="E9" t="n">
        <v>48.96</v>
      </c>
      <c r="F9" t="n">
        <v>44.73</v>
      </c>
      <c r="G9" t="n">
        <v>52.62</v>
      </c>
      <c r="H9" t="n">
        <v>0.76</v>
      </c>
      <c r="I9" t="n">
        <v>51</v>
      </c>
      <c r="J9" t="n">
        <v>187.22</v>
      </c>
      <c r="K9" t="n">
        <v>52.44</v>
      </c>
      <c r="L9" t="n">
        <v>8</v>
      </c>
      <c r="M9" t="n">
        <v>49</v>
      </c>
      <c r="N9" t="n">
        <v>36.78</v>
      </c>
      <c r="O9" t="n">
        <v>23324.24</v>
      </c>
      <c r="P9" t="n">
        <v>556.88</v>
      </c>
      <c r="Q9" t="n">
        <v>1275.59</v>
      </c>
      <c r="R9" t="n">
        <v>216.56</v>
      </c>
      <c r="S9" t="n">
        <v>109.66</v>
      </c>
      <c r="T9" t="n">
        <v>39184.43</v>
      </c>
      <c r="U9" t="n">
        <v>0.51</v>
      </c>
      <c r="V9" t="n">
        <v>0.72</v>
      </c>
      <c r="W9" t="n">
        <v>7.33</v>
      </c>
      <c r="X9" t="n">
        <v>2.3</v>
      </c>
      <c r="Y9" t="n">
        <v>1</v>
      </c>
      <c r="Z9" t="n">
        <v>10</v>
      </c>
      <c r="AA9" t="n">
        <v>402.5548963365079</v>
      </c>
      <c r="AB9" t="n">
        <v>550.793368636237</v>
      </c>
      <c r="AC9" t="n">
        <v>498.2264225769418</v>
      </c>
      <c r="AD9" t="n">
        <v>402554.8963365079</v>
      </c>
      <c r="AE9" t="n">
        <v>550793.368636237</v>
      </c>
      <c r="AF9" t="n">
        <v>3.028343538203273e-06</v>
      </c>
      <c r="AG9" t="n">
        <v>7</v>
      </c>
      <c r="AH9" t="n">
        <v>498226.4225769418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2.0632</v>
      </c>
      <c r="E10" t="n">
        <v>48.47</v>
      </c>
      <c r="F10" t="n">
        <v>44.45</v>
      </c>
      <c r="G10" t="n">
        <v>59.26</v>
      </c>
      <c r="H10" t="n">
        <v>0.85</v>
      </c>
      <c r="I10" t="n">
        <v>45</v>
      </c>
      <c r="J10" t="n">
        <v>188.74</v>
      </c>
      <c r="K10" t="n">
        <v>52.44</v>
      </c>
      <c r="L10" t="n">
        <v>9</v>
      </c>
      <c r="M10" t="n">
        <v>43</v>
      </c>
      <c r="N10" t="n">
        <v>37.3</v>
      </c>
      <c r="O10" t="n">
        <v>23511.69</v>
      </c>
      <c r="P10" t="n">
        <v>548.51</v>
      </c>
      <c r="Q10" t="n">
        <v>1275.57</v>
      </c>
      <c r="R10" t="n">
        <v>206.84</v>
      </c>
      <c r="S10" t="n">
        <v>109.66</v>
      </c>
      <c r="T10" t="n">
        <v>34353.13</v>
      </c>
      <c r="U10" t="n">
        <v>0.53</v>
      </c>
      <c r="V10" t="n">
        <v>0.73</v>
      </c>
      <c r="W10" t="n">
        <v>7.32</v>
      </c>
      <c r="X10" t="n">
        <v>2.01</v>
      </c>
      <c r="Y10" t="n">
        <v>1</v>
      </c>
      <c r="Z10" t="n">
        <v>10</v>
      </c>
      <c r="AA10" t="n">
        <v>395.143255887701</v>
      </c>
      <c r="AB10" t="n">
        <v>540.6524351956799</v>
      </c>
      <c r="AC10" t="n">
        <v>489.0533255910619</v>
      </c>
      <c r="AD10" t="n">
        <v>395143.255887701</v>
      </c>
      <c r="AE10" t="n">
        <v>540652.4351956799</v>
      </c>
      <c r="AF10" t="n">
        <v>3.059184482971501e-06</v>
      </c>
      <c r="AG10" t="n">
        <v>7</v>
      </c>
      <c r="AH10" t="n">
        <v>489053.325591062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2.0812</v>
      </c>
      <c r="E11" t="n">
        <v>48.05</v>
      </c>
      <c r="F11" t="n">
        <v>44.21</v>
      </c>
      <c r="G11" t="n">
        <v>66.31</v>
      </c>
      <c r="H11" t="n">
        <v>0.93</v>
      </c>
      <c r="I11" t="n">
        <v>40</v>
      </c>
      <c r="J11" t="n">
        <v>190.26</v>
      </c>
      <c r="K11" t="n">
        <v>52.44</v>
      </c>
      <c r="L11" t="n">
        <v>10</v>
      </c>
      <c r="M11" t="n">
        <v>38</v>
      </c>
      <c r="N11" t="n">
        <v>37.82</v>
      </c>
      <c r="O11" t="n">
        <v>23699.85</v>
      </c>
      <c r="P11" t="n">
        <v>541.35</v>
      </c>
      <c r="Q11" t="n">
        <v>1275.58</v>
      </c>
      <c r="R11" t="n">
        <v>198.92</v>
      </c>
      <c r="S11" t="n">
        <v>109.66</v>
      </c>
      <c r="T11" t="n">
        <v>30419.79</v>
      </c>
      <c r="U11" t="n">
        <v>0.55</v>
      </c>
      <c r="V11" t="n">
        <v>0.73</v>
      </c>
      <c r="W11" t="n">
        <v>7.31</v>
      </c>
      <c r="X11" t="n">
        <v>1.77</v>
      </c>
      <c r="Y11" t="n">
        <v>1</v>
      </c>
      <c r="Z11" t="n">
        <v>10</v>
      </c>
      <c r="AA11" t="n">
        <v>388.8883705985207</v>
      </c>
      <c r="AB11" t="n">
        <v>532.0942251969598</v>
      </c>
      <c r="AC11" t="n">
        <v>481.3118991430966</v>
      </c>
      <c r="AD11" t="n">
        <v>388888.3705985207</v>
      </c>
      <c r="AE11" t="n">
        <v>532094.2251969598</v>
      </c>
      <c r="AF11" t="n">
        <v>3.085873762097851e-06</v>
      </c>
      <c r="AG11" t="n">
        <v>7</v>
      </c>
      <c r="AH11" t="n">
        <v>481311.8991430966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2.0961</v>
      </c>
      <c r="E12" t="n">
        <v>47.71</v>
      </c>
      <c r="F12" t="n">
        <v>44.01</v>
      </c>
      <c r="G12" t="n">
        <v>73.34</v>
      </c>
      <c r="H12" t="n">
        <v>1.02</v>
      </c>
      <c r="I12" t="n">
        <v>36</v>
      </c>
      <c r="J12" t="n">
        <v>191.79</v>
      </c>
      <c r="K12" t="n">
        <v>52.44</v>
      </c>
      <c r="L12" t="n">
        <v>11</v>
      </c>
      <c r="M12" t="n">
        <v>34</v>
      </c>
      <c r="N12" t="n">
        <v>38.35</v>
      </c>
      <c r="O12" t="n">
        <v>23888.73</v>
      </c>
      <c r="P12" t="n">
        <v>533.37</v>
      </c>
      <c r="Q12" t="n">
        <v>1275.58</v>
      </c>
      <c r="R12" t="n">
        <v>192.06</v>
      </c>
      <c r="S12" t="n">
        <v>109.66</v>
      </c>
      <c r="T12" t="n">
        <v>27007.54</v>
      </c>
      <c r="U12" t="n">
        <v>0.57</v>
      </c>
      <c r="V12" t="n">
        <v>0.73</v>
      </c>
      <c r="W12" t="n">
        <v>7.3</v>
      </c>
      <c r="X12" t="n">
        <v>1.57</v>
      </c>
      <c r="Y12" t="n">
        <v>1</v>
      </c>
      <c r="Z12" t="n">
        <v>10</v>
      </c>
      <c r="AA12" t="n">
        <v>382.9364758607918</v>
      </c>
      <c r="AB12" t="n">
        <v>523.9505802377352</v>
      </c>
      <c r="AC12" t="n">
        <v>473.9454722291027</v>
      </c>
      <c r="AD12" t="n">
        <v>382936.4758607918</v>
      </c>
      <c r="AE12" t="n">
        <v>523950.5802377351</v>
      </c>
      <c r="AF12" t="n">
        <v>3.107966554263553e-06</v>
      </c>
      <c r="AG12" t="n">
        <v>7</v>
      </c>
      <c r="AH12" t="n">
        <v>473945.4722291027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2.1057</v>
      </c>
      <c r="E13" t="n">
        <v>47.49</v>
      </c>
      <c r="F13" t="n">
        <v>43.9</v>
      </c>
      <c r="G13" t="n">
        <v>79.81</v>
      </c>
      <c r="H13" t="n">
        <v>1.1</v>
      </c>
      <c r="I13" t="n">
        <v>33</v>
      </c>
      <c r="J13" t="n">
        <v>193.33</v>
      </c>
      <c r="K13" t="n">
        <v>52.44</v>
      </c>
      <c r="L13" t="n">
        <v>12</v>
      </c>
      <c r="M13" t="n">
        <v>31</v>
      </c>
      <c r="N13" t="n">
        <v>38.89</v>
      </c>
      <c r="O13" t="n">
        <v>24078.33</v>
      </c>
      <c r="P13" t="n">
        <v>527.98</v>
      </c>
      <c r="Q13" t="n">
        <v>1275.6</v>
      </c>
      <c r="R13" t="n">
        <v>188.35</v>
      </c>
      <c r="S13" t="n">
        <v>109.66</v>
      </c>
      <c r="T13" t="n">
        <v>25168.54</v>
      </c>
      <c r="U13" t="n">
        <v>0.58</v>
      </c>
      <c r="V13" t="n">
        <v>0.73</v>
      </c>
      <c r="W13" t="n">
        <v>7.3</v>
      </c>
      <c r="X13" t="n">
        <v>1.46</v>
      </c>
      <c r="Y13" t="n">
        <v>1</v>
      </c>
      <c r="Z13" t="n">
        <v>10</v>
      </c>
      <c r="AA13" t="n">
        <v>379.0808804930388</v>
      </c>
      <c r="AB13" t="n">
        <v>518.6751845587125</v>
      </c>
      <c r="AC13" t="n">
        <v>469.1735529096218</v>
      </c>
      <c r="AD13" t="n">
        <v>379080.8804930388</v>
      </c>
      <c r="AE13" t="n">
        <v>518675.1845587125</v>
      </c>
      <c r="AF13" t="n">
        <v>3.122200836464274e-06</v>
      </c>
      <c r="AG13" t="n">
        <v>7</v>
      </c>
      <c r="AH13" t="n">
        <v>469173.5529096219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2.1166</v>
      </c>
      <c r="E14" t="n">
        <v>47.25</v>
      </c>
      <c r="F14" t="n">
        <v>43.76</v>
      </c>
      <c r="G14" t="n">
        <v>87.52</v>
      </c>
      <c r="H14" t="n">
        <v>1.18</v>
      </c>
      <c r="I14" t="n">
        <v>30</v>
      </c>
      <c r="J14" t="n">
        <v>194.88</v>
      </c>
      <c r="K14" t="n">
        <v>52.44</v>
      </c>
      <c r="L14" t="n">
        <v>13</v>
      </c>
      <c r="M14" t="n">
        <v>28</v>
      </c>
      <c r="N14" t="n">
        <v>39.43</v>
      </c>
      <c r="O14" t="n">
        <v>24268.67</v>
      </c>
      <c r="P14" t="n">
        <v>521.3099999999999</v>
      </c>
      <c r="Q14" t="n">
        <v>1275.59</v>
      </c>
      <c r="R14" t="n">
        <v>183.57</v>
      </c>
      <c r="S14" t="n">
        <v>109.66</v>
      </c>
      <c r="T14" t="n">
        <v>22792.72</v>
      </c>
      <c r="U14" t="n">
        <v>0.6</v>
      </c>
      <c r="V14" t="n">
        <v>0.74</v>
      </c>
      <c r="W14" t="n">
        <v>7.3</v>
      </c>
      <c r="X14" t="n">
        <v>1.33</v>
      </c>
      <c r="Y14" t="n">
        <v>1</v>
      </c>
      <c r="Z14" t="n">
        <v>10</v>
      </c>
      <c r="AA14" t="n">
        <v>374.4895312352098</v>
      </c>
      <c r="AB14" t="n">
        <v>512.3930979481174</v>
      </c>
      <c r="AC14" t="n">
        <v>463.491019828178</v>
      </c>
      <c r="AD14" t="n">
        <v>374489.5312352098</v>
      </c>
      <c r="AE14" t="n">
        <v>512393.0979481175</v>
      </c>
      <c r="AF14" t="n">
        <v>3.138362677713008e-06</v>
      </c>
      <c r="AG14" t="n">
        <v>7</v>
      </c>
      <c r="AH14" t="n">
        <v>463491.019828178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2.1237</v>
      </c>
      <c r="E15" t="n">
        <v>47.09</v>
      </c>
      <c r="F15" t="n">
        <v>43.67</v>
      </c>
      <c r="G15" t="n">
        <v>93.58</v>
      </c>
      <c r="H15" t="n">
        <v>1.27</v>
      </c>
      <c r="I15" t="n">
        <v>28</v>
      </c>
      <c r="J15" t="n">
        <v>196.42</v>
      </c>
      <c r="K15" t="n">
        <v>52.44</v>
      </c>
      <c r="L15" t="n">
        <v>14</v>
      </c>
      <c r="M15" t="n">
        <v>26</v>
      </c>
      <c r="N15" t="n">
        <v>39.98</v>
      </c>
      <c r="O15" t="n">
        <v>24459.75</v>
      </c>
      <c r="P15" t="n">
        <v>513.79</v>
      </c>
      <c r="Q15" t="n">
        <v>1275.6</v>
      </c>
      <c r="R15" t="n">
        <v>180.42</v>
      </c>
      <c r="S15" t="n">
        <v>109.66</v>
      </c>
      <c r="T15" t="n">
        <v>21228.83</v>
      </c>
      <c r="U15" t="n">
        <v>0.61</v>
      </c>
      <c r="V15" t="n">
        <v>0.74</v>
      </c>
      <c r="W15" t="n">
        <v>7.3</v>
      </c>
      <c r="X15" t="n">
        <v>1.24</v>
      </c>
      <c r="Y15" t="n">
        <v>1</v>
      </c>
      <c r="Z15" t="n">
        <v>10</v>
      </c>
      <c r="AA15" t="n">
        <v>370.2246488265965</v>
      </c>
      <c r="AB15" t="n">
        <v>506.5576976833201</v>
      </c>
      <c r="AC15" t="n">
        <v>458.2125419746172</v>
      </c>
      <c r="AD15" t="n">
        <v>370224.6488265966</v>
      </c>
      <c r="AE15" t="n">
        <v>506557.6976833201</v>
      </c>
      <c r="AF15" t="n">
        <v>3.148890115590624e-06</v>
      </c>
      <c r="AG15" t="n">
        <v>7</v>
      </c>
      <c r="AH15" t="n">
        <v>458212.5419746172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2.1304</v>
      </c>
      <c r="E16" t="n">
        <v>46.94</v>
      </c>
      <c r="F16" t="n">
        <v>43.6</v>
      </c>
      <c r="G16" t="n">
        <v>100.6</v>
      </c>
      <c r="H16" t="n">
        <v>1.35</v>
      </c>
      <c r="I16" t="n">
        <v>26</v>
      </c>
      <c r="J16" t="n">
        <v>197.98</v>
      </c>
      <c r="K16" t="n">
        <v>52.44</v>
      </c>
      <c r="L16" t="n">
        <v>15</v>
      </c>
      <c r="M16" t="n">
        <v>24</v>
      </c>
      <c r="N16" t="n">
        <v>40.54</v>
      </c>
      <c r="O16" t="n">
        <v>24651.58</v>
      </c>
      <c r="P16" t="n">
        <v>509.67</v>
      </c>
      <c r="Q16" t="n">
        <v>1275.55</v>
      </c>
      <c r="R16" t="n">
        <v>178.03</v>
      </c>
      <c r="S16" t="n">
        <v>109.66</v>
      </c>
      <c r="T16" t="n">
        <v>20043.55</v>
      </c>
      <c r="U16" t="n">
        <v>0.62</v>
      </c>
      <c r="V16" t="n">
        <v>0.74</v>
      </c>
      <c r="W16" t="n">
        <v>7.29</v>
      </c>
      <c r="X16" t="n">
        <v>1.16</v>
      </c>
      <c r="Y16" t="n">
        <v>1</v>
      </c>
      <c r="Z16" t="n">
        <v>10</v>
      </c>
      <c r="AA16" t="n">
        <v>367.4717762955663</v>
      </c>
      <c r="AB16" t="n">
        <v>502.7910960381997</v>
      </c>
      <c r="AC16" t="n">
        <v>454.8054195040485</v>
      </c>
      <c r="AD16" t="n">
        <v>367471.7762955663</v>
      </c>
      <c r="AE16" t="n">
        <v>502791.0960381997</v>
      </c>
      <c r="AF16" t="n">
        <v>3.158824458376543e-06</v>
      </c>
      <c r="AG16" t="n">
        <v>7</v>
      </c>
      <c r="AH16" t="n">
        <v>454805.4195040485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2.1385</v>
      </c>
      <c r="E17" t="n">
        <v>46.76</v>
      </c>
      <c r="F17" t="n">
        <v>43.49</v>
      </c>
      <c r="G17" t="n">
        <v>108.72</v>
      </c>
      <c r="H17" t="n">
        <v>1.42</v>
      </c>
      <c r="I17" t="n">
        <v>24</v>
      </c>
      <c r="J17" t="n">
        <v>199.54</v>
      </c>
      <c r="K17" t="n">
        <v>52.44</v>
      </c>
      <c r="L17" t="n">
        <v>16</v>
      </c>
      <c r="M17" t="n">
        <v>22</v>
      </c>
      <c r="N17" t="n">
        <v>41.1</v>
      </c>
      <c r="O17" t="n">
        <v>24844.17</v>
      </c>
      <c r="P17" t="n">
        <v>502.86</v>
      </c>
      <c r="Q17" t="n">
        <v>1275.55</v>
      </c>
      <c r="R17" t="n">
        <v>174.49</v>
      </c>
      <c r="S17" t="n">
        <v>109.66</v>
      </c>
      <c r="T17" t="n">
        <v>18285.05</v>
      </c>
      <c r="U17" t="n">
        <v>0.63</v>
      </c>
      <c r="V17" t="n">
        <v>0.74</v>
      </c>
      <c r="W17" t="n">
        <v>7.29</v>
      </c>
      <c r="X17" t="n">
        <v>1.06</v>
      </c>
      <c r="Y17" t="n">
        <v>1</v>
      </c>
      <c r="Z17" t="n">
        <v>10</v>
      </c>
      <c r="AA17" t="n">
        <v>363.3725165711247</v>
      </c>
      <c r="AB17" t="n">
        <v>497.1823080366433</v>
      </c>
      <c r="AC17" t="n">
        <v>449.7319263573772</v>
      </c>
      <c r="AD17" t="n">
        <v>363372.5165711247</v>
      </c>
      <c r="AE17" t="n">
        <v>497182.3080366434</v>
      </c>
      <c r="AF17" t="n">
        <v>3.170834633983401e-06</v>
      </c>
      <c r="AG17" t="n">
        <v>7</v>
      </c>
      <c r="AH17" t="n">
        <v>449731.9263573772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2.1463</v>
      </c>
      <c r="E18" t="n">
        <v>46.59</v>
      </c>
      <c r="F18" t="n">
        <v>43.39</v>
      </c>
      <c r="G18" t="n">
        <v>118.33</v>
      </c>
      <c r="H18" t="n">
        <v>1.5</v>
      </c>
      <c r="I18" t="n">
        <v>22</v>
      </c>
      <c r="J18" t="n">
        <v>201.11</v>
      </c>
      <c r="K18" t="n">
        <v>52.44</v>
      </c>
      <c r="L18" t="n">
        <v>17</v>
      </c>
      <c r="M18" t="n">
        <v>20</v>
      </c>
      <c r="N18" t="n">
        <v>41.67</v>
      </c>
      <c r="O18" t="n">
        <v>25037.53</v>
      </c>
      <c r="P18" t="n">
        <v>496.58</v>
      </c>
      <c r="Q18" t="n">
        <v>1275.53</v>
      </c>
      <c r="R18" t="n">
        <v>171.16</v>
      </c>
      <c r="S18" t="n">
        <v>109.66</v>
      </c>
      <c r="T18" t="n">
        <v>16630.46</v>
      </c>
      <c r="U18" t="n">
        <v>0.64</v>
      </c>
      <c r="V18" t="n">
        <v>0.74</v>
      </c>
      <c r="W18" t="n">
        <v>7.29</v>
      </c>
      <c r="X18" t="n">
        <v>0.96</v>
      </c>
      <c r="Y18" t="n">
        <v>1</v>
      </c>
      <c r="Z18" t="n">
        <v>10</v>
      </c>
      <c r="AA18" t="n">
        <v>359.5785213829355</v>
      </c>
      <c r="AB18" t="n">
        <v>491.9911964409082</v>
      </c>
      <c r="AC18" t="n">
        <v>445.0362471665682</v>
      </c>
      <c r="AD18" t="n">
        <v>359578.5213829355</v>
      </c>
      <c r="AE18" t="n">
        <v>491991.1964409082</v>
      </c>
      <c r="AF18" t="n">
        <v>3.182399988271487e-06</v>
      </c>
      <c r="AG18" t="n">
        <v>7</v>
      </c>
      <c r="AH18" t="n">
        <v>445036.2471665682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2.1495</v>
      </c>
      <c r="E19" t="n">
        <v>46.52</v>
      </c>
      <c r="F19" t="n">
        <v>43.35</v>
      </c>
      <c r="G19" t="n">
        <v>123.87</v>
      </c>
      <c r="H19" t="n">
        <v>1.58</v>
      </c>
      <c r="I19" t="n">
        <v>21</v>
      </c>
      <c r="J19" t="n">
        <v>202.68</v>
      </c>
      <c r="K19" t="n">
        <v>52.44</v>
      </c>
      <c r="L19" t="n">
        <v>18</v>
      </c>
      <c r="M19" t="n">
        <v>19</v>
      </c>
      <c r="N19" t="n">
        <v>42.24</v>
      </c>
      <c r="O19" t="n">
        <v>25231.66</v>
      </c>
      <c r="P19" t="n">
        <v>490.75</v>
      </c>
      <c r="Q19" t="n">
        <v>1275.53</v>
      </c>
      <c r="R19" t="n">
        <v>169.67</v>
      </c>
      <c r="S19" t="n">
        <v>109.66</v>
      </c>
      <c r="T19" t="n">
        <v>15889.22</v>
      </c>
      <c r="U19" t="n">
        <v>0.65</v>
      </c>
      <c r="V19" t="n">
        <v>0.74</v>
      </c>
      <c r="W19" t="n">
        <v>7.29</v>
      </c>
      <c r="X19" t="n">
        <v>0.92</v>
      </c>
      <c r="Y19" t="n">
        <v>1</v>
      </c>
      <c r="Z19" t="n">
        <v>10</v>
      </c>
      <c r="AA19" t="n">
        <v>356.7140098063903</v>
      </c>
      <c r="AB19" t="n">
        <v>488.0718453285472</v>
      </c>
      <c r="AC19" t="n">
        <v>441.4909534235271</v>
      </c>
      <c r="AD19" t="n">
        <v>356714.0098063903</v>
      </c>
      <c r="AE19" t="n">
        <v>488071.8453285472</v>
      </c>
      <c r="AF19" t="n">
        <v>3.187144749005061e-06</v>
      </c>
      <c r="AG19" t="n">
        <v>7</v>
      </c>
      <c r="AH19" t="n">
        <v>441490.9534235271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2.1534</v>
      </c>
      <c r="E20" t="n">
        <v>46.44</v>
      </c>
      <c r="F20" t="n">
        <v>43.31</v>
      </c>
      <c r="G20" t="n">
        <v>129.92</v>
      </c>
      <c r="H20" t="n">
        <v>1.65</v>
      </c>
      <c r="I20" t="n">
        <v>20</v>
      </c>
      <c r="J20" t="n">
        <v>204.26</v>
      </c>
      <c r="K20" t="n">
        <v>52.44</v>
      </c>
      <c r="L20" t="n">
        <v>19</v>
      </c>
      <c r="M20" t="n">
        <v>18</v>
      </c>
      <c r="N20" t="n">
        <v>42.82</v>
      </c>
      <c r="O20" t="n">
        <v>25426.72</v>
      </c>
      <c r="P20" t="n">
        <v>484.91</v>
      </c>
      <c r="Q20" t="n">
        <v>1275.53</v>
      </c>
      <c r="R20" t="n">
        <v>168.24</v>
      </c>
      <c r="S20" t="n">
        <v>109.66</v>
      </c>
      <c r="T20" t="n">
        <v>15181.33</v>
      </c>
      <c r="U20" t="n">
        <v>0.65</v>
      </c>
      <c r="V20" t="n">
        <v>0.74</v>
      </c>
      <c r="W20" t="n">
        <v>7.28</v>
      </c>
      <c r="X20" t="n">
        <v>0.87</v>
      </c>
      <c r="Y20" t="n">
        <v>1</v>
      </c>
      <c r="Z20" t="n">
        <v>10</v>
      </c>
      <c r="AA20" t="n">
        <v>353.7629540118706</v>
      </c>
      <c r="AB20" t="n">
        <v>484.0340805990923</v>
      </c>
      <c r="AC20" t="n">
        <v>437.838547292813</v>
      </c>
      <c r="AD20" t="n">
        <v>353762.9540118707</v>
      </c>
      <c r="AE20" t="n">
        <v>484034.0805990923</v>
      </c>
      <c r="AF20" t="n">
        <v>3.192927426149103e-06</v>
      </c>
      <c r="AG20" t="n">
        <v>7</v>
      </c>
      <c r="AH20" t="n">
        <v>437838.547292813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2.1563</v>
      </c>
      <c r="E21" t="n">
        <v>46.37</v>
      </c>
      <c r="F21" t="n">
        <v>43.28</v>
      </c>
      <c r="G21" t="n">
        <v>136.67</v>
      </c>
      <c r="H21" t="n">
        <v>1.73</v>
      </c>
      <c r="I21" t="n">
        <v>19</v>
      </c>
      <c r="J21" t="n">
        <v>205.85</v>
      </c>
      <c r="K21" t="n">
        <v>52.44</v>
      </c>
      <c r="L21" t="n">
        <v>20</v>
      </c>
      <c r="M21" t="n">
        <v>17</v>
      </c>
      <c r="N21" t="n">
        <v>43.41</v>
      </c>
      <c r="O21" t="n">
        <v>25622.45</v>
      </c>
      <c r="P21" t="n">
        <v>477.28</v>
      </c>
      <c r="Q21" t="n">
        <v>1275.54</v>
      </c>
      <c r="R21" t="n">
        <v>167.35</v>
      </c>
      <c r="S21" t="n">
        <v>109.66</v>
      </c>
      <c r="T21" t="n">
        <v>14736.79</v>
      </c>
      <c r="U21" t="n">
        <v>0.66</v>
      </c>
      <c r="V21" t="n">
        <v>0.74</v>
      </c>
      <c r="W21" t="n">
        <v>7.28</v>
      </c>
      <c r="X21" t="n">
        <v>0.85</v>
      </c>
      <c r="Y21" t="n">
        <v>1</v>
      </c>
      <c r="Z21" t="n">
        <v>10</v>
      </c>
      <c r="AA21" t="n">
        <v>350.2475378841581</v>
      </c>
      <c r="AB21" t="n">
        <v>479.2241331639421</v>
      </c>
      <c r="AC21" t="n">
        <v>433.4876544900699</v>
      </c>
      <c r="AD21" t="n">
        <v>350247.5378841581</v>
      </c>
      <c r="AE21" t="n">
        <v>479224.1331639421</v>
      </c>
      <c r="AF21" t="n">
        <v>3.197227365563904e-06</v>
      </c>
      <c r="AG21" t="n">
        <v>7</v>
      </c>
      <c r="AH21" t="n">
        <v>433487.6544900699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2.1616</v>
      </c>
      <c r="E22" t="n">
        <v>46.26</v>
      </c>
      <c r="F22" t="n">
        <v>43.2</v>
      </c>
      <c r="G22" t="n">
        <v>144.01</v>
      </c>
      <c r="H22" t="n">
        <v>1.8</v>
      </c>
      <c r="I22" t="n">
        <v>18</v>
      </c>
      <c r="J22" t="n">
        <v>207.45</v>
      </c>
      <c r="K22" t="n">
        <v>52.44</v>
      </c>
      <c r="L22" t="n">
        <v>21</v>
      </c>
      <c r="M22" t="n">
        <v>16</v>
      </c>
      <c r="N22" t="n">
        <v>44</v>
      </c>
      <c r="O22" t="n">
        <v>25818.99</v>
      </c>
      <c r="P22" t="n">
        <v>471.47</v>
      </c>
      <c r="Q22" t="n">
        <v>1275.52</v>
      </c>
      <c r="R22" t="n">
        <v>164.7</v>
      </c>
      <c r="S22" t="n">
        <v>109.66</v>
      </c>
      <c r="T22" t="n">
        <v>13419.8</v>
      </c>
      <c r="U22" t="n">
        <v>0.67</v>
      </c>
      <c r="V22" t="n">
        <v>0.75</v>
      </c>
      <c r="W22" t="n">
        <v>7.28</v>
      </c>
      <c r="X22" t="n">
        <v>0.77</v>
      </c>
      <c r="Y22" t="n">
        <v>1</v>
      </c>
      <c r="Z22" t="n">
        <v>10</v>
      </c>
      <c r="AA22" t="n">
        <v>347.0752943923582</v>
      </c>
      <c r="AB22" t="n">
        <v>474.8837296689558</v>
      </c>
      <c r="AC22" t="n">
        <v>429.5614930128506</v>
      </c>
      <c r="AD22" t="n">
        <v>347075.2943923582</v>
      </c>
      <c r="AE22" t="n">
        <v>474883.7296689558</v>
      </c>
      <c r="AF22" t="n">
        <v>3.205085875528885e-06</v>
      </c>
      <c r="AG22" t="n">
        <v>7</v>
      </c>
      <c r="AH22" t="n">
        <v>429561.4930128506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2.1654</v>
      </c>
      <c r="E23" t="n">
        <v>46.18</v>
      </c>
      <c r="F23" t="n">
        <v>43.16</v>
      </c>
      <c r="G23" t="n">
        <v>152.31</v>
      </c>
      <c r="H23" t="n">
        <v>1.87</v>
      </c>
      <c r="I23" t="n">
        <v>17</v>
      </c>
      <c r="J23" t="n">
        <v>209.05</v>
      </c>
      <c r="K23" t="n">
        <v>52.44</v>
      </c>
      <c r="L23" t="n">
        <v>22</v>
      </c>
      <c r="M23" t="n">
        <v>11</v>
      </c>
      <c r="N23" t="n">
        <v>44.6</v>
      </c>
      <c r="O23" t="n">
        <v>26016.35</v>
      </c>
      <c r="P23" t="n">
        <v>465.2</v>
      </c>
      <c r="Q23" t="n">
        <v>1275.56</v>
      </c>
      <c r="R23" t="n">
        <v>162.96</v>
      </c>
      <c r="S23" t="n">
        <v>109.66</v>
      </c>
      <c r="T23" t="n">
        <v>12553</v>
      </c>
      <c r="U23" t="n">
        <v>0.67</v>
      </c>
      <c r="V23" t="n">
        <v>0.75</v>
      </c>
      <c r="W23" t="n">
        <v>7.28</v>
      </c>
      <c r="X23" t="n">
        <v>0.72</v>
      </c>
      <c r="Y23" t="n">
        <v>1</v>
      </c>
      <c r="Z23" t="n">
        <v>10</v>
      </c>
      <c r="AA23" t="n">
        <v>343.9976652486967</v>
      </c>
      <c r="AB23" t="n">
        <v>470.6727816991828</v>
      </c>
      <c r="AC23" t="n">
        <v>425.75243200721</v>
      </c>
      <c r="AD23" t="n">
        <v>343997.6652486967</v>
      </c>
      <c r="AE23" t="n">
        <v>470672.7816991828</v>
      </c>
      <c r="AF23" t="n">
        <v>3.210720278900004e-06</v>
      </c>
      <c r="AG23" t="n">
        <v>7</v>
      </c>
      <c r="AH23" t="n">
        <v>425752.43200721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2.1692</v>
      </c>
      <c r="E24" t="n">
        <v>46.1</v>
      </c>
      <c r="F24" t="n">
        <v>43.11</v>
      </c>
      <c r="G24" t="n">
        <v>161.66</v>
      </c>
      <c r="H24" t="n">
        <v>1.94</v>
      </c>
      <c r="I24" t="n">
        <v>16</v>
      </c>
      <c r="J24" t="n">
        <v>210.65</v>
      </c>
      <c r="K24" t="n">
        <v>52.44</v>
      </c>
      <c r="L24" t="n">
        <v>23</v>
      </c>
      <c r="M24" t="n">
        <v>9</v>
      </c>
      <c r="N24" t="n">
        <v>45.21</v>
      </c>
      <c r="O24" t="n">
        <v>26214.54</v>
      </c>
      <c r="P24" t="n">
        <v>464.66</v>
      </c>
      <c r="Q24" t="n">
        <v>1275.59</v>
      </c>
      <c r="R24" t="n">
        <v>161.51</v>
      </c>
      <c r="S24" t="n">
        <v>109.66</v>
      </c>
      <c r="T24" t="n">
        <v>11833.01</v>
      </c>
      <c r="U24" t="n">
        <v>0.68</v>
      </c>
      <c r="V24" t="n">
        <v>0.75</v>
      </c>
      <c r="W24" t="n">
        <v>7.28</v>
      </c>
      <c r="X24" t="n">
        <v>0.68</v>
      </c>
      <c r="Y24" t="n">
        <v>1</v>
      </c>
      <c r="Z24" t="n">
        <v>10</v>
      </c>
      <c r="AA24" t="n">
        <v>343.2116170025317</v>
      </c>
      <c r="AB24" t="n">
        <v>469.5972758107787</v>
      </c>
      <c r="AC24" t="n">
        <v>424.7795708913133</v>
      </c>
      <c r="AD24" t="n">
        <v>343211.6170025317</v>
      </c>
      <c r="AE24" t="n">
        <v>469597.2758107787</v>
      </c>
      <c r="AF24" t="n">
        <v>3.216354682271122e-06</v>
      </c>
      <c r="AG24" t="n">
        <v>7</v>
      </c>
      <c r="AH24" t="n">
        <v>424779.5708913133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2.1686</v>
      </c>
      <c r="E25" t="n">
        <v>46.11</v>
      </c>
      <c r="F25" t="n">
        <v>43.12</v>
      </c>
      <c r="G25" t="n">
        <v>161.71</v>
      </c>
      <c r="H25" t="n">
        <v>2.01</v>
      </c>
      <c r="I25" t="n">
        <v>16</v>
      </c>
      <c r="J25" t="n">
        <v>212.27</v>
      </c>
      <c r="K25" t="n">
        <v>52.44</v>
      </c>
      <c r="L25" t="n">
        <v>24</v>
      </c>
      <c r="M25" t="n">
        <v>4</v>
      </c>
      <c r="N25" t="n">
        <v>45.82</v>
      </c>
      <c r="O25" t="n">
        <v>26413.56</v>
      </c>
      <c r="P25" t="n">
        <v>464</v>
      </c>
      <c r="Q25" t="n">
        <v>1275.56</v>
      </c>
      <c r="R25" t="n">
        <v>161.85</v>
      </c>
      <c r="S25" t="n">
        <v>109.66</v>
      </c>
      <c r="T25" t="n">
        <v>12006.4</v>
      </c>
      <c r="U25" t="n">
        <v>0.68</v>
      </c>
      <c r="V25" t="n">
        <v>0.75</v>
      </c>
      <c r="W25" t="n">
        <v>7.28</v>
      </c>
      <c r="X25" t="n">
        <v>0.6899999999999999</v>
      </c>
      <c r="Y25" t="n">
        <v>1</v>
      </c>
      <c r="Z25" t="n">
        <v>10</v>
      </c>
      <c r="AA25" t="n">
        <v>343.0403628472619</v>
      </c>
      <c r="AB25" t="n">
        <v>469.3629583203385</v>
      </c>
      <c r="AC25" t="n">
        <v>424.567616333294</v>
      </c>
      <c r="AD25" t="n">
        <v>343040.3628472619</v>
      </c>
      <c r="AE25" t="n">
        <v>469362.9583203385</v>
      </c>
      <c r="AF25" t="n">
        <v>3.215465039633577e-06</v>
      </c>
      <c r="AG25" t="n">
        <v>7</v>
      </c>
      <c r="AH25" t="n">
        <v>424567.616333294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2.168</v>
      </c>
      <c r="E26" t="n">
        <v>46.13</v>
      </c>
      <c r="F26" t="n">
        <v>43.14</v>
      </c>
      <c r="G26" t="n">
        <v>161.76</v>
      </c>
      <c r="H26" t="n">
        <v>2.08</v>
      </c>
      <c r="I26" t="n">
        <v>16</v>
      </c>
      <c r="J26" t="n">
        <v>213.89</v>
      </c>
      <c r="K26" t="n">
        <v>52.44</v>
      </c>
      <c r="L26" t="n">
        <v>25</v>
      </c>
      <c r="M26" t="n">
        <v>0</v>
      </c>
      <c r="N26" t="n">
        <v>46.44</v>
      </c>
      <c r="O26" t="n">
        <v>26613.43</v>
      </c>
      <c r="P26" t="n">
        <v>465.41</v>
      </c>
      <c r="Q26" t="n">
        <v>1275.63</v>
      </c>
      <c r="R26" t="n">
        <v>162.09</v>
      </c>
      <c r="S26" t="n">
        <v>109.66</v>
      </c>
      <c r="T26" t="n">
        <v>12126.47</v>
      </c>
      <c r="U26" t="n">
        <v>0.68</v>
      </c>
      <c r="V26" t="n">
        <v>0.75</v>
      </c>
      <c r="W26" t="n">
        <v>7.29</v>
      </c>
      <c r="X26" t="n">
        <v>0.7</v>
      </c>
      <c r="Y26" t="n">
        <v>1</v>
      </c>
      <c r="Z26" t="n">
        <v>10</v>
      </c>
      <c r="AA26" t="n">
        <v>343.7195936944001</v>
      </c>
      <c r="AB26" t="n">
        <v>470.2923119309431</v>
      </c>
      <c r="AC26" t="n">
        <v>425.4082737396584</v>
      </c>
      <c r="AD26" t="n">
        <v>343719.5936944001</v>
      </c>
      <c r="AE26" t="n">
        <v>470292.3119309431</v>
      </c>
      <c r="AF26" t="n">
        <v>3.214575396996032e-06</v>
      </c>
      <c r="AG26" t="n">
        <v>7</v>
      </c>
      <c r="AH26" t="n">
        <v>425408.2737396584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1.9407</v>
      </c>
      <c r="E2" t="n">
        <v>51.53</v>
      </c>
      <c r="F2" t="n">
        <v>48.45</v>
      </c>
      <c r="G2" t="n">
        <v>22.53</v>
      </c>
      <c r="H2" t="n">
        <v>0.64</v>
      </c>
      <c r="I2" t="n">
        <v>129</v>
      </c>
      <c r="J2" t="n">
        <v>26.11</v>
      </c>
      <c r="K2" t="n">
        <v>12.1</v>
      </c>
      <c r="L2" t="n">
        <v>1</v>
      </c>
      <c r="M2" t="n">
        <v>1</v>
      </c>
      <c r="N2" t="n">
        <v>3.01</v>
      </c>
      <c r="O2" t="n">
        <v>3454.41</v>
      </c>
      <c r="P2" t="n">
        <v>139.45</v>
      </c>
      <c r="Q2" t="n">
        <v>1276.05</v>
      </c>
      <c r="R2" t="n">
        <v>335.98</v>
      </c>
      <c r="S2" t="n">
        <v>109.66</v>
      </c>
      <c r="T2" t="n">
        <v>98506.31</v>
      </c>
      <c r="U2" t="n">
        <v>0.33</v>
      </c>
      <c r="V2" t="n">
        <v>0.67</v>
      </c>
      <c r="W2" t="n">
        <v>7.64</v>
      </c>
      <c r="X2" t="n">
        <v>6.01</v>
      </c>
      <c r="Y2" t="n">
        <v>1</v>
      </c>
      <c r="Z2" t="n">
        <v>10</v>
      </c>
      <c r="AA2" t="n">
        <v>172.7024402910622</v>
      </c>
      <c r="AB2" t="n">
        <v>236.299097900061</v>
      </c>
      <c r="AC2" t="n">
        <v>213.7470436444143</v>
      </c>
      <c r="AD2" t="n">
        <v>172702.4402910622</v>
      </c>
      <c r="AE2" t="n">
        <v>236299.097900061</v>
      </c>
      <c r="AF2" t="n">
        <v>3.697482036065085e-06</v>
      </c>
      <c r="AG2" t="n">
        <v>8</v>
      </c>
      <c r="AH2" t="n">
        <v>213747.0436444143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1.9406</v>
      </c>
      <c r="E3" t="n">
        <v>51.53</v>
      </c>
      <c r="F3" t="n">
        <v>48.45</v>
      </c>
      <c r="G3" t="n">
        <v>22.53</v>
      </c>
      <c r="H3" t="n">
        <v>1.23</v>
      </c>
      <c r="I3" t="n">
        <v>129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144.82</v>
      </c>
      <c r="Q3" t="n">
        <v>1275.99</v>
      </c>
      <c r="R3" t="n">
        <v>336.11</v>
      </c>
      <c r="S3" t="n">
        <v>109.66</v>
      </c>
      <c r="T3" t="n">
        <v>98570.67</v>
      </c>
      <c r="U3" t="n">
        <v>0.33</v>
      </c>
      <c r="V3" t="n">
        <v>0.67</v>
      </c>
      <c r="W3" t="n">
        <v>7.64</v>
      </c>
      <c r="X3" t="n">
        <v>6.01</v>
      </c>
      <c r="Y3" t="n">
        <v>1</v>
      </c>
      <c r="Z3" t="n">
        <v>10</v>
      </c>
      <c r="AA3" t="n">
        <v>175.1172997936028</v>
      </c>
      <c r="AB3" t="n">
        <v>239.6032152075176</v>
      </c>
      <c r="AC3" t="n">
        <v>216.7358206334062</v>
      </c>
      <c r="AD3" t="n">
        <v>175117.2997936028</v>
      </c>
      <c r="AE3" t="n">
        <v>239603.2152075176</v>
      </c>
      <c r="AF3" t="n">
        <v>3.697291512953009e-06</v>
      </c>
      <c r="AG3" t="n">
        <v>8</v>
      </c>
      <c r="AH3" t="n">
        <v>216735.8206334062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1.391</v>
      </c>
      <c r="E2" t="n">
        <v>71.89</v>
      </c>
      <c r="F2" t="n">
        <v>61.66</v>
      </c>
      <c r="G2" t="n">
        <v>9.23</v>
      </c>
      <c r="H2" t="n">
        <v>0.18</v>
      </c>
      <c r="I2" t="n">
        <v>401</v>
      </c>
      <c r="J2" t="n">
        <v>98.70999999999999</v>
      </c>
      <c r="K2" t="n">
        <v>39.72</v>
      </c>
      <c r="L2" t="n">
        <v>1</v>
      </c>
      <c r="M2" t="n">
        <v>399</v>
      </c>
      <c r="N2" t="n">
        <v>12.99</v>
      </c>
      <c r="O2" t="n">
        <v>12407.75</v>
      </c>
      <c r="P2" t="n">
        <v>548.96</v>
      </c>
      <c r="Q2" t="n">
        <v>1275.92</v>
      </c>
      <c r="R2" t="n">
        <v>790.41</v>
      </c>
      <c r="S2" t="n">
        <v>109.66</v>
      </c>
      <c r="T2" t="n">
        <v>324361.53</v>
      </c>
      <c r="U2" t="n">
        <v>0.14</v>
      </c>
      <c r="V2" t="n">
        <v>0.52</v>
      </c>
      <c r="W2" t="n">
        <v>7.91</v>
      </c>
      <c r="X2" t="n">
        <v>19.21</v>
      </c>
      <c r="Y2" t="n">
        <v>1</v>
      </c>
      <c r="Z2" t="n">
        <v>10</v>
      </c>
      <c r="AA2" t="n">
        <v>579.4196687145453</v>
      </c>
      <c r="AB2" t="n">
        <v>792.7875529269367</v>
      </c>
      <c r="AC2" t="n">
        <v>717.1250215599079</v>
      </c>
      <c r="AD2" t="n">
        <v>579419.6687145453</v>
      </c>
      <c r="AE2" t="n">
        <v>792787.5529269367</v>
      </c>
      <c r="AF2" t="n">
        <v>2.271499448231081e-06</v>
      </c>
      <c r="AG2" t="n">
        <v>10</v>
      </c>
      <c r="AH2" t="n">
        <v>717125.0215599078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1.8223</v>
      </c>
      <c r="E3" t="n">
        <v>54.88</v>
      </c>
      <c r="F3" t="n">
        <v>49.66</v>
      </c>
      <c r="G3" t="n">
        <v>18.98</v>
      </c>
      <c r="H3" t="n">
        <v>0.35</v>
      </c>
      <c r="I3" t="n">
        <v>157</v>
      </c>
      <c r="J3" t="n">
        <v>99.95</v>
      </c>
      <c r="K3" t="n">
        <v>39.72</v>
      </c>
      <c r="L3" t="n">
        <v>2</v>
      </c>
      <c r="M3" t="n">
        <v>155</v>
      </c>
      <c r="N3" t="n">
        <v>13.24</v>
      </c>
      <c r="O3" t="n">
        <v>12561.45</v>
      </c>
      <c r="P3" t="n">
        <v>432</v>
      </c>
      <c r="Q3" t="n">
        <v>1275.7</v>
      </c>
      <c r="R3" t="n">
        <v>383.31</v>
      </c>
      <c r="S3" t="n">
        <v>109.66</v>
      </c>
      <c r="T3" t="n">
        <v>122030.8</v>
      </c>
      <c r="U3" t="n">
        <v>0.29</v>
      </c>
      <c r="V3" t="n">
        <v>0.65</v>
      </c>
      <c r="W3" t="n">
        <v>7.51</v>
      </c>
      <c r="X3" t="n">
        <v>7.22</v>
      </c>
      <c r="Y3" t="n">
        <v>1</v>
      </c>
      <c r="Z3" t="n">
        <v>10</v>
      </c>
      <c r="AA3" t="n">
        <v>369.4634155638206</v>
      </c>
      <c r="AB3" t="n">
        <v>505.5161447499486</v>
      </c>
      <c r="AC3" t="n">
        <v>457.270393391378</v>
      </c>
      <c r="AD3" t="n">
        <v>369463.4155638206</v>
      </c>
      <c r="AE3" t="n">
        <v>505516.1447499486</v>
      </c>
      <c r="AF3" t="n">
        <v>2.975811246952912e-06</v>
      </c>
      <c r="AG3" t="n">
        <v>8</v>
      </c>
      <c r="AH3" t="n">
        <v>457270.393391378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1.9666</v>
      </c>
      <c r="E4" t="n">
        <v>50.85</v>
      </c>
      <c r="F4" t="n">
        <v>46.87</v>
      </c>
      <c r="G4" t="n">
        <v>28.99</v>
      </c>
      <c r="H4" t="n">
        <v>0.52</v>
      </c>
      <c r="I4" t="n">
        <v>97</v>
      </c>
      <c r="J4" t="n">
        <v>101.2</v>
      </c>
      <c r="K4" t="n">
        <v>39.72</v>
      </c>
      <c r="L4" t="n">
        <v>3</v>
      </c>
      <c r="M4" t="n">
        <v>95</v>
      </c>
      <c r="N4" t="n">
        <v>13.49</v>
      </c>
      <c r="O4" t="n">
        <v>12715.54</v>
      </c>
      <c r="P4" t="n">
        <v>398.03</v>
      </c>
      <c r="Q4" t="n">
        <v>1275.62</v>
      </c>
      <c r="R4" t="n">
        <v>288.75</v>
      </c>
      <c r="S4" t="n">
        <v>109.66</v>
      </c>
      <c r="T4" t="n">
        <v>75050.88</v>
      </c>
      <c r="U4" t="n">
        <v>0.38</v>
      </c>
      <c r="V4" t="n">
        <v>0.6899999999999999</v>
      </c>
      <c r="W4" t="n">
        <v>7.41</v>
      </c>
      <c r="X4" t="n">
        <v>4.43</v>
      </c>
      <c r="Y4" t="n">
        <v>1</v>
      </c>
      <c r="Z4" t="n">
        <v>10</v>
      </c>
      <c r="AA4" t="n">
        <v>328.5051180060712</v>
      </c>
      <c r="AB4" t="n">
        <v>449.475195078876</v>
      </c>
      <c r="AC4" t="n">
        <v>406.5779133029457</v>
      </c>
      <c r="AD4" t="n">
        <v>328505.1180060712</v>
      </c>
      <c r="AE4" t="n">
        <v>449475.195078876</v>
      </c>
      <c r="AF4" t="n">
        <v>3.211452778498379e-06</v>
      </c>
      <c r="AG4" t="n">
        <v>8</v>
      </c>
      <c r="AH4" t="n">
        <v>406577.9133029457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2.0424</v>
      </c>
      <c r="E5" t="n">
        <v>48.96</v>
      </c>
      <c r="F5" t="n">
        <v>45.55</v>
      </c>
      <c r="G5" t="n">
        <v>39.61</v>
      </c>
      <c r="H5" t="n">
        <v>0.6899999999999999</v>
      </c>
      <c r="I5" t="n">
        <v>69</v>
      </c>
      <c r="J5" t="n">
        <v>102.45</v>
      </c>
      <c r="K5" t="n">
        <v>39.72</v>
      </c>
      <c r="L5" t="n">
        <v>4</v>
      </c>
      <c r="M5" t="n">
        <v>67</v>
      </c>
      <c r="N5" t="n">
        <v>13.74</v>
      </c>
      <c r="O5" t="n">
        <v>12870.03</v>
      </c>
      <c r="P5" t="n">
        <v>376.01</v>
      </c>
      <c r="Q5" t="n">
        <v>1275.62</v>
      </c>
      <c r="R5" t="n">
        <v>244.55</v>
      </c>
      <c r="S5" t="n">
        <v>109.66</v>
      </c>
      <c r="T5" t="n">
        <v>53090.37</v>
      </c>
      <c r="U5" t="n">
        <v>0.45</v>
      </c>
      <c r="V5" t="n">
        <v>0.71</v>
      </c>
      <c r="W5" t="n">
        <v>7.36</v>
      </c>
      <c r="X5" t="n">
        <v>3.12</v>
      </c>
      <c r="Y5" t="n">
        <v>1</v>
      </c>
      <c r="Z5" t="n">
        <v>10</v>
      </c>
      <c r="AA5" t="n">
        <v>298.28955104993</v>
      </c>
      <c r="AB5" t="n">
        <v>408.1329233527492</v>
      </c>
      <c r="AC5" t="n">
        <v>369.1812899661176</v>
      </c>
      <c r="AD5" t="n">
        <v>298289.55104993</v>
      </c>
      <c r="AE5" t="n">
        <v>408132.9233527492</v>
      </c>
      <c r="AF5" t="n">
        <v>3.335233984951231e-06</v>
      </c>
      <c r="AG5" t="n">
        <v>7</v>
      </c>
      <c r="AH5" t="n">
        <v>369181.2899661175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2.0865</v>
      </c>
      <c r="E6" t="n">
        <v>47.93</v>
      </c>
      <c r="F6" t="n">
        <v>44.85</v>
      </c>
      <c r="G6" t="n">
        <v>50.77</v>
      </c>
      <c r="H6" t="n">
        <v>0.85</v>
      </c>
      <c r="I6" t="n">
        <v>53</v>
      </c>
      <c r="J6" t="n">
        <v>103.71</v>
      </c>
      <c r="K6" t="n">
        <v>39.72</v>
      </c>
      <c r="L6" t="n">
        <v>5</v>
      </c>
      <c r="M6" t="n">
        <v>51</v>
      </c>
      <c r="N6" t="n">
        <v>14</v>
      </c>
      <c r="O6" t="n">
        <v>13024.91</v>
      </c>
      <c r="P6" t="n">
        <v>359.05</v>
      </c>
      <c r="Q6" t="n">
        <v>1275.58</v>
      </c>
      <c r="R6" t="n">
        <v>220.39</v>
      </c>
      <c r="S6" t="n">
        <v>109.66</v>
      </c>
      <c r="T6" t="n">
        <v>41090.49</v>
      </c>
      <c r="U6" t="n">
        <v>0.5</v>
      </c>
      <c r="V6" t="n">
        <v>0.72</v>
      </c>
      <c r="W6" t="n">
        <v>7.34</v>
      </c>
      <c r="X6" t="n">
        <v>2.42</v>
      </c>
      <c r="Y6" t="n">
        <v>1</v>
      </c>
      <c r="Z6" t="n">
        <v>10</v>
      </c>
      <c r="AA6" t="n">
        <v>285.2811548309618</v>
      </c>
      <c r="AB6" t="n">
        <v>390.3342617560189</v>
      </c>
      <c r="AC6" t="n">
        <v>353.0813076516008</v>
      </c>
      <c r="AD6" t="n">
        <v>285281.1548309618</v>
      </c>
      <c r="AE6" t="n">
        <v>390334.2617560189</v>
      </c>
      <c r="AF6" t="n">
        <v>3.407249172346623e-06</v>
      </c>
      <c r="AG6" t="n">
        <v>7</v>
      </c>
      <c r="AH6" t="n">
        <v>353081.3076516007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2.1205</v>
      </c>
      <c r="E7" t="n">
        <v>47.16</v>
      </c>
      <c r="F7" t="n">
        <v>44.31</v>
      </c>
      <c r="G7" t="n">
        <v>63.3</v>
      </c>
      <c r="H7" t="n">
        <v>1.01</v>
      </c>
      <c r="I7" t="n">
        <v>42</v>
      </c>
      <c r="J7" t="n">
        <v>104.97</v>
      </c>
      <c r="K7" t="n">
        <v>39.72</v>
      </c>
      <c r="L7" t="n">
        <v>6</v>
      </c>
      <c r="M7" t="n">
        <v>40</v>
      </c>
      <c r="N7" t="n">
        <v>14.25</v>
      </c>
      <c r="O7" t="n">
        <v>13180.19</v>
      </c>
      <c r="P7" t="n">
        <v>342.81</v>
      </c>
      <c r="Q7" t="n">
        <v>1275.58</v>
      </c>
      <c r="R7" t="n">
        <v>202.09</v>
      </c>
      <c r="S7" t="n">
        <v>109.66</v>
      </c>
      <c r="T7" t="n">
        <v>31993.62</v>
      </c>
      <c r="U7" t="n">
        <v>0.54</v>
      </c>
      <c r="V7" t="n">
        <v>0.73</v>
      </c>
      <c r="W7" t="n">
        <v>7.32</v>
      </c>
      <c r="X7" t="n">
        <v>1.87</v>
      </c>
      <c r="Y7" t="n">
        <v>1</v>
      </c>
      <c r="Z7" t="n">
        <v>10</v>
      </c>
      <c r="AA7" t="n">
        <v>274.3216167375812</v>
      </c>
      <c r="AB7" t="n">
        <v>375.3389382359587</v>
      </c>
      <c r="AC7" t="n">
        <v>339.5171167622264</v>
      </c>
      <c r="AD7" t="n">
        <v>274321.6167375812</v>
      </c>
      <c r="AE7" t="n">
        <v>375338.9382359587</v>
      </c>
      <c r="AF7" t="n">
        <v>3.462771085531278e-06</v>
      </c>
      <c r="AG7" t="n">
        <v>7</v>
      </c>
      <c r="AH7" t="n">
        <v>339517.1167622263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2.1413</v>
      </c>
      <c r="E8" t="n">
        <v>46.7</v>
      </c>
      <c r="F8" t="n">
        <v>43.99</v>
      </c>
      <c r="G8" t="n">
        <v>75.42</v>
      </c>
      <c r="H8" t="n">
        <v>1.16</v>
      </c>
      <c r="I8" t="n">
        <v>35</v>
      </c>
      <c r="J8" t="n">
        <v>106.23</v>
      </c>
      <c r="K8" t="n">
        <v>39.72</v>
      </c>
      <c r="L8" t="n">
        <v>7</v>
      </c>
      <c r="M8" t="n">
        <v>31</v>
      </c>
      <c r="N8" t="n">
        <v>14.52</v>
      </c>
      <c r="O8" t="n">
        <v>13335.87</v>
      </c>
      <c r="P8" t="n">
        <v>329.02</v>
      </c>
      <c r="Q8" t="n">
        <v>1275.53</v>
      </c>
      <c r="R8" t="n">
        <v>191.52</v>
      </c>
      <c r="S8" t="n">
        <v>109.66</v>
      </c>
      <c r="T8" t="n">
        <v>26744.14</v>
      </c>
      <c r="U8" t="n">
        <v>0.57</v>
      </c>
      <c r="V8" t="n">
        <v>0.73</v>
      </c>
      <c r="W8" t="n">
        <v>7.3</v>
      </c>
      <c r="X8" t="n">
        <v>1.56</v>
      </c>
      <c r="Y8" t="n">
        <v>1</v>
      </c>
      <c r="Z8" t="n">
        <v>10</v>
      </c>
      <c r="AA8" t="n">
        <v>266.2362514854677</v>
      </c>
      <c r="AB8" t="n">
        <v>364.2761847968766</v>
      </c>
      <c r="AC8" t="n">
        <v>329.5101769846984</v>
      </c>
      <c r="AD8" t="n">
        <v>266236.2514854677</v>
      </c>
      <c r="AE8" t="n">
        <v>364276.1847968766</v>
      </c>
      <c r="AF8" t="n">
        <v>3.496737432420716e-06</v>
      </c>
      <c r="AG8" t="n">
        <v>7</v>
      </c>
      <c r="AH8" t="n">
        <v>329510.1769846984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2.1531</v>
      </c>
      <c r="E9" t="n">
        <v>46.45</v>
      </c>
      <c r="F9" t="n">
        <v>43.82</v>
      </c>
      <c r="G9" t="n">
        <v>84.81</v>
      </c>
      <c r="H9" t="n">
        <v>1.31</v>
      </c>
      <c r="I9" t="n">
        <v>31</v>
      </c>
      <c r="J9" t="n">
        <v>107.5</v>
      </c>
      <c r="K9" t="n">
        <v>39.72</v>
      </c>
      <c r="L9" t="n">
        <v>8</v>
      </c>
      <c r="M9" t="n">
        <v>15</v>
      </c>
      <c r="N9" t="n">
        <v>14.78</v>
      </c>
      <c r="O9" t="n">
        <v>13491.96</v>
      </c>
      <c r="P9" t="n">
        <v>319.55</v>
      </c>
      <c r="Q9" t="n">
        <v>1275.61</v>
      </c>
      <c r="R9" t="n">
        <v>185.05</v>
      </c>
      <c r="S9" t="n">
        <v>109.66</v>
      </c>
      <c r="T9" t="n">
        <v>23529.78</v>
      </c>
      <c r="U9" t="n">
        <v>0.59</v>
      </c>
      <c r="V9" t="n">
        <v>0.74</v>
      </c>
      <c r="W9" t="n">
        <v>7.32</v>
      </c>
      <c r="X9" t="n">
        <v>1.39</v>
      </c>
      <c r="Y9" t="n">
        <v>1</v>
      </c>
      <c r="Z9" t="n">
        <v>10</v>
      </c>
      <c r="AA9" t="n">
        <v>261.0697233071739</v>
      </c>
      <c r="AB9" t="n">
        <v>357.2071130121985</v>
      </c>
      <c r="AC9" t="n">
        <v>323.1157674896453</v>
      </c>
      <c r="AD9" t="n">
        <v>261069.7233071739</v>
      </c>
      <c r="AE9" t="n">
        <v>357207.1130121985</v>
      </c>
      <c r="AF9" t="n">
        <v>3.516006802290684e-06</v>
      </c>
      <c r="AG9" t="n">
        <v>7</v>
      </c>
      <c r="AH9" t="n">
        <v>323115.7674896453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2.1552</v>
      </c>
      <c r="E10" t="n">
        <v>46.4</v>
      </c>
      <c r="F10" t="n">
        <v>43.79</v>
      </c>
      <c r="G10" t="n">
        <v>87.59</v>
      </c>
      <c r="H10" t="n">
        <v>1.46</v>
      </c>
      <c r="I10" t="n">
        <v>30</v>
      </c>
      <c r="J10" t="n">
        <v>108.77</v>
      </c>
      <c r="K10" t="n">
        <v>39.72</v>
      </c>
      <c r="L10" t="n">
        <v>9</v>
      </c>
      <c r="M10" t="n">
        <v>1</v>
      </c>
      <c r="N10" t="n">
        <v>15.05</v>
      </c>
      <c r="O10" t="n">
        <v>13648.58</v>
      </c>
      <c r="P10" t="n">
        <v>318.46</v>
      </c>
      <c r="Q10" t="n">
        <v>1275.74</v>
      </c>
      <c r="R10" t="n">
        <v>183.57</v>
      </c>
      <c r="S10" t="n">
        <v>109.66</v>
      </c>
      <c r="T10" t="n">
        <v>22795.08</v>
      </c>
      <c r="U10" t="n">
        <v>0.6</v>
      </c>
      <c r="V10" t="n">
        <v>0.74</v>
      </c>
      <c r="W10" t="n">
        <v>7.33</v>
      </c>
      <c r="X10" t="n">
        <v>1.36</v>
      </c>
      <c r="Y10" t="n">
        <v>1</v>
      </c>
      <c r="Z10" t="n">
        <v>10</v>
      </c>
      <c r="AA10" t="n">
        <v>260.3970787222296</v>
      </c>
      <c r="AB10" t="n">
        <v>356.286771016093</v>
      </c>
      <c r="AC10" t="n">
        <v>322.28326164194</v>
      </c>
      <c r="AD10" t="n">
        <v>260397.0787222296</v>
      </c>
      <c r="AE10" t="n">
        <v>356286.771016093</v>
      </c>
      <c r="AF10" t="n">
        <v>3.51943609692856e-06</v>
      </c>
      <c r="AG10" t="n">
        <v>7</v>
      </c>
      <c r="AH10" t="n">
        <v>322283.26164194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2.1551</v>
      </c>
      <c r="E11" t="n">
        <v>46.4</v>
      </c>
      <c r="F11" t="n">
        <v>43.8</v>
      </c>
      <c r="G11" t="n">
        <v>87.59</v>
      </c>
      <c r="H11" t="n">
        <v>1.6</v>
      </c>
      <c r="I11" t="n">
        <v>30</v>
      </c>
      <c r="J11" t="n">
        <v>110.04</v>
      </c>
      <c r="K11" t="n">
        <v>39.72</v>
      </c>
      <c r="L11" t="n">
        <v>10</v>
      </c>
      <c r="M11" t="n">
        <v>0</v>
      </c>
      <c r="N11" t="n">
        <v>15.32</v>
      </c>
      <c r="O11" t="n">
        <v>13805.5</v>
      </c>
      <c r="P11" t="n">
        <v>321.88</v>
      </c>
      <c r="Q11" t="n">
        <v>1275.79</v>
      </c>
      <c r="R11" t="n">
        <v>183.63</v>
      </c>
      <c r="S11" t="n">
        <v>109.66</v>
      </c>
      <c r="T11" t="n">
        <v>22823.01</v>
      </c>
      <c r="U11" t="n">
        <v>0.6</v>
      </c>
      <c r="V11" t="n">
        <v>0.74</v>
      </c>
      <c r="W11" t="n">
        <v>7.33</v>
      </c>
      <c r="X11" t="n">
        <v>1.36</v>
      </c>
      <c r="Y11" t="n">
        <v>1</v>
      </c>
      <c r="Z11" t="n">
        <v>10</v>
      </c>
      <c r="AA11" t="n">
        <v>261.8024069870858</v>
      </c>
      <c r="AB11" t="n">
        <v>358.2096031467767</v>
      </c>
      <c r="AC11" t="n">
        <v>324.0225813727831</v>
      </c>
      <c r="AD11" t="n">
        <v>261802.4069870858</v>
      </c>
      <c r="AE11" t="n">
        <v>358209.6031467767</v>
      </c>
      <c r="AF11" t="n">
        <v>3.5192727971839e-06</v>
      </c>
      <c r="AG11" t="n">
        <v>7</v>
      </c>
      <c r="AH11" t="n">
        <v>324022.5813727831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1.2059</v>
      </c>
      <c r="E2" t="n">
        <v>82.92</v>
      </c>
      <c r="F2" t="n">
        <v>67.58</v>
      </c>
      <c r="G2" t="n">
        <v>7.84</v>
      </c>
      <c r="H2" t="n">
        <v>0.14</v>
      </c>
      <c r="I2" t="n">
        <v>517</v>
      </c>
      <c r="J2" t="n">
        <v>124.63</v>
      </c>
      <c r="K2" t="n">
        <v>45</v>
      </c>
      <c r="L2" t="n">
        <v>1</v>
      </c>
      <c r="M2" t="n">
        <v>515</v>
      </c>
      <c r="N2" t="n">
        <v>18.64</v>
      </c>
      <c r="O2" t="n">
        <v>15605.44</v>
      </c>
      <c r="P2" t="n">
        <v>705.9</v>
      </c>
      <c r="Q2" t="n">
        <v>1275.96</v>
      </c>
      <c r="R2" t="n">
        <v>991.89</v>
      </c>
      <c r="S2" t="n">
        <v>109.66</v>
      </c>
      <c r="T2" t="n">
        <v>424520.85</v>
      </c>
      <c r="U2" t="n">
        <v>0.11</v>
      </c>
      <c r="V2" t="n">
        <v>0.48</v>
      </c>
      <c r="W2" t="n">
        <v>8.109999999999999</v>
      </c>
      <c r="X2" t="n">
        <v>25.13</v>
      </c>
      <c r="Y2" t="n">
        <v>1</v>
      </c>
      <c r="Z2" t="n">
        <v>10</v>
      </c>
      <c r="AA2" t="n">
        <v>827.0795646178781</v>
      </c>
      <c r="AB2" t="n">
        <v>1131.646748485366</v>
      </c>
      <c r="AC2" t="n">
        <v>1023.643971086109</v>
      </c>
      <c r="AD2" t="n">
        <v>827079.5646178781</v>
      </c>
      <c r="AE2" t="n">
        <v>1131646.748485366</v>
      </c>
      <c r="AF2" t="n">
        <v>1.895947957174059e-06</v>
      </c>
      <c r="AG2" t="n">
        <v>12</v>
      </c>
      <c r="AH2" t="n">
        <v>1023643.971086109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1.7119</v>
      </c>
      <c r="E3" t="n">
        <v>58.41</v>
      </c>
      <c r="F3" t="n">
        <v>51.37</v>
      </c>
      <c r="G3" t="n">
        <v>16.05</v>
      </c>
      <c r="H3" t="n">
        <v>0.28</v>
      </c>
      <c r="I3" t="n">
        <v>192</v>
      </c>
      <c r="J3" t="n">
        <v>125.95</v>
      </c>
      <c r="K3" t="n">
        <v>45</v>
      </c>
      <c r="L3" t="n">
        <v>2</v>
      </c>
      <c r="M3" t="n">
        <v>190</v>
      </c>
      <c r="N3" t="n">
        <v>18.95</v>
      </c>
      <c r="O3" t="n">
        <v>15767.7</v>
      </c>
      <c r="P3" t="n">
        <v>528.9299999999999</v>
      </c>
      <c r="Q3" t="n">
        <v>1275.71</v>
      </c>
      <c r="R3" t="n">
        <v>441.77</v>
      </c>
      <c r="S3" t="n">
        <v>109.66</v>
      </c>
      <c r="T3" t="n">
        <v>151083.54</v>
      </c>
      <c r="U3" t="n">
        <v>0.25</v>
      </c>
      <c r="V3" t="n">
        <v>0.63</v>
      </c>
      <c r="W3" t="n">
        <v>7.56</v>
      </c>
      <c r="X3" t="n">
        <v>8.94</v>
      </c>
      <c r="Y3" t="n">
        <v>1</v>
      </c>
      <c r="Z3" t="n">
        <v>10</v>
      </c>
      <c r="AA3" t="n">
        <v>464.880996496718</v>
      </c>
      <c r="AB3" t="n">
        <v>636.0706885089161</v>
      </c>
      <c r="AC3" t="n">
        <v>575.3649947284425</v>
      </c>
      <c r="AD3" t="n">
        <v>464880.996496718</v>
      </c>
      <c r="AE3" t="n">
        <v>636070.6885089161</v>
      </c>
      <c r="AF3" t="n">
        <v>2.691494574911909e-06</v>
      </c>
      <c r="AG3" t="n">
        <v>9</v>
      </c>
      <c r="AH3" t="n">
        <v>575364.9947284425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1.887</v>
      </c>
      <c r="E4" t="n">
        <v>53</v>
      </c>
      <c r="F4" t="n">
        <v>47.85</v>
      </c>
      <c r="G4" t="n">
        <v>24.33</v>
      </c>
      <c r="H4" t="n">
        <v>0.42</v>
      </c>
      <c r="I4" t="n">
        <v>118</v>
      </c>
      <c r="J4" t="n">
        <v>127.27</v>
      </c>
      <c r="K4" t="n">
        <v>45</v>
      </c>
      <c r="L4" t="n">
        <v>3</v>
      </c>
      <c r="M4" t="n">
        <v>116</v>
      </c>
      <c r="N4" t="n">
        <v>19.27</v>
      </c>
      <c r="O4" t="n">
        <v>15930.42</v>
      </c>
      <c r="P4" t="n">
        <v>485</v>
      </c>
      <c r="Q4" t="n">
        <v>1275.61</v>
      </c>
      <c r="R4" t="n">
        <v>321.69</v>
      </c>
      <c r="S4" t="n">
        <v>109.66</v>
      </c>
      <c r="T4" t="n">
        <v>91413.02</v>
      </c>
      <c r="U4" t="n">
        <v>0.34</v>
      </c>
      <c r="V4" t="n">
        <v>0.67</v>
      </c>
      <c r="W4" t="n">
        <v>7.45</v>
      </c>
      <c r="X4" t="n">
        <v>5.41</v>
      </c>
      <c r="Y4" t="n">
        <v>1</v>
      </c>
      <c r="Z4" t="n">
        <v>10</v>
      </c>
      <c r="AA4" t="n">
        <v>393.3911238733195</v>
      </c>
      <c r="AB4" t="n">
        <v>538.2550908749942</v>
      </c>
      <c r="AC4" t="n">
        <v>486.8847804476486</v>
      </c>
      <c r="AD4" t="n">
        <v>393391.1238733195</v>
      </c>
      <c r="AE4" t="n">
        <v>538255.0908749942</v>
      </c>
      <c r="AF4" t="n">
        <v>2.96679143808562e-06</v>
      </c>
      <c r="AG4" t="n">
        <v>8</v>
      </c>
      <c r="AH4" t="n">
        <v>486884.7804476486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1.98</v>
      </c>
      <c r="E5" t="n">
        <v>50.5</v>
      </c>
      <c r="F5" t="n">
        <v>46.23</v>
      </c>
      <c r="G5" t="n">
        <v>33.02</v>
      </c>
      <c r="H5" t="n">
        <v>0.55</v>
      </c>
      <c r="I5" t="n">
        <v>84</v>
      </c>
      <c r="J5" t="n">
        <v>128.59</v>
      </c>
      <c r="K5" t="n">
        <v>45</v>
      </c>
      <c r="L5" t="n">
        <v>4</v>
      </c>
      <c r="M5" t="n">
        <v>82</v>
      </c>
      <c r="N5" t="n">
        <v>19.59</v>
      </c>
      <c r="O5" t="n">
        <v>16093.6</v>
      </c>
      <c r="P5" t="n">
        <v>460.99</v>
      </c>
      <c r="Q5" t="n">
        <v>1275.62</v>
      </c>
      <c r="R5" t="n">
        <v>267.31</v>
      </c>
      <c r="S5" t="n">
        <v>109.66</v>
      </c>
      <c r="T5" t="n">
        <v>64396.06</v>
      </c>
      <c r="U5" t="n">
        <v>0.41</v>
      </c>
      <c r="V5" t="n">
        <v>0.7</v>
      </c>
      <c r="W5" t="n">
        <v>7.38</v>
      </c>
      <c r="X5" t="n">
        <v>3.79</v>
      </c>
      <c r="Y5" t="n">
        <v>1</v>
      </c>
      <c r="Z5" t="n">
        <v>10</v>
      </c>
      <c r="AA5" t="n">
        <v>365.2101793614685</v>
      </c>
      <c r="AB5" t="n">
        <v>499.6966793383523</v>
      </c>
      <c r="AC5" t="n">
        <v>452.0063295909935</v>
      </c>
      <c r="AD5" t="n">
        <v>365210.1793614685</v>
      </c>
      <c r="AE5" t="n">
        <v>499696.6793383523</v>
      </c>
      <c r="AF5" t="n">
        <v>3.113008504191589e-06</v>
      </c>
      <c r="AG5" t="n">
        <v>8</v>
      </c>
      <c r="AH5" t="n">
        <v>452006.3295909935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2.0348</v>
      </c>
      <c r="E6" t="n">
        <v>49.15</v>
      </c>
      <c r="F6" t="n">
        <v>45.35</v>
      </c>
      <c r="G6" t="n">
        <v>41.86</v>
      </c>
      <c r="H6" t="n">
        <v>0.68</v>
      </c>
      <c r="I6" t="n">
        <v>65</v>
      </c>
      <c r="J6" t="n">
        <v>129.92</v>
      </c>
      <c r="K6" t="n">
        <v>45</v>
      </c>
      <c r="L6" t="n">
        <v>5</v>
      </c>
      <c r="M6" t="n">
        <v>63</v>
      </c>
      <c r="N6" t="n">
        <v>19.92</v>
      </c>
      <c r="O6" t="n">
        <v>16257.24</v>
      </c>
      <c r="P6" t="n">
        <v>444.07</v>
      </c>
      <c r="Q6" t="n">
        <v>1275.57</v>
      </c>
      <c r="R6" t="n">
        <v>237.6</v>
      </c>
      <c r="S6" t="n">
        <v>109.66</v>
      </c>
      <c r="T6" t="n">
        <v>49636.51</v>
      </c>
      <c r="U6" t="n">
        <v>0.46</v>
      </c>
      <c r="V6" t="n">
        <v>0.71</v>
      </c>
      <c r="W6" t="n">
        <v>7.35</v>
      </c>
      <c r="X6" t="n">
        <v>2.92</v>
      </c>
      <c r="Y6" t="n">
        <v>1</v>
      </c>
      <c r="Z6" t="n">
        <v>10</v>
      </c>
      <c r="AA6" t="n">
        <v>338.9553467445651</v>
      </c>
      <c r="AB6" t="n">
        <v>463.7736590704374</v>
      </c>
      <c r="AC6" t="n">
        <v>419.5117519591727</v>
      </c>
      <c r="AD6" t="n">
        <v>338955.3467445651</v>
      </c>
      <c r="AE6" t="n">
        <v>463773.6590704374</v>
      </c>
      <c r="AF6" t="n">
        <v>3.199166517337902e-06</v>
      </c>
      <c r="AG6" t="n">
        <v>7</v>
      </c>
      <c r="AH6" t="n">
        <v>419511.7519591727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2.0696</v>
      </c>
      <c r="E7" t="n">
        <v>48.32</v>
      </c>
      <c r="F7" t="n">
        <v>44.83</v>
      </c>
      <c r="G7" t="n">
        <v>50.75</v>
      </c>
      <c r="H7" t="n">
        <v>0.8100000000000001</v>
      </c>
      <c r="I7" t="n">
        <v>53</v>
      </c>
      <c r="J7" t="n">
        <v>131.25</v>
      </c>
      <c r="K7" t="n">
        <v>45</v>
      </c>
      <c r="L7" t="n">
        <v>6</v>
      </c>
      <c r="M7" t="n">
        <v>51</v>
      </c>
      <c r="N7" t="n">
        <v>20.25</v>
      </c>
      <c r="O7" t="n">
        <v>16421.36</v>
      </c>
      <c r="P7" t="n">
        <v>431.29</v>
      </c>
      <c r="Q7" t="n">
        <v>1275.6</v>
      </c>
      <c r="R7" t="n">
        <v>220.26</v>
      </c>
      <c r="S7" t="n">
        <v>109.66</v>
      </c>
      <c r="T7" t="n">
        <v>41022.93</v>
      </c>
      <c r="U7" t="n">
        <v>0.5</v>
      </c>
      <c r="V7" t="n">
        <v>0.72</v>
      </c>
      <c r="W7" t="n">
        <v>7.33</v>
      </c>
      <c r="X7" t="n">
        <v>2.4</v>
      </c>
      <c r="Y7" t="n">
        <v>1</v>
      </c>
      <c r="Z7" t="n">
        <v>10</v>
      </c>
      <c r="AA7" t="n">
        <v>328.1678382466293</v>
      </c>
      <c r="AB7" t="n">
        <v>449.0137140322749</v>
      </c>
      <c r="AC7" t="n">
        <v>406.1604753597395</v>
      </c>
      <c r="AD7" t="n">
        <v>328167.8382466293</v>
      </c>
      <c r="AE7" t="n">
        <v>449013.7140322749</v>
      </c>
      <c r="AF7" t="n">
        <v>3.253880000138844e-06</v>
      </c>
      <c r="AG7" t="n">
        <v>7</v>
      </c>
      <c r="AH7" t="n">
        <v>406160.4753597394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2.0987</v>
      </c>
      <c r="E8" t="n">
        <v>47.65</v>
      </c>
      <c r="F8" t="n">
        <v>44.39</v>
      </c>
      <c r="G8" t="n">
        <v>60.54</v>
      </c>
      <c r="H8" t="n">
        <v>0.93</v>
      </c>
      <c r="I8" t="n">
        <v>44</v>
      </c>
      <c r="J8" t="n">
        <v>132.58</v>
      </c>
      <c r="K8" t="n">
        <v>45</v>
      </c>
      <c r="L8" t="n">
        <v>7</v>
      </c>
      <c r="M8" t="n">
        <v>42</v>
      </c>
      <c r="N8" t="n">
        <v>20.59</v>
      </c>
      <c r="O8" t="n">
        <v>16585.95</v>
      </c>
      <c r="P8" t="n">
        <v>418.93</v>
      </c>
      <c r="Q8" t="n">
        <v>1275.56</v>
      </c>
      <c r="R8" t="n">
        <v>204.89</v>
      </c>
      <c r="S8" t="n">
        <v>109.66</v>
      </c>
      <c r="T8" t="n">
        <v>33381.75</v>
      </c>
      <c r="U8" t="n">
        <v>0.54</v>
      </c>
      <c r="V8" t="n">
        <v>0.73</v>
      </c>
      <c r="W8" t="n">
        <v>7.32</v>
      </c>
      <c r="X8" t="n">
        <v>1.96</v>
      </c>
      <c r="Y8" t="n">
        <v>1</v>
      </c>
      <c r="Z8" t="n">
        <v>10</v>
      </c>
      <c r="AA8" t="n">
        <v>318.7189678894055</v>
      </c>
      <c r="AB8" t="n">
        <v>436.0853527547811</v>
      </c>
      <c r="AC8" t="n">
        <v>394.4659787375007</v>
      </c>
      <c r="AD8" t="n">
        <v>318718.9678894055</v>
      </c>
      <c r="AE8" t="n">
        <v>436085.3527547811</v>
      </c>
      <c r="AF8" t="n">
        <v>3.299631791791357e-06</v>
      </c>
      <c r="AG8" t="n">
        <v>7</v>
      </c>
      <c r="AH8" t="n">
        <v>394465.9787375007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2.1171</v>
      </c>
      <c r="E9" t="n">
        <v>47.23</v>
      </c>
      <c r="F9" t="n">
        <v>44.13</v>
      </c>
      <c r="G9" t="n">
        <v>69.68000000000001</v>
      </c>
      <c r="H9" t="n">
        <v>1.06</v>
      </c>
      <c r="I9" t="n">
        <v>38</v>
      </c>
      <c r="J9" t="n">
        <v>133.92</v>
      </c>
      <c r="K9" t="n">
        <v>45</v>
      </c>
      <c r="L9" t="n">
        <v>8</v>
      </c>
      <c r="M9" t="n">
        <v>36</v>
      </c>
      <c r="N9" t="n">
        <v>20.93</v>
      </c>
      <c r="O9" t="n">
        <v>16751.02</v>
      </c>
      <c r="P9" t="n">
        <v>408.92</v>
      </c>
      <c r="Q9" t="n">
        <v>1275.6</v>
      </c>
      <c r="R9" t="n">
        <v>196.42</v>
      </c>
      <c r="S9" t="n">
        <v>109.66</v>
      </c>
      <c r="T9" t="n">
        <v>29180.82</v>
      </c>
      <c r="U9" t="n">
        <v>0.5600000000000001</v>
      </c>
      <c r="V9" t="n">
        <v>0.73</v>
      </c>
      <c r="W9" t="n">
        <v>7.3</v>
      </c>
      <c r="X9" t="n">
        <v>1.7</v>
      </c>
      <c r="Y9" t="n">
        <v>1</v>
      </c>
      <c r="Z9" t="n">
        <v>10</v>
      </c>
      <c r="AA9" t="n">
        <v>312.0062724711234</v>
      </c>
      <c r="AB9" t="n">
        <v>426.9007467402665</v>
      </c>
      <c r="AC9" t="n">
        <v>386.1579386303358</v>
      </c>
      <c r="AD9" t="n">
        <v>312006.2724711234</v>
      </c>
      <c r="AE9" t="n">
        <v>426900.7467402664</v>
      </c>
      <c r="AF9" t="n">
        <v>3.328560759709097e-06</v>
      </c>
      <c r="AG9" t="n">
        <v>7</v>
      </c>
      <c r="AH9" t="n">
        <v>386157.9386303358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2.1341</v>
      </c>
      <c r="E10" t="n">
        <v>46.86</v>
      </c>
      <c r="F10" t="n">
        <v>43.88</v>
      </c>
      <c r="G10" t="n">
        <v>79.79000000000001</v>
      </c>
      <c r="H10" t="n">
        <v>1.18</v>
      </c>
      <c r="I10" t="n">
        <v>33</v>
      </c>
      <c r="J10" t="n">
        <v>135.27</v>
      </c>
      <c r="K10" t="n">
        <v>45</v>
      </c>
      <c r="L10" t="n">
        <v>9</v>
      </c>
      <c r="M10" t="n">
        <v>31</v>
      </c>
      <c r="N10" t="n">
        <v>21.27</v>
      </c>
      <c r="O10" t="n">
        <v>16916.71</v>
      </c>
      <c r="P10" t="n">
        <v>397.16</v>
      </c>
      <c r="Q10" t="n">
        <v>1275.56</v>
      </c>
      <c r="R10" t="n">
        <v>188.01</v>
      </c>
      <c r="S10" t="n">
        <v>109.66</v>
      </c>
      <c r="T10" t="n">
        <v>25000.99</v>
      </c>
      <c r="U10" t="n">
        <v>0.58</v>
      </c>
      <c r="V10" t="n">
        <v>0.73</v>
      </c>
      <c r="W10" t="n">
        <v>7.3</v>
      </c>
      <c r="X10" t="n">
        <v>1.45</v>
      </c>
      <c r="Y10" t="n">
        <v>1</v>
      </c>
      <c r="Z10" t="n">
        <v>10</v>
      </c>
      <c r="AA10" t="n">
        <v>304.8662329338669</v>
      </c>
      <c r="AB10" t="n">
        <v>417.1314296490791</v>
      </c>
      <c r="AC10" t="n">
        <v>377.3209914510087</v>
      </c>
      <c r="AD10" t="n">
        <v>304866.2329338669</v>
      </c>
      <c r="AE10" t="n">
        <v>417131.4296490791</v>
      </c>
      <c r="AF10" t="n">
        <v>3.355288610502661e-06</v>
      </c>
      <c r="AG10" t="n">
        <v>7</v>
      </c>
      <c r="AH10" t="n">
        <v>377320.9914510087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2.1466</v>
      </c>
      <c r="E11" t="n">
        <v>46.58</v>
      </c>
      <c r="F11" t="n">
        <v>43.71</v>
      </c>
      <c r="G11" t="n">
        <v>90.44</v>
      </c>
      <c r="H11" t="n">
        <v>1.29</v>
      </c>
      <c r="I11" t="n">
        <v>29</v>
      </c>
      <c r="J11" t="n">
        <v>136.61</v>
      </c>
      <c r="K11" t="n">
        <v>45</v>
      </c>
      <c r="L11" t="n">
        <v>10</v>
      </c>
      <c r="M11" t="n">
        <v>27</v>
      </c>
      <c r="N11" t="n">
        <v>21.61</v>
      </c>
      <c r="O11" t="n">
        <v>17082.76</v>
      </c>
      <c r="P11" t="n">
        <v>386.21</v>
      </c>
      <c r="Q11" t="n">
        <v>1275.57</v>
      </c>
      <c r="R11" t="n">
        <v>181.92</v>
      </c>
      <c r="S11" t="n">
        <v>109.66</v>
      </c>
      <c r="T11" t="n">
        <v>21972.2</v>
      </c>
      <c r="U11" t="n">
        <v>0.6</v>
      </c>
      <c r="V11" t="n">
        <v>0.74</v>
      </c>
      <c r="W11" t="n">
        <v>7.3</v>
      </c>
      <c r="X11" t="n">
        <v>1.28</v>
      </c>
      <c r="Y11" t="n">
        <v>1</v>
      </c>
      <c r="Z11" t="n">
        <v>10</v>
      </c>
      <c r="AA11" t="n">
        <v>298.7770153782143</v>
      </c>
      <c r="AB11" t="n">
        <v>408.7998935521161</v>
      </c>
      <c r="AC11" t="n">
        <v>369.7846054657556</v>
      </c>
      <c r="AD11" t="n">
        <v>298777.0153782143</v>
      </c>
      <c r="AE11" t="n">
        <v>408799.8935521161</v>
      </c>
      <c r="AF11" t="n">
        <v>3.374941441968517e-06</v>
      </c>
      <c r="AG11" t="n">
        <v>7</v>
      </c>
      <c r="AH11" t="n">
        <v>369784.6054657556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2.1561</v>
      </c>
      <c r="E12" t="n">
        <v>46.38</v>
      </c>
      <c r="F12" t="n">
        <v>43.58</v>
      </c>
      <c r="G12" t="n">
        <v>100.58</v>
      </c>
      <c r="H12" t="n">
        <v>1.41</v>
      </c>
      <c r="I12" t="n">
        <v>26</v>
      </c>
      <c r="J12" t="n">
        <v>137.96</v>
      </c>
      <c r="K12" t="n">
        <v>45</v>
      </c>
      <c r="L12" t="n">
        <v>11</v>
      </c>
      <c r="M12" t="n">
        <v>23</v>
      </c>
      <c r="N12" t="n">
        <v>21.96</v>
      </c>
      <c r="O12" t="n">
        <v>17249.3</v>
      </c>
      <c r="P12" t="n">
        <v>375.76</v>
      </c>
      <c r="Q12" t="n">
        <v>1275.53</v>
      </c>
      <c r="R12" t="n">
        <v>177.72</v>
      </c>
      <c r="S12" t="n">
        <v>109.66</v>
      </c>
      <c r="T12" t="n">
        <v>19888.69</v>
      </c>
      <c r="U12" t="n">
        <v>0.62</v>
      </c>
      <c r="V12" t="n">
        <v>0.74</v>
      </c>
      <c r="W12" t="n">
        <v>7.29</v>
      </c>
      <c r="X12" t="n">
        <v>1.15</v>
      </c>
      <c r="Y12" t="n">
        <v>1</v>
      </c>
      <c r="Z12" t="n">
        <v>10</v>
      </c>
      <c r="AA12" t="n">
        <v>293.3357516290171</v>
      </c>
      <c r="AB12" t="n">
        <v>401.3549164388499</v>
      </c>
      <c r="AC12" t="n">
        <v>363.0501665190885</v>
      </c>
      <c r="AD12" t="n">
        <v>293335.7516290171</v>
      </c>
      <c r="AE12" t="n">
        <v>401354.9164388499</v>
      </c>
      <c r="AF12" t="n">
        <v>3.389877593882568e-06</v>
      </c>
      <c r="AG12" t="n">
        <v>7</v>
      </c>
      <c r="AH12" t="n">
        <v>363050.1665190884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2.1621</v>
      </c>
      <c r="E13" t="n">
        <v>46.25</v>
      </c>
      <c r="F13" t="n">
        <v>43.51</v>
      </c>
      <c r="G13" t="n">
        <v>108.77</v>
      </c>
      <c r="H13" t="n">
        <v>1.52</v>
      </c>
      <c r="I13" t="n">
        <v>24</v>
      </c>
      <c r="J13" t="n">
        <v>139.32</v>
      </c>
      <c r="K13" t="n">
        <v>45</v>
      </c>
      <c r="L13" t="n">
        <v>12</v>
      </c>
      <c r="M13" t="n">
        <v>13</v>
      </c>
      <c r="N13" t="n">
        <v>22.32</v>
      </c>
      <c r="O13" t="n">
        <v>17416.34</v>
      </c>
      <c r="P13" t="n">
        <v>367.53</v>
      </c>
      <c r="Q13" t="n">
        <v>1275.58</v>
      </c>
      <c r="R13" t="n">
        <v>174.67</v>
      </c>
      <c r="S13" t="n">
        <v>109.66</v>
      </c>
      <c r="T13" t="n">
        <v>18375.78</v>
      </c>
      <c r="U13" t="n">
        <v>0.63</v>
      </c>
      <c r="V13" t="n">
        <v>0.74</v>
      </c>
      <c r="W13" t="n">
        <v>7.3</v>
      </c>
      <c r="X13" t="n">
        <v>1.07</v>
      </c>
      <c r="Y13" t="n">
        <v>1</v>
      </c>
      <c r="Z13" t="n">
        <v>10</v>
      </c>
      <c r="AA13" t="n">
        <v>289.2871880924754</v>
      </c>
      <c r="AB13" t="n">
        <v>395.815493198136</v>
      </c>
      <c r="AC13" t="n">
        <v>358.0394180578389</v>
      </c>
      <c r="AD13" t="n">
        <v>289287.1880924754</v>
      </c>
      <c r="AE13" t="n">
        <v>395815.493198136</v>
      </c>
      <c r="AF13" t="n">
        <v>3.399310952986179e-06</v>
      </c>
      <c r="AG13" t="n">
        <v>7</v>
      </c>
      <c r="AH13" t="n">
        <v>358039.4180578389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2.1656</v>
      </c>
      <c r="E14" t="n">
        <v>46.18</v>
      </c>
      <c r="F14" t="n">
        <v>43.46</v>
      </c>
      <c r="G14" t="n">
        <v>113.36</v>
      </c>
      <c r="H14" t="n">
        <v>1.63</v>
      </c>
      <c r="I14" t="n">
        <v>23</v>
      </c>
      <c r="J14" t="n">
        <v>140.67</v>
      </c>
      <c r="K14" t="n">
        <v>45</v>
      </c>
      <c r="L14" t="n">
        <v>13</v>
      </c>
      <c r="M14" t="n">
        <v>3</v>
      </c>
      <c r="N14" t="n">
        <v>22.68</v>
      </c>
      <c r="O14" t="n">
        <v>17583.88</v>
      </c>
      <c r="P14" t="n">
        <v>366.1</v>
      </c>
      <c r="Q14" t="n">
        <v>1275.59</v>
      </c>
      <c r="R14" t="n">
        <v>172.68</v>
      </c>
      <c r="S14" t="n">
        <v>109.66</v>
      </c>
      <c r="T14" t="n">
        <v>17383.15</v>
      </c>
      <c r="U14" t="n">
        <v>0.64</v>
      </c>
      <c r="V14" t="n">
        <v>0.74</v>
      </c>
      <c r="W14" t="n">
        <v>7.31</v>
      </c>
      <c r="X14" t="n">
        <v>1.02</v>
      </c>
      <c r="Y14" t="n">
        <v>1</v>
      </c>
      <c r="Z14" t="n">
        <v>10</v>
      </c>
      <c r="AA14" t="n">
        <v>288.2762016179303</v>
      </c>
      <c r="AB14" t="n">
        <v>394.432216902088</v>
      </c>
      <c r="AC14" t="n">
        <v>356.7881597100453</v>
      </c>
      <c r="AD14" t="n">
        <v>288276.2016179303</v>
      </c>
      <c r="AE14" t="n">
        <v>394432.216902088</v>
      </c>
      <c r="AF14" t="n">
        <v>3.404813745796618e-06</v>
      </c>
      <c r="AG14" t="n">
        <v>7</v>
      </c>
      <c r="AH14" t="n">
        <v>356788.1597100453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2.1648</v>
      </c>
      <c r="E15" t="n">
        <v>46.19</v>
      </c>
      <c r="F15" t="n">
        <v>43.47</v>
      </c>
      <c r="G15" t="n">
        <v>113.41</v>
      </c>
      <c r="H15" t="n">
        <v>1.74</v>
      </c>
      <c r="I15" t="n">
        <v>23</v>
      </c>
      <c r="J15" t="n">
        <v>142.04</v>
      </c>
      <c r="K15" t="n">
        <v>45</v>
      </c>
      <c r="L15" t="n">
        <v>14</v>
      </c>
      <c r="M15" t="n">
        <v>0</v>
      </c>
      <c r="N15" t="n">
        <v>23.04</v>
      </c>
      <c r="O15" t="n">
        <v>17751.93</v>
      </c>
      <c r="P15" t="n">
        <v>368.54</v>
      </c>
      <c r="Q15" t="n">
        <v>1275.59</v>
      </c>
      <c r="R15" t="n">
        <v>172.91</v>
      </c>
      <c r="S15" t="n">
        <v>109.66</v>
      </c>
      <c r="T15" t="n">
        <v>17497.49</v>
      </c>
      <c r="U15" t="n">
        <v>0.63</v>
      </c>
      <c r="V15" t="n">
        <v>0.74</v>
      </c>
      <c r="W15" t="n">
        <v>7.32</v>
      </c>
      <c r="X15" t="n">
        <v>1.04</v>
      </c>
      <c r="Y15" t="n">
        <v>1</v>
      </c>
      <c r="Z15" t="n">
        <v>10</v>
      </c>
      <c r="AA15" t="n">
        <v>289.3545966298761</v>
      </c>
      <c r="AB15" t="n">
        <v>395.9077245328623</v>
      </c>
      <c r="AC15" t="n">
        <v>358.1228469634265</v>
      </c>
      <c r="AD15" t="n">
        <v>289354.5966298761</v>
      </c>
      <c r="AE15" t="n">
        <v>395907.7245328624</v>
      </c>
      <c r="AF15" t="n">
        <v>3.403555964582804e-06</v>
      </c>
      <c r="AG15" t="n">
        <v>7</v>
      </c>
      <c r="AH15" t="n">
        <v>358122.8469634264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2024-09-25T12:28:44Z</dcterms:created>
  <dcterms:modified xmlns:dcterms="http://purl.org/dc/terms/" xmlns:xsi="http://www.w3.org/2001/XMLSchema-instance" xsi:type="dcterms:W3CDTF">2024-09-25T12:28:44Z</dcterms:modified>
</cp:coreProperties>
</file>