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xVal>
          <yVal>
            <numRef>
              <f>gráficos!$B$7:$B$152</f>
              <numCache>
                <formatCode>General</formatCode>
                <ptCount val="1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  <c r="AA2" t="n">
        <v>4993.551963229004</v>
      </c>
      <c r="AB2" t="n">
        <v>6832.39809605494</v>
      </c>
      <c r="AC2" t="n">
        <v>6180.323611098152</v>
      </c>
      <c r="AD2" t="n">
        <v>4993551.963229004</v>
      </c>
      <c r="AE2" t="n">
        <v>6832398.09605494</v>
      </c>
      <c r="AF2" t="n">
        <v>7.260667956943446e-07</v>
      </c>
      <c r="AG2" t="n">
        <v>28</v>
      </c>
      <c r="AH2" t="n">
        <v>6180323.611098153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  <c r="AA3" t="n">
        <v>1694.597537072566</v>
      </c>
      <c r="AB3" t="n">
        <v>2318.623110589699</v>
      </c>
      <c r="AC3" t="n">
        <v>2097.336975122991</v>
      </c>
      <c r="AD3" t="n">
        <v>1694597.537072566</v>
      </c>
      <c r="AE3" t="n">
        <v>2318623.110589698</v>
      </c>
      <c r="AF3" t="n">
        <v>1.361247593052829e-06</v>
      </c>
      <c r="AG3" t="n">
        <v>15</v>
      </c>
      <c r="AH3" t="n">
        <v>2097336.975122991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  <c r="AA4" t="n">
        <v>1305.491565036938</v>
      </c>
      <c r="AB4" t="n">
        <v>1786.231153506591</v>
      </c>
      <c r="AC4" t="n">
        <v>1615.755759207091</v>
      </c>
      <c r="AD4" t="n">
        <v>1305491.565036938</v>
      </c>
      <c r="AE4" t="n">
        <v>1786231.153506591</v>
      </c>
      <c r="AF4" t="n">
        <v>1.595537983626491e-06</v>
      </c>
      <c r="AG4" t="n">
        <v>13</v>
      </c>
      <c r="AH4" t="n">
        <v>1615755.759207091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  <c r="AA5" t="n">
        <v>1151.537913719244</v>
      </c>
      <c r="AB5" t="n">
        <v>1575.58497581798</v>
      </c>
      <c r="AC5" t="n">
        <v>1425.213357073313</v>
      </c>
      <c r="AD5" t="n">
        <v>1151537.913719245</v>
      </c>
      <c r="AE5" t="n">
        <v>1575584.97581798</v>
      </c>
      <c r="AF5" t="n">
        <v>1.718372671586033e-06</v>
      </c>
      <c r="AG5" t="n">
        <v>12</v>
      </c>
      <c r="AH5" t="n">
        <v>1425213.357073313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  <c r="AA6" t="n">
        <v>1070.125868765973</v>
      </c>
      <c r="AB6" t="n">
        <v>1464.193424266976</v>
      </c>
      <c r="AC6" t="n">
        <v>1324.452858863312</v>
      </c>
      <c r="AD6" t="n">
        <v>1070125.868765973</v>
      </c>
      <c r="AE6" t="n">
        <v>1464193.424266976</v>
      </c>
      <c r="AF6" t="n">
        <v>1.796129071446408e-06</v>
      </c>
      <c r="AG6" t="n">
        <v>12</v>
      </c>
      <c r="AH6" t="n">
        <v>1324452.858863313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  <c r="AA7" t="n">
        <v>1006.585917040037</v>
      </c>
      <c r="AB7" t="n">
        <v>1377.255259130719</v>
      </c>
      <c r="AC7" t="n">
        <v>1245.811950189179</v>
      </c>
      <c r="AD7" t="n">
        <v>1006585.917040037</v>
      </c>
      <c r="AE7" t="n">
        <v>1377255.259130719</v>
      </c>
      <c r="AF7" t="n">
        <v>1.84893923420336e-06</v>
      </c>
      <c r="AG7" t="n">
        <v>11</v>
      </c>
      <c r="AH7" t="n">
        <v>1245811.950189179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  <c r="AA8" t="n">
        <v>968.8802400232298</v>
      </c>
      <c r="AB8" t="n">
        <v>1325.664688379255</v>
      </c>
      <c r="AC8" t="n">
        <v>1199.145111102414</v>
      </c>
      <c r="AD8" t="n">
        <v>968880.2400232299</v>
      </c>
      <c r="AE8" t="n">
        <v>1325664.688379255</v>
      </c>
      <c r="AF8" t="n">
        <v>1.885556225507214e-06</v>
      </c>
      <c r="AG8" t="n">
        <v>11</v>
      </c>
      <c r="AH8" t="n">
        <v>1199145.111102414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  <c r="AA9" t="n">
        <v>937.3155421673217</v>
      </c>
      <c r="AB9" t="n">
        <v>1282.476476236612</v>
      </c>
      <c r="AC9" t="n">
        <v>1160.078721311629</v>
      </c>
      <c r="AD9" t="n">
        <v>937315.5421673218</v>
      </c>
      <c r="AE9" t="n">
        <v>1282476.476236612</v>
      </c>
      <c r="AF9" t="n">
        <v>1.915608417573325e-06</v>
      </c>
      <c r="AG9" t="n">
        <v>11</v>
      </c>
      <c r="AH9" t="n">
        <v>1160078.721311629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  <c r="AA10" t="n">
        <v>911.1608536996752</v>
      </c>
      <c r="AB10" t="n">
        <v>1246.690477611759</v>
      </c>
      <c r="AC10" t="n">
        <v>1127.708088169566</v>
      </c>
      <c r="AD10" t="n">
        <v>911160.8536996752</v>
      </c>
      <c r="AE10" t="n">
        <v>1246690.477611759</v>
      </c>
      <c r="AF10" t="n">
        <v>1.937928734981651e-06</v>
      </c>
      <c r="AG10" t="n">
        <v>11</v>
      </c>
      <c r="AH10" t="n">
        <v>1127708.088169566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  <c r="AA11" t="n">
        <v>888.9820151963856</v>
      </c>
      <c r="AB11" t="n">
        <v>1216.344412310259</v>
      </c>
      <c r="AC11" t="n">
        <v>1100.258208749472</v>
      </c>
      <c r="AD11" t="n">
        <v>888982.0151963857</v>
      </c>
      <c r="AE11" t="n">
        <v>1216344.412310259</v>
      </c>
      <c r="AF11" t="n">
        <v>1.956601941702341e-06</v>
      </c>
      <c r="AG11" t="n">
        <v>11</v>
      </c>
      <c r="AH11" t="n">
        <v>1100258.208749472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  <c r="AA12" t="n">
        <v>866.0831992935706</v>
      </c>
      <c r="AB12" t="n">
        <v>1185.013242167568</v>
      </c>
      <c r="AC12" t="n">
        <v>1071.917241511626</v>
      </c>
      <c r="AD12" t="n">
        <v>866083.1992935706</v>
      </c>
      <c r="AE12" t="n">
        <v>1185013.242167568</v>
      </c>
      <c r="AF12" t="n">
        <v>1.97119038445288e-06</v>
      </c>
      <c r="AG12" t="n">
        <v>11</v>
      </c>
      <c r="AH12" t="n">
        <v>1071917.241511626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  <c r="AA13" t="n">
        <v>846.7247756327025</v>
      </c>
      <c r="AB13" t="n">
        <v>1158.526192881391</v>
      </c>
      <c r="AC13" t="n">
        <v>1047.958079034514</v>
      </c>
      <c r="AD13" t="n">
        <v>846724.7756327025</v>
      </c>
      <c r="AE13" t="n">
        <v>1158526.192881391</v>
      </c>
      <c r="AF13" t="n">
        <v>1.986216480485936e-06</v>
      </c>
      <c r="AG13" t="n">
        <v>11</v>
      </c>
      <c r="AH13" t="n">
        <v>1047958.079034514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  <c r="AA14" t="n">
        <v>829.2913278464852</v>
      </c>
      <c r="AB14" t="n">
        <v>1134.672980510853</v>
      </c>
      <c r="AC14" t="n">
        <v>1026.381383774427</v>
      </c>
      <c r="AD14" t="n">
        <v>829291.3278464852</v>
      </c>
      <c r="AE14" t="n">
        <v>1134672.980510853</v>
      </c>
      <c r="AF14" t="n">
        <v>1.997595465831357e-06</v>
      </c>
      <c r="AG14" t="n">
        <v>11</v>
      </c>
      <c r="AH14" t="n">
        <v>1026381.383774427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  <c r="AA15" t="n">
        <v>815.5629726944597</v>
      </c>
      <c r="AB15" t="n">
        <v>1115.889239339567</v>
      </c>
      <c r="AC15" t="n">
        <v>1009.390336497382</v>
      </c>
      <c r="AD15" t="n">
        <v>815562.9726944597</v>
      </c>
      <c r="AE15" t="n">
        <v>1115889.239339567</v>
      </c>
      <c r="AF15" t="n">
        <v>2.003868496214088e-06</v>
      </c>
      <c r="AG15" t="n">
        <v>11</v>
      </c>
      <c r="AH15" t="n">
        <v>1009390.336497382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  <c r="AA16" t="n">
        <v>809.3431565179952</v>
      </c>
      <c r="AB16" t="n">
        <v>1107.379012448005</v>
      </c>
      <c r="AC16" t="n">
        <v>1001.692313716172</v>
      </c>
      <c r="AD16" t="n">
        <v>809343.1565179952</v>
      </c>
      <c r="AE16" t="n">
        <v>1107379.012448005</v>
      </c>
      <c r="AF16" t="n">
        <v>2.009120335604283e-06</v>
      </c>
      <c r="AG16" t="n">
        <v>11</v>
      </c>
      <c r="AH16" t="n">
        <v>1001692.313716172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  <c r="AA17" t="n">
        <v>812.7761019937998</v>
      </c>
      <c r="AB17" t="n">
        <v>1112.076119898867</v>
      </c>
      <c r="AC17" t="n">
        <v>1005.941135824355</v>
      </c>
      <c r="AD17" t="n">
        <v>812776.1019937998</v>
      </c>
      <c r="AE17" t="n">
        <v>1112076.119898867</v>
      </c>
      <c r="AF17" t="n">
        <v>2.008974451176777e-06</v>
      </c>
      <c r="AG17" t="n">
        <v>11</v>
      </c>
      <c r="AH17" t="n">
        <v>1005941.135824355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0.6322</v>
      </c>
      <c r="E2" t="n">
        <v>158.17</v>
      </c>
      <c r="F2" t="n">
        <v>120.85</v>
      </c>
      <c r="G2" t="n">
        <v>6.68</v>
      </c>
      <c r="H2" t="n">
        <v>0.11</v>
      </c>
      <c r="I2" t="n">
        <v>1086</v>
      </c>
      <c r="J2" t="n">
        <v>159.12</v>
      </c>
      <c r="K2" t="n">
        <v>50.28</v>
      </c>
      <c r="L2" t="n">
        <v>1</v>
      </c>
      <c r="M2" t="n">
        <v>1084</v>
      </c>
      <c r="N2" t="n">
        <v>27.84</v>
      </c>
      <c r="O2" t="n">
        <v>19859.16</v>
      </c>
      <c r="P2" t="n">
        <v>1478.78</v>
      </c>
      <c r="Q2" t="n">
        <v>3793.75</v>
      </c>
      <c r="R2" t="n">
        <v>2036.33</v>
      </c>
      <c r="S2" t="n">
        <v>185.73</v>
      </c>
      <c r="T2" t="n">
        <v>912424.61</v>
      </c>
      <c r="U2" t="n">
        <v>0.09</v>
      </c>
      <c r="V2" t="n">
        <v>0.48</v>
      </c>
      <c r="W2" t="n">
        <v>16.41</v>
      </c>
      <c r="X2" t="n">
        <v>53.98</v>
      </c>
      <c r="Y2" t="n">
        <v>1</v>
      </c>
      <c r="Z2" t="n">
        <v>10</v>
      </c>
      <c r="AA2" t="n">
        <v>3021.798739096663</v>
      </c>
      <c r="AB2" t="n">
        <v>4134.558347183947</v>
      </c>
      <c r="AC2" t="n">
        <v>3739.961901417641</v>
      </c>
      <c r="AD2" t="n">
        <v>3021798.739096663</v>
      </c>
      <c r="AE2" t="n">
        <v>4134558.347183947</v>
      </c>
      <c r="AF2" t="n">
        <v>9.540871538105957e-07</v>
      </c>
      <c r="AG2" t="n">
        <v>22</v>
      </c>
      <c r="AH2" t="n">
        <v>3739961.901417641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1.0189</v>
      </c>
      <c r="E3" t="n">
        <v>98.15000000000001</v>
      </c>
      <c r="F3" t="n">
        <v>84.03</v>
      </c>
      <c r="G3" t="n">
        <v>13.78</v>
      </c>
      <c r="H3" t="n">
        <v>0.22</v>
      </c>
      <c r="I3" t="n">
        <v>366</v>
      </c>
      <c r="J3" t="n">
        <v>160.54</v>
      </c>
      <c r="K3" t="n">
        <v>50.28</v>
      </c>
      <c r="L3" t="n">
        <v>2</v>
      </c>
      <c r="M3" t="n">
        <v>364</v>
      </c>
      <c r="N3" t="n">
        <v>28.26</v>
      </c>
      <c r="O3" t="n">
        <v>20034.4</v>
      </c>
      <c r="P3" t="n">
        <v>1008.78</v>
      </c>
      <c r="Q3" t="n">
        <v>3792.6</v>
      </c>
      <c r="R3" t="n">
        <v>782.67</v>
      </c>
      <c r="S3" t="n">
        <v>185.73</v>
      </c>
      <c r="T3" t="n">
        <v>289195.12</v>
      </c>
      <c r="U3" t="n">
        <v>0.24</v>
      </c>
      <c r="V3" t="n">
        <v>0.6899999999999999</v>
      </c>
      <c r="W3" t="n">
        <v>15.22</v>
      </c>
      <c r="X3" t="n">
        <v>17.18</v>
      </c>
      <c r="Y3" t="n">
        <v>1</v>
      </c>
      <c r="Z3" t="n">
        <v>10</v>
      </c>
      <c r="AA3" t="n">
        <v>1333.78124376783</v>
      </c>
      <c r="AB3" t="n">
        <v>1824.938339998742</v>
      </c>
      <c r="AC3" t="n">
        <v>1650.768786146308</v>
      </c>
      <c r="AD3" t="n">
        <v>1333781.24376783</v>
      </c>
      <c r="AE3" t="n">
        <v>1824938.339998742</v>
      </c>
      <c r="AF3" t="n">
        <v>1.537677002558709e-06</v>
      </c>
      <c r="AG3" t="n">
        <v>14</v>
      </c>
      <c r="AH3" t="n">
        <v>1650768.786146308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1.1595</v>
      </c>
      <c r="E4" t="n">
        <v>86.23999999999999</v>
      </c>
      <c r="F4" t="n">
        <v>76.90000000000001</v>
      </c>
      <c r="G4" t="n">
        <v>21.16</v>
      </c>
      <c r="H4" t="n">
        <v>0.33</v>
      </c>
      <c r="I4" t="n">
        <v>218</v>
      </c>
      <c r="J4" t="n">
        <v>161.97</v>
      </c>
      <c r="K4" t="n">
        <v>50.28</v>
      </c>
      <c r="L4" t="n">
        <v>3</v>
      </c>
      <c r="M4" t="n">
        <v>216</v>
      </c>
      <c r="N4" t="n">
        <v>28.69</v>
      </c>
      <c r="O4" t="n">
        <v>20210.21</v>
      </c>
      <c r="P4" t="n">
        <v>903.76</v>
      </c>
      <c r="Q4" t="n">
        <v>3791.95</v>
      </c>
      <c r="R4" t="n">
        <v>542.16</v>
      </c>
      <c r="S4" t="n">
        <v>185.73</v>
      </c>
      <c r="T4" t="n">
        <v>169681.2</v>
      </c>
      <c r="U4" t="n">
        <v>0.34</v>
      </c>
      <c r="V4" t="n">
        <v>0.76</v>
      </c>
      <c r="W4" t="n">
        <v>14.94</v>
      </c>
      <c r="X4" t="n">
        <v>10.05</v>
      </c>
      <c r="Y4" t="n">
        <v>1</v>
      </c>
      <c r="Z4" t="n">
        <v>10</v>
      </c>
      <c r="AA4" t="n">
        <v>1065.84406457303</v>
      </c>
      <c r="AB4" t="n">
        <v>1458.334870870323</v>
      </c>
      <c r="AC4" t="n">
        <v>1319.153437580305</v>
      </c>
      <c r="AD4" t="n">
        <v>1065844.06457303</v>
      </c>
      <c r="AE4" t="n">
        <v>1458334.870870323</v>
      </c>
      <c r="AF4" t="n">
        <v>1.749864053849076e-06</v>
      </c>
      <c r="AG4" t="n">
        <v>12</v>
      </c>
      <c r="AH4" t="n">
        <v>1319153.437580305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1.2309</v>
      </c>
      <c r="E5" t="n">
        <v>81.23999999999999</v>
      </c>
      <c r="F5" t="n">
        <v>73.95</v>
      </c>
      <c r="G5" t="n">
        <v>28.81</v>
      </c>
      <c r="H5" t="n">
        <v>0.43</v>
      </c>
      <c r="I5" t="n">
        <v>154</v>
      </c>
      <c r="J5" t="n">
        <v>163.4</v>
      </c>
      <c r="K5" t="n">
        <v>50.28</v>
      </c>
      <c r="L5" t="n">
        <v>4</v>
      </c>
      <c r="M5" t="n">
        <v>152</v>
      </c>
      <c r="N5" t="n">
        <v>29.12</v>
      </c>
      <c r="O5" t="n">
        <v>20386.62</v>
      </c>
      <c r="P5" t="n">
        <v>849.75</v>
      </c>
      <c r="Q5" t="n">
        <v>3791.75</v>
      </c>
      <c r="R5" t="n">
        <v>442.46</v>
      </c>
      <c r="S5" t="n">
        <v>185.73</v>
      </c>
      <c r="T5" t="n">
        <v>120153.37</v>
      </c>
      <c r="U5" t="n">
        <v>0.42</v>
      </c>
      <c r="V5" t="n">
        <v>0.79</v>
      </c>
      <c r="W5" t="n">
        <v>14.85</v>
      </c>
      <c r="X5" t="n">
        <v>7.12</v>
      </c>
      <c r="Y5" t="n">
        <v>1</v>
      </c>
      <c r="Z5" t="n">
        <v>10</v>
      </c>
      <c r="AA5" t="n">
        <v>963.4549895063111</v>
      </c>
      <c r="AB5" t="n">
        <v>1318.241621276846</v>
      </c>
      <c r="AC5" t="n">
        <v>1192.430491105919</v>
      </c>
      <c r="AD5" t="n">
        <v>963454.9895063111</v>
      </c>
      <c r="AE5" t="n">
        <v>1318241.621276846</v>
      </c>
      <c r="AF5" t="n">
        <v>1.857617648885578e-06</v>
      </c>
      <c r="AG5" t="n">
        <v>12</v>
      </c>
      <c r="AH5" t="n">
        <v>1192430.491105919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1.2764</v>
      </c>
      <c r="E6" t="n">
        <v>78.34999999999999</v>
      </c>
      <c r="F6" t="n">
        <v>72.22</v>
      </c>
      <c r="G6" t="n">
        <v>36.72</v>
      </c>
      <c r="H6" t="n">
        <v>0.54</v>
      </c>
      <c r="I6" t="n">
        <v>118</v>
      </c>
      <c r="J6" t="n">
        <v>164.83</v>
      </c>
      <c r="K6" t="n">
        <v>50.28</v>
      </c>
      <c r="L6" t="n">
        <v>5</v>
      </c>
      <c r="M6" t="n">
        <v>116</v>
      </c>
      <c r="N6" t="n">
        <v>29.55</v>
      </c>
      <c r="O6" t="n">
        <v>20563.61</v>
      </c>
      <c r="P6" t="n">
        <v>809.48</v>
      </c>
      <c r="Q6" t="n">
        <v>3791.53</v>
      </c>
      <c r="R6" t="n">
        <v>383.96</v>
      </c>
      <c r="S6" t="n">
        <v>185.73</v>
      </c>
      <c r="T6" t="n">
        <v>91082.71000000001</v>
      </c>
      <c r="U6" t="n">
        <v>0.48</v>
      </c>
      <c r="V6" t="n">
        <v>0.8</v>
      </c>
      <c r="W6" t="n">
        <v>14.78</v>
      </c>
      <c r="X6" t="n">
        <v>5.39</v>
      </c>
      <c r="Y6" t="n">
        <v>1</v>
      </c>
      <c r="Z6" t="n">
        <v>10</v>
      </c>
      <c r="AA6" t="n">
        <v>890.4819585137175</v>
      </c>
      <c r="AB6" t="n">
        <v>1218.396700929861</v>
      </c>
      <c r="AC6" t="n">
        <v>1102.114629823625</v>
      </c>
      <c r="AD6" t="n">
        <v>890481.9585137175</v>
      </c>
      <c r="AE6" t="n">
        <v>1218396.700929862</v>
      </c>
      <c r="AF6" t="n">
        <v>1.926284155526486e-06</v>
      </c>
      <c r="AG6" t="n">
        <v>11</v>
      </c>
      <c r="AH6" t="n">
        <v>1102114.629823625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1.3073</v>
      </c>
      <c r="E7" t="n">
        <v>76.48999999999999</v>
      </c>
      <c r="F7" t="n">
        <v>71.14</v>
      </c>
      <c r="G7" t="n">
        <v>45.41</v>
      </c>
      <c r="H7" t="n">
        <v>0.64</v>
      </c>
      <c r="I7" t="n">
        <v>94</v>
      </c>
      <c r="J7" t="n">
        <v>166.27</v>
      </c>
      <c r="K7" t="n">
        <v>50.28</v>
      </c>
      <c r="L7" t="n">
        <v>6</v>
      </c>
      <c r="M7" t="n">
        <v>92</v>
      </c>
      <c r="N7" t="n">
        <v>29.99</v>
      </c>
      <c r="O7" t="n">
        <v>20741.2</v>
      </c>
      <c r="P7" t="n">
        <v>777.11</v>
      </c>
      <c r="Q7" t="n">
        <v>3791.49</v>
      </c>
      <c r="R7" t="n">
        <v>346.89</v>
      </c>
      <c r="S7" t="n">
        <v>185.73</v>
      </c>
      <c r="T7" t="n">
        <v>72667.03999999999</v>
      </c>
      <c r="U7" t="n">
        <v>0.54</v>
      </c>
      <c r="V7" t="n">
        <v>0.82</v>
      </c>
      <c r="W7" t="n">
        <v>14.75</v>
      </c>
      <c r="X7" t="n">
        <v>4.3</v>
      </c>
      <c r="Y7" t="n">
        <v>1</v>
      </c>
      <c r="Z7" t="n">
        <v>10</v>
      </c>
      <c r="AA7" t="n">
        <v>847.2710801702653</v>
      </c>
      <c r="AB7" t="n">
        <v>1159.27367085094</v>
      </c>
      <c r="AC7" t="n">
        <v>1048.634218755742</v>
      </c>
      <c r="AD7" t="n">
        <v>847271.0801702654</v>
      </c>
      <c r="AE7" t="n">
        <v>1159273.67085094</v>
      </c>
      <c r="AF7" t="n">
        <v>1.972917013882619e-06</v>
      </c>
      <c r="AG7" t="n">
        <v>11</v>
      </c>
      <c r="AH7" t="n">
        <v>1048634.218755742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1.3293</v>
      </c>
      <c r="E8" t="n">
        <v>75.23</v>
      </c>
      <c r="F8" t="n">
        <v>70.39</v>
      </c>
      <c r="G8" t="n">
        <v>54.15</v>
      </c>
      <c r="H8" t="n">
        <v>0.74</v>
      </c>
      <c r="I8" t="n">
        <v>78</v>
      </c>
      <c r="J8" t="n">
        <v>167.72</v>
      </c>
      <c r="K8" t="n">
        <v>50.28</v>
      </c>
      <c r="L8" t="n">
        <v>7</v>
      </c>
      <c r="M8" t="n">
        <v>76</v>
      </c>
      <c r="N8" t="n">
        <v>30.44</v>
      </c>
      <c r="O8" t="n">
        <v>20919.39</v>
      </c>
      <c r="P8" t="n">
        <v>747.23</v>
      </c>
      <c r="Q8" t="n">
        <v>3791.45</v>
      </c>
      <c r="R8" t="n">
        <v>321.77</v>
      </c>
      <c r="S8" t="n">
        <v>185.73</v>
      </c>
      <c r="T8" t="n">
        <v>60187.37</v>
      </c>
      <c r="U8" t="n">
        <v>0.58</v>
      </c>
      <c r="V8" t="n">
        <v>0.83</v>
      </c>
      <c r="W8" t="n">
        <v>14.72</v>
      </c>
      <c r="X8" t="n">
        <v>3.56</v>
      </c>
      <c r="Y8" t="n">
        <v>1</v>
      </c>
      <c r="Z8" t="n">
        <v>10</v>
      </c>
      <c r="AA8" t="n">
        <v>813.3109785696405</v>
      </c>
      <c r="AB8" t="n">
        <v>1112.807961627021</v>
      </c>
      <c r="AC8" t="n">
        <v>1006.603131605121</v>
      </c>
      <c r="AD8" t="n">
        <v>813310.9785696405</v>
      </c>
      <c r="AE8" t="n">
        <v>1112807.961627021</v>
      </c>
      <c r="AF8" t="n">
        <v>2.006118401708992e-06</v>
      </c>
      <c r="AG8" t="n">
        <v>11</v>
      </c>
      <c r="AH8" t="n">
        <v>1006603.131605121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1.3463</v>
      </c>
      <c r="E9" t="n">
        <v>74.28</v>
      </c>
      <c r="F9" t="n">
        <v>69.83</v>
      </c>
      <c r="G9" t="n">
        <v>63.48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64</v>
      </c>
      <c r="N9" t="n">
        <v>30.89</v>
      </c>
      <c r="O9" t="n">
        <v>21098.19</v>
      </c>
      <c r="P9" t="n">
        <v>717.45</v>
      </c>
      <c r="Q9" t="n">
        <v>3791.51</v>
      </c>
      <c r="R9" t="n">
        <v>303.11</v>
      </c>
      <c r="S9" t="n">
        <v>185.73</v>
      </c>
      <c r="T9" t="n">
        <v>50918.64</v>
      </c>
      <c r="U9" t="n">
        <v>0.61</v>
      </c>
      <c r="V9" t="n">
        <v>0.83</v>
      </c>
      <c r="W9" t="n">
        <v>14.69</v>
      </c>
      <c r="X9" t="n">
        <v>2.99</v>
      </c>
      <c r="Y9" t="n">
        <v>1</v>
      </c>
      <c r="Z9" t="n">
        <v>10</v>
      </c>
      <c r="AA9" t="n">
        <v>783.5596531381714</v>
      </c>
      <c r="AB9" t="n">
        <v>1072.100885635841</v>
      </c>
      <c r="AC9" t="n">
        <v>969.7810818137992</v>
      </c>
      <c r="AD9" t="n">
        <v>783559.6531381714</v>
      </c>
      <c r="AE9" t="n">
        <v>1072100.885635841</v>
      </c>
      <c r="AF9" t="n">
        <v>2.031774019574826e-06</v>
      </c>
      <c r="AG9" t="n">
        <v>11</v>
      </c>
      <c r="AH9" t="n">
        <v>969781.0818137992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1.3604</v>
      </c>
      <c r="E10" t="n">
        <v>73.51000000000001</v>
      </c>
      <c r="F10" t="n">
        <v>69.38</v>
      </c>
      <c r="G10" t="n">
        <v>74.34</v>
      </c>
      <c r="H10" t="n">
        <v>0.9399999999999999</v>
      </c>
      <c r="I10" t="n">
        <v>56</v>
      </c>
      <c r="J10" t="n">
        <v>170.62</v>
      </c>
      <c r="K10" t="n">
        <v>50.28</v>
      </c>
      <c r="L10" t="n">
        <v>9</v>
      </c>
      <c r="M10" t="n">
        <v>51</v>
      </c>
      <c r="N10" t="n">
        <v>31.34</v>
      </c>
      <c r="O10" t="n">
        <v>21277.6</v>
      </c>
      <c r="P10" t="n">
        <v>686.49</v>
      </c>
      <c r="Q10" t="n">
        <v>3791.46</v>
      </c>
      <c r="R10" t="n">
        <v>287.83</v>
      </c>
      <c r="S10" t="n">
        <v>185.73</v>
      </c>
      <c r="T10" t="n">
        <v>43327.18</v>
      </c>
      <c r="U10" t="n">
        <v>0.65</v>
      </c>
      <c r="V10" t="n">
        <v>0.84</v>
      </c>
      <c r="W10" t="n">
        <v>14.68</v>
      </c>
      <c r="X10" t="n">
        <v>2.55</v>
      </c>
      <c r="Y10" t="n">
        <v>1</v>
      </c>
      <c r="Z10" t="n">
        <v>10</v>
      </c>
      <c r="AA10" t="n">
        <v>755.4832112005479</v>
      </c>
      <c r="AB10" t="n">
        <v>1033.685459131586</v>
      </c>
      <c r="AC10" t="n">
        <v>935.0319696987201</v>
      </c>
      <c r="AD10" t="n">
        <v>755483.2112005479</v>
      </c>
      <c r="AE10" t="n">
        <v>1033685.459131586</v>
      </c>
      <c r="AF10" t="n">
        <v>2.053053090863547e-06</v>
      </c>
      <c r="AG10" t="n">
        <v>11</v>
      </c>
      <c r="AH10" t="n">
        <v>935031.9696987201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1.3691</v>
      </c>
      <c r="E11" t="n">
        <v>73.04000000000001</v>
      </c>
      <c r="F11" t="n">
        <v>69.11</v>
      </c>
      <c r="G11" t="n">
        <v>82.93000000000001</v>
      </c>
      <c r="H11" t="n">
        <v>1.03</v>
      </c>
      <c r="I11" t="n">
        <v>50</v>
      </c>
      <c r="J11" t="n">
        <v>172.08</v>
      </c>
      <c r="K11" t="n">
        <v>50.28</v>
      </c>
      <c r="L11" t="n">
        <v>10</v>
      </c>
      <c r="M11" t="n">
        <v>17</v>
      </c>
      <c r="N11" t="n">
        <v>31.8</v>
      </c>
      <c r="O11" t="n">
        <v>21457.64</v>
      </c>
      <c r="P11" t="n">
        <v>664.9</v>
      </c>
      <c r="Q11" t="n">
        <v>3791.7</v>
      </c>
      <c r="R11" t="n">
        <v>277.23</v>
      </c>
      <c r="S11" t="n">
        <v>185.73</v>
      </c>
      <c r="T11" t="n">
        <v>38058.6</v>
      </c>
      <c r="U11" t="n">
        <v>0.67</v>
      </c>
      <c r="V11" t="n">
        <v>0.84</v>
      </c>
      <c r="W11" t="n">
        <v>14.71</v>
      </c>
      <c r="X11" t="n">
        <v>2.27</v>
      </c>
      <c r="Y11" t="n">
        <v>1</v>
      </c>
      <c r="Z11" t="n">
        <v>10</v>
      </c>
      <c r="AA11" t="n">
        <v>736.8884997262176</v>
      </c>
      <c r="AB11" t="n">
        <v>1008.243354551634</v>
      </c>
      <c r="AC11" t="n">
        <v>912.0180238716605</v>
      </c>
      <c r="AD11" t="n">
        <v>736888.4997262176</v>
      </c>
      <c r="AE11" t="n">
        <v>1008243.354551633</v>
      </c>
      <c r="AF11" t="n">
        <v>2.066182730594885e-06</v>
      </c>
      <c r="AG11" t="n">
        <v>11</v>
      </c>
      <c r="AH11" t="n">
        <v>912018.0238716605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1.3703</v>
      </c>
      <c r="E12" t="n">
        <v>72.98</v>
      </c>
      <c r="F12" t="n">
        <v>69.08</v>
      </c>
      <c r="G12" t="n">
        <v>84.58</v>
      </c>
      <c r="H12" t="n">
        <v>1.12</v>
      </c>
      <c r="I12" t="n">
        <v>49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664.28</v>
      </c>
      <c r="Q12" t="n">
        <v>3791.56</v>
      </c>
      <c r="R12" t="n">
        <v>275.24</v>
      </c>
      <c r="S12" t="n">
        <v>185.73</v>
      </c>
      <c r="T12" t="n">
        <v>37064.99</v>
      </c>
      <c r="U12" t="n">
        <v>0.67</v>
      </c>
      <c r="V12" t="n">
        <v>0.84</v>
      </c>
      <c r="W12" t="n">
        <v>14.73</v>
      </c>
      <c r="X12" t="n">
        <v>2.24</v>
      </c>
      <c r="Y12" t="n">
        <v>1</v>
      </c>
      <c r="Z12" t="n">
        <v>10</v>
      </c>
      <c r="AA12" t="n">
        <v>735.8615177791391</v>
      </c>
      <c r="AB12" t="n">
        <v>1006.838192544395</v>
      </c>
      <c r="AC12" t="n">
        <v>910.7469685542355</v>
      </c>
      <c r="AD12" t="n">
        <v>735861.5177791391</v>
      </c>
      <c r="AE12" t="n">
        <v>1006838.192544395</v>
      </c>
      <c r="AF12" t="n">
        <v>2.067993715385415e-06</v>
      </c>
      <c r="AG12" t="n">
        <v>11</v>
      </c>
      <c r="AH12" t="n">
        <v>910746.9685542355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1.3702</v>
      </c>
      <c r="E13" t="n">
        <v>72.98</v>
      </c>
      <c r="F13" t="n">
        <v>69.08</v>
      </c>
      <c r="G13" t="n">
        <v>84.59</v>
      </c>
      <c r="H13" t="n">
        <v>1.22</v>
      </c>
      <c r="I13" t="n">
        <v>49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669.12</v>
      </c>
      <c r="Q13" t="n">
        <v>3791.5</v>
      </c>
      <c r="R13" t="n">
        <v>275.32</v>
      </c>
      <c r="S13" t="n">
        <v>185.73</v>
      </c>
      <c r="T13" t="n">
        <v>37107.06</v>
      </c>
      <c r="U13" t="n">
        <v>0.67</v>
      </c>
      <c r="V13" t="n">
        <v>0.84</v>
      </c>
      <c r="W13" t="n">
        <v>14.73</v>
      </c>
      <c r="X13" t="n">
        <v>2.25</v>
      </c>
      <c r="Y13" t="n">
        <v>1</v>
      </c>
      <c r="Z13" t="n">
        <v>10</v>
      </c>
      <c r="AA13" t="n">
        <v>738.9825945135537</v>
      </c>
      <c r="AB13" t="n">
        <v>1011.108587424609</v>
      </c>
      <c r="AC13" t="n">
        <v>914.6098029406186</v>
      </c>
      <c r="AD13" t="n">
        <v>738982.5945135538</v>
      </c>
      <c r="AE13" t="n">
        <v>1011108.587424609</v>
      </c>
      <c r="AF13" t="n">
        <v>2.067842799986204e-06</v>
      </c>
      <c r="AG13" t="n">
        <v>11</v>
      </c>
      <c r="AH13" t="n">
        <v>914609.8029406186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0.9912</v>
      </c>
      <c r="E2" t="n">
        <v>100.89</v>
      </c>
      <c r="F2" t="n">
        <v>90.44</v>
      </c>
      <c r="G2" t="n">
        <v>10.92</v>
      </c>
      <c r="H2" t="n">
        <v>0.22</v>
      </c>
      <c r="I2" t="n">
        <v>497</v>
      </c>
      <c r="J2" t="n">
        <v>80.84</v>
      </c>
      <c r="K2" t="n">
        <v>35.1</v>
      </c>
      <c r="L2" t="n">
        <v>1</v>
      </c>
      <c r="M2" t="n">
        <v>495</v>
      </c>
      <c r="N2" t="n">
        <v>9.74</v>
      </c>
      <c r="O2" t="n">
        <v>10204.21</v>
      </c>
      <c r="P2" t="n">
        <v>683.62</v>
      </c>
      <c r="Q2" t="n">
        <v>3792.64</v>
      </c>
      <c r="R2" t="n">
        <v>1001</v>
      </c>
      <c r="S2" t="n">
        <v>185.73</v>
      </c>
      <c r="T2" t="n">
        <v>397708.31</v>
      </c>
      <c r="U2" t="n">
        <v>0.19</v>
      </c>
      <c r="V2" t="n">
        <v>0.64</v>
      </c>
      <c r="W2" t="n">
        <v>15.43</v>
      </c>
      <c r="X2" t="n">
        <v>23.59</v>
      </c>
      <c r="Y2" t="n">
        <v>1</v>
      </c>
      <c r="Z2" t="n">
        <v>10</v>
      </c>
      <c r="AA2" t="n">
        <v>999.8156209314441</v>
      </c>
      <c r="AB2" t="n">
        <v>1367.991841310558</v>
      </c>
      <c r="AC2" t="n">
        <v>1237.432619964485</v>
      </c>
      <c r="AD2" t="n">
        <v>999815.6209314441</v>
      </c>
      <c r="AE2" t="n">
        <v>1367991.841310558</v>
      </c>
      <c r="AF2" t="n">
        <v>1.669176840333535e-06</v>
      </c>
      <c r="AG2" t="n">
        <v>15</v>
      </c>
      <c r="AH2" t="n">
        <v>1237432.619964486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1.2374</v>
      </c>
      <c r="E3" t="n">
        <v>80.81</v>
      </c>
      <c r="F3" t="n">
        <v>75.63</v>
      </c>
      <c r="G3" t="n">
        <v>23.76</v>
      </c>
      <c r="H3" t="n">
        <v>0.43</v>
      </c>
      <c r="I3" t="n">
        <v>191</v>
      </c>
      <c r="J3" t="n">
        <v>82.04000000000001</v>
      </c>
      <c r="K3" t="n">
        <v>35.1</v>
      </c>
      <c r="L3" t="n">
        <v>2</v>
      </c>
      <c r="M3" t="n">
        <v>189</v>
      </c>
      <c r="N3" t="n">
        <v>9.94</v>
      </c>
      <c r="O3" t="n">
        <v>10352.53</v>
      </c>
      <c r="P3" t="n">
        <v>527.76</v>
      </c>
      <c r="Q3" t="n">
        <v>3791.85</v>
      </c>
      <c r="R3" t="n">
        <v>499.49</v>
      </c>
      <c r="S3" t="n">
        <v>185.73</v>
      </c>
      <c r="T3" t="n">
        <v>148481.07</v>
      </c>
      <c r="U3" t="n">
        <v>0.37</v>
      </c>
      <c r="V3" t="n">
        <v>0.77</v>
      </c>
      <c r="W3" t="n">
        <v>14.89</v>
      </c>
      <c r="X3" t="n">
        <v>8.789999999999999</v>
      </c>
      <c r="Y3" t="n">
        <v>1</v>
      </c>
      <c r="Z3" t="n">
        <v>10</v>
      </c>
      <c r="AA3" t="n">
        <v>657.2799248440558</v>
      </c>
      <c r="AB3" t="n">
        <v>899.3193903154063</v>
      </c>
      <c r="AC3" t="n">
        <v>813.4896099063949</v>
      </c>
      <c r="AD3" t="n">
        <v>657279.9248440558</v>
      </c>
      <c r="AE3" t="n">
        <v>899319.3903154063</v>
      </c>
      <c r="AF3" t="n">
        <v>2.083776656808632e-06</v>
      </c>
      <c r="AG3" t="n">
        <v>12</v>
      </c>
      <c r="AH3" t="n">
        <v>813489.6099063948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1.3157</v>
      </c>
      <c r="E4" t="n">
        <v>76</v>
      </c>
      <c r="F4" t="n">
        <v>72.13</v>
      </c>
      <c r="G4" t="n">
        <v>37.63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460.16</v>
      </c>
      <c r="Q4" t="n">
        <v>3791.67</v>
      </c>
      <c r="R4" t="n">
        <v>378.29</v>
      </c>
      <c r="S4" t="n">
        <v>185.73</v>
      </c>
      <c r="T4" t="n">
        <v>88262.19</v>
      </c>
      <c r="U4" t="n">
        <v>0.49</v>
      </c>
      <c r="V4" t="n">
        <v>0.8100000000000001</v>
      </c>
      <c r="W4" t="n">
        <v>14.85</v>
      </c>
      <c r="X4" t="n">
        <v>5.29</v>
      </c>
      <c r="Y4" t="n">
        <v>1</v>
      </c>
      <c r="Z4" t="n">
        <v>10</v>
      </c>
      <c r="AA4" t="n">
        <v>563.3088939767629</v>
      </c>
      <c r="AB4" t="n">
        <v>770.7440801734838</v>
      </c>
      <c r="AC4" t="n">
        <v>697.1853469078364</v>
      </c>
      <c r="AD4" t="n">
        <v>563308.8939767629</v>
      </c>
      <c r="AE4" t="n">
        <v>770744.0801734838</v>
      </c>
      <c r="AF4" t="n">
        <v>2.215633544014157e-06</v>
      </c>
      <c r="AG4" t="n">
        <v>11</v>
      </c>
      <c r="AH4" t="n">
        <v>697185.3469078365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1.3207</v>
      </c>
      <c r="E5" t="n">
        <v>75.72</v>
      </c>
      <c r="F5" t="n">
        <v>71.93000000000001</v>
      </c>
      <c r="G5" t="n">
        <v>39.23</v>
      </c>
      <c r="H5" t="n">
        <v>0.83</v>
      </c>
      <c r="I5" t="n">
        <v>110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458.45</v>
      </c>
      <c r="Q5" t="n">
        <v>3792.22</v>
      </c>
      <c r="R5" t="n">
        <v>369.42</v>
      </c>
      <c r="S5" t="n">
        <v>185.73</v>
      </c>
      <c r="T5" t="n">
        <v>83853.78999999999</v>
      </c>
      <c r="U5" t="n">
        <v>0.5</v>
      </c>
      <c r="V5" t="n">
        <v>0.8100000000000001</v>
      </c>
      <c r="W5" t="n">
        <v>14.9</v>
      </c>
      <c r="X5" t="n">
        <v>5.09</v>
      </c>
      <c r="Y5" t="n">
        <v>1</v>
      </c>
      <c r="Z5" t="n">
        <v>10</v>
      </c>
      <c r="AA5" t="n">
        <v>560.0063686614086</v>
      </c>
      <c r="AB5" t="n">
        <v>766.225419339882</v>
      </c>
      <c r="AC5" t="n">
        <v>693.0979407222131</v>
      </c>
      <c r="AD5" t="n">
        <v>560006.3686614085</v>
      </c>
      <c r="AE5" t="n">
        <v>766225.419339882</v>
      </c>
      <c r="AF5" t="n">
        <v>2.224053524040052e-06</v>
      </c>
      <c r="AG5" t="n">
        <v>11</v>
      </c>
      <c r="AH5" t="n">
        <v>693097.9407222131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0.8576</v>
      </c>
      <c r="E2" t="n">
        <v>116.61</v>
      </c>
      <c r="F2" t="n">
        <v>99.51000000000001</v>
      </c>
      <c r="G2" t="n">
        <v>8.81</v>
      </c>
      <c r="H2" t="n">
        <v>0.16</v>
      </c>
      <c r="I2" t="n">
        <v>678</v>
      </c>
      <c r="J2" t="n">
        <v>107.41</v>
      </c>
      <c r="K2" t="n">
        <v>41.65</v>
      </c>
      <c r="L2" t="n">
        <v>1</v>
      </c>
      <c r="M2" t="n">
        <v>676</v>
      </c>
      <c r="N2" t="n">
        <v>14.77</v>
      </c>
      <c r="O2" t="n">
        <v>13481.73</v>
      </c>
      <c r="P2" t="n">
        <v>929.5700000000001</v>
      </c>
      <c r="Q2" t="n">
        <v>3792.99</v>
      </c>
      <c r="R2" t="n">
        <v>1308.91</v>
      </c>
      <c r="S2" t="n">
        <v>185.73</v>
      </c>
      <c r="T2" t="n">
        <v>550756.14</v>
      </c>
      <c r="U2" t="n">
        <v>0.14</v>
      </c>
      <c r="V2" t="n">
        <v>0.58</v>
      </c>
      <c r="W2" t="n">
        <v>15.72</v>
      </c>
      <c r="X2" t="n">
        <v>32.64</v>
      </c>
      <c r="Y2" t="n">
        <v>1</v>
      </c>
      <c r="Z2" t="n">
        <v>10</v>
      </c>
      <c r="AA2" t="n">
        <v>1489.680130892139</v>
      </c>
      <c r="AB2" t="n">
        <v>2038.246075135711</v>
      </c>
      <c r="AC2" t="n">
        <v>1843.718730421091</v>
      </c>
      <c r="AD2" t="n">
        <v>1489680.130892138</v>
      </c>
      <c r="AE2" t="n">
        <v>2038246.075135711</v>
      </c>
      <c r="AF2" t="n">
        <v>1.381615503921726e-06</v>
      </c>
      <c r="AG2" t="n">
        <v>17</v>
      </c>
      <c r="AH2" t="n">
        <v>1843718.730421091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1.1579</v>
      </c>
      <c r="E3" t="n">
        <v>86.36</v>
      </c>
      <c r="F3" t="n">
        <v>78.66</v>
      </c>
      <c r="G3" t="n">
        <v>18.51</v>
      </c>
      <c r="H3" t="n">
        <v>0.32</v>
      </c>
      <c r="I3" t="n">
        <v>255</v>
      </c>
      <c r="J3" t="n">
        <v>108.68</v>
      </c>
      <c r="K3" t="n">
        <v>41.65</v>
      </c>
      <c r="L3" t="n">
        <v>2</v>
      </c>
      <c r="M3" t="n">
        <v>253</v>
      </c>
      <c r="N3" t="n">
        <v>15.03</v>
      </c>
      <c r="O3" t="n">
        <v>13638.32</v>
      </c>
      <c r="P3" t="n">
        <v>704.29</v>
      </c>
      <c r="Q3" t="n">
        <v>3791.86</v>
      </c>
      <c r="R3" t="n">
        <v>602.16</v>
      </c>
      <c r="S3" t="n">
        <v>185.73</v>
      </c>
      <c r="T3" t="n">
        <v>199498.44</v>
      </c>
      <c r="U3" t="n">
        <v>0.31</v>
      </c>
      <c r="V3" t="n">
        <v>0.74</v>
      </c>
      <c r="W3" t="n">
        <v>15</v>
      </c>
      <c r="X3" t="n">
        <v>11.82</v>
      </c>
      <c r="Y3" t="n">
        <v>1</v>
      </c>
      <c r="Z3" t="n">
        <v>10</v>
      </c>
      <c r="AA3" t="n">
        <v>869.4335425221956</v>
      </c>
      <c r="AB3" t="n">
        <v>1189.597329579685</v>
      </c>
      <c r="AC3" t="n">
        <v>1076.063830054937</v>
      </c>
      <c r="AD3" t="n">
        <v>869433.5425221956</v>
      </c>
      <c r="AE3" t="n">
        <v>1189597.329579685</v>
      </c>
      <c r="AF3" t="n">
        <v>1.865406473870064e-06</v>
      </c>
      <c r="AG3" t="n">
        <v>12</v>
      </c>
      <c r="AH3" t="n">
        <v>1076063.830054937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1.2619</v>
      </c>
      <c r="E4" t="n">
        <v>79.23999999999999</v>
      </c>
      <c r="F4" t="n">
        <v>73.83</v>
      </c>
      <c r="G4" t="n">
        <v>29.14</v>
      </c>
      <c r="H4" t="n">
        <v>0.48</v>
      </c>
      <c r="I4" t="n">
        <v>152</v>
      </c>
      <c r="J4" t="n">
        <v>109.96</v>
      </c>
      <c r="K4" t="n">
        <v>41.65</v>
      </c>
      <c r="L4" t="n">
        <v>3</v>
      </c>
      <c r="M4" t="n">
        <v>150</v>
      </c>
      <c r="N4" t="n">
        <v>15.31</v>
      </c>
      <c r="O4" t="n">
        <v>13795.21</v>
      </c>
      <c r="P4" t="n">
        <v>629.09</v>
      </c>
      <c r="Q4" t="n">
        <v>3791.54</v>
      </c>
      <c r="R4" t="n">
        <v>438.56</v>
      </c>
      <c r="S4" t="n">
        <v>185.73</v>
      </c>
      <c r="T4" t="n">
        <v>118210.43</v>
      </c>
      <c r="U4" t="n">
        <v>0.42</v>
      </c>
      <c r="V4" t="n">
        <v>0.79</v>
      </c>
      <c r="W4" t="n">
        <v>14.83</v>
      </c>
      <c r="X4" t="n">
        <v>6.99</v>
      </c>
      <c r="Y4" t="n">
        <v>1</v>
      </c>
      <c r="Z4" t="n">
        <v>10</v>
      </c>
      <c r="AA4" t="n">
        <v>742.9015371435587</v>
      </c>
      <c r="AB4" t="n">
        <v>1016.470657622528</v>
      </c>
      <c r="AC4" t="n">
        <v>919.4601246845613</v>
      </c>
      <c r="AD4" t="n">
        <v>742901.5371435587</v>
      </c>
      <c r="AE4" t="n">
        <v>1016470.657622528</v>
      </c>
      <c r="AF4" t="n">
        <v>2.032953130129228e-06</v>
      </c>
      <c r="AG4" t="n">
        <v>12</v>
      </c>
      <c r="AH4" t="n">
        <v>919460.1246845613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1.3169</v>
      </c>
      <c r="E5" t="n">
        <v>75.93000000000001</v>
      </c>
      <c r="F5" t="n">
        <v>71.59</v>
      </c>
      <c r="G5" t="n">
        <v>41.3</v>
      </c>
      <c r="H5" t="n">
        <v>0.63</v>
      </c>
      <c r="I5" t="n">
        <v>104</v>
      </c>
      <c r="J5" t="n">
        <v>111.23</v>
      </c>
      <c r="K5" t="n">
        <v>41.65</v>
      </c>
      <c r="L5" t="n">
        <v>4</v>
      </c>
      <c r="M5" t="n">
        <v>102</v>
      </c>
      <c r="N5" t="n">
        <v>15.58</v>
      </c>
      <c r="O5" t="n">
        <v>13952.52</v>
      </c>
      <c r="P5" t="n">
        <v>573.63</v>
      </c>
      <c r="Q5" t="n">
        <v>3791.5</v>
      </c>
      <c r="R5" t="n">
        <v>362.45</v>
      </c>
      <c r="S5" t="n">
        <v>185.73</v>
      </c>
      <c r="T5" t="n">
        <v>80396.71000000001</v>
      </c>
      <c r="U5" t="n">
        <v>0.51</v>
      </c>
      <c r="V5" t="n">
        <v>0.8100000000000001</v>
      </c>
      <c r="W5" t="n">
        <v>14.76</v>
      </c>
      <c r="X5" t="n">
        <v>4.75</v>
      </c>
      <c r="Y5" t="n">
        <v>1</v>
      </c>
      <c r="Z5" t="n">
        <v>10</v>
      </c>
      <c r="AA5" t="n">
        <v>664.8934566852546</v>
      </c>
      <c r="AB5" t="n">
        <v>909.7365604658536</v>
      </c>
      <c r="AC5" t="n">
        <v>822.9125799582737</v>
      </c>
      <c r="AD5" t="n">
        <v>664893.4566852546</v>
      </c>
      <c r="AE5" t="n">
        <v>909736.5604658535</v>
      </c>
      <c r="AF5" t="n">
        <v>2.121559534881671e-06</v>
      </c>
      <c r="AG5" t="n">
        <v>11</v>
      </c>
      <c r="AH5" t="n">
        <v>822912.5799582737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1.3454</v>
      </c>
      <c r="E6" t="n">
        <v>74.31999999999999</v>
      </c>
      <c r="F6" t="n">
        <v>70.51000000000001</v>
      </c>
      <c r="G6" t="n">
        <v>52.88</v>
      </c>
      <c r="H6" t="n">
        <v>0.78</v>
      </c>
      <c r="I6" t="n">
        <v>80</v>
      </c>
      <c r="J6" t="n">
        <v>112.51</v>
      </c>
      <c r="K6" t="n">
        <v>41.65</v>
      </c>
      <c r="L6" t="n">
        <v>5</v>
      </c>
      <c r="M6" t="n">
        <v>35</v>
      </c>
      <c r="N6" t="n">
        <v>15.86</v>
      </c>
      <c r="O6" t="n">
        <v>14110.24</v>
      </c>
      <c r="P6" t="n">
        <v>533.92</v>
      </c>
      <c r="Q6" t="n">
        <v>3791.57</v>
      </c>
      <c r="R6" t="n">
        <v>324.06</v>
      </c>
      <c r="S6" t="n">
        <v>185.73</v>
      </c>
      <c r="T6" t="n">
        <v>61322.81</v>
      </c>
      <c r="U6" t="n">
        <v>0.57</v>
      </c>
      <c r="V6" t="n">
        <v>0.82</v>
      </c>
      <c r="W6" t="n">
        <v>14.78</v>
      </c>
      <c r="X6" t="n">
        <v>3.68</v>
      </c>
      <c r="Y6" t="n">
        <v>1</v>
      </c>
      <c r="Z6" t="n">
        <v>10</v>
      </c>
      <c r="AA6" t="n">
        <v>624.7334932484107</v>
      </c>
      <c r="AB6" t="n">
        <v>854.7879267590196</v>
      </c>
      <c r="AC6" t="n">
        <v>773.2081667315282</v>
      </c>
      <c r="AD6" t="n">
        <v>624733.4932484106</v>
      </c>
      <c r="AE6" t="n">
        <v>854787.9267590196</v>
      </c>
      <c r="AF6" t="n">
        <v>2.167473762798846e-06</v>
      </c>
      <c r="AG6" t="n">
        <v>11</v>
      </c>
      <c r="AH6" t="n">
        <v>773208.1667315282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1.3492</v>
      </c>
      <c r="E7" t="n">
        <v>74.12</v>
      </c>
      <c r="F7" t="n">
        <v>70.37</v>
      </c>
      <c r="G7" t="n">
        <v>54.83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531.36</v>
      </c>
      <c r="Q7" t="n">
        <v>3791.82</v>
      </c>
      <c r="R7" t="n">
        <v>317.59</v>
      </c>
      <c r="S7" t="n">
        <v>185.73</v>
      </c>
      <c r="T7" t="n">
        <v>58101.71</v>
      </c>
      <c r="U7" t="n">
        <v>0.58</v>
      </c>
      <c r="V7" t="n">
        <v>0.83</v>
      </c>
      <c r="W7" t="n">
        <v>14.82</v>
      </c>
      <c r="X7" t="n">
        <v>3.54</v>
      </c>
      <c r="Y7" t="n">
        <v>1</v>
      </c>
      <c r="Z7" t="n">
        <v>10</v>
      </c>
      <c r="AA7" t="n">
        <v>621.2816029714971</v>
      </c>
      <c r="AB7" t="n">
        <v>850.0648981954953</v>
      </c>
      <c r="AC7" t="n">
        <v>768.9358973852944</v>
      </c>
      <c r="AD7" t="n">
        <v>621281.6029714971</v>
      </c>
      <c r="AE7" t="n">
        <v>850064.8981954952</v>
      </c>
      <c r="AF7" t="n">
        <v>2.173595659854469e-06</v>
      </c>
      <c r="AG7" t="n">
        <v>11</v>
      </c>
      <c r="AH7" t="n">
        <v>768935.8973852944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1.0976</v>
      </c>
      <c r="E2" t="n">
        <v>91.11</v>
      </c>
      <c r="F2" t="n">
        <v>84.19</v>
      </c>
      <c r="G2" t="n">
        <v>13.69</v>
      </c>
      <c r="H2" t="n">
        <v>0.28</v>
      </c>
      <c r="I2" t="n">
        <v>369</v>
      </c>
      <c r="J2" t="n">
        <v>61.76</v>
      </c>
      <c r="K2" t="n">
        <v>28.92</v>
      </c>
      <c r="L2" t="n">
        <v>1</v>
      </c>
      <c r="M2" t="n">
        <v>367</v>
      </c>
      <c r="N2" t="n">
        <v>6.84</v>
      </c>
      <c r="O2" t="n">
        <v>7851.41</v>
      </c>
      <c r="P2" t="n">
        <v>508.54</v>
      </c>
      <c r="Q2" t="n">
        <v>3792.23</v>
      </c>
      <c r="R2" t="n">
        <v>789.23</v>
      </c>
      <c r="S2" t="n">
        <v>185.73</v>
      </c>
      <c r="T2" t="n">
        <v>292462.27</v>
      </c>
      <c r="U2" t="n">
        <v>0.24</v>
      </c>
      <c r="V2" t="n">
        <v>0.6899999999999999</v>
      </c>
      <c r="W2" t="n">
        <v>15.2</v>
      </c>
      <c r="X2" t="n">
        <v>17.35</v>
      </c>
      <c r="Y2" t="n">
        <v>1</v>
      </c>
      <c r="Z2" t="n">
        <v>10</v>
      </c>
      <c r="AA2" t="n">
        <v>711.1235682246202</v>
      </c>
      <c r="AB2" t="n">
        <v>972.990638602592</v>
      </c>
      <c r="AC2" t="n">
        <v>880.1297776552981</v>
      </c>
      <c r="AD2" t="n">
        <v>711123.5682246202</v>
      </c>
      <c r="AE2" t="n">
        <v>972990.6386025919</v>
      </c>
      <c r="AF2" t="n">
        <v>1.919671169956871e-06</v>
      </c>
      <c r="AG2" t="n">
        <v>13</v>
      </c>
      <c r="AH2" t="n">
        <v>880129.7776552981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1.2827</v>
      </c>
      <c r="E3" t="n">
        <v>77.95999999999999</v>
      </c>
      <c r="F3" t="n">
        <v>74.01000000000001</v>
      </c>
      <c r="G3" t="n">
        <v>28.65</v>
      </c>
      <c r="H3" t="n">
        <v>0.55</v>
      </c>
      <c r="I3" t="n">
        <v>155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394.93</v>
      </c>
      <c r="Q3" t="n">
        <v>3792.47</v>
      </c>
      <c r="R3" t="n">
        <v>438.65</v>
      </c>
      <c r="S3" t="n">
        <v>185.73</v>
      </c>
      <c r="T3" t="n">
        <v>118239.29</v>
      </c>
      <c r="U3" t="n">
        <v>0.42</v>
      </c>
      <c r="V3" t="n">
        <v>0.79</v>
      </c>
      <c r="W3" t="n">
        <v>15</v>
      </c>
      <c r="X3" t="n">
        <v>7.17</v>
      </c>
      <c r="Y3" t="n">
        <v>1</v>
      </c>
      <c r="Z3" t="n">
        <v>10</v>
      </c>
      <c r="AA3" t="n">
        <v>510.7621082681257</v>
      </c>
      <c r="AB3" t="n">
        <v>698.8472497663514</v>
      </c>
      <c r="AC3" t="n">
        <v>632.1502490869253</v>
      </c>
      <c r="AD3" t="n">
        <v>510762.1082681257</v>
      </c>
      <c r="AE3" t="n">
        <v>698847.2497663514</v>
      </c>
      <c r="AF3" t="n">
        <v>2.243405803301457e-06</v>
      </c>
      <c r="AG3" t="n">
        <v>11</v>
      </c>
      <c r="AH3" t="n">
        <v>632150.2490869253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1.2847</v>
      </c>
      <c r="E4" t="n">
        <v>77.84</v>
      </c>
      <c r="F4" t="n">
        <v>73.92</v>
      </c>
      <c r="G4" t="n">
        <v>28.99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398.94</v>
      </c>
      <c r="Q4" t="n">
        <v>3792.33</v>
      </c>
      <c r="R4" t="n">
        <v>434.14</v>
      </c>
      <c r="S4" t="n">
        <v>185.73</v>
      </c>
      <c r="T4" t="n">
        <v>115998.9</v>
      </c>
      <c r="U4" t="n">
        <v>0.43</v>
      </c>
      <c r="V4" t="n">
        <v>0.79</v>
      </c>
      <c r="W4" t="n">
        <v>15.04</v>
      </c>
      <c r="X4" t="n">
        <v>7.08</v>
      </c>
      <c r="Y4" t="n">
        <v>1</v>
      </c>
      <c r="Z4" t="n">
        <v>10</v>
      </c>
      <c r="AA4" t="n">
        <v>512.6650697033773</v>
      </c>
      <c r="AB4" t="n">
        <v>701.4509655547961</v>
      </c>
      <c r="AC4" t="n">
        <v>634.5054698948591</v>
      </c>
      <c r="AD4" t="n">
        <v>512665.0697033773</v>
      </c>
      <c r="AE4" t="n">
        <v>701450.965554796</v>
      </c>
      <c r="AF4" t="n">
        <v>2.246903746395402e-06</v>
      </c>
      <c r="AG4" t="n">
        <v>11</v>
      </c>
      <c r="AH4" t="n">
        <v>634505.469894859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0.5974</v>
      </c>
      <c r="E2" t="n">
        <v>167.39</v>
      </c>
      <c r="F2" t="n">
        <v>125.4</v>
      </c>
      <c r="G2" t="n">
        <v>6.44</v>
      </c>
      <c r="H2" t="n">
        <v>0.11</v>
      </c>
      <c r="I2" t="n">
        <v>1169</v>
      </c>
      <c r="J2" t="n">
        <v>167.88</v>
      </c>
      <c r="K2" t="n">
        <v>51.39</v>
      </c>
      <c r="L2" t="n">
        <v>1</v>
      </c>
      <c r="M2" t="n">
        <v>1167</v>
      </c>
      <c r="N2" t="n">
        <v>30.49</v>
      </c>
      <c r="O2" t="n">
        <v>20939.59</v>
      </c>
      <c r="P2" t="n">
        <v>1589.78</v>
      </c>
      <c r="Q2" t="n">
        <v>3793.61</v>
      </c>
      <c r="R2" t="n">
        <v>2191.4</v>
      </c>
      <c r="S2" t="n">
        <v>185.73</v>
      </c>
      <c r="T2" t="n">
        <v>989546.58</v>
      </c>
      <c r="U2" t="n">
        <v>0.08</v>
      </c>
      <c r="V2" t="n">
        <v>0.46</v>
      </c>
      <c r="W2" t="n">
        <v>16.55</v>
      </c>
      <c r="X2" t="n">
        <v>58.53</v>
      </c>
      <c r="Y2" t="n">
        <v>1</v>
      </c>
      <c r="Z2" t="n">
        <v>10</v>
      </c>
      <c r="AA2" t="n">
        <v>3419.803812789199</v>
      </c>
      <c r="AB2" t="n">
        <v>4679.126447754721</v>
      </c>
      <c r="AC2" t="n">
        <v>4232.55718677605</v>
      </c>
      <c r="AD2" t="n">
        <v>3419803.812789199</v>
      </c>
      <c r="AE2" t="n">
        <v>4679126.447754721</v>
      </c>
      <c r="AF2" t="n">
        <v>8.934698688845554e-07</v>
      </c>
      <c r="AG2" t="n">
        <v>24</v>
      </c>
      <c r="AH2" t="n">
        <v>4232557.18677605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0.9972</v>
      </c>
      <c r="E3" t="n">
        <v>100.28</v>
      </c>
      <c r="F3" t="n">
        <v>84.90000000000001</v>
      </c>
      <c r="G3" t="n">
        <v>13.27</v>
      </c>
      <c r="H3" t="n">
        <v>0.21</v>
      </c>
      <c r="I3" t="n">
        <v>384</v>
      </c>
      <c r="J3" t="n">
        <v>169.33</v>
      </c>
      <c r="K3" t="n">
        <v>51.39</v>
      </c>
      <c r="L3" t="n">
        <v>2</v>
      </c>
      <c r="M3" t="n">
        <v>382</v>
      </c>
      <c r="N3" t="n">
        <v>30.94</v>
      </c>
      <c r="O3" t="n">
        <v>21118.46</v>
      </c>
      <c r="P3" t="n">
        <v>1058.11</v>
      </c>
      <c r="Q3" t="n">
        <v>3792.43</v>
      </c>
      <c r="R3" t="n">
        <v>813.0599999999999</v>
      </c>
      <c r="S3" t="n">
        <v>185.73</v>
      </c>
      <c r="T3" t="n">
        <v>304300.75</v>
      </c>
      <c r="U3" t="n">
        <v>0.23</v>
      </c>
      <c r="V3" t="n">
        <v>0.68</v>
      </c>
      <c r="W3" t="n">
        <v>15.23</v>
      </c>
      <c r="X3" t="n">
        <v>18.05</v>
      </c>
      <c r="Y3" t="n">
        <v>1</v>
      </c>
      <c r="Z3" t="n">
        <v>10</v>
      </c>
      <c r="AA3" t="n">
        <v>1415.783275963926</v>
      </c>
      <c r="AB3" t="n">
        <v>1937.137138123778</v>
      </c>
      <c r="AC3" t="n">
        <v>1752.259488450293</v>
      </c>
      <c r="AD3" t="n">
        <v>1415783.275963926</v>
      </c>
      <c r="AE3" t="n">
        <v>1937137.138123778</v>
      </c>
      <c r="AF3" t="n">
        <v>1.491409697441712e-06</v>
      </c>
      <c r="AG3" t="n">
        <v>14</v>
      </c>
      <c r="AH3" t="n">
        <v>1752259.488450293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1.1419</v>
      </c>
      <c r="E4" t="n">
        <v>87.56999999999999</v>
      </c>
      <c r="F4" t="n">
        <v>77.44</v>
      </c>
      <c r="G4" t="n">
        <v>20.29</v>
      </c>
      <c r="H4" t="n">
        <v>0.31</v>
      </c>
      <c r="I4" t="n">
        <v>229</v>
      </c>
      <c r="J4" t="n">
        <v>170.79</v>
      </c>
      <c r="K4" t="n">
        <v>51.39</v>
      </c>
      <c r="L4" t="n">
        <v>3</v>
      </c>
      <c r="M4" t="n">
        <v>227</v>
      </c>
      <c r="N4" t="n">
        <v>31.4</v>
      </c>
      <c r="O4" t="n">
        <v>21297.94</v>
      </c>
      <c r="P4" t="n">
        <v>946.9400000000001</v>
      </c>
      <c r="Q4" t="n">
        <v>3792.04</v>
      </c>
      <c r="R4" t="n">
        <v>560.85</v>
      </c>
      <c r="S4" t="n">
        <v>185.73</v>
      </c>
      <c r="T4" t="n">
        <v>178973.5</v>
      </c>
      <c r="U4" t="n">
        <v>0.33</v>
      </c>
      <c r="V4" t="n">
        <v>0.75</v>
      </c>
      <c r="W4" t="n">
        <v>14.95</v>
      </c>
      <c r="X4" t="n">
        <v>10.6</v>
      </c>
      <c r="Y4" t="n">
        <v>1</v>
      </c>
      <c r="Z4" t="n">
        <v>10</v>
      </c>
      <c r="AA4" t="n">
        <v>1133.127432933475</v>
      </c>
      <c r="AB4" t="n">
        <v>1550.394943793801</v>
      </c>
      <c r="AC4" t="n">
        <v>1402.42742635109</v>
      </c>
      <c r="AD4" t="n">
        <v>1133127.432933475</v>
      </c>
      <c r="AE4" t="n">
        <v>1550394.943793801</v>
      </c>
      <c r="AF4" t="n">
        <v>1.707822636891988e-06</v>
      </c>
      <c r="AG4" t="n">
        <v>13</v>
      </c>
      <c r="AH4" t="n">
        <v>1402427.42635109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1.219</v>
      </c>
      <c r="E5" t="n">
        <v>82.03</v>
      </c>
      <c r="F5" t="n">
        <v>74.2</v>
      </c>
      <c r="G5" t="n">
        <v>27.65</v>
      </c>
      <c r="H5" t="n">
        <v>0.41</v>
      </c>
      <c r="I5" t="n">
        <v>161</v>
      </c>
      <c r="J5" t="n">
        <v>172.25</v>
      </c>
      <c r="K5" t="n">
        <v>51.39</v>
      </c>
      <c r="L5" t="n">
        <v>4</v>
      </c>
      <c r="M5" t="n">
        <v>159</v>
      </c>
      <c r="N5" t="n">
        <v>31.86</v>
      </c>
      <c r="O5" t="n">
        <v>21478.05</v>
      </c>
      <c r="P5" t="n">
        <v>889.29</v>
      </c>
      <c r="Q5" t="n">
        <v>3791.69</v>
      </c>
      <c r="R5" t="n">
        <v>451.53</v>
      </c>
      <c r="S5" t="n">
        <v>185.73</v>
      </c>
      <c r="T5" t="n">
        <v>124653.14</v>
      </c>
      <c r="U5" t="n">
        <v>0.41</v>
      </c>
      <c r="V5" t="n">
        <v>0.78</v>
      </c>
      <c r="W5" t="n">
        <v>14.84</v>
      </c>
      <c r="X5" t="n">
        <v>7.37</v>
      </c>
      <c r="Y5" t="n">
        <v>1</v>
      </c>
      <c r="Z5" t="n">
        <v>10</v>
      </c>
      <c r="AA5" t="n">
        <v>1007.722862827437</v>
      </c>
      <c r="AB5" t="n">
        <v>1378.810878515548</v>
      </c>
      <c r="AC5" t="n">
        <v>1247.219103443246</v>
      </c>
      <c r="AD5" t="n">
        <v>1007722.862827437</v>
      </c>
      <c r="AE5" t="n">
        <v>1378810.878515549</v>
      </c>
      <c r="AF5" t="n">
        <v>1.823133194124997e-06</v>
      </c>
      <c r="AG5" t="n">
        <v>12</v>
      </c>
      <c r="AH5" t="n">
        <v>1247219.103443246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1.2659</v>
      </c>
      <c r="E6" t="n">
        <v>78.98999999999999</v>
      </c>
      <c r="F6" t="n">
        <v>72.45</v>
      </c>
      <c r="G6" t="n">
        <v>35.34</v>
      </c>
      <c r="H6" t="n">
        <v>0.51</v>
      </c>
      <c r="I6" t="n">
        <v>123</v>
      </c>
      <c r="J6" t="n">
        <v>173.71</v>
      </c>
      <c r="K6" t="n">
        <v>51.39</v>
      </c>
      <c r="L6" t="n">
        <v>5</v>
      </c>
      <c r="M6" t="n">
        <v>121</v>
      </c>
      <c r="N6" t="n">
        <v>32.32</v>
      </c>
      <c r="O6" t="n">
        <v>21658.78</v>
      </c>
      <c r="P6" t="n">
        <v>849.5</v>
      </c>
      <c r="Q6" t="n">
        <v>3791.5</v>
      </c>
      <c r="R6" t="n">
        <v>391.8</v>
      </c>
      <c r="S6" t="n">
        <v>185.73</v>
      </c>
      <c r="T6" t="n">
        <v>94976.73</v>
      </c>
      <c r="U6" t="n">
        <v>0.47</v>
      </c>
      <c r="V6" t="n">
        <v>0.8</v>
      </c>
      <c r="W6" t="n">
        <v>14.79</v>
      </c>
      <c r="X6" t="n">
        <v>5.62</v>
      </c>
      <c r="Y6" t="n">
        <v>1</v>
      </c>
      <c r="Z6" t="n">
        <v>10</v>
      </c>
      <c r="AA6" t="n">
        <v>931.7440860530879</v>
      </c>
      <c r="AB6" t="n">
        <v>1274.853364185821</v>
      </c>
      <c r="AC6" t="n">
        <v>1153.18314837586</v>
      </c>
      <c r="AD6" t="n">
        <v>931744.086053088</v>
      </c>
      <c r="AE6" t="n">
        <v>1274853.364185821</v>
      </c>
      <c r="AF6" t="n">
        <v>1.893276710781652e-06</v>
      </c>
      <c r="AG6" t="n">
        <v>11</v>
      </c>
      <c r="AH6" t="n">
        <v>1153183.14837586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1.297</v>
      </c>
      <c r="E7" t="n">
        <v>77.09999999999999</v>
      </c>
      <c r="F7" t="n">
        <v>71.37</v>
      </c>
      <c r="G7" t="n">
        <v>43.26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817.62</v>
      </c>
      <c r="Q7" t="n">
        <v>3791.64</v>
      </c>
      <c r="R7" t="n">
        <v>355.16</v>
      </c>
      <c r="S7" t="n">
        <v>185.73</v>
      </c>
      <c r="T7" t="n">
        <v>76776.08</v>
      </c>
      <c r="U7" t="n">
        <v>0.52</v>
      </c>
      <c r="V7" t="n">
        <v>0.8100000000000001</v>
      </c>
      <c r="W7" t="n">
        <v>14.75</v>
      </c>
      <c r="X7" t="n">
        <v>4.54</v>
      </c>
      <c r="Y7" t="n">
        <v>1</v>
      </c>
      <c r="Z7" t="n">
        <v>10</v>
      </c>
      <c r="AA7" t="n">
        <v>887.3502996779632</v>
      </c>
      <c r="AB7" t="n">
        <v>1214.111827151746</v>
      </c>
      <c r="AC7" t="n">
        <v>1098.238698385034</v>
      </c>
      <c r="AD7" t="n">
        <v>887350.2996779633</v>
      </c>
      <c r="AE7" t="n">
        <v>1214111.827151746</v>
      </c>
      <c r="AF7" t="n">
        <v>1.939789788991075e-06</v>
      </c>
      <c r="AG7" t="n">
        <v>11</v>
      </c>
      <c r="AH7" t="n">
        <v>1098238.698385034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1.3208</v>
      </c>
      <c r="E8" t="n">
        <v>75.70999999999999</v>
      </c>
      <c r="F8" t="n">
        <v>70.56</v>
      </c>
      <c r="G8" t="n">
        <v>51.63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80</v>
      </c>
      <c r="N8" t="n">
        <v>33.27</v>
      </c>
      <c r="O8" t="n">
        <v>22022.17</v>
      </c>
      <c r="P8" t="n">
        <v>789.54</v>
      </c>
      <c r="Q8" t="n">
        <v>3791.7</v>
      </c>
      <c r="R8" t="n">
        <v>327.88</v>
      </c>
      <c r="S8" t="n">
        <v>185.73</v>
      </c>
      <c r="T8" t="n">
        <v>63220.26</v>
      </c>
      <c r="U8" t="n">
        <v>0.57</v>
      </c>
      <c r="V8" t="n">
        <v>0.82</v>
      </c>
      <c r="W8" t="n">
        <v>14.71</v>
      </c>
      <c r="X8" t="n">
        <v>3.72</v>
      </c>
      <c r="Y8" t="n">
        <v>1</v>
      </c>
      <c r="Z8" t="n">
        <v>10</v>
      </c>
      <c r="AA8" t="n">
        <v>852.411906895972</v>
      </c>
      <c r="AB8" t="n">
        <v>1166.30757677432</v>
      </c>
      <c r="AC8" t="n">
        <v>1054.996818569943</v>
      </c>
      <c r="AD8" t="n">
        <v>852411.9068959721</v>
      </c>
      <c r="AE8" t="n">
        <v>1166307.57677432</v>
      </c>
      <c r="AF8" t="n">
        <v>1.97538500639893e-06</v>
      </c>
      <c r="AG8" t="n">
        <v>11</v>
      </c>
      <c r="AH8" t="n">
        <v>1054996.818569943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1.3377</v>
      </c>
      <c r="E9" t="n">
        <v>74.75</v>
      </c>
      <c r="F9" t="n">
        <v>70.01000000000001</v>
      </c>
      <c r="G9" t="n">
        <v>60.01</v>
      </c>
      <c r="H9" t="n">
        <v>0.8</v>
      </c>
      <c r="I9" t="n">
        <v>70</v>
      </c>
      <c r="J9" t="n">
        <v>178.14</v>
      </c>
      <c r="K9" t="n">
        <v>51.39</v>
      </c>
      <c r="L9" t="n">
        <v>8</v>
      </c>
      <c r="M9" t="n">
        <v>68</v>
      </c>
      <c r="N9" t="n">
        <v>33.75</v>
      </c>
      <c r="O9" t="n">
        <v>22204.83</v>
      </c>
      <c r="P9" t="n">
        <v>760.47</v>
      </c>
      <c r="Q9" t="n">
        <v>3791.47</v>
      </c>
      <c r="R9" t="n">
        <v>308.92</v>
      </c>
      <c r="S9" t="n">
        <v>185.73</v>
      </c>
      <c r="T9" t="n">
        <v>53802.31</v>
      </c>
      <c r="U9" t="n">
        <v>0.6</v>
      </c>
      <c r="V9" t="n">
        <v>0.83</v>
      </c>
      <c r="W9" t="n">
        <v>14.71</v>
      </c>
      <c r="X9" t="n">
        <v>3.17</v>
      </c>
      <c r="Y9" t="n">
        <v>1</v>
      </c>
      <c r="Z9" t="n">
        <v>10</v>
      </c>
      <c r="AA9" t="n">
        <v>822.490878152482</v>
      </c>
      <c r="AB9" t="n">
        <v>1125.368305224852</v>
      </c>
      <c r="AC9" t="n">
        <v>1017.964733638528</v>
      </c>
      <c r="AD9" t="n">
        <v>822490.878152482</v>
      </c>
      <c r="AE9" t="n">
        <v>1125368.305224852</v>
      </c>
      <c r="AF9" t="n">
        <v>2.000660601953247e-06</v>
      </c>
      <c r="AG9" t="n">
        <v>11</v>
      </c>
      <c r="AH9" t="n">
        <v>1017964.733638528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1.3525</v>
      </c>
      <c r="E10" t="n">
        <v>73.94</v>
      </c>
      <c r="F10" t="n">
        <v>69.53</v>
      </c>
      <c r="G10" t="n">
        <v>69.53</v>
      </c>
      <c r="H10" t="n">
        <v>0.89</v>
      </c>
      <c r="I10" t="n">
        <v>60</v>
      </c>
      <c r="J10" t="n">
        <v>179.63</v>
      </c>
      <c r="K10" t="n">
        <v>51.39</v>
      </c>
      <c r="L10" t="n">
        <v>9</v>
      </c>
      <c r="M10" t="n">
        <v>58</v>
      </c>
      <c r="N10" t="n">
        <v>34.24</v>
      </c>
      <c r="O10" t="n">
        <v>22388.15</v>
      </c>
      <c r="P10" t="n">
        <v>736.09</v>
      </c>
      <c r="Q10" t="n">
        <v>3791.35</v>
      </c>
      <c r="R10" t="n">
        <v>293.25</v>
      </c>
      <c r="S10" t="n">
        <v>185.73</v>
      </c>
      <c r="T10" t="n">
        <v>46014.01</v>
      </c>
      <c r="U10" t="n">
        <v>0.63</v>
      </c>
      <c r="V10" t="n">
        <v>0.84</v>
      </c>
      <c r="W10" t="n">
        <v>14.68</v>
      </c>
      <c r="X10" t="n">
        <v>2.7</v>
      </c>
      <c r="Y10" t="n">
        <v>1</v>
      </c>
      <c r="Z10" t="n">
        <v>10</v>
      </c>
      <c r="AA10" t="n">
        <v>797.6008207634883</v>
      </c>
      <c r="AB10" t="n">
        <v>1091.312630633397</v>
      </c>
      <c r="AC10" t="n">
        <v>987.1592848326414</v>
      </c>
      <c r="AD10" t="n">
        <v>797600.8207634883</v>
      </c>
      <c r="AE10" t="n">
        <v>1091312.630633397</v>
      </c>
      <c r="AF10" t="n">
        <v>2.0227954430304e-06</v>
      </c>
      <c r="AG10" t="n">
        <v>11</v>
      </c>
      <c r="AH10" t="n">
        <v>987159.2848326415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1.3639</v>
      </c>
      <c r="E11" t="n">
        <v>73.31999999999999</v>
      </c>
      <c r="F11" t="n">
        <v>69.18000000000001</v>
      </c>
      <c r="G11" t="n">
        <v>79.83</v>
      </c>
      <c r="H11" t="n">
        <v>0.98</v>
      </c>
      <c r="I11" t="n">
        <v>52</v>
      </c>
      <c r="J11" t="n">
        <v>181.12</v>
      </c>
      <c r="K11" t="n">
        <v>51.39</v>
      </c>
      <c r="L11" t="n">
        <v>10</v>
      </c>
      <c r="M11" t="n">
        <v>46</v>
      </c>
      <c r="N11" t="n">
        <v>34.73</v>
      </c>
      <c r="O11" t="n">
        <v>22572.13</v>
      </c>
      <c r="P11" t="n">
        <v>707.7</v>
      </c>
      <c r="Q11" t="n">
        <v>3791.4</v>
      </c>
      <c r="R11" t="n">
        <v>280.74</v>
      </c>
      <c r="S11" t="n">
        <v>185.73</v>
      </c>
      <c r="T11" t="n">
        <v>39799.77</v>
      </c>
      <c r="U11" t="n">
        <v>0.66</v>
      </c>
      <c r="V11" t="n">
        <v>0.84</v>
      </c>
      <c r="W11" t="n">
        <v>14.68</v>
      </c>
      <c r="X11" t="n">
        <v>2.35</v>
      </c>
      <c r="Y11" t="n">
        <v>1</v>
      </c>
      <c r="Z11" t="n">
        <v>10</v>
      </c>
      <c r="AA11" t="n">
        <v>772.7204180045266</v>
      </c>
      <c r="AB11" t="n">
        <v>1057.270165932683</v>
      </c>
      <c r="AC11" t="n">
        <v>956.365785184065</v>
      </c>
      <c r="AD11" t="n">
        <v>772720.4180045265</v>
      </c>
      <c r="AE11" t="n">
        <v>1057270.165932683</v>
      </c>
      <c r="AF11" t="n">
        <v>2.039845253049289e-06</v>
      </c>
      <c r="AG11" t="n">
        <v>11</v>
      </c>
      <c r="AH11" t="n">
        <v>956365.785184065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1.3713</v>
      </c>
      <c r="E12" t="n">
        <v>72.92</v>
      </c>
      <c r="F12" t="n">
        <v>68.95999999999999</v>
      </c>
      <c r="G12" t="n">
        <v>88.03</v>
      </c>
      <c r="H12" t="n">
        <v>1.07</v>
      </c>
      <c r="I12" t="n">
        <v>47</v>
      </c>
      <c r="J12" t="n">
        <v>182.62</v>
      </c>
      <c r="K12" t="n">
        <v>51.39</v>
      </c>
      <c r="L12" t="n">
        <v>11</v>
      </c>
      <c r="M12" t="n">
        <v>21</v>
      </c>
      <c r="N12" t="n">
        <v>35.22</v>
      </c>
      <c r="O12" t="n">
        <v>22756.91</v>
      </c>
      <c r="P12" t="n">
        <v>687.91</v>
      </c>
      <c r="Q12" t="n">
        <v>3791.36</v>
      </c>
      <c r="R12" t="n">
        <v>272.38</v>
      </c>
      <c r="S12" t="n">
        <v>185.73</v>
      </c>
      <c r="T12" t="n">
        <v>35647.39</v>
      </c>
      <c r="U12" t="n">
        <v>0.68</v>
      </c>
      <c r="V12" t="n">
        <v>0.84</v>
      </c>
      <c r="W12" t="n">
        <v>14.7</v>
      </c>
      <c r="X12" t="n">
        <v>2.13</v>
      </c>
      <c r="Y12" t="n">
        <v>1</v>
      </c>
      <c r="Z12" t="n">
        <v>10</v>
      </c>
      <c r="AA12" t="n">
        <v>755.9483324934429</v>
      </c>
      <c r="AB12" t="n">
        <v>1034.321858604228</v>
      </c>
      <c r="AC12" t="n">
        <v>935.6076320988857</v>
      </c>
      <c r="AD12" t="n">
        <v>755948.3324934429</v>
      </c>
      <c r="AE12" t="n">
        <v>1034321.858604228</v>
      </c>
      <c r="AF12" t="n">
        <v>2.050912673587865e-06</v>
      </c>
      <c r="AG12" t="n">
        <v>11</v>
      </c>
      <c r="AH12" t="n">
        <v>935607.6320988857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1.3727</v>
      </c>
      <c r="E13" t="n">
        <v>72.84999999999999</v>
      </c>
      <c r="F13" t="n">
        <v>68.92</v>
      </c>
      <c r="G13" t="n">
        <v>89.90000000000001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688.55</v>
      </c>
      <c r="Q13" t="n">
        <v>3791.45</v>
      </c>
      <c r="R13" t="n">
        <v>270.61</v>
      </c>
      <c r="S13" t="n">
        <v>185.73</v>
      </c>
      <c r="T13" t="n">
        <v>34764.22</v>
      </c>
      <c r="U13" t="n">
        <v>0.6899999999999999</v>
      </c>
      <c r="V13" t="n">
        <v>0.84</v>
      </c>
      <c r="W13" t="n">
        <v>14.71</v>
      </c>
      <c r="X13" t="n">
        <v>2.09</v>
      </c>
      <c r="Y13" t="n">
        <v>1</v>
      </c>
      <c r="Z13" t="n">
        <v>10</v>
      </c>
      <c r="AA13" t="n">
        <v>755.5812253686858</v>
      </c>
      <c r="AB13" t="n">
        <v>1033.819566440512</v>
      </c>
      <c r="AC13" t="n">
        <v>935.1532779943033</v>
      </c>
      <c r="AD13" t="n">
        <v>755581.2253686858</v>
      </c>
      <c r="AE13" t="n">
        <v>1033819.566440512</v>
      </c>
      <c r="AF13" t="n">
        <v>2.053006509905974e-06</v>
      </c>
      <c r="AG13" t="n">
        <v>11</v>
      </c>
      <c r="AH13" t="n">
        <v>935153.2779943033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1.3723</v>
      </c>
      <c r="E14" t="n">
        <v>72.87</v>
      </c>
      <c r="F14" t="n">
        <v>68.94</v>
      </c>
      <c r="G14" t="n">
        <v>89.92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693.24</v>
      </c>
      <c r="Q14" t="n">
        <v>3791.42</v>
      </c>
      <c r="R14" t="n">
        <v>270.72</v>
      </c>
      <c r="S14" t="n">
        <v>185.73</v>
      </c>
      <c r="T14" t="n">
        <v>34821.6</v>
      </c>
      <c r="U14" t="n">
        <v>0.6899999999999999</v>
      </c>
      <c r="V14" t="n">
        <v>0.84</v>
      </c>
      <c r="W14" t="n">
        <v>14.72</v>
      </c>
      <c r="X14" t="n">
        <v>2.1</v>
      </c>
      <c r="Y14" t="n">
        <v>1</v>
      </c>
      <c r="Z14" t="n">
        <v>10</v>
      </c>
      <c r="AA14" t="n">
        <v>758.8032658488232</v>
      </c>
      <c r="AB14" t="n">
        <v>1038.228104371829</v>
      </c>
      <c r="AC14" t="n">
        <v>939.1410712528779</v>
      </c>
      <c r="AD14" t="n">
        <v>758803.2658488232</v>
      </c>
      <c r="AE14" t="n">
        <v>1038228.10437183</v>
      </c>
      <c r="AF14" t="n">
        <v>2.052408270957944e-06</v>
      </c>
      <c r="AG14" t="n">
        <v>11</v>
      </c>
      <c r="AH14" t="n">
        <v>939141.0712528778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1.162</v>
      </c>
      <c r="E2" t="n">
        <v>86.06</v>
      </c>
      <c r="F2" t="n">
        <v>80.7</v>
      </c>
      <c r="G2" t="n">
        <v>16.36</v>
      </c>
      <c r="H2" t="n">
        <v>0.34</v>
      </c>
      <c r="I2" t="n">
        <v>296</v>
      </c>
      <c r="J2" t="n">
        <v>51.33</v>
      </c>
      <c r="K2" t="n">
        <v>24.83</v>
      </c>
      <c r="L2" t="n">
        <v>1</v>
      </c>
      <c r="M2" t="n">
        <v>293</v>
      </c>
      <c r="N2" t="n">
        <v>5.51</v>
      </c>
      <c r="O2" t="n">
        <v>6564.78</v>
      </c>
      <c r="P2" t="n">
        <v>408.28</v>
      </c>
      <c r="Q2" t="n">
        <v>3792.07</v>
      </c>
      <c r="R2" t="n">
        <v>671.45</v>
      </c>
      <c r="S2" t="n">
        <v>185.73</v>
      </c>
      <c r="T2" t="n">
        <v>233937.95</v>
      </c>
      <c r="U2" t="n">
        <v>0.28</v>
      </c>
      <c r="V2" t="n">
        <v>0.72</v>
      </c>
      <c r="W2" t="n">
        <v>15.06</v>
      </c>
      <c r="X2" t="n">
        <v>13.85</v>
      </c>
      <c r="Y2" t="n">
        <v>1</v>
      </c>
      <c r="Z2" t="n">
        <v>10</v>
      </c>
      <c r="AA2" t="n">
        <v>569.629782521767</v>
      </c>
      <c r="AB2" t="n">
        <v>779.3925987386801</v>
      </c>
      <c r="AC2" t="n">
        <v>705.0084629994424</v>
      </c>
      <c r="AD2" t="n">
        <v>569629.782521767</v>
      </c>
      <c r="AE2" t="n">
        <v>779392.5987386801</v>
      </c>
      <c r="AF2" t="n">
        <v>2.079823900133195e-06</v>
      </c>
      <c r="AG2" t="n">
        <v>12</v>
      </c>
      <c r="AH2" t="n">
        <v>705008.4629994424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1.2531</v>
      </c>
      <c r="E3" t="n">
        <v>79.8</v>
      </c>
      <c r="F3" t="n">
        <v>75.72</v>
      </c>
      <c r="G3" t="n">
        <v>23.79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359.71</v>
      </c>
      <c r="Q3" t="n">
        <v>3792.37</v>
      </c>
      <c r="R3" t="n">
        <v>493.14</v>
      </c>
      <c r="S3" t="n">
        <v>185.73</v>
      </c>
      <c r="T3" t="n">
        <v>145305.8</v>
      </c>
      <c r="U3" t="n">
        <v>0.38</v>
      </c>
      <c r="V3" t="n">
        <v>0.77</v>
      </c>
      <c r="W3" t="n">
        <v>15.16</v>
      </c>
      <c r="X3" t="n">
        <v>8.880000000000001</v>
      </c>
      <c r="Y3" t="n">
        <v>1</v>
      </c>
      <c r="Z3" t="n">
        <v>10</v>
      </c>
      <c r="AA3" t="n">
        <v>493.1375390845359</v>
      </c>
      <c r="AB3" t="n">
        <v>674.7325366682475</v>
      </c>
      <c r="AC3" t="n">
        <v>610.337010361692</v>
      </c>
      <c r="AD3" t="n">
        <v>493137.5390845359</v>
      </c>
      <c r="AE3" t="n">
        <v>674732.5366682474</v>
      </c>
      <c r="AF3" t="n">
        <v>2.242880662011108e-06</v>
      </c>
      <c r="AG3" t="n">
        <v>12</v>
      </c>
      <c r="AH3" t="n">
        <v>610337.0103616921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0.7396</v>
      </c>
      <c r="E2" t="n">
        <v>135.2</v>
      </c>
      <c r="F2" t="n">
        <v>109.37</v>
      </c>
      <c r="G2" t="n">
        <v>7.55</v>
      </c>
      <c r="H2" t="n">
        <v>0.13</v>
      </c>
      <c r="I2" t="n">
        <v>869</v>
      </c>
      <c r="J2" t="n">
        <v>133.21</v>
      </c>
      <c r="K2" t="n">
        <v>46.47</v>
      </c>
      <c r="L2" t="n">
        <v>1</v>
      </c>
      <c r="M2" t="n">
        <v>867</v>
      </c>
      <c r="N2" t="n">
        <v>20.75</v>
      </c>
      <c r="O2" t="n">
        <v>16663.42</v>
      </c>
      <c r="P2" t="n">
        <v>1187.61</v>
      </c>
      <c r="Q2" t="n">
        <v>3793.66</v>
      </c>
      <c r="R2" t="n">
        <v>1643.51</v>
      </c>
      <c r="S2" t="n">
        <v>185.73</v>
      </c>
      <c r="T2" t="n">
        <v>717100.33</v>
      </c>
      <c r="U2" t="n">
        <v>0.11</v>
      </c>
      <c r="V2" t="n">
        <v>0.53</v>
      </c>
      <c r="W2" t="n">
        <v>16.07</v>
      </c>
      <c r="X2" t="n">
        <v>42.5</v>
      </c>
      <c r="Y2" t="n">
        <v>1</v>
      </c>
      <c r="Z2" t="n">
        <v>10</v>
      </c>
      <c r="AA2" t="n">
        <v>2128.231889329802</v>
      </c>
      <c r="AB2" t="n">
        <v>2911.940761945501</v>
      </c>
      <c r="AC2" t="n">
        <v>2634.029222559949</v>
      </c>
      <c r="AD2" t="n">
        <v>2128231.889329802</v>
      </c>
      <c r="AE2" t="n">
        <v>2911940.761945501</v>
      </c>
      <c r="AF2" t="n">
        <v>1.150001271547412e-06</v>
      </c>
      <c r="AG2" t="n">
        <v>19</v>
      </c>
      <c r="AH2" t="n">
        <v>2634029.222559949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1.0858</v>
      </c>
      <c r="E3" t="n">
        <v>92.09999999999999</v>
      </c>
      <c r="F3" t="n">
        <v>81.42</v>
      </c>
      <c r="G3" t="n">
        <v>15.66</v>
      </c>
      <c r="H3" t="n">
        <v>0.26</v>
      </c>
      <c r="I3" t="n">
        <v>312</v>
      </c>
      <c r="J3" t="n">
        <v>134.55</v>
      </c>
      <c r="K3" t="n">
        <v>46.47</v>
      </c>
      <c r="L3" t="n">
        <v>2</v>
      </c>
      <c r="M3" t="n">
        <v>310</v>
      </c>
      <c r="N3" t="n">
        <v>21.09</v>
      </c>
      <c r="O3" t="n">
        <v>16828.84</v>
      </c>
      <c r="P3" t="n">
        <v>859.97</v>
      </c>
      <c r="Q3" t="n">
        <v>3791.86</v>
      </c>
      <c r="R3" t="n">
        <v>694.75</v>
      </c>
      <c r="S3" t="n">
        <v>185.73</v>
      </c>
      <c r="T3" t="n">
        <v>245508.47</v>
      </c>
      <c r="U3" t="n">
        <v>0.27</v>
      </c>
      <c r="V3" t="n">
        <v>0.71</v>
      </c>
      <c r="W3" t="n">
        <v>15.13</v>
      </c>
      <c r="X3" t="n">
        <v>14.58</v>
      </c>
      <c r="Y3" t="n">
        <v>1</v>
      </c>
      <c r="Z3" t="n">
        <v>10</v>
      </c>
      <c r="AA3" t="n">
        <v>1093.869918882885</v>
      </c>
      <c r="AB3" t="n">
        <v>1496.681081150496</v>
      </c>
      <c r="AC3" t="n">
        <v>1353.839939370583</v>
      </c>
      <c r="AD3" t="n">
        <v>1093869.918882885</v>
      </c>
      <c r="AE3" t="n">
        <v>1496681.081150496</v>
      </c>
      <c r="AF3" t="n">
        <v>1.688306355660059e-06</v>
      </c>
      <c r="AG3" t="n">
        <v>13</v>
      </c>
      <c r="AH3" t="n">
        <v>1353839.939370583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1.2084</v>
      </c>
      <c r="E4" t="n">
        <v>82.75</v>
      </c>
      <c r="F4" t="n">
        <v>75.48</v>
      </c>
      <c r="G4" t="n">
        <v>24.22</v>
      </c>
      <c r="H4" t="n">
        <v>0.39</v>
      </c>
      <c r="I4" t="n">
        <v>187</v>
      </c>
      <c r="J4" t="n">
        <v>135.9</v>
      </c>
      <c r="K4" t="n">
        <v>46.47</v>
      </c>
      <c r="L4" t="n">
        <v>3</v>
      </c>
      <c r="M4" t="n">
        <v>185</v>
      </c>
      <c r="N4" t="n">
        <v>21.43</v>
      </c>
      <c r="O4" t="n">
        <v>16994.64</v>
      </c>
      <c r="P4" t="n">
        <v>773.0599999999999</v>
      </c>
      <c r="Q4" t="n">
        <v>3791.56</v>
      </c>
      <c r="R4" t="n">
        <v>494.06</v>
      </c>
      <c r="S4" t="n">
        <v>185.73</v>
      </c>
      <c r="T4" t="n">
        <v>145784.22</v>
      </c>
      <c r="U4" t="n">
        <v>0.38</v>
      </c>
      <c r="V4" t="n">
        <v>0.77</v>
      </c>
      <c r="W4" t="n">
        <v>14.9</v>
      </c>
      <c r="X4" t="n">
        <v>8.65</v>
      </c>
      <c r="Y4" t="n">
        <v>1</v>
      </c>
      <c r="Z4" t="n">
        <v>10</v>
      </c>
      <c r="AA4" t="n">
        <v>905.6043236426573</v>
      </c>
      <c r="AB4" t="n">
        <v>1239.087788050941</v>
      </c>
      <c r="AC4" t="n">
        <v>1120.830988629992</v>
      </c>
      <c r="AD4" t="n">
        <v>905604.3236426573</v>
      </c>
      <c r="AE4" t="n">
        <v>1239087.788050941</v>
      </c>
      <c r="AF4" t="n">
        <v>1.878936636746744e-06</v>
      </c>
      <c r="AG4" t="n">
        <v>12</v>
      </c>
      <c r="AH4" t="n">
        <v>1120830.988629992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1.2728</v>
      </c>
      <c r="E5" t="n">
        <v>78.56999999999999</v>
      </c>
      <c r="F5" t="n">
        <v>72.81999999999999</v>
      </c>
      <c r="G5" t="n">
        <v>33.35</v>
      </c>
      <c r="H5" t="n">
        <v>0.52</v>
      </c>
      <c r="I5" t="n">
        <v>131</v>
      </c>
      <c r="J5" t="n">
        <v>137.25</v>
      </c>
      <c r="K5" t="n">
        <v>46.47</v>
      </c>
      <c r="L5" t="n">
        <v>4</v>
      </c>
      <c r="M5" t="n">
        <v>129</v>
      </c>
      <c r="N5" t="n">
        <v>21.78</v>
      </c>
      <c r="O5" t="n">
        <v>17160.92</v>
      </c>
      <c r="P5" t="n">
        <v>720.17</v>
      </c>
      <c r="Q5" t="n">
        <v>3791.84</v>
      </c>
      <c r="R5" t="n">
        <v>403.93</v>
      </c>
      <c r="S5" t="n">
        <v>185.73</v>
      </c>
      <c r="T5" t="n">
        <v>101001.27</v>
      </c>
      <c r="U5" t="n">
        <v>0.46</v>
      </c>
      <c r="V5" t="n">
        <v>0.8</v>
      </c>
      <c r="W5" t="n">
        <v>14.81</v>
      </c>
      <c r="X5" t="n">
        <v>5.98</v>
      </c>
      <c r="Y5" t="n">
        <v>1</v>
      </c>
      <c r="Z5" t="n">
        <v>10</v>
      </c>
      <c r="AA5" t="n">
        <v>812.1476981870903</v>
      </c>
      <c r="AB5" t="n">
        <v>1111.216310087308</v>
      </c>
      <c r="AC5" t="n">
        <v>1005.163385054461</v>
      </c>
      <c r="AD5" t="n">
        <v>812147.6981870903</v>
      </c>
      <c r="AE5" t="n">
        <v>1111216.310087308</v>
      </c>
      <c r="AF5" t="n">
        <v>1.979071955686243e-06</v>
      </c>
      <c r="AG5" t="n">
        <v>11</v>
      </c>
      <c r="AH5" t="n">
        <v>1005163.385054461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1.3112</v>
      </c>
      <c r="E6" t="n">
        <v>76.26000000000001</v>
      </c>
      <c r="F6" t="n">
        <v>71.39</v>
      </c>
      <c r="G6" t="n">
        <v>43.27</v>
      </c>
      <c r="H6" t="n">
        <v>0.64</v>
      </c>
      <c r="I6" t="n">
        <v>99</v>
      </c>
      <c r="J6" t="n">
        <v>138.6</v>
      </c>
      <c r="K6" t="n">
        <v>46.47</v>
      </c>
      <c r="L6" t="n">
        <v>5</v>
      </c>
      <c r="M6" t="n">
        <v>97</v>
      </c>
      <c r="N6" t="n">
        <v>22.13</v>
      </c>
      <c r="O6" t="n">
        <v>17327.69</v>
      </c>
      <c r="P6" t="n">
        <v>680.91</v>
      </c>
      <c r="Q6" t="n">
        <v>3791.63</v>
      </c>
      <c r="R6" t="n">
        <v>355.72</v>
      </c>
      <c r="S6" t="n">
        <v>185.73</v>
      </c>
      <c r="T6" t="n">
        <v>77057.50999999999</v>
      </c>
      <c r="U6" t="n">
        <v>0.52</v>
      </c>
      <c r="V6" t="n">
        <v>0.8100000000000001</v>
      </c>
      <c r="W6" t="n">
        <v>14.75</v>
      </c>
      <c r="X6" t="n">
        <v>4.55</v>
      </c>
      <c r="Y6" t="n">
        <v>1</v>
      </c>
      <c r="Z6" t="n">
        <v>10</v>
      </c>
      <c r="AA6" t="n">
        <v>761.5374942024823</v>
      </c>
      <c r="AB6" t="n">
        <v>1041.969196230948</v>
      </c>
      <c r="AC6" t="n">
        <v>942.5251185556172</v>
      </c>
      <c r="AD6" t="n">
        <v>761537.4942024823</v>
      </c>
      <c r="AE6" t="n">
        <v>1041969.196230948</v>
      </c>
      <c r="AF6" t="n">
        <v>2.038779971948305e-06</v>
      </c>
      <c r="AG6" t="n">
        <v>11</v>
      </c>
      <c r="AH6" t="n">
        <v>942525.1185556172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1.3391</v>
      </c>
      <c r="E7" t="n">
        <v>74.68000000000001</v>
      </c>
      <c r="F7" t="n">
        <v>70.37</v>
      </c>
      <c r="G7" t="n">
        <v>54.13</v>
      </c>
      <c r="H7" t="n">
        <v>0.76</v>
      </c>
      <c r="I7" t="n">
        <v>78</v>
      </c>
      <c r="J7" t="n">
        <v>139.95</v>
      </c>
      <c r="K7" t="n">
        <v>46.47</v>
      </c>
      <c r="L7" t="n">
        <v>6</v>
      </c>
      <c r="M7" t="n">
        <v>76</v>
      </c>
      <c r="N7" t="n">
        <v>22.49</v>
      </c>
      <c r="O7" t="n">
        <v>17494.97</v>
      </c>
      <c r="P7" t="n">
        <v>642.29</v>
      </c>
      <c r="Q7" t="n">
        <v>3791.47</v>
      </c>
      <c r="R7" t="n">
        <v>321.43</v>
      </c>
      <c r="S7" t="n">
        <v>185.73</v>
      </c>
      <c r="T7" t="n">
        <v>60015.2</v>
      </c>
      <c r="U7" t="n">
        <v>0.58</v>
      </c>
      <c r="V7" t="n">
        <v>0.83</v>
      </c>
      <c r="W7" t="n">
        <v>14.71</v>
      </c>
      <c r="X7" t="n">
        <v>3.54</v>
      </c>
      <c r="Y7" t="n">
        <v>1</v>
      </c>
      <c r="Z7" t="n">
        <v>10</v>
      </c>
      <c r="AA7" t="n">
        <v>720.0743256780635</v>
      </c>
      <c r="AB7" t="n">
        <v>985.2374598299428</v>
      </c>
      <c r="AC7" t="n">
        <v>891.2077794532321</v>
      </c>
      <c r="AD7" t="n">
        <v>720074.3256780634</v>
      </c>
      <c r="AE7" t="n">
        <v>985237.4598299429</v>
      </c>
      <c r="AF7" t="n">
        <v>2.082161577513709e-06</v>
      </c>
      <c r="AG7" t="n">
        <v>11</v>
      </c>
      <c r="AH7" t="n">
        <v>891207.7794532321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1.3571</v>
      </c>
      <c r="E8" t="n">
        <v>73.69</v>
      </c>
      <c r="F8" t="n">
        <v>69.76000000000001</v>
      </c>
      <c r="G8" t="n">
        <v>65.40000000000001</v>
      </c>
      <c r="H8" t="n">
        <v>0.88</v>
      </c>
      <c r="I8" t="n">
        <v>64</v>
      </c>
      <c r="J8" t="n">
        <v>141.31</v>
      </c>
      <c r="K8" t="n">
        <v>46.47</v>
      </c>
      <c r="L8" t="n">
        <v>7</v>
      </c>
      <c r="M8" t="n">
        <v>46</v>
      </c>
      <c r="N8" t="n">
        <v>22.85</v>
      </c>
      <c r="O8" t="n">
        <v>17662.75</v>
      </c>
      <c r="P8" t="n">
        <v>608.5700000000001</v>
      </c>
      <c r="Q8" t="n">
        <v>3791.54</v>
      </c>
      <c r="R8" t="n">
        <v>299.9</v>
      </c>
      <c r="S8" t="n">
        <v>185.73</v>
      </c>
      <c r="T8" t="n">
        <v>49321.95</v>
      </c>
      <c r="U8" t="n">
        <v>0.62</v>
      </c>
      <c r="V8" t="n">
        <v>0.83</v>
      </c>
      <c r="W8" t="n">
        <v>14.72</v>
      </c>
      <c r="X8" t="n">
        <v>2.93</v>
      </c>
      <c r="Y8" t="n">
        <v>1</v>
      </c>
      <c r="Z8" t="n">
        <v>10</v>
      </c>
      <c r="AA8" t="n">
        <v>688.709560109296</v>
      </c>
      <c r="AB8" t="n">
        <v>942.3228038629561</v>
      </c>
      <c r="AC8" t="n">
        <v>852.3888380206366</v>
      </c>
      <c r="AD8" t="n">
        <v>688709.560109296</v>
      </c>
      <c r="AE8" t="n">
        <v>942322.8038629561</v>
      </c>
      <c r="AF8" t="n">
        <v>2.11014971013655e-06</v>
      </c>
      <c r="AG8" t="n">
        <v>11</v>
      </c>
      <c r="AH8" t="n">
        <v>852388.8380206366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1.3627</v>
      </c>
      <c r="E9" t="n">
        <v>73.38</v>
      </c>
      <c r="F9" t="n">
        <v>69.56999999999999</v>
      </c>
      <c r="G9" t="n">
        <v>69.56999999999999</v>
      </c>
      <c r="H9" t="n">
        <v>0.99</v>
      </c>
      <c r="I9" t="n">
        <v>60</v>
      </c>
      <c r="J9" t="n">
        <v>142.68</v>
      </c>
      <c r="K9" t="n">
        <v>46.47</v>
      </c>
      <c r="L9" t="n">
        <v>8</v>
      </c>
      <c r="M9" t="n">
        <v>5</v>
      </c>
      <c r="N9" t="n">
        <v>23.21</v>
      </c>
      <c r="O9" t="n">
        <v>17831.04</v>
      </c>
      <c r="P9" t="n">
        <v>599.99</v>
      </c>
      <c r="Q9" t="n">
        <v>3791.7</v>
      </c>
      <c r="R9" t="n">
        <v>291.88</v>
      </c>
      <c r="S9" t="n">
        <v>185.73</v>
      </c>
      <c r="T9" t="n">
        <v>45330.46</v>
      </c>
      <c r="U9" t="n">
        <v>0.64</v>
      </c>
      <c r="V9" t="n">
        <v>0.84</v>
      </c>
      <c r="W9" t="n">
        <v>14.75</v>
      </c>
      <c r="X9" t="n">
        <v>2.73</v>
      </c>
      <c r="Y9" t="n">
        <v>1</v>
      </c>
      <c r="Z9" t="n">
        <v>10</v>
      </c>
      <c r="AA9" t="n">
        <v>680.3408733773356</v>
      </c>
      <c r="AB9" t="n">
        <v>930.8723974758861</v>
      </c>
      <c r="AC9" t="n">
        <v>842.0312423484023</v>
      </c>
      <c r="AD9" t="n">
        <v>680340.8733773356</v>
      </c>
      <c r="AE9" t="n">
        <v>930872.3974758862</v>
      </c>
      <c r="AF9" t="n">
        <v>2.118857129174767e-06</v>
      </c>
      <c r="AG9" t="n">
        <v>11</v>
      </c>
      <c r="AH9" t="n">
        <v>842031.2423484023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1.3625</v>
      </c>
      <c r="E10" t="n">
        <v>73.39</v>
      </c>
      <c r="F10" t="n">
        <v>69.58</v>
      </c>
      <c r="G10" t="n">
        <v>69.58</v>
      </c>
      <c r="H10" t="n">
        <v>1.11</v>
      </c>
      <c r="I10" t="n">
        <v>60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603.66</v>
      </c>
      <c r="Q10" t="n">
        <v>3791.75</v>
      </c>
      <c r="R10" t="n">
        <v>292.16</v>
      </c>
      <c r="S10" t="n">
        <v>185.73</v>
      </c>
      <c r="T10" t="n">
        <v>45471.45</v>
      </c>
      <c r="U10" t="n">
        <v>0.64</v>
      </c>
      <c r="V10" t="n">
        <v>0.84</v>
      </c>
      <c r="W10" t="n">
        <v>14.75</v>
      </c>
      <c r="X10" t="n">
        <v>2.75</v>
      </c>
      <c r="Y10" t="n">
        <v>1</v>
      </c>
      <c r="Z10" t="n">
        <v>10</v>
      </c>
      <c r="AA10" t="n">
        <v>682.7967031868519</v>
      </c>
      <c r="AB10" t="n">
        <v>934.2325721648311</v>
      </c>
      <c r="AC10" t="n">
        <v>845.0707266810691</v>
      </c>
      <c r="AD10" t="n">
        <v>682796.7031868519</v>
      </c>
      <c r="AE10" t="n">
        <v>934232.5721648311</v>
      </c>
      <c r="AF10" t="n">
        <v>2.118546149923402e-06</v>
      </c>
      <c r="AG10" t="n">
        <v>11</v>
      </c>
      <c r="AH10" t="n">
        <v>845070.7266810691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0.6669</v>
      </c>
      <c r="E2" t="n">
        <v>149.95</v>
      </c>
      <c r="F2" t="n">
        <v>116.81</v>
      </c>
      <c r="G2" t="n">
        <v>6.94</v>
      </c>
      <c r="H2" t="n">
        <v>0.12</v>
      </c>
      <c r="I2" t="n">
        <v>1010</v>
      </c>
      <c r="J2" t="n">
        <v>150.44</v>
      </c>
      <c r="K2" t="n">
        <v>49.1</v>
      </c>
      <c r="L2" t="n">
        <v>1</v>
      </c>
      <c r="M2" t="n">
        <v>1008</v>
      </c>
      <c r="N2" t="n">
        <v>25.34</v>
      </c>
      <c r="O2" t="n">
        <v>18787.76</v>
      </c>
      <c r="P2" t="n">
        <v>1376.84</v>
      </c>
      <c r="Q2" t="n">
        <v>3793.67</v>
      </c>
      <c r="R2" t="n">
        <v>1898.85</v>
      </c>
      <c r="S2" t="n">
        <v>185.73</v>
      </c>
      <c r="T2" t="n">
        <v>844065.87</v>
      </c>
      <c r="U2" t="n">
        <v>0.1</v>
      </c>
      <c r="V2" t="n">
        <v>0.5</v>
      </c>
      <c r="W2" t="n">
        <v>16.26</v>
      </c>
      <c r="X2" t="n">
        <v>49.94</v>
      </c>
      <c r="Y2" t="n">
        <v>1</v>
      </c>
      <c r="Z2" t="n">
        <v>10</v>
      </c>
      <c r="AA2" t="n">
        <v>2689.200225471336</v>
      </c>
      <c r="AB2" t="n">
        <v>3679.48238763091</v>
      </c>
      <c r="AC2" t="n">
        <v>3328.317752741242</v>
      </c>
      <c r="AD2" t="n">
        <v>2689200.225471335</v>
      </c>
      <c r="AE2" t="n">
        <v>3679482.38763091</v>
      </c>
      <c r="AF2" t="n">
        <v>1.016014514549356e-06</v>
      </c>
      <c r="AG2" t="n">
        <v>21</v>
      </c>
      <c r="AH2" t="n">
        <v>3328317.752741242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1.0411</v>
      </c>
      <c r="E3" t="n">
        <v>96.06</v>
      </c>
      <c r="F3" t="n">
        <v>83.15000000000001</v>
      </c>
      <c r="G3" t="n">
        <v>14.34</v>
      </c>
      <c r="H3" t="n">
        <v>0.23</v>
      </c>
      <c r="I3" t="n">
        <v>348</v>
      </c>
      <c r="J3" t="n">
        <v>151.83</v>
      </c>
      <c r="K3" t="n">
        <v>49.1</v>
      </c>
      <c r="L3" t="n">
        <v>2</v>
      </c>
      <c r="M3" t="n">
        <v>346</v>
      </c>
      <c r="N3" t="n">
        <v>25.73</v>
      </c>
      <c r="O3" t="n">
        <v>18959.54</v>
      </c>
      <c r="P3" t="n">
        <v>959.09</v>
      </c>
      <c r="Q3" t="n">
        <v>3792.31</v>
      </c>
      <c r="R3" t="n">
        <v>754.2</v>
      </c>
      <c r="S3" t="n">
        <v>185.73</v>
      </c>
      <c r="T3" t="n">
        <v>275049.13</v>
      </c>
      <c r="U3" t="n">
        <v>0.25</v>
      </c>
      <c r="V3" t="n">
        <v>0.7</v>
      </c>
      <c r="W3" t="n">
        <v>15.16</v>
      </c>
      <c r="X3" t="n">
        <v>16.3</v>
      </c>
      <c r="Y3" t="n">
        <v>1</v>
      </c>
      <c r="Z3" t="n">
        <v>10</v>
      </c>
      <c r="AA3" t="n">
        <v>1254.097261222914</v>
      </c>
      <c r="AB3" t="n">
        <v>1715.911199671583</v>
      </c>
      <c r="AC3" t="n">
        <v>1552.14704307142</v>
      </c>
      <c r="AD3" t="n">
        <v>1254097.261222914</v>
      </c>
      <c r="AE3" t="n">
        <v>1715911.199671583</v>
      </c>
      <c r="AF3" t="n">
        <v>1.586103930270406e-06</v>
      </c>
      <c r="AG3" t="n">
        <v>14</v>
      </c>
      <c r="AH3" t="n">
        <v>1552147.04307142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1.1754</v>
      </c>
      <c r="E4" t="n">
        <v>85.06999999999999</v>
      </c>
      <c r="F4" t="n">
        <v>76.44</v>
      </c>
      <c r="G4" t="n">
        <v>22.05</v>
      </c>
      <c r="H4" t="n">
        <v>0.35</v>
      </c>
      <c r="I4" t="n">
        <v>208</v>
      </c>
      <c r="J4" t="n">
        <v>153.23</v>
      </c>
      <c r="K4" t="n">
        <v>49.1</v>
      </c>
      <c r="L4" t="n">
        <v>3</v>
      </c>
      <c r="M4" t="n">
        <v>206</v>
      </c>
      <c r="N4" t="n">
        <v>26.13</v>
      </c>
      <c r="O4" t="n">
        <v>19131.85</v>
      </c>
      <c r="P4" t="n">
        <v>861.49</v>
      </c>
      <c r="Q4" t="n">
        <v>3791.71</v>
      </c>
      <c r="R4" t="n">
        <v>526.66</v>
      </c>
      <c r="S4" t="n">
        <v>185.73</v>
      </c>
      <c r="T4" t="n">
        <v>161980.36</v>
      </c>
      <c r="U4" t="n">
        <v>0.35</v>
      </c>
      <c r="V4" t="n">
        <v>0.76</v>
      </c>
      <c r="W4" t="n">
        <v>14.93</v>
      </c>
      <c r="X4" t="n">
        <v>9.609999999999999</v>
      </c>
      <c r="Y4" t="n">
        <v>1</v>
      </c>
      <c r="Z4" t="n">
        <v>10</v>
      </c>
      <c r="AA4" t="n">
        <v>1012.526633021855</v>
      </c>
      <c r="AB4" t="n">
        <v>1385.383608822934</v>
      </c>
      <c r="AC4" t="n">
        <v>1253.16454159498</v>
      </c>
      <c r="AD4" t="n">
        <v>1012526.633021855</v>
      </c>
      <c r="AE4" t="n">
        <v>1385383.608822934</v>
      </c>
      <c r="AF4" t="n">
        <v>1.790708442647042e-06</v>
      </c>
      <c r="AG4" t="n">
        <v>12</v>
      </c>
      <c r="AH4" t="n">
        <v>1253164.54159498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1.2459</v>
      </c>
      <c r="E5" t="n">
        <v>80.27</v>
      </c>
      <c r="F5" t="n">
        <v>73.53</v>
      </c>
      <c r="G5" t="n">
        <v>30.22</v>
      </c>
      <c r="H5" t="n">
        <v>0.46</v>
      </c>
      <c r="I5" t="n">
        <v>146</v>
      </c>
      <c r="J5" t="n">
        <v>154.63</v>
      </c>
      <c r="K5" t="n">
        <v>49.1</v>
      </c>
      <c r="L5" t="n">
        <v>4</v>
      </c>
      <c r="M5" t="n">
        <v>144</v>
      </c>
      <c r="N5" t="n">
        <v>26.53</v>
      </c>
      <c r="O5" t="n">
        <v>19304.72</v>
      </c>
      <c r="P5" t="n">
        <v>807.29</v>
      </c>
      <c r="Q5" t="n">
        <v>3791.74</v>
      </c>
      <c r="R5" t="n">
        <v>428.09</v>
      </c>
      <c r="S5" t="n">
        <v>185.73</v>
      </c>
      <c r="T5" t="n">
        <v>113006.85</v>
      </c>
      <c r="U5" t="n">
        <v>0.43</v>
      </c>
      <c r="V5" t="n">
        <v>0.79</v>
      </c>
      <c r="W5" t="n">
        <v>14.82</v>
      </c>
      <c r="X5" t="n">
        <v>6.69</v>
      </c>
      <c r="Y5" t="n">
        <v>1</v>
      </c>
      <c r="Z5" t="n">
        <v>10</v>
      </c>
      <c r="AA5" t="n">
        <v>915.2413057961675</v>
      </c>
      <c r="AB5" t="n">
        <v>1252.273532187021</v>
      </c>
      <c r="AC5" t="n">
        <v>1132.758303852032</v>
      </c>
      <c r="AD5" t="n">
        <v>915241.3057961675</v>
      </c>
      <c r="AE5" t="n">
        <v>1252273.532187021</v>
      </c>
      <c r="AF5" t="n">
        <v>1.898114385480645e-06</v>
      </c>
      <c r="AG5" t="n">
        <v>12</v>
      </c>
      <c r="AH5" t="n">
        <v>1132758.303852032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1.2878</v>
      </c>
      <c r="E6" t="n">
        <v>77.65000000000001</v>
      </c>
      <c r="F6" t="n">
        <v>71.95</v>
      </c>
      <c r="G6" t="n">
        <v>38.55</v>
      </c>
      <c r="H6" t="n">
        <v>0.57</v>
      </c>
      <c r="I6" t="n">
        <v>112</v>
      </c>
      <c r="J6" t="n">
        <v>156.03</v>
      </c>
      <c r="K6" t="n">
        <v>49.1</v>
      </c>
      <c r="L6" t="n">
        <v>5</v>
      </c>
      <c r="M6" t="n">
        <v>110</v>
      </c>
      <c r="N6" t="n">
        <v>26.94</v>
      </c>
      <c r="O6" t="n">
        <v>19478.15</v>
      </c>
      <c r="P6" t="n">
        <v>768.12</v>
      </c>
      <c r="Q6" t="n">
        <v>3791.62</v>
      </c>
      <c r="R6" t="n">
        <v>374.82</v>
      </c>
      <c r="S6" t="n">
        <v>185.73</v>
      </c>
      <c r="T6" t="n">
        <v>86541.00999999999</v>
      </c>
      <c r="U6" t="n">
        <v>0.5</v>
      </c>
      <c r="V6" t="n">
        <v>0.8100000000000001</v>
      </c>
      <c r="W6" t="n">
        <v>14.77</v>
      </c>
      <c r="X6" t="n">
        <v>5.12</v>
      </c>
      <c r="Y6" t="n">
        <v>1</v>
      </c>
      <c r="Z6" t="n">
        <v>10</v>
      </c>
      <c r="AA6" t="n">
        <v>848.1266031310134</v>
      </c>
      <c r="AB6" t="n">
        <v>1160.444235108845</v>
      </c>
      <c r="AC6" t="n">
        <v>1049.693066003769</v>
      </c>
      <c r="AD6" t="n">
        <v>848126.6031310135</v>
      </c>
      <c r="AE6" t="n">
        <v>1160444.235108845</v>
      </c>
      <c r="AF6" t="n">
        <v>1.961948555760474e-06</v>
      </c>
      <c r="AG6" t="n">
        <v>11</v>
      </c>
      <c r="AH6" t="n">
        <v>1049693.066003769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1.3176</v>
      </c>
      <c r="E7" t="n">
        <v>75.90000000000001</v>
      </c>
      <c r="F7" t="n">
        <v>70.90000000000001</v>
      </c>
      <c r="G7" t="n">
        <v>47.8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87</v>
      </c>
      <c r="N7" t="n">
        <v>27.35</v>
      </c>
      <c r="O7" t="n">
        <v>19652.13</v>
      </c>
      <c r="P7" t="n">
        <v>734.5700000000001</v>
      </c>
      <c r="Q7" t="n">
        <v>3791.55</v>
      </c>
      <c r="R7" t="n">
        <v>339.4</v>
      </c>
      <c r="S7" t="n">
        <v>185.73</v>
      </c>
      <c r="T7" t="n">
        <v>68945.36</v>
      </c>
      <c r="U7" t="n">
        <v>0.55</v>
      </c>
      <c r="V7" t="n">
        <v>0.82</v>
      </c>
      <c r="W7" t="n">
        <v>14.73</v>
      </c>
      <c r="X7" t="n">
        <v>4.07</v>
      </c>
      <c r="Y7" t="n">
        <v>1</v>
      </c>
      <c r="Z7" t="n">
        <v>10</v>
      </c>
      <c r="AA7" t="n">
        <v>806.2303325343516</v>
      </c>
      <c r="AB7" t="n">
        <v>1103.119909345482</v>
      </c>
      <c r="AC7" t="n">
        <v>997.8396934360653</v>
      </c>
      <c r="AD7" t="n">
        <v>806230.3325343516</v>
      </c>
      <c r="AE7" t="n">
        <v>1103119.909345482</v>
      </c>
      <c r="AF7" t="n">
        <v>2.007348514575245e-06</v>
      </c>
      <c r="AG7" t="n">
        <v>11</v>
      </c>
      <c r="AH7" t="n">
        <v>997839.6934360653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1.3394</v>
      </c>
      <c r="E8" t="n">
        <v>74.66</v>
      </c>
      <c r="F8" t="n">
        <v>70.16</v>
      </c>
      <c r="G8" t="n">
        <v>57.66</v>
      </c>
      <c r="H8" t="n">
        <v>0.78</v>
      </c>
      <c r="I8" t="n">
        <v>73</v>
      </c>
      <c r="J8" t="n">
        <v>158.86</v>
      </c>
      <c r="K8" t="n">
        <v>49.1</v>
      </c>
      <c r="L8" t="n">
        <v>7</v>
      </c>
      <c r="M8" t="n">
        <v>71</v>
      </c>
      <c r="N8" t="n">
        <v>27.77</v>
      </c>
      <c r="O8" t="n">
        <v>19826.68</v>
      </c>
      <c r="P8" t="n">
        <v>700.99</v>
      </c>
      <c r="Q8" t="n">
        <v>3791.43</v>
      </c>
      <c r="R8" t="n">
        <v>314.17</v>
      </c>
      <c r="S8" t="n">
        <v>185.73</v>
      </c>
      <c r="T8" t="n">
        <v>56410.93</v>
      </c>
      <c r="U8" t="n">
        <v>0.59</v>
      </c>
      <c r="V8" t="n">
        <v>0.83</v>
      </c>
      <c r="W8" t="n">
        <v>14.7</v>
      </c>
      <c r="X8" t="n">
        <v>3.32</v>
      </c>
      <c r="Y8" t="n">
        <v>1</v>
      </c>
      <c r="Z8" t="n">
        <v>10</v>
      </c>
      <c r="AA8" t="n">
        <v>770.9688685378717</v>
      </c>
      <c r="AB8" t="n">
        <v>1054.873618679498</v>
      </c>
      <c r="AC8" t="n">
        <v>954.1979610371479</v>
      </c>
      <c r="AD8" t="n">
        <v>770968.8685378716</v>
      </c>
      <c r="AE8" t="n">
        <v>1054873.618679498</v>
      </c>
      <c r="AF8" t="n">
        <v>2.040560564983366e-06</v>
      </c>
      <c r="AG8" t="n">
        <v>11</v>
      </c>
      <c r="AH8" t="n">
        <v>954197.9610371479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1.3562</v>
      </c>
      <c r="E9" t="n">
        <v>73.73999999999999</v>
      </c>
      <c r="F9" t="n">
        <v>69.59999999999999</v>
      </c>
      <c r="G9" t="n">
        <v>68.45999999999999</v>
      </c>
      <c r="H9" t="n">
        <v>0.88</v>
      </c>
      <c r="I9" t="n">
        <v>61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669.8</v>
      </c>
      <c r="Q9" t="n">
        <v>3791.51</v>
      </c>
      <c r="R9" t="n">
        <v>294.65</v>
      </c>
      <c r="S9" t="n">
        <v>185.73</v>
      </c>
      <c r="T9" t="n">
        <v>46713.35</v>
      </c>
      <c r="U9" t="n">
        <v>0.63</v>
      </c>
      <c r="V9" t="n">
        <v>0.84</v>
      </c>
      <c r="W9" t="n">
        <v>14.7</v>
      </c>
      <c r="X9" t="n">
        <v>2.76</v>
      </c>
      <c r="Y9" t="n">
        <v>1</v>
      </c>
      <c r="Z9" t="n">
        <v>10</v>
      </c>
      <c r="AA9" t="n">
        <v>741.1873314334931</v>
      </c>
      <c r="AB9" t="n">
        <v>1014.125205744598</v>
      </c>
      <c r="AC9" t="n">
        <v>917.3385194419983</v>
      </c>
      <c r="AD9" t="n">
        <v>741187.3314334931</v>
      </c>
      <c r="AE9" t="n">
        <v>1014125.205744598</v>
      </c>
      <c r="AF9" t="n">
        <v>2.066155172637331e-06</v>
      </c>
      <c r="AG9" t="n">
        <v>11</v>
      </c>
      <c r="AH9" t="n">
        <v>917338.5194419983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1.3654</v>
      </c>
      <c r="E10" t="n">
        <v>73.23999999999999</v>
      </c>
      <c r="F10" t="n">
        <v>69.31</v>
      </c>
      <c r="G10" t="n">
        <v>77.01000000000001</v>
      </c>
      <c r="H10" t="n">
        <v>0.99</v>
      </c>
      <c r="I10" t="n">
        <v>54</v>
      </c>
      <c r="J10" t="n">
        <v>161.71</v>
      </c>
      <c r="K10" t="n">
        <v>49.1</v>
      </c>
      <c r="L10" t="n">
        <v>9</v>
      </c>
      <c r="M10" t="n">
        <v>25</v>
      </c>
      <c r="N10" t="n">
        <v>28.61</v>
      </c>
      <c r="O10" t="n">
        <v>20177.64</v>
      </c>
      <c r="P10" t="n">
        <v>646.12</v>
      </c>
      <c r="Q10" t="n">
        <v>3791.48</v>
      </c>
      <c r="R10" t="n">
        <v>284.02</v>
      </c>
      <c r="S10" t="n">
        <v>185.73</v>
      </c>
      <c r="T10" t="n">
        <v>41432.44</v>
      </c>
      <c r="U10" t="n">
        <v>0.65</v>
      </c>
      <c r="V10" t="n">
        <v>0.84</v>
      </c>
      <c r="W10" t="n">
        <v>14.72</v>
      </c>
      <c r="X10" t="n">
        <v>2.48</v>
      </c>
      <c r="Y10" t="n">
        <v>1</v>
      </c>
      <c r="Z10" t="n">
        <v>10</v>
      </c>
      <c r="AA10" t="n">
        <v>721.0275618331858</v>
      </c>
      <c r="AB10" t="n">
        <v>986.5417195911922</v>
      </c>
      <c r="AC10" t="n">
        <v>892.3875624934082</v>
      </c>
      <c r="AD10" t="n">
        <v>721027.5618331858</v>
      </c>
      <c r="AE10" t="n">
        <v>986541.7195911922</v>
      </c>
      <c r="AF10" t="n">
        <v>2.080171267304978e-06</v>
      </c>
      <c r="AG10" t="n">
        <v>11</v>
      </c>
      <c r="AH10" t="n">
        <v>892387.5624934081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1.3682</v>
      </c>
      <c r="E11" t="n">
        <v>73.09</v>
      </c>
      <c r="F11" t="n">
        <v>69.22</v>
      </c>
      <c r="G11" t="n">
        <v>79.87</v>
      </c>
      <c r="H11" t="n">
        <v>1.09</v>
      </c>
      <c r="I11" t="n">
        <v>52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643.05</v>
      </c>
      <c r="Q11" t="n">
        <v>3791.68</v>
      </c>
      <c r="R11" t="n">
        <v>280.2</v>
      </c>
      <c r="S11" t="n">
        <v>185.73</v>
      </c>
      <c r="T11" t="n">
        <v>39529.13</v>
      </c>
      <c r="U11" t="n">
        <v>0.66</v>
      </c>
      <c r="V11" t="n">
        <v>0.84</v>
      </c>
      <c r="W11" t="n">
        <v>14.74</v>
      </c>
      <c r="X11" t="n">
        <v>2.39</v>
      </c>
      <c r="Y11" t="n">
        <v>1</v>
      </c>
      <c r="Z11" t="n">
        <v>10</v>
      </c>
      <c r="AA11" t="n">
        <v>717.5736020247033</v>
      </c>
      <c r="AB11" t="n">
        <v>981.8158594032741</v>
      </c>
      <c r="AC11" t="n">
        <v>888.1127317690384</v>
      </c>
      <c r="AD11" t="n">
        <v>717573.6020247033</v>
      </c>
      <c r="AE11" t="n">
        <v>981815.8594032741</v>
      </c>
      <c r="AF11" t="n">
        <v>2.084437035247306e-06</v>
      </c>
      <c r="AG11" t="n">
        <v>11</v>
      </c>
      <c r="AH11" t="n">
        <v>888112.7317690384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0.5308</v>
      </c>
      <c r="E2" t="n">
        <v>188.39</v>
      </c>
      <c r="F2" t="n">
        <v>135.56</v>
      </c>
      <c r="G2" t="n">
        <v>6.01</v>
      </c>
      <c r="H2" t="n">
        <v>0.1</v>
      </c>
      <c r="I2" t="n">
        <v>1353</v>
      </c>
      <c r="J2" t="n">
        <v>185.69</v>
      </c>
      <c r="K2" t="n">
        <v>53.44</v>
      </c>
      <c r="L2" t="n">
        <v>1</v>
      </c>
      <c r="M2" t="n">
        <v>1351</v>
      </c>
      <c r="N2" t="n">
        <v>36.26</v>
      </c>
      <c r="O2" t="n">
        <v>23136.14</v>
      </c>
      <c r="P2" t="n">
        <v>1835.78</v>
      </c>
      <c r="Q2" t="n">
        <v>3794.62</v>
      </c>
      <c r="R2" t="n">
        <v>2538.78</v>
      </c>
      <c r="S2" t="n">
        <v>185.73</v>
      </c>
      <c r="T2" t="n">
        <v>1162318.52</v>
      </c>
      <c r="U2" t="n">
        <v>0.07000000000000001</v>
      </c>
      <c r="V2" t="n">
        <v>0.43</v>
      </c>
      <c r="W2" t="n">
        <v>16.85</v>
      </c>
      <c r="X2" t="n">
        <v>68.68000000000001</v>
      </c>
      <c r="Y2" t="n">
        <v>1</v>
      </c>
      <c r="Z2" t="n">
        <v>10</v>
      </c>
      <c r="AA2" t="n">
        <v>4382.183192128167</v>
      </c>
      <c r="AB2" t="n">
        <v>5995.896371748116</v>
      </c>
      <c r="AC2" t="n">
        <v>5423.65643732166</v>
      </c>
      <c r="AD2" t="n">
        <v>4382183.192128167</v>
      </c>
      <c r="AE2" t="n">
        <v>5995896.371748116</v>
      </c>
      <c r="AF2" t="n">
        <v>7.805447591776902e-07</v>
      </c>
      <c r="AG2" t="n">
        <v>27</v>
      </c>
      <c r="AH2" t="n">
        <v>5423656.43732166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0.9544</v>
      </c>
      <c r="E3" t="n">
        <v>104.78</v>
      </c>
      <c r="F3" t="n">
        <v>86.68000000000001</v>
      </c>
      <c r="G3" t="n">
        <v>12.38</v>
      </c>
      <c r="H3" t="n">
        <v>0.19</v>
      </c>
      <c r="I3" t="n">
        <v>420</v>
      </c>
      <c r="J3" t="n">
        <v>187.21</v>
      </c>
      <c r="K3" t="n">
        <v>53.44</v>
      </c>
      <c r="L3" t="n">
        <v>2</v>
      </c>
      <c r="M3" t="n">
        <v>418</v>
      </c>
      <c r="N3" t="n">
        <v>36.77</v>
      </c>
      <c r="O3" t="n">
        <v>23322.88</v>
      </c>
      <c r="P3" t="n">
        <v>1157.59</v>
      </c>
      <c r="Q3" t="n">
        <v>3791.92</v>
      </c>
      <c r="R3" t="n">
        <v>872.75</v>
      </c>
      <c r="S3" t="n">
        <v>185.73</v>
      </c>
      <c r="T3" t="n">
        <v>333965.84</v>
      </c>
      <c r="U3" t="n">
        <v>0.21</v>
      </c>
      <c r="V3" t="n">
        <v>0.67</v>
      </c>
      <c r="W3" t="n">
        <v>15.31</v>
      </c>
      <c r="X3" t="n">
        <v>19.84</v>
      </c>
      <c r="Y3" t="n">
        <v>1</v>
      </c>
      <c r="Z3" t="n">
        <v>10</v>
      </c>
      <c r="AA3" t="n">
        <v>1600.780750460038</v>
      </c>
      <c r="AB3" t="n">
        <v>2190.258844241921</v>
      </c>
      <c r="AC3" t="n">
        <v>1981.223614195066</v>
      </c>
      <c r="AD3" t="n">
        <v>1600780.750460037</v>
      </c>
      <c r="AE3" t="n">
        <v>2190258.844241921</v>
      </c>
      <c r="AF3" t="n">
        <v>1.403451239938183e-06</v>
      </c>
      <c r="AG3" t="n">
        <v>15</v>
      </c>
      <c r="AH3" t="n">
        <v>1981223.614195066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1.1091</v>
      </c>
      <c r="E4" t="n">
        <v>90.16</v>
      </c>
      <c r="F4" t="n">
        <v>78.42</v>
      </c>
      <c r="G4" t="n">
        <v>18.9</v>
      </c>
      <c r="H4" t="n">
        <v>0.28</v>
      </c>
      <c r="I4" t="n">
        <v>249</v>
      </c>
      <c r="J4" t="n">
        <v>188.73</v>
      </c>
      <c r="K4" t="n">
        <v>53.44</v>
      </c>
      <c r="L4" t="n">
        <v>3</v>
      </c>
      <c r="M4" t="n">
        <v>247</v>
      </c>
      <c r="N4" t="n">
        <v>37.29</v>
      </c>
      <c r="O4" t="n">
        <v>23510.33</v>
      </c>
      <c r="P4" t="n">
        <v>1031.3</v>
      </c>
      <c r="Q4" t="n">
        <v>3792.07</v>
      </c>
      <c r="R4" t="n">
        <v>593.1799999999999</v>
      </c>
      <c r="S4" t="n">
        <v>185.73</v>
      </c>
      <c r="T4" t="n">
        <v>195035.46</v>
      </c>
      <c r="U4" t="n">
        <v>0.31</v>
      </c>
      <c r="V4" t="n">
        <v>0.74</v>
      </c>
      <c r="W4" t="n">
        <v>15.01</v>
      </c>
      <c r="X4" t="n">
        <v>11.58</v>
      </c>
      <c r="Y4" t="n">
        <v>1</v>
      </c>
      <c r="Z4" t="n">
        <v>10</v>
      </c>
      <c r="AA4" t="n">
        <v>1247.793858390933</v>
      </c>
      <c r="AB4" t="n">
        <v>1707.286605830359</v>
      </c>
      <c r="AC4" t="n">
        <v>1544.34556836171</v>
      </c>
      <c r="AD4" t="n">
        <v>1247793.858390933</v>
      </c>
      <c r="AE4" t="n">
        <v>1707286.605830359</v>
      </c>
      <c r="AF4" t="n">
        <v>1.630938568960015e-06</v>
      </c>
      <c r="AG4" t="n">
        <v>13</v>
      </c>
      <c r="AH4" t="n">
        <v>1544345.56836171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1.1912</v>
      </c>
      <c r="E5" t="n">
        <v>83.95</v>
      </c>
      <c r="F5" t="n">
        <v>74.93000000000001</v>
      </c>
      <c r="G5" t="n">
        <v>25.54</v>
      </c>
      <c r="H5" t="n">
        <v>0.37</v>
      </c>
      <c r="I5" t="n">
        <v>176</v>
      </c>
      <c r="J5" t="n">
        <v>190.25</v>
      </c>
      <c r="K5" t="n">
        <v>53.44</v>
      </c>
      <c r="L5" t="n">
        <v>4</v>
      </c>
      <c r="M5" t="n">
        <v>174</v>
      </c>
      <c r="N5" t="n">
        <v>37.82</v>
      </c>
      <c r="O5" t="n">
        <v>23698.48</v>
      </c>
      <c r="P5" t="n">
        <v>969.99</v>
      </c>
      <c r="Q5" t="n">
        <v>3791.61</v>
      </c>
      <c r="R5" t="n">
        <v>475.29</v>
      </c>
      <c r="S5" t="n">
        <v>185.73</v>
      </c>
      <c r="T5" t="n">
        <v>136455.3</v>
      </c>
      <c r="U5" t="n">
        <v>0.39</v>
      </c>
      <c r="V5" t="n">
        <v>0.78</v>
      </c>
      <c r="W5" t="n">
        <v>14.88</v>
      </c>
      <c r="X5" t="n">
        <v>8.09</v>
      </c>
      <c r="Y5" t="n">
        <v>1</v>
      </c>
      <c r="Z5" t="n">
        <v>10</v>
      </c>
      <c r="AA5" t="n">
        <v>1103.514325447842</v>
      </c>
      <c r="AB5" t="n">
        <v>1509.87698369386</v>
      </c>
      <c r="AC5" t="n">
        <v>1365.776443495773</v>
      </c>
      <c r="AD5" t="n">
        <v>1103514.325447842</v>
      </c>
      <c r="AE5" t="n">
        <v>1509876.98369386</v>
      </c>
      <c r="AF5" t="n">
        <v>1.751667138531395e-06</v>
      </c>
      <c r="AG5" t="n">
        <v>12</v>
      </c>
      <c r="AH5" t="n">
        <v>1365776.443495773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1.2418</v>
      </c>
      <c r="E6" t="n">
        <v>80.53</v>
      </c>
      <c r="F6" t="n">
        <v>73.03</v>
      </c>
      <c r="G6" t="n">
        <v>32.46</v>
      </c>
      <c r="H6" t="n">
        <v>0.46</v>
      </c>
      <c r="I6" t="n">
        <v>135</v>
      </c>
      <c r="J6" t="n">
        <v>191.78</v>
      </c>
      <c r="K6" t="n">
        <v>53.44</v>
      </c>
      <c r="L6" t="n">
        <v>5</v>
      </c>
      <c r="M6" t="n">
        <v>133</v>
      </c>
      <c r="N6" t="n">
        <v>38.35</v>
      </c>
      <c r="O6" t="n">
        <v>23887.36</v>
      </c>
      <c r="P6" t="n">
        <v>928.85</v>
      </c>
      <c r="Q6" t="n">
        <v>3791.67</v>
      </c>
      <c r="R6" t="n">
        <v>411.29</v>
      </c>
      <c r="S6" t="n">
        <v>185.73</v>
      </c>
      <c r="T6" t="n">
        <v>104663.27</v>
      </c>
      <c r="U6" t="n">
        <v>0.45</v>
      </c>
      <c r="V6" t="n">
        <v>0.8</v>
      </c>
      <c r="W6" t="n">
        <v>14.81</v>
      </c>
      <c r="X6" t="n">
        <v>6.2</v>
      </c>
      <c r="Y6" t="n">
        <v>1</v>
      </c>
      <c r="Z6" t="n">
        <v>10</v>
      </c>
      <c r="AA6" t="n">
        <v>1028.340982477873</v>
      </c>
      <c r="AB6" t="n">
        <v>1407.021499428517</v>
      </c>
      <c r="AC6" t="n">
        <v>1272.737342290136</v>
      </c>
      <c r="AD6" t="n">
        <v>1028340.982477873</v>
      </c>
      <c r="AE6" t="n">
        <v>1407021.499428517</v>
      </c>
      <c r="AF6" t="n">
        <v>1.826074758754438e-06</v>
      </c>
      <c r="AG6" t="n">
        <v>12</v>
      </c>
      <c r="AH6" t="n">
        <v>1272737.342290136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1.2764</v>
      </c>
      <c r="E7" t="n">
        <v>78.34999999999999</v>
      </c>
      <c r="F7" t="n">
        <v>71.81999999999999</v>
      </c>
      <c r="G7" t="n">
        <v>39.54</v>
      </c>
      <c r="H7" t="n">
        <v>0.55</v>
      </c>
      <c r="I7" t="n">
        <v>109</v>
      </c>
      <c r="J7" t="n">
        <v>193.32</v>
      </c>
      <c r="K7" t="n">
        <v>53.44</v>
      </c>
      <c r="L7" t="n">
        <v>6</v>
      </c>
      <c r="M7" t="n">
        <v>107</v>
      </c>
      <c r="N7" t="n">
        <v>38.89</v>
      </c>
      <c r="O7" t="n">
        <v>24076.95</v>
      </c>
      <c r="P7" t="n">
        <v>896.33</v>
      </c>
      <c r="Q7" t="n">
        <v>3791.61</v>
      </c>
      <c r="R7" t="n">
        <v>370.36</v>
      </c>
      <c r="S7" t="n">
        <v>185.73</v>
      </c>
      <c r="T7" t="n">
        <v>84325.86</v>
      </c>
      <c r="U7" t="n">
        <v>0.5</v>
      </c>
      <c r="V7" t="n">
        <v>0.8100000000000001</v>
      </c>
      <c r="W7" t="n">
        <v>14.77</v>
      </c>
      <c r="X7" t="n">
        <v>4.99</v>
      </c>
      <c r="Y7" t="n">
        <v>1</v>
      </c>
      <c r="Z7" t="n">
        <v>10</v>
      </c>
      <c r="AA7" t="n">
        <v>967.2503747085922</v>
      </c>
      <c r="AB7" t="n">
        <v>1323.434634751184</v>
      </c>
      <c r="AC7" t="n">
        <v>1197.127890662706</v>
      </c>
      <c r="AD7" t="n">
        <v>967250.3747085922</v>
      </c>
      <c r="AE7" t="n">
        <v>1323434.634751184</v>
      </c>
      <c r="AF7" t="n">
        <v>1.876954277721183e-06</v>
      </c>
      <c r="AG7" t="n">
        <v>11</v>
      </c>
      <c r="AH7" t="n">
        <v>1197127.890662706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1.3015</v>
      </c>
      <c r="E8" t="n">
        <v>76.84</v>
      </c>
      <c r="F8" t="n">
        <v>70.98</v>
      </c>
      <c r="G8" t="n">
        <v>46.8</v>
      </c>
      <c r="H8" t="n">
        <v>0.64</v>
      </c>
      <c r="I8" t="n">
        <v>91</v>
      </c>
      <c r="J8" t="n">
        <v>194.86</v>
      </c>
      <c r="K8" t="n">
        <v>53.44</v>
      </c>
      <c r="L8" t="n">
        <v>7</v>
      </c>
      <c r="M8" t="n">
        <v>89</v>
      </c>
      <c r="N8" t="n">
        <v>39.43</v>
      </c>
      <c r="O8" t="n">
        <v>24267.28</v>
      </c>
      <c r="P8" t="n">
        <v>870.1799999999999</v>
      </c>
      <c r="Q8" t="n">
        <v>3791.6</v>
      </c>
      <c r="R8" t="n">
        <v>341.55</v>
      </c>
      <c r="S8" t="n">
        <v>185.73</v>
      </c>
      <c r="T8" t="n">
        <v>70010.02</v>
      </c>
      <c r="U8" t="n">
        <v>0.54</v>
      </c>
      <c r="V8" t="n">
        <v>0.82</v>
      </c>
      <c r="W8" t="n">
        <v>14.74</v>
      </c>
      <c r="X8" t="n">
        <v>4.15</v>
      </c>
      <c r="Y8" t="n">
        <v>1</v>
      </c>
      <c r="Z8" t="n">
        <v>10</v>
      </c>
      <c r="AA8" t="n">
        <v>930.5918249673146</v>
      </c>
      <c r="AB8" t="n">
        <v>1273.276789734094</v>
      </c>
      <c r="AC8" t="n">
        <v>1151.75703997707</v>
      </c>
      <c r="AD8" t="n">
        <v>930591.8249673146</v>
      </c>
      <c r="AE8" t="n">
        <v>1273276.789734094</v>
      </c>
      <c r="AF8" t="n">
        <v>1.913863986567e-06</v>
      </c>
      <c r="AG8" t="n">
        <v>11</v>
      </c>
      <c r="AH8" t="n">
        <v>1151757.03997707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1.3217</v>
      </c>
      <c r="E9" t="n">
        <v>75.66</v>
      </c>
      <c r="F9" t="n">
        <v>70.33</v>
      </c>
      <c r="G9" t="n">
        <v>54.8</v>
      </c>
      <c r="H9" t="n">
        <v>0.72</v>
      </c>
      <c r="I9" t="n">
        <v>77</v>
      </c>
      <c r="J9" t="n">
        <v>196.41</v>
      </c>
      <c r="K9" t="n">
        <v>53.44</v>
      </c>
      <c r="L9" t="n">
        <v>8</v>
      </c>
      <c r="M9" t="n">
        <v>75</v>
      </c>
      <c r="N9" t="n">
        <v>39.98</v>
      </c>
      <c r="O9" t="n">
        <v>24458.36</v>
      </c>
      <c r="P9" t="n">
        <v>844.04</v>
      </c>
      <c r="Q9" t="n">
        <v>3791.41</v>
      </c>
      <c r="R9" t="n">
        <v>319.63</v>
      </c>
      <c r="S9" t="n">
        <v>185.73</v>
      </c>
      <c r="T9" t="n">
        <v>59122.1</v>
      </c>
      <c r="U9" t="n">
        <v>0.58</v>
      </c>
      <c r="V9" t="n">
        <v>0.83</v>
      </c>
      <c r="W9" t="n">
        <v>14.72</v>
      </c>
      <c r="X9" t="n">
        <v>3.49</v>
      </c>
      <c r="Y9" t="n">
        <v>1</v>
      </c>
      <c r="Z9" t="n">
        <v>10</v>
      </c>
      <c r="AA9" t="n">
        <v>898.8282467134509</v>
      </c>
      <c r="AB9" t="n">
        <v>1229.816460656985</v>
      </c>
      <c r="AC9" t="n">
        <v>1112.444503710125</v>
      </c>
      <c r="AD9" t="n">
        <v>898828.2467134509</v>
      </c>
      <c r="AE9" t="n">
        <v>1229816.460656985</v>
      </c>
      <c r="AF9" t="n">
        <v>1.943568214403077e-06</v>
      </c>
      <c r="AG9" t="n">
        <v>11</v>
      </c>
      <c r="AH9" t="n">
        <v>1112444.503710125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1.3361</v>
      </c>
      <c r="E10" t="n">
        <v>74.84999999999999</v>
      </c>
      <c r="F10" t="n">
        <v>69.88</v>
      </c>
      <c r="G10" t="n">
        <v>62.58</v>
      </c>
      <c r="H10" t="n">
        <v>0.8100000000000001</v>
      </c>
      <c r="I10" t="n">
        <v>67</v>
      </c>
      <c r="J10" t="n">
        <v>197.97</v>
      </c>
      <c r="K10" t="n">
        <v>53.44</v>
      </c>
      <c r="L10" t="n">
        <v>9</v>
      </c>
      <c r="M10" t="n">
        <v>65</v>
      </c>
      <c r="N10" t="n">
        <v>40.53</v>
      </c>
      <c r="O10" t="n">
        <v>24650.18</v>
      </c>
      <c r="P10" t="n">
        <v>821.1900000000001</v>
      </c>
      <c r="Q10" t="n">
        <v>3791.5</v>
      </c>
      <c r="R10" t="n">
        <v>304.97</v>
      </c>
      <c r="S10" t="n">
        <v>185.73</v>
      </c>
      <c r="T10" t="n">
        <v>51839.8</v>
      </c>
      <c r="U10" t="n">
        <v>0.61</v>
      </c>
      <c r="V10" t="n">
        <v>0.83</v>
      </c>
      <c r="W10" t="n">
        <v>14.69</v>
      </c>
      <c r="X10" t="n">
        <v>3.05</v>
      </c>
      <c r="Y10" t="n">
        <v>1</v>
      </c>
      <c r="Z10" t="n">
        <v>10</v>
      </c>
      <c r="AA10" t="n">
        <v>874.066700311119</v>
      </c>
      <c r="AB10" t="n">
        <v>1195.936620466985</v>
      </c>
      <c r="AC10" t="n">
        <v>1081.798107917205</v>
      </c>
      <c r="AD10" t="n">
        <v>874066.700311119</v>
      </c>
      <c r="AE10" t="n">
        <v>1195936.620466985</v>
      </c>
      <c r="AF10" t="n">
        <v>1.964743505533745e-06</v>
      </c>
      <c r="AG10" t="n">
        <v>11</v>
      </c>
      <c r="AH10" t="n">
        <v>1081798.107917204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1.3486</v>
      </c>
      <c r="E11" t="n">
        <v>74.15000000000001</v>
      </c>
      <c r="F11" t="n">
        <v>69.48</v>
      </c>
      <c r="G11" t="n">
        <v>70.66</v>
      </c>
      <c r="H11" t="n">
        <v>0.89</v>
      </c>
      <c r="I11" t="n">
        <v>59</v>
      </c>
      <c r="J11" t="n">
        <v>199.53</v>
      </c>
      <c r="K11" t="n">
        <v>53.44</v>
      </c>
      <c r="L11" t="n">
        <v>10</v>
      </c>
      <c r="M11" t="n">
        <v>57</v>
      </c>
      <c r="N11" t="n">
        <v>41.1</v>
      </c>
      <c r="O11" t="n">
        <v>24842.77</v>
      </c>
      <c r="P11" t="n">
        <v>798.86</v>
      </c>
      <c r="Q11" t="n">
        <v>3791.61</v>
      </c>
      <c r="R11" t="n">
        <v>291.46</v>
      </c>
      <c r="S11" t="n">
        <v>185.73</v>
      </c>
      <c r="T11" t="n">
        <v>45124.13</v>
      </c>
      <c r="U11" t="n">
        <v>0.64</v>
      </c>
      <c r="V11" t="n">
        <v>0.84</v>
      </c>
      <c r="W11" t="n">
        <v>14.68</v>
      </c>
      <c r="X11" t="n">
        <v>2.65</v>
      </c>
      <c r="Y11" t="n">
        <v>1</v>
      </c>
      <c r="Z11" t="n">
        <v>10</v>
      </c>
      <c r="AA11" t="n">
        <v>851.360596225867</v>
      </c>
      <c r="AB11" t="n">
        <v>1164.869127134929</v>
      </c>
      <c r="AC11" t="n">
        <v>1053.695652545259</v>
      </c>
      <c r="AD11" t="n">
        <v>851360.5962258669</v>
      </c>
      <c r="AE11" t="n">
        <v>1164869.127134929</v>
      </c>
      <c r="AF11" t="n">
        <v>1.983124834640228e-06</v>
      </c>
      <c r="AG11" t="n">
        <v>11</v>
      </c>
      <c r="AH11" t="n">
        <v>1053695.652545259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1.359</v>
      </c>
      <c r="E12" t="n">
        <v>73.58</v>
      </c>
      <c r="F12" t="n">
        <v>69.18000000000001</v>
      </c>
      <c r="G12" t="n">
        <v>79.81999999999999</v>
      </c>
      <c r="H12" t="n">
        <v>0.97</v>
      </c>
      <c r="I12" t="n">
        <v>52</v>
      </c>
      <c r="J12" t="n">
        <v>201.1</v>
      </c>
      <c r="K12" t="n">
        <v>53.44</v>
      </c>
      <c r="L12" t="n">
        <v>11</v>
      </c>
      <c r="M12" t="n">
        <v>50</v>
      </c>
      <c r="N12" t="n">
        <v>41.66</v>
      </c>
      <c r="O12" t="n">
        <v>25036.12</v>
      </c>
      <c r="P12" t="n">
        <v>770.74</v>
      </c>
      <c r="Q12" t="n">
        <v>3791.44</v>
      </c>
      <c r="R12" t="n">
        <v>280.85</v>
      </c>
      <c r="S12" t="n">
        <v>185.73</v>
      </c>
      <c r="T12" t="n">
        <v>39856.72</v>
      </c>
      <c r="U12" t="n">
        <v>0.66</v>
      </c>
      <c r="V12" t="n">
        <v>0.84</v>
      </c>
      <c r="W12" t="n">
        <v>14.67</v>
      </c>
      <c r="X12" t="n">
        <v>2.34</v>
      </c>
      <c r="Y12" t="n">
        <v>1</v>
      </c>
      <c r="Z12" t="n">
        <v>10</v>
      </c>
      <c r="AA12" t="n">
        <v>826.7770508055428</v>
      </c>
      <c r="AB12" t="n">
        <v>1131.232835741361</v>
      </c>
      <c r="AC12" t="n">
        <v>1023.269561593462</v>
      </c>
      <c r="AD12" t="n">
        <v>826777.0508055427</v>
      </c>
      <c r="AE12" t="n">
        <v>1131232.835741361</v>
      </c>
      <c r="AF12" t="n">
        <v>1.998418100456822e-06</v>
      </c>
      <c r="AG12" t="n">
        <v>11</v>
      </c>
      <c r="AH12" t="n">
        <v>1023269.561593462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1.3684</v>
      </c>
      <c r="E13" t="n">
        <v>73.08</v>
      </c>
      <c r="F13" t="n">
        <v>68.90000000000001</v>
      </c>
      <c r="G13" t="n">
        <v>89.87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42</v>
      </c>
      <c r="N13" t="n">
        <v>42.24</v>
      </c>
      <c r="O13" t="n">
        <v>25230.25</v>
      </c>
      <c r="P13" t="n">
        <v>749.47</v>
      </c>
      <c r="Q13" t="n">
        <v>3791.5</v>
      </c>
      <c r="R13" t="n">
        <v>271.56</v>
      </c>
      <c r="S13" t="n">
        <v>185.73</v>
      </c>
      <c r="T13" t="n">
        <v>35241.92</v>
      </c>
      <c r="U13" t="n">
        <v>0.68</v>
      </c>
      <c r="V13" t="n">
        <v>0.84</v>
      </c>
      <c r="W13" t="n">
        <v>14.66</v>
      </c>
      <c r="X13" t="n">
        <v>2.06</v>
      </c>
      <c r="Y13" t="n">
        <v>1</v>
      </c>
      <c r="Z13" t="n">
        <v>10</v>
      </c>
      <c r="AA13" t="n">
        <v>807.4894756919806</v>
      </c>
      <c r="AB13" t="n">
        <v>1104.842724563226</v>
      </c>
      <c r="AC13" t="n">
        <v>999.3980855874139</v>
      </c>
      <c r="AD13" t="n">
        <v>807489.4756919806</v>
      </c>
      <c r="AE13" t="n">
        <v>1104842.724563226</v>
      </c>
      <c r="AF13" t="n">
        <v>2.012240859944897e-06</v>
      </c>
      <c r="AG13" t="n">
        <v>11</v>
      </c>
      <c r="AH13" t="n">
        <v>999398.0855874139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1.3728</v>
      </c>
      <c r="E14" t="n">
        <v>72.84</v>
      </c>
      <c r="F14" t="n">
        <v>68.78</v>
      </c>
      <c r="G14" t="n">
        <v>95.97</v>
      </c>
      <c r="H14" t="n">
        <v>1.13</v>
      </c>
      <c r="I14" t="n">
        <v>43</v>
      </c>
      <c r="J14" t="n">
        <v>204.25</v>
      </c>
      <c r="K14" t="n">
        <v>53.44</v>
      </c>
      <c r="L14" t="n">
        <v>13</v>
      </c>
      <c r="M14" t="n">
        <v>20</v>
      </c>
      <c r="N14" t="n">
        <v>42.82</v>
      </c>
      <c r="O14" t="n">
        <v>25425.3</v>
      </c>
      <c r="P14" t="n">
        <v>734.3200000000001</v>
      </c>
      <c r="Q14" t="n">
        <v>3791.61</v>
      </c>
      <c r="R14" t="n">
        <v>266.52</v>
      </c>
      <c r="S14" t="n">
        <v>185.73</v>
      </c>
      <c r="T14" t="n">
        <v>32736.76</v>
      </c>
      <c r="U14" t="n">
        <v>0.7</v>
      </c>
      <c r="V14" t="n">
        <v>0.85</v>
      </c>
      <c r="W14" t="n">
        <v>14.68</v>
      </c>
      <c r="X14" t="n">
        <v>1.94</v>
      </c>
      <c r="Y14" t="n">
        <v>1</v>
      </c>
      <c r="Z14" t="n">
        <v>10</v>
      </c>
      <c r="AA14" t="n">
        <v>795.2920937622573</v>
      </c>
      <c r="AB14" t="n">
        <v>1088.153728496466</v>
      </c>
      <c r="AC14" t="n">
        <v>984.3018638821121</v>
      </c>
      <c r="AD14" t="n">
        <v>795292.0937622573</v>
      </c>
      <c r="AE14" t="n">
        <v>1088153.728496466</v>
      </c>
      <c r="AF14" t="n">
        <v>2.018711087790379e-06</v>
      </c>
      <c r="AG14" t="n">
        <v>11</v>
      </c>
      <c r="AH14" t="n">
        <v>984301.8638821121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1.3758</v>
      </c>
      <c r="E15" t="n">
        <v>72.68000000000001</v>
      </c>
      <c r="F15" t="n">
        <v>68.69</v>
      </c>
      <c r="G15" t="n">
        <v>100.52</v>
      </c>
      <c r="H15" t="n">
        <v>1.21</v>
      </c>
      <c r="I15" t="n">
        <v>41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728.8200000000001</v>
      </c>
      <c r="Q15" t="n">
        <v>3791.51</v>
      </c>
      <c r="R15" t="n">
        <v>262.62</v>
      </c>
      <c r="S15" t="n">
        <v>185.73</v>
      </c>
      <c r="T15" t="n">
        <v>30794.42</v>
      </c>
      <c r="U15" t="n">
        <v>0.71</v>
      </c>
      <c r="V15" t="n">
        <v>0.85</v>
      </c>
      <c r="W15" t="n">
        <v>14.71</v>
      </c>
      <c r="X15" t="n">
        <v>1.86</v>
      </c>
      <c r="Y15" t="n">
        <v>1</v>
      </c>
      <c r="Z15" t="n">
        <v>10</v>
      </c>
      <c r="AA15" t="n">
        <v>790.0516071262417</v>
      </c>
      <c r="AB15" t="n">
        <v>1080.983463487116</v>
      </c>
      <c r="AC15" t="n">
        <v>977.8159189017244</v>
      </c>
      <c r="AD15" t="n">
        <v>790051.6071262417</v>
      </c>
      <c r="AE15" t="n">
        <v>1080983.463487116</v>
      </c>
      <c r="AF15" t="n">
        <v>2.023122606775934e-06</v>
      </c>
      <c r="AG15" t="n">
        <v>11</v>
      </c>
      <c r="AH15" t="n">
        <v>977815.9189017244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1.3758</v>
      </c>
      <c r="E16" t="n">
        <v>72.69</v>
      </c>
      <c r="F16" t="n">
        <v>68.69</v>
      </c>
      <c r="G16" t="n">
        <v>100.52</v>
      </c>
      <c r="H16" t="n">
        <v>1.28</v>
      </c>
      <c r="I16" t="n">
        <v>41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733.9</v>
      </c>
      <c r="Q16" t="n">
        <v>3791.51</v>
      </c>
      <c r="R16" t="n">
        <v>262.73</v>
      </c>
      <c r="S16" t="n">
        <v>185.73</v>
      </c>
      <c r="T16" t="n">
        <v>30852.05</v>
      </c>
      <c r="U16" t="n">
        <v>0.71</v>
      </c>
      <c r="V16" t="n">
        <v>0.85</v>
      </c>
      <c r="W16" t="n">
        <v>14.7</v>
      </c>
      <c r="X16" t="n">
        <v>1.86</v>
      </c>
      <c r="Y16" t="n">
        <v>1</v>
      </c>
      <c r="Z16" t="n">
        <v>10</v>
      </c>
      <c r="AA16" t="n">
        <v>793.2666266953826</v>
      </c>
      <c r="AB16" t="n">
        <v>1085.382395098267</v>
      </c>
      <c r="AC16" t="n">
        <v>981.7950226538469</v>
      </c>
      <c r="AD16" t="n">
        <v>793266.6266953825</v>
      </c>
      <c r="AE16" t="n">
        <v>1085382.395098267</v>
      </c>
      <c r="AF16" t="n">
        <v>2.023122606775934e-06</v>
      </c>
      <c r="AG16" t="n">
        <v>11</v>
      </c>
      <c r="AH16" t="n">
        <v>981795.0226538469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0.8159</v>
      </c>
      <c r="E2" t="n">
        <v>122.56</v>
      </c>
      <c r="F2" t="n">
        <v>102.77</v>
      </c>
      <c r="G2" t="n">
        <v>8.32</v>
      </c>
      <c r="H2" t="n">
        <v>0.15</v>
      </c>
      <c r="I2" t="n">
        <v>741</v>
      </c>
      <c r="J2" t="n">
        <v>116.05</v>
      </c>
      <c r="K2" t="n">
        <v>43.4</v>
      </c>
      <c r="L2" t="n">
        <v>1</v>
      </c>
      <c r="M2" t="n">
        <v>739</v>
      </c>
      <c r="N2" t="n">
        <v>16.65</v>
      </c>
      <c r="O2" t="n">
        <v>14546.17</v>
      </c>
      <c r="P2" t="n">
        <v>1014.23</v>
      </c>
      <c r="Q2" t="n">
        <v>3793.15</v>
      </c>
      <c r="R2" t="n">
        <v>1420.16</v>
      </c>
      <c r="S2" t="n">
        <v>185.73</v>
      </c>
      <c r="T2" t="n">
        <v>606064.49</v>
      </c>
      <c r="U2" t="n">
        <v>0.13</v>
      </c>
      <c r="V2" t="n">
        <v>0.57</v>
      </c>
      <c r="W2" t="n">
        <v>15.83</v>
      </c>
      <c r="X2" t="n">
        <v>35.91</v>
      </c>
      <c r="Y2" t="n">
        <v>1</v>
      </c>
      <c r="Z2" t="n">
        <v>10</v>
      </c>
      <c r="AA2" t="n">
        <v>1688.724951659353</v>
      </c>
      <c r="AB2" t="n">
        <v>2310.587980147158</v>
      </c>
      <c r="AC2" t="n">
        <v>2090.06870625251</v>
      </c>
      <c r="AD2" t="n">
        <v>1688724.951659353</v>
      </c>
      <c r="AE2" t="n">
        <v>2310587.980147158</v>
      </c>
      <c r="AF2" t="n">
        <v>1.297985046943876e-06</v>
      </c>
      <c r="AG2" t="n">
        <v>18</v>
      </c>
      <c r="AH2" t="n">
        <v>2090068.70625251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1.1341</v>
      </c>
      <c r="E3" t="n">
        <v>88.18000000000001</v>
      </c>
      <c r="F3" t="n">
        <v>79.55</v>
      </c>
      <c r="G3" t="n">
        <v>17.42</v>
      </c>
      <c r="H3" t="n">
        <v>0.3</v>
      </c>
      <c r="I3" t="n">
        <v>274</v>
      </c>
      <c r="J3" t="n">
        <v>117.34</v>
      </c>
      <c r="K3" t="n">
        <v>43.4</v>
      </c>
      <c r="L3" t="n">
        <v>2</v>
      </c>
      <c r="M3" t="n">
        <v>272</v>
      </c>
      <c r="N3" t="n">
        <v>16.94</v>
      </c>
      <c r="O3" t="n">
        <v>14705.49</v>
      </c>
      <c r="P3" t="n">
        <v>756.9400000000001</v>
      </c>
      <c r="Q3" t="n">
        <v>3792.08</v>
      </c>
      <c r="R3" t="n">
        <v>632.75</v>
      </c>
      <c r="S3" t="n">
        <v>185.73</v>
      </c>
      <c r="T3" t="n">
        <v>214698.7</v>
      </c>
      <c r="U3" t="n">
        <v>0.29</v>
      </c>
      <c r="V3" t="n">
        <v>0.73</v>
      </c>
      <c r="W3" t="n">
        <v>15.01</v>
      </c>
      <c r="X3" t="n">
        <v>12.7</v>
      </c>
      <c r="Y3" t="n">
        <v>1</v>
      </c>
      <c r="Z3" t="n">
        <v>10</v>
      </c>
      <c r="AA3" t="n">
        <v>948.3099950788727</v>
      </c>
      <c r="AB3" t="n">
        <v>1297.519571751226</v>
      </c>
      <c r="AC3" t="n">
        <v>1173.686124903445</v>
      </c>
      <c r="AD3" t="n">
        <v>948309.9950788727</v>
      </c>
      <c r="AE3" t="n">
        <v>1297519.571751226</v>
      </c>
      <c r="AF3" t="n">
        <v>1.804197624389079e-06</v>
      </c>
      <c r="AG3" t="n">
        <v>13</v>
      </c>
      <c r="AH3" t="n">
        <v>1173686.124903445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1.2445</v>
      </c>
      <c r="E4" t="n">
        <v>80.34999999999999</v>
      </c>
      <c r="F4" t="n">
        <v>74.34999999999999</v>
      </c>
      <c r="G4" t="n">
        <v>27.2</v>
      </c>
      <c r="H4" t="n">
        <v>0.45</v>
      </c>
      <c r="I4" t="n">
        <v>164</v>
      </c>
      <c r="J4" t="n">
        <v>118.63</v>
      </c>
      <c r="K4" t="n">
        <v>43.4</v>
      </c>
      <c r="L4" t="n">
        <v>3</v>
      </c>
      <c r="M4" t="n">
        <v>162</v>
      </c>
      <c r="N4" t="n">
        <v>17.23</v>
      </c>
      <c r="O4" t="n">
        <v>14865.24</v>
      </c>
      <c r="P4" t="n">
        <v>678.25</v>
      </c>
      <c r="Q4" t="n">
        <v>3791.63</v>
      </c>
      <c r="R4" t="n">
        <v>456.14</v>
      </c>
      <c r="S4" t="n">
        <v>185.73</v>
      </c>
      <c r="T4" t="n">
        <v>126941.56</v>
      </c>
      <c r="U4" t="n">
        <v>0.41</v>
      </c>
      <c r="V4" t="n">
        <v>0.78</v>
      </c>
      <c r="W4" t="n">
        <v>14.86</v>
      </c>
      <c r="X4" t="n">
        <v>7.51</v>
      </c>
      <c r="Y4" t="n">
        <v>1</v>
      </c>
      <c r="Z4" t="n">
        <v>10</v>
      </c>
      <c r="AA4" t="n">
        <v>796.4667834755784</v>
      </c>
      <c r="AB4" t="n">
        <v>1089.760990785884</v>
      </c>
      <c r="AC4" t="n">
        <v>985.7557313144354</v>
      </c>
      <c r="AD4" t="n">
        <v>796466.7834755784</v>
      </c>
      <c r="AE4" t="n">
        <v>1089760.990785884</v>
      </c>
      <c r="AF4" t="n">
        <v>1.979828889473775e-06</v>
      </c>
      <c r="AG4" t="n">
        <v>12</v>
      </c>
      <c r="AH4" t="n">
        <v>985755.7313144354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1.3013</v>
      </c>
      <c r="E5" t="n">
        <v>76.84999999999999</v>
      </c>
      <c r="F5" t="n">
        <v>72.04000000000001</v>
      </c>
      <c r="G5" t="n">
        <v>37.92</v>
      </c>
      <c r="H5" t="n">
        <v>0.59</v>
      </c>
      <c r="I5" t="n">
        <v>114</v>
      </c>
      <c r="J5" t="n">
        <v>119.93</v>
      </c>
      <c r="K5" t="n">
        <v>43.4</v>
      </c>
      <c r="L5" t="n">
        <v>4</v>
      </c>
      <c r="M5" t="n">
        <v>112</v>
      </c>
      <c r="N5" t="n">
        <v>17.53</v>
      </c>
      <c r="O5" t="n">
        <v>15025.44</v>
      </c>
      <c r="P5" t="n">
        <v>626.26</v>
      </c>
      <c r="Q5" t="n">
        <v>3791.66</v>
      </c>
      <c r="R5" t="n">
        <v>377.74</v>
      </c>
      <c r="S5" t="n">
        <v>185.73</v>
      </c>
      <c r="T5" t="n">
        <v>87993.83</v>
      </c>
      <c r="U5" t="n">
        <v>0.49</v>
      </c>
      <c r="V5" t="n">
        <v>0.8100000000000001</v>
      </c>
      <c r="W5" t="n">
        <v>14.78</v>
      </c>
      <c r="X5" t="n">
        <v>5.21</v>
      </c>
      <c r="Y5" t="n">
        <v>1</v>
      </c>
      <c r="Z5" t="n">
        <v>10</v>
      </c>
      <c r="AA5" t="n">
        <v>716.296868965292</v>
      </c>
      <c r="AB5" t="n">
        <v>980.0689769059003</v>
      </c>
      <c r="AC5" t="n">
        <v>886.5325692854487</v>
      </c>
      <c r="AD5" t="n">
        <v>716296.868965292</v>
      </c>
      <c r="AE5" t="n">
        <v>980068.9769059003</v>
      </c>
      <c r="AF5" t="n">
        <v>2.070189902669525e-06</v>
      </c>
      <c r="AG5" t="n">
        <v>11</v>
      </c>
      <c r="AH5" t="n">
        <v>886532.5692854488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1.3369</v>
      </c>
      <c r="E6" t="n">
        <v>74.8</v>
      </c>
      <c r="F6" t="n">
        <v>70.69</v>
      </c>
      <c r="G6" t="n">
        <v>49.9</v>
      </c>
      <c r="H6" t="n">
        <v>0.73</v>
      </c>
      <c r="I6" t="n">
        <v>85</v>
      </c>
      <c r="J6" t="n">
        <v>121.23</v>
      </c>
      <c r="K6" t="n">
        <v>43.4</v>
      </c>
      <c r="L6" t="n">
        <v>5</v>
      </c>
      <c r="M6" t="n">
        <v>81</v>
      </c>
      <c r="N6" t="n">
        <v>17.83</v>
      </c>
      <c r="O6" t="n">
        <v>15186.08</v>
      </c>
      <c r="P6" t="n">
        <v>581.77</v>
      </c>
      <c r="Q6" t="n">
        <v>3791.56</v>
      </c>
      <c r="R6" t="n">
        <v>331.93</v>
      </c>
      <c r="S6" t="n">
        <v>185.73</v>
      </c>
      <c r="T6" t="n">
        <v>65231.11</v>
      </c>
      <c r="U6" t="n">
        <v>0.5600000000000001</v>
      </c>
      <c r="V6" t="n">
        <v>0.82</v>
      </c>
      <c r="W6" t="n">
        <v>14.73</v>
      </c>
      <c r="X6" t="n">
        <v>3.85</v>
      </c>
      <c r="Y6" t="n">
        <v>1</v>
      </c>
      <c r="Z6" t="n">
        <v>10</v>
      </c>
      <c r="AA6" t="n">
        <v>667.674423321928</v>
      </c>
      <c r="AB6" t="n">
        <v>913.5416017057394</v>
      </c>
      <c r="AC6" t="n">
        <v>826.3544734026337</v>
      </c>
      <c r="AD6" t="n">
        <v>667674.423321928</v>
      </c>
      <c r="AE6" t="n">
        <v>913541.6017057394</v>
      </c>
      <c r="AF6" t="n">
        <v>2.126824622207706e-06</v>
      </c>
      <c r="AG6" t="n">
        <v>11</v>
      </c>
      <c r="AH6" t="n">
        <v>826354.4734026338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1.3526</v>
      </c>
      <c r="E7" t="n">
        <v>73.93000000000001</v>
      </c>
      <c r="F7" t="n">
        <v>70.13</v>
      </c>
      <c r="G7" t="n">
        <v>58.44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20</v>
      </c>
      <c r="N7" t="n">
        <v>18.14</v>
      </c>
      <c r="O7" t="n">
        <v>15347.16</v>
      </c>
      <c r="P7" t="n">
        <v>555.5</v>
      </c>
      <c r="Q7" t="n">
        <v>3791.73</v>
      </c>
      <c r="R7" t="n">
        <v>310.55</v>
      </c>
      <c r="S7" t="n">
        <v>185.73</v>
      </c>
      <c r="T7" t="n">
        <v>54605.72</v>
      </c>
      <c r="U7" t="n">
        <v>0.6</v>
      </c>
      <c r="V7" t="n">
        <v>0.83</v>
      </c>
      <c r="W7" t="n">
        <v>14.78</v>
      </c>
      <c r="X7" t="n">
        <v>3.29</v>
      </c>
      <c r="Y7" t="n">
        <v>1</v>
      </c>
      <c r="Z7" t="n">
        <v>10</v>
      </c>
      <c r="AA7" t="n">
        <v>642.8535465242476</v>
      </c>
      <c r="AB7" t="n">
        <v>879.5805830513514</v>
      </c>
      <c r="AC7" t="n">
        <v>795.6346467040314</v>
      </c>
      <c r="AD7" t="n">
        <v>642853.5465242476</v>
      </c>
      <c r="AE7" t="n">
        <v>879580.5830513514</v>
      </c>
      <c r="AF7" t="n">
        <v>2.151801169869207e-06</v>
      </c>
      <c r="AG7" t="n">
        <v>11</v>
      </c>
      <c r="AH7" t="n">
        <v>795634.6467040314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1.3546</v>
      </c>
      <c r="E8" t="n">
        <v>73.81999999999999</v>
      </c>
      <c r="F8" t="n">
        <v>70.06999999999999</v>
      </c>
      <c r="G8" t="n">
        <v>60.06</v>
      </c>
      <c r="H8" t="n">
        <v>1</v>
      </c>
      <c r="I8" t="n">
        <v>70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556.74</v>
      </c>
      <c r="Q8" t="n">
        <v>3791.65</v>
      </c>
      <c r="R8" t="n">
        <v>307.47</v>
      </c>
      <c r="S8" t="n">
        <v>185.73</v>
      </c>
      <c r="T8" t="n">
        <v>53075.37</v>
      </c>
      <c r="U8" t="n">
        <v>0.6</v>
      </c>
      <c r="V8" t="n">
        <v>0.83</v>
      </c>
      <c r="W8" t="n">
        <v>14.81</v>
      </c>
      <c r="X8" t="n">
        <v>3.23</v>
      </c>
      <c r="Y8" t="n">
        <v>1</v>
      </c>
      <c r="Z8" t="n">
        <v>10</v>
      </c>
      <c r="AA8" t="n">
        <v>642.7096872526936</v>
      </c>
      <c r="AB8" t="n">
        <v>879.3837484493881</v>
      </c>
      <c r="AC8" t="n">
        <v>795.4565977202204</v>
      </c>
      <c r="AD8" t="n">
        <v>642709.6872526936</v>
      </c>
      <c r="AE8" t="n">
        <v>879383.7484493881</v>
      </c>
      <c r="AF8" t="n">
        <v>2.154982895685959e-06</v>
      </c>
      <c r="AG8" t="n">
        <v>11</v>
      </c>
      <c r="AH8" t="n">
        <v>795456.5977202205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0.9439</v>
      </c>
      <c r="E2" t="n">
        <v>105.95</v>
      </c>
      <c r="F2" t="n">
        <v>93.47</v>
      </c>
      <c r="G2" t="n">
        <v>10.05</v>
      </c>
      <c r="H2" t="n">
        <v>0.2</v>
      </c>
      <c r="I2" t="n">
        <v>558</v>
      </c>
      <c r="J2" t="n">
        <v>89.87</v>
      </c>
      <c r="K2" t="n">
        <v>37.55</v>
      </c>
      <c r="L2" t="n">
        <v>1</v>
      </c>
      <c r="M2" t="n">
        <v>556</v>
      </c>
      <c r="N2" t="n">
        <v>11.32</v>
      </c>
      <c r="O2" t="n">
        <v>11317.98</v>
      </c>
      <c r="P2" t="n">
        <v>766.41</v>
      </c>
      <c r="Q2" t="n">
        <v>3792.45</v>
      </c>
      <c r="R2" t="n">
        <v>1104.05</v>
      </c>
      <c r="S2" t="n">
        <v>185.73</v>
      </c>
      <c r="T2" t="n">
        <v>448926.28</v>
      </c>
      <c r="U2" t="n">
        <v>0.17</v>
      </c>
      <c r="V2" t="n">
        <v>0.62</v>
      </c>
      <c r="W2" t="n">
        <v>15.52</v>
      </c>
      <c r="X2" t="n">
        <v>26.62</v>
      </c>
      <c r="Y2" t="n">
        <v>1</v>
      </c>
      <c r="Z2" t="n">
        <v>10</v>
      </c>
      <c r="AA2" t="n">
        <v>1146.090580238902</v>
      </c>
      <c r="AB2" t="n">
        <v>1568.131693830783</v>
      </c>
      <c r="AC2" t="n">
        <v>1418.471405858228</v>
      </c>
      <c r="AD2" t="n">
        <v>1146090.580238902</v>
      </c>
      <c r="AE2" t="n">
        <v>1568131.693830783</v>
      </c>
      <c r="AF2" t="n">
        <v>1.564185583710799e-06</v>
      </c>
      <c r="AG2" t="n">
        <v>15</v>
      </c>
      <c r="AH2" t="n">
        <v>1418471.405858228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1.2096</v>
      </c>
      <c r="E3" t="n">
        <v>82.67</v>
      </c>
      <c r="F3" t="n">
        <v>76.69</v>
      </c>
      <c r="G3" t="n">
        <v>21.5</v>
      </c>
      <c r="H3" t="n">
        <v>0.39</v>
      </c>
      <c r="I3" t="n">
        <v>214</v>
      </c>
      <c r="J3" t="n">
        <v>91.09999999999999</v>
      </c>
      <c r="K3" t="n">
        <v>37.55</v>
      </c>
      <c r="L3" t="n">
        <v>2</v>
      </c>
      <c r="M3" t="n">
        <v>212</v>
      </c>
      <c r="N3" t="n">
        <v>11.54</v>
      </c>
      <c r="O3" t="n">
        <v>11468.97</v>
      </c>
      <c r="P3" t="n">
        <v>590.58</v>
      </c>
      <c r="Q3" t="n">
        <v>3791.79</v>
      </c>
      <c r="R3" t="n">
        <v>534.98</v>
      </c>
      <c r="S3" t="n">
        <v>185.73</v>
      </c>
      <c r="T3" t="n">
        <v>166109.43</v>
      </c>
      <c r="U3" t="n">
        <v>0.35</v>
      </c>
      <c r="V3" t="n">
        <v>0.76</v>
      </c>
      <c r="W3" t="n">
        <v>14.94</v>
      </c>
      <c r="X3" t="n">
        <v>9.85</v>
      </c>
      <c r="Y3" t="n">
        <v>1</v>
      </c>
      <c r="Z3" t="n">
        <v>10</v>
      </c>
      <c r="AA3" t="n">
        <v>729.1577965603406</v>
      </c>
      <c r="AB3" t="n">
        <v>997.6658654255273</v>
      </c>
      <c r="AC3" t="n">
        <v>902.4500354621507</v>
      </c>
      <c r="AD3" t="n">
        <v>729157.7965603406</v>
      </c>
      <c r="AE3" t="n">
        <v>997665.8654255273</v>
      </c>
      <c r="AF3" t="n">
        <v>2.004490816883762e-06</v>
      </c>
      <c r="AG3" t="n">
        <v>12</v>
      </c>
      <c r="AH3" t="n">
        <v>902450.0354621507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1.3006</v>
      </c>
      <c r="E4" t="n">
        <v>76.89</v>
      </c>
      <c r="F4" t="n">
        <v>72.58</v>
      </c>
      <c r="G4" t="n">
        <v>34.84</v>
      </c>
      <c r="H4" t="n">
        <v>0.57</v>
      </c>
      <c r="I4" t="n">
        <v>125</v>
      </c>
      <c r="J4" t="n">
        <v>92.31999999999999</v>
      </c>
      <c r="K4" t="n">
        <v>37.55</v>
      </c>
      <c r="L4" t="n">
        <v>3</v>
      </c>
      <c r="M4" t="n">
        <v>123</v>
      </c>
      <c r="N4" t="n">
        <v>11.77</v>
      </c>
      <c r="O4" t="n">
        <v>11620.34</v>
      </c>
      <c r="P4" t="n">
        <v>517.23</v>
      </c>
      <c r="Q4" t="n">
        <v>3791.68</v>
      </c>
      <c r="R4" t="n">
        <v>396.4</v>
      </c>
      <c r="S4" t="n">
        <v>185.73</v>
      </c>
      <c r="T4" t="n">
        <v>97265.2</v>
      </c>
      <c r="U4" t="n">
        <v>0.47</v>
      </c>
      <c r="V4" t="n">
        <v>0.8</v>
      </c>
      <c r="W4" t="n">
        <v>14.79</v>
      </c>
      <c r="X4" t="n">
        <v>5.75</v>
      </c>
      <c r="Y4" t="n">
        <v>1</v>
      </c>
      <c r="Z4" t="n">
        <v>10</v>
      </c>
      <c r="AA4" t="n">
        <v>618.1427848260354</v>
      </c>
      <c r="AB4" t="n">
        <v>845.7702287339911</v>
      </c>
      <c r="AC4" t="n">
        <v>765.0511051495898</v>
      </c>
      <c r="AD4" t="n">
        <v>618142.7848260354</v>
      </c>
      <c r="AE4" t="n">
        <v>845770.228733991</v>
      </c>
      <c r="AF4" t="n">
        <v>2.155291630653952e-06</v>
      </c>
      <c r="AG4" t="n">
        <v>11</v>
      </c>
      <c r="AH4" t="n">
        <v>765051.1051495898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71.31</v>
      </c>
      <c r="G5" t="n">
        <v>44.11</v>
      </c>
      <c r="H5" t="n">
        <v>0.75</v>
      </c>
      <c r="I5" t="n">
        <v>97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480.62</v>
      </c>
      <c r="Q5" t="n">
        <v>3791.51</v>
      </c>
      <c r="R5" t="n">
        <v>348.94</v>
      </c>
      <c r="S5" t="n">
        <v>185.73</v>
      </c>
      <c r="T5" t="n">
        <v>73678.21000000001</v>
      </c>
      <c r="U5" t="n">
        <v>0.53</v>
      </c>
      <c r="V5" t="n">
        <v>0.82</v>
      </c>
      <c r="W5" t="n">
        <v>14.86</v>
      </c>
      <c r="X5" t="n">
        <v>4.47</v>
      </c>
      <c r="Y5" t="n">
        <v>1</v>
      </c>
      <c r="Z5" t="n">
        <v>10</v>
      </c>
      <c r="AA5" t="n">
        <v>579.2653767521952</v>
      </c>
      <c r="AB5" t="n">
        <v>792.5764438571681</v>
      </c>
      <c r="AC5" t="n">
        <v>716.9340604434647</v>
      </c>
      <c r="AD5" t="n">
        <v>579265.3767521952</v>
      </c>
      <c r="AE5" t="n">
        <v>792576.4438571681</v>
      </c>
      <c r="AF5" t="n">
        <v>2.207160481983699e-06</v>
      </c>
      <c r="AG5" t="n">
        <v>11</v>
      </c>
      <c r="AH5" t="n">
        <v>716934.0604434647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1.3331</v>
      </c>
      <c r="E6" t="n">
        <v>75.01000000000001</v>
      </c>
      <c r="F6" t="n">
        <v>71.26000000000001</v>
      </c>
      <c r="G6" t="n">
        <v>44.54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485.47</v>
      </c>
      <c r="Q6" t="n">
        <v>3791.65</v>
      </c>
      <c r="R6" t="n">
        <v>346.95</v>
      </c>
      <c r="S6" t="n">
        <v>185.73</v>
      </c>
      <c r="T6" t="n">
        <v>72688.05</v>
      </c>
      <c r="U6" t="n">
        <v>0.54</v>
      </c>
      <c r="V6" t="n">
        <v>0.82</v>
      </c>
      <c r="W6" t="n">
        <v>14.87</v>
      </c>
      <c r="X6" t="n">
        <v>4.43</v>
      </c>
      <c r="Y6" t="n">
        <v>1</v>
      </c>
      <c r="Z6" t="n">
        <v>10</v>
      </c>
      <c r="AA6" t="n">
        <v>581.892774133645</v>
      </c>
      <c r="AB6" t="n">
        <v>796.1713648670595</v>
      </c>
      <c r="AC6" t="n">
        <v>720.1858872376754</v>
      </c>
      <c r="AD6" t="n">
        <v>581892.774133645</v>
      </c>
      <c r="AE6" t="n">
        <v>796171.3648670595</v>
      </c>
      <c r="AF6" t="n">
        <v>2.209149064143306e-06</v>
      </c>
      <c r="AG6" t="n">
        <v>11</v>
      </c>
      <c r="AH6" t="n">
        <v>720185.8872376754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0.4977</v>
      </c>
      <c r="E2" t="n">
        <v>200.91</v>
      </c>
      <c r="F2" t="n">
        <v>141.62</v>
      </c>
      <c r="G2" t="n">
        <v>5.82</v>
      </c>
      <c r="H2" t="n">
        <v>0.09</v>
      </c>
      <c r="I2" t="n">
        <v>1460</v>
      </c>
      <c r="J2" t="n">
        <v>194.77</v>
      </c>
      <c r="K2" t="n">
        <v>54.38</v>
      </c>
      <c r="L2" t="n">
        <v>1</v>
      </c>
      <c r="M2" t="n">
        <v>1458</v>
      </c>
      <c r="N2" t="n">
        <v>39.4</v>
      </c>
      <c r="O2" t="n">
        <v>24256.19</v>
      </c>
      <c r="P2" t="n">
        <v>1978.08</v>
      </c>
      <c r="Q2" t="n">
        <v>3794.41</v>
      </c>
      <c r="R2" t="n">
        <v>2746.39</v>
      </c>
      <c r="S2" t="n">
        <v>185.73</v>
      </c>
      <c r="T2" t="n">
        <v>1265586.67</v>
      </c>
      <c r="U2" t="n">
        <v>0.07000000000000001</v>
      </c>
      <c r="V2" t="n">
        <v>0.41</v>
      </c>
      <c r="W2" t="n">
        <v>17.01</v>
      </c>
      <c r="X2" t="n">
        <v>74.73999999999999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0.9331</v>
      </c>
      <c r="E3" t="n">
        <v>107.17</v>
      </c>
      <c r="F3" t="n">
        <v>87.58</v>
      </c>
      <c r="G3" t="n">
        <v>11.97</v>
      </c>
      <c r="H3" t="n">
        <v>0.18</v>
      </c>
      <c r="I3" t="n">
        <v>439</v>
      </c>
      <c r="J3" t="n">
        <v>196.32</v>
      </c>
      <c r="K3" t="n">
        <v>54.38</v>
      </c>
      <c r="L3" t="n">
        <v>2</v>
      </c>
      <c r="M3" t="n">
        <v>437</v>
      </c>
      <c r="N3" t="n">
        <v>39.95</v>
      </c>
      <c r="O3" t="n">
        <v>24447.22</v>
      </c>
      <c r="P3" t="n">
        <v>1208.23</v>
      </c>
      <c r="Q3" t="n">
        <v>3792.49</v>
      </c>
      <c r="R3" t="n">
        <v>904.1900000000001</v>
      </c>
      <c r="S3" t="n">
        <v>185.73</v>
      </c>
      <c r="T3" t="n">
        <v>349591.1</v>
      </c>
      <c r="U3" t="n">
        <v>0.21</v>
      </c>
      <c r="V3" t="n">
        <v>0.66</v>
      </c>
      <c r="W3" t="n">
        <v>15.31</v>
      </c>
      <c r="X3" t="n">
        <v>20.73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1.0937</v>
      </c>
      <c r="E4" t="n">
        <v>91.43000000000001</v>
      </c>
      <c r="F4" t="n">
        <v>78.84</v>
      </c>
      <c r="G4" t="n">
        <v>18.26</v>
      </c>
      <c r="H4" t="n">
        <v>0.27</v>
      </c>
      <c r="I4" t="n">
        <v>259</v>
      </c>
      <c r="J4" t="n">
        <v>197.88</v>
      </c>
      <c r="K4" t="n">
        <v>54.38</v>
      </c>
      <c r="L4" t="n">
        <v>3</v>
      </c>
      <c r="M4" t="n">
        <v>257</v>
      </c>
      <c r="N4" t="n">
        <v>40.5</v>
      </c>
      <c r="O4" t="n">
        <v>24639</v>
      </c>
      <c r="P4" t="n">
        <v>1072.75</v>
      </c>
      <c r="Q4" t="n">
        <v>3791.94</v>
      </c>
      <c r="R4" t="n">
        <v>608.25</v>
      </c>
      <c r="S4" t="n">
        <v>185.73</v>
      </c>
      <c r="T4" t="n">
        <v>202519.41</v>
      </c>
      <c r="U4" t="n">
        <v>0.31</v>
      </c>
      <c r="V4" t="n">
        <v>0.74</v>
      </c>
      <c r="W4" t="n">
        <v>15.01</v>
      </c>
      <c r="X4" t="n">
        <v>12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1.1779</v>
      </c>
      <c r="E5" t="n">
        <v>84.90000000000001</v>
      </c>
      <c r="F5" t="n">
        <v>75.26000000000001</v>
      </c>
      <c r="G5" t="n">
        <v>24.68</v>
      </c>
      <c r="H5" t="n">
        <v>0.36</v>
      </c>
      <c r="I5" t="n">
        <v>183</v>
      </c>
      <c r="J5" t="n">
        <v>199.44</v>
      </c>
      <c r="K5" t="n">
        <v>54.38</v>
      </c>
      <c r="L5" t="n">
        <v>4</v>
      </c>
      <c r="M5" t="n">
        <v>181</v>
      </c>
      <c r="N5" t="n">
        <v>41.06</v>
      </c>
      <c r="O5" t="n">
        <v>24831.54</v>
      </c>
      <c r="P5" t="n">
        <v>1009.47</v>
      </c>
      <c r="Q5" t="n">
        <v>3791.64</v>
      </c>
      <c r="R5" t="n">
        <v>486.88</v>
      </c>
      <c r="S5" t="n">
        <v>185.73</v>
      </c>
      <c r="T5" t="n">
        <v>142215.81</v>
      </c>
      <c r="U5" t="n">
        <v>0.38</v>
      </c>
      <c r="V5" t="n">
        <v>0.77</v>
      </c>
      <c r="W5" t="n">
        <v>14.89</v>
      </c>
      <c r="X5" t="n">
        <v>8.43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1.2312</v>
      </c>
      <c r="E6" t="n">
        <v>81.22</v>
      </c>
      <c r="F6" t="n">
        <v>73.26000000000001</v>
      </c>
      <c r="G6" t="n">
        <v>31.4</v>
      </c>
      <c r="H6" t="n">
        <v>0.44</v>
      </c>
      <c r="I6" t="n">
        <v>140</v>
      </c>
      <c r="J6" t="n">
        <v>201.01</v>
      </c>
      <c r="K6" t="n">
        <v>54.38</v>
      </c>
      <c r="L6" t="n">
        <v>5</v>
      </c>
      <c r="M6" t="n">
        <v>138</v>
      </c>
      <c r="N6" t="n">
        <v>41.63</v>
      </c>
      <c r="O6" t="n">
        <v>25024.84</v>
      </c>
      <c r="P6" t="n">
        <v>967.03</v>
      </c>
      <c r="Q6" t="n">
        <v>3791.67</v>
      </c>
      <c r="R6" t="n">
        <v>417.86</v>
      </c>
      <c r="S6" t="n">
        <v>185.73</v>
      </c>
      <c r="T6" t="n">
        <v>107921</v>
      </c>
      <c r="U6" t="n">
        <v>0.44</v>
      </c>
      <c r="V6" t="n">
        <v>0.79</v>
      </c>
      <c r="W6" t="n">
        <v>14.85</v>
      </c>
      <c r="X6" t="n">
        <v>6.42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1.2674</v>
      </c>
      <c r="E7" t="n">
        <v>78.90000000000001</v>
      </c>
      <c r="F7" t="n">
        <v>71.98999999999999</v>
      </c>
      <c r="G7" t="n">
        <v>38.22</v>
      </c>
      <c r="H7" t="n">
        <v>0.53</v>
      </c>
      <c r="I7" t="n">
        <v>113</v>
      </c>
      <c r="J7" t="n">
        <v>202.58</v>
      </c>
      <c r="K7" t="n">
        <v>54.38</v>
      </c>
      <c r="L7" t="n">
        <v>6</v>
      </c>
      <c r="M7" t="n">
        <v>111</v>
      </c>
      <c r="N7" t="n">
        <v>42.2</v>
      </c>
      <c r="O7" t="n">
        <v>25218.93</v>
      </c>
      <c r="P7" t="n">
        <v>935.36</v>
      </c>
      <c r="Q7" t="n">
        <v>3791.43</v>
      </c>
      <c r="R7" t="n">
        <v>375.76</v>
      </c>
      <c r="S7" t="n">
        <v>185.73</v>
      </c>
      <c r="T7" t="n">
        <v>87006.49000000001</v>
      </c>
      <c r="U7" t="n">
        <v>0.49</v>
      </c>
      <c r="V7" t="n">
        <v>0.8100000000000001</v>
      </c>
      <c r="W7" t="n">
        <v>14.78</v>
      </c>
      <c r="X7" t="n">
        <v>5.15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1.2925</v>
      </c>
      <c r="E8" t="n">
        <v>77.37</v>
      </c>
      <c r="F8" t="n">
        <v>71.16</v>
      </c>
      <c r="G8" t="n">
        <v>44.94</v>
      </c>
      <c r="H8" t="n">
        <v>0.61</v>
      </c>
      <c r="I8" t="n">
        <v>95</v>
      </c>
      <c r="J8" t="n">
        <v>204.16</v>
      </c>
      <c r="K8" t="n">
        <v>54.38</v>
      </c>
      <c r="L8" t="n">
        <v>7</v>
      </c>
      <c r="M8" t="n">
        <v>93</v>
      </c>
      <c r="N8" t="n">
        <v>42.78</v>
      </c>
      <c r="O8" t="n">
        <v>25413.94</v>
      </c>
      <c r="P8" t="n">
        <v>909.1799999999999</v>
      </c>
      <c r="Q8" t="n">
        <v>3791.56</v>
      </c>
      <c r="R8" t="n">
        <v>347.64</v>
      </c>
      <c r="S8" t="n">
        <v>185.73</v>
      </c>
      <c r="T8" t="n">
        <v>73035.42</v>
      </c>
      <c r="U8" t="n">
        <v>0.53</v>
      </c>
      <c r="V8" t="n">
        <v>0.82</v>
      </c>
      <c r="W8" t="n">
        <v>14.75</v>
      </c>
      <c r="X8" t="n">
        <v>4.33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1.3131</v>
      </c>
      <c r="E9" t="n">
        <v>76.16</v>
      </c>
      <c r="F9" t="n">
        <v>70.48999999999999</v>
      </c>
      <c r="G9" t="n">
        <v>52.21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885.08</v>
      </c>
      <c r="Q9" t="n">
        <v>3791.68</v>
      </c>
      <c r="R9" t="n">
        <v>324.73</v>
      </c>
      <c r="S9" t="n">
        <v>185.73</v>
      </c>
      <c r="T9" t="n">
        <v>61650.51</v>
      </c>
      <c r="U9" t="n">
        <v>0.57</v>
      </c>
      <c r="V9" t="n">
        <v>0.82</v>
      </c>
      <c r="W9" t="n">
        <v>14.73</v>
      </c>
      <c r="X9" t="n">
        <v>3.65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1.3284</v>
      </c>
      <c r="E10" t="n">
        <v>75.28</v>
      </c>
      <c r="F10" t="n">
        <v>70.04000000000001</v>
      </c>
      <c r="G10" t="n">
        <v>60.04</v>
      </c>
      <c r="H10" t="n">
        <v>0.77</v>
      </c>
      <c r="I10" t="n">
        <v>70</v>
      </c>
      <c r="J10" t="n">
        <v>207.34</v>
      </c>
      <c r="K10" t="n">
        <v>54.38</v>
      </c>
      <c r="L10" t="n">
        <v>9</v>
      </c>
      <c r="M10" t="n">
        <v>68</v>
      </c>
      <c r="N10" t="n">
        <v>43.96</v>
      </c>
      <c r="O10" t="n">
        <v>25806.1</v>
      </c>
      <c r="P10" t="n">
        <v>861.84</v>
      </c>
      <c r="Q10" t="n">
        <v>3791.36</v>
      </c>
      <c r="R10" t="n">
        <v>309.79</v>
      </c>
      <c r="S10" t="n">
        <v>185.73</v>
      </c>
      <c r="T10" t="n">
        <v>54235.6</v>
      </c>
      <c r="U10" t="n">
        <v>0.6</v>
      </c>
      <c r="V10" t="n">
        <v>0.83</v>
      </c>
      <c r="W10" t="n">
        <v>14.72</v>
      </c>
      <c r="X10" t="n">
        <v>3.21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1.3412</v>
      </c>
      <c r="E11" t="n">
        <v>74.56</v>
      </c>
      <c r="F11" t="n">
        <v>69.63</v>
      </c>
      <c r="G11" t="n">
        <v>67.39</v>
      </c>
      <c r="H11" t="n">
        <v>0.85</v>
      </c>
      <c r="I11" t="n">
        <v>62</v>
      </c>
      <c r="J11" t="n">
        <v>208.94</v>
      </c>
      <c r="K11" t="n">
        <v>54.38</v>
      </c>
      <c r="L11" t="n">
        <v>10</v>
      </c>
      <c r="M11" t="n">
        <v>60</v>
      </c>
      <c r="N11" t="n">
        <v>44.56</v>
      </c>
      <c r="O11" t="n">
        <v>26003.41</v>
      </c>
      <c r="P11" t="n">
        <v>841.4</v>
      </c>
      <c r="Q11" t="n">
        <v>3791.48</v>
      </c>
      <c r="R11" t="n">
        <v>296.87</v>
      </c>
      <c r="S11" t="n">
        <v>185.73</v>
      </c>
      <c r="T11" t="n">
        <v>47814.95</v>
      </c>
      <c r="U11" t="n">
        <v>0.63</v>
      </c>
      <c r="V11" t="n">
        <v>0.83</v>
      </c>
      <c r="W11" t="n">
        <v>14.68</v>
      </c>
      <c r="X11" t="n">
        <v>2.8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1.3512</v>
      </c>
      <c r="E12" t="n">
        <v>74.01000000000001</v>
      </c>
      <c r="F12" t="n">
        <v>69.34999999999999</v>
      </c>
      <c r="G12" t="n">
        <v>75.66</v>
      </c>
      <c r="H12" t="n">
        <v>0.93</v>
      </c>
      <c r="I12" t="n">
        <v>55</v>
      </c>
      <c r="J12" t="n">
        <v>210.55</v>
      </c>
      <c r="K12" t="n">
        <v>54.38</v>
      </c>
      <c r="L12" t="n">
        <v>11</v>
      </c>
      <c r="M12" t="n">
        <v>53</v>
      </c>
      <c r="N12" t="n">
        <v>45.17</v>
      </c>
      <c r="O12" t="n">
        <v>26201.54</v>
      </c>
      <c r="P12" t="n">
        <v>816.13</v>
      </c>
      <c r="Q12" t="n">
        <v>3791.45</v>
      </c>
      <c r="R12" t="n">
        <v>286.63</v>
      </c>
      <c r="S12" t="n">
        <v>185.73</v>
      </c>
      <c r="T12" t="n">
        <v>42730.63</v>
      </c>
      <c r="U12" t="n">
        <v>0.65</v>
      </c>
      <c r="V12" t="n">
        <v>0.84</v>
      </c>
      <c r="W12" t="n">
        <v>14.69</v>
      </c>
      <c r="X12" t="n">
        <v>2.52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1.3615</v>
      </c>
      <c r="E13" t="n">
        <v>73.45</v>
      </c>
      <c r="F13" t="n">
        <v>69.03</v>
      </c>
      <c r="G13" t="n">
        <v>84.52</v>
      </c>
      <c r="H13" t="n">
        <v>1</v>
      </c>
      <c r="I13" t="n">
        <v>49</v>
      </c>
      <c r="J13" t="n">
        <v>212.16</v>
      </c>
      <c r="K13" t="n">
        <v>54.38</v>
      </c>
      <c r="L13" t="n">
        <v>12</v>
      </c>
      <c r="M13" t="n">
        <v>47</v>
      </c>
      <c r="N13" t="n">
        <v>45.78</v>
      </c>
      <c r="O13" t="n">
        <v>26400.51</v>
      </c>
      <c r="P13" t="n">
        <v>796.3200000000001</v>
      </c>
      <c r="Q13" t="n">
        <v>3791.36</v>
      </c>
      <c r="R13" t="n">
        <v>276.18</v>
      </c>
      <c r="S13" t="n">
        <v>185.73</v>
      </c>
      <c r="T13" t="n">
        <v>37536.93</v>
      </c>
      <c r="U13" t="n">
        <v>0.67</v>
      </c>
      <c r="V13" t="n">
        <v>0.84</v>
      </c>
      <c r="W13" t="n">
        <v>14.66</v>
      </c>
      <c r="X13" t="n">
        <v>2.2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1.3693</v>
      </c>
      <c r="E14" t="n">
        <v>73.03</v>
      </c>
      <c r="F14" t="n">
        <v>68.8</v>
      </c>
      <c r="G14" t="n">
        <v>93.81999999999999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40</v>
      </c>
      <c r="N14" t="n">
        <v>46.4</v>
      </c>
      <c r="O14" t="n">
        <v>26600.32</v>
      </c>
      <c r="P14" t="n">
        <v>776.59</v>
      </c>
      <c r="Q14" t="n">
        <v>3791.4</v>
      </c>
      <c r="R14" t="n">
        <v>268.34</v>
      </c>
      <c r="S14" t="n">
        <v>185.73</v>
      </c>
      <c r="T14" t="n">
        <v>33643.45</v>
      </c>
      <c r="U14" t="n">
        <v>0.6899999999999999</v>
      </c>
      <c r="V14" t="n">
        <v>0.84</v>
      </c>
      <c r="W14" t="n">
        <v>14.66</v>
      </c>
      <c r="X14" t="n">
        <v>1.97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1.3736</v>
      </c>
      <c r="E15" t="n">
        <v>72.8</v>
      </c>
      <c r="F15" t="n">
        <v>68.69</v>
      </c>
      <c r="G15" t="n">
        <v>100.52</v>
      </c>
      <c r="H15" t="n">
        <v>1.15</v>
      </c>
      <c r="I15" t="n">
        <v>41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759</v>
      </c>
      <c r="Q15" t="n">
        <v>3791.58</v>
      </c>
      <c r="R15" t="n">
        <v>263.9</v>
      </c>
      <c r="S15" t="n">
        <v>185.73</v>
      </c>
      <c r="T15" t="n">
        <v>31434.32</v>
      </c>
      <c r="U15" t="n">
        <v>0.7</v>
      </c>
      <c r="V15" t="n">
        <v>0.85</v>
      </c>
      <c r="W15" t="n">
        <v>14.67</v>
      </c>
      <c r="X15" t="n">
        <v>1.86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1.3772</v>
      </c>
      <c r="E16" t="n">
        <v>72.61</v>
      </c>
      <c r="F16" t="n">
        <v>68.58</v>
      </c>
      <c r="G16" t="n">
        <v>105.51</v>
      </c>
      <c r="H16" t="n">
        <v>1.23</v>
      </c>
      <c r="I16" t="n">
        <v>39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752.6</v>
      </c>
      <c r="Q16" t="n">
        <v>3791.53</v>
      </c>
      <c r="R16" t="n">
        <v>259.01</v>
      </c>
      <c r="S16" t="n">
        <v>185.73</v>
      </c>
      <c r="T16" t="n">
        <v>29000.95</v>
      </c>
      <c r="U16" t="n">
        <v>0.72</v>
      </c>
      <c r="V16" t="n">
        <v>0.85</v>
      </c>
      <c r="W16" t="n">
        <v>14.7</v>
      </c>
      <c r="X16" t="n">
        <v>1.75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1.3771</v>
      </c>
      <c r="E17" t="n">
        <v>72.62</v>
      </c>
      <c r="F17" t="n">
        <v>68.59</v>
      </c>
      <c r="G17" t="n">
        <v>105.52</v>
      </c>
      <c r="H17" t="n">
        <v>1.3</v>
      </c>
      <c r="I17" t="n">
        <v>39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757.9</v>
      </c>
      <c r="Q17" t="n">
        <v>3791.55</v>
      </c>
      <c r="R17" t="n">
        <v>259.08</v>
      </c>
      <c r="S17" t="n">
        <v>185.73</v>
      </c>
      <c r="T17" t="n">
        <v>29034.11</v>
      </c>
      <c r="U17" t="n">
        <v>0.72</v>
      </c>
      <c r="V17" t="n">
        <v>0.85</v>
      </c>
      <c r="W17" t="n">
        <v>14.7</v>
      </c>
      <c r="X17" t="n">
        <v>1.75</v>
      </c>
      <c r="Y17" t="n">
        <v>1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0.9439</v>
      </c>
      <c r="E18" t="n">
        <v>105.95</v>
      </c>
      <c r="F18" t="n">
        <v>93.47</v>
      </c>
      <c r="G18" t="n">
        <v>10.05</v>
      </c>
      <c r="H18" t="n">
        <v>0.2</v>
      </c>
      <c r="I18" t="n">
        <v>558</v>
      </c>
      <c r="J18" t="n">
        <v>89.87</v>
      </c>
      <c r="K18" t="n">
        <v>37.55</v>
      </c>
      <c r="L18" t="n">
        <v>1</v>
      </c>
      <c r="M18" t="n">
        <v>556</v>
      </c>
      <c r="N18" t="n">
        <v>11.32</v>
      </c>
      <c r="O18" t="n">
        <v>11317.98</v>
      </c>
      <c r="P18" t="n">
        <v>766.41</v>
      </c>
      <c r="Q18" t="n">
        <v>3792.45</v>
      </c>
      <c r="R18" t="n">
        <v>1104.05</v>
      </c>
      <c r="S18" t="n">
        <v>185.73</v>
      </c>
      <c r="T18" t="n">
        <v>448926.28</v>
      </c>
      <c r="U18" t="n">
        <v>0.17</v>
      </c>
      <c r="V18" t="n">
        <v>0.62</v>
      </c>
      <c r="W18" t="n">
        <v>15.52</v>
      </c>
      <c r="X18" t="n">
        <v>26.62</v>
      </c>
      <c r="Y18" t="n">
        <v>1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1.2096</v>
      </c>
      <c r="E19" t="n">
        <v>82.67</v>
      </c>
      <c r="F19" t="n">
        <v>76.69</v>
      </c>
      <c r="G19" t="n">
        <v>21.5</v>
      </c>
      <c r="H19" t="n">
        <v>0.39</v>
      </c>
      <c r="I19" t="n">
        <v>214</v>
      </c>
      <c r="J19" t="n">
        <v>91.09999999999999</v>
      </c>
      <c r="K19" t="n">
        <v>37.55</v>
      </c>
      <c r="L19" t="n">
        <v>2</v>
      </c>
      <c r="M19" t="n">
        <v>212</v>
      </c>
      <c r="N19" t="n">
        <v>11.54</v>
      </c>
      <c r="O19" t="n">
        <v>11468.97</v>
      </c>
      <c r="P19" t="n">
        <v>590.58</v>
      </c>
      <c r="Q19" t="n">
        <v>3791.79</v>
      </c>
      <c r="R19" t="n">
        <v>534.98</v>
      </c>
      <c r="S19" t="n">
        <v>185.73</v>
      </c>
      <c r="T19" t="n">
        <v>166109.43</v>
      </c>
      <c r="U19" t="n">
        <v>0.35</v>
      </c>
      <c r="V19" t="n">
        <v>0.76</v>
      </c>
      <c r="W19" t="n">
        <v>14.94</v>
      </c>
      <c r="X19" t="n">
        <v>9.85</v>
      </c>
      <c r="Y19" t="n">
        <v>1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1.3006</v>
      </c>
      <c r="E20" t="n">
        <v>76.89</v>
      </c>
      <c r="F20" t="n">
        <v>72.58</v>
      </c>
      <c r="G20" t="n">
        <v>34.84</v>
      </c>
      <c r="H20" t="n">
        <v>0.57</v>
      </c>
      <c r="I20" t="n">
        <v>125</v>
      </c>
      <c r="J20" t="n">
        <v>92.31999999999999</v>
      </c>
      <c r="K20" t="n">
        <v>37.55</v>
      </c>
      <c r="L20" t="n">
        <v>3</v>
      </c>
      <c r="M20" t="n">
        <v>123</v>
      </c>
      <c r="N20" t="n">
        <v>11.77</v>
      </c>
      <c r="O20" t="n">
        <v>11620.34</v>
      </c>
      <c r="P20" t="n">
        <v>517.23</v>
      </c>
      <c r="Q20" t="n">
        <v>3791.68</v>
      </c>
      <c r="R20" t="n">
        <v>396.4</v>
      </c>
      <c r="S20" t="n">
        <v>185.73</v>
      </c>
      <c r="T20" t="n">
        <v>97265.2</v>
      </c>
      <c r="U20" t="n">
        <v>0.47</v>
      </c>
      <c r="V20" t="n">
        <v>0.8</v>
      </c>
      <c r="W20" t="n">
        <v>14.79</v>
      </c>
      <c r="X20" t="n">
        <v>5.75</v>
      </c>
      <c r="Y20" t="n">
        <v>1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71.31</v>
      </c>
      <c r="G21" t="n">
        <v>44.11</v>
      </c>
      <c r="H21" t="n">
        <v>0.75</v>
      </c>
      <c r="I21" t="n">
        <v>97</v>
      </c>
      <c r="J21" t="n">
        <v>93.55</v>
      </c>
      <c r="K21" t="n">
        <v>37.55</v>
      </c>
      <c r="L21" t="n">
        <v>4</v>
      </c>
      <c r="M21" t="n">
        <v>8</v>
      </c>
      <c r="N21" t="n">
        <v>12</v>
      </c>
      <c r="O21" t="n">
        <v>11772.07</v>
      </c>
      <c r="P21" t="n">
        <v>480.62</v>
      </c>
      <c r="Q21" t="n">
        <v>3791.51</v>
      </c>
      <c r="R21" t="n">
        <v>348.94</v>
      </c>
      <c r="S21" t="n">
        <v>185.73</v>
      </c>
      <c r="T21" t="n">
        <v>73678.21000000001</v>
      </c>
      <c r="U21" t="n">
        <v>0.53</v>
      </c>
      <c r="V21" t="n">
        <v>0.82</v>
      </c>
      <c r="W21" t="n">
        <v>14.86</v>
      </c>
      <c r="X21" t="n">
        <v>4.47</v>
      </c>
      <c r="Y21" t="n">
        <v>1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1.3331</v>
      </c>
      <c r="E22" t="n">
        <v>75.01000000000001</v>
      </c>
      <c r="F22" t="n">
        <v>71.26000000000001</v>
      </c>
      <c r="G22" t="n">
        <v>44.54</v>
      </c>
      <c r="H22" t="n">
        <v>0.93</v>
      </c>
      <c r="I22" t="n">
        <v>96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485.47</v>
      </c>
      <c r="Q22" t="n">
        <v>3791.65</v>
      </c>
      <c r="R22" t="n">
        <v>346.95</v>
      </c>
      <c r="S22" t="n">
        <v>185.73</v>
      </c>
      <c r="T22" t="n">
        <v>72688.05</v>
      </c>
      <c r="U22" t="n">
        <v>0.54</v>
      </c>
      <c r="V22" t="n">
        <v>0.82</v>
      </c>
      <c r="W22" t="n">
        <v>14.87</v>
      </c>
      <c r="X22" t="n">
        <v>4.43</v>
      </c>
      <c r="Y22" t="n">
        <v>1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1.0417</v>
      </c>
      <c r="E23" t="n">
        <v>95.98999999999999</v>
      </c>
      <c r="F23" t="n">
        <v>87.38</v>
      </c>
      <c r="G23" t="n">
        <v>12.05</v>
      </c>
      <c r="H23" t="n">
        <v>0.24</v>
      </c>
      <c r="I23" t="n">
        <v>435</v>
      </c>
      <c r="J23" t="n">
        <v>71.52</v>
      </c>
      <c r="K23" t="n">
        <v>32.27</v>
      </c>
      <c r="L23" t="n">
        <v>1</v>
      </c>
      <c r="M23" t="n">
        <v>433</v>
      </c>
      <c r="N23" t="n">
        <v>8.25</v>
      </c>
      <c r="O23" t="n">
        <v>9054.6</v>
      </c>
      <c r="P23" t="n">
        <v>598.58</v>
      </c>
      <c r="Q23" t="n">
        <v>3792.18</v>
      </c>
      <c r="R23" t="n">
        <v>898.62</v>
      </c>
      <c r="S23" t="n">
        <v>185.73</v>
      </c>
      <c r="T23" t="n">
        <v>346824.63</v>
      </c>
      <c r="U23" t="n">
        <v>0.21</v>
      </c>
      <c r="V23" t="n">
        <v>0.67</v>
      </c>
      <c r="W23" t="n">
        <v>15.29</v>
      </c>
      <c r="X23" t="n">
        <v>20.54</v>
      </c>
      <c r="Y23" t="n">
        <v>1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1.2674</v>
      </c>
      <c r="E24" t="n">
        <v>78.90000000000001</v>
      </c>
      <c r="F24" t="n">
        <v>74.47</v>
      </c>
      <c r="G24" t="n">
        <v>26.92</v>
      </c>
      <c r="H24" t="n">
        <v>0.48</v>
      </c>
      <c r="I24" t="n">
        <v>166</v>
      </c>
      <c r="J24" t="n">
        <v>72.7</v>
      </c>
      <c r="K24" t="n">
        <v>32.27</v>
      </c>
      <c r="L24" t="n">
        <v>2</v>
      </c>
      <c r="M24" t="n">
        <v>162</v>
      </c>
      <c r="N24" t="n">
        <v>8.43</v>
      </c>
      <c r="O24" t="n">
        <v>9200.25</v>
      </c>
      <c r="P24" t="n">
        <v>457.89</v>
      </c>
      <c r="Q24" t="n">
        <v>3791.71</v>
      </c>
      <c r="R24" t="n">
        <v>460.23</v>
      </c>
      <c r="S24" t="n">
        <v>185.73</v>
      </c>
      <c r="T24" t="n">
        <v>128975.61</v>
      </c>
      <c r="U24" t="n">
        <v>0.4</v>
      </c>
      <c r="V24" t="n">
        <v>0.78</v>
      </c>
      <c r="W24" t="n">
        <v>14.86</v>
      </c>
      <c r="X24" t="n">
        <v>7.64</v>
      </c>
      <c r="Y24" t="n">
        <v>1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1.3058</v>
      </c>
      <c r="E25" t="n">
        <v>76.58</v>
      </c>
      <c r="F25" t="n">
        <v>72.75</v>
      </c>
      <c r="G25" t="n">
        <v>34.1</v>
      </c>
      <c r="H25" t="n">
        <v>0.71</v>
      </c>
      <c r="I25" t="n">
        <v>128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428.26</v>
      </c>
      <c r="Q25" t="n">
        <v>3792.46</v>
      </c>
      <c r="R25" t="n">
        <v>395.83</v>
      </c>
      <c r="S25" t="n">
        <v>185.73</v>
      </c>
      <c r="T25" t="n">
        <v>96968.28999999999</v>
      </c>
      <c r="U25" t="n">
        <v>0.47</v>
      </c>
      <c r="V25" t="n">
        <v>0.8</v>
      </c>
      <c r="W25" t="n">
        <v>14.96</v>
      </c>
      <c r="X25" t="n">
        <v>5.91</v>
      </c>
      <c r="Y25" t="n">
        <v>1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1.2001</v>
      </c>
      <c r="E26" t="n">
        <v>83.31999999999999</v>
      </c>
      <c r="F26" t="n">
        <v>78.77</v>
      </c>
      <c r="G26" t="n">
        <v>18.39</v>
      </c>
      <c r="H26" t="n">
        <v>0.43</v>
      </c>
      <c r="I26" t="n">
        <v>257</v>
      </c>
      <c r="J26" t="n">
        <v>39.78</v>
      </c>
      <c r="K26" t="n">
        <v>19.54</v>
      </c>
      <c r="L26" t="n">
        <v>1</v>
      </c>
      <c r="M26" t="n">
        <v>36</v>
      </c>
      <c r="N26" t="n">
        <v>4.24</v>
      </c>
      <c r="O26" t="n">
        <v>5140</v>
      </c>
      <c r="P26" t="n">
        <v>310.64</v>
      </c>
      <c r="Q26" t="n">
        <v>3792.77</v>
      </c>
      <c r="R26" t="n">
        <v>594.77</v>
      </c>
      <c r="S26" t="n">
        <v>185.73</v>
      </c>
      <c r="T26" t="n">
        <v>195791.01</v>
      </c>
      <c r="U26" t="n">
        <v>0.31</v>
      </c>
      <c r="V26" t="n">
        <v>0.74</v>
      </c>
      <c r="W26" t="n">
        <v>15.31</v>
      </c>
      <c r="X26" t="n">
        <v>11.93</v>
      </c>
      <c r="Y26" t="n">
        <v>1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1.202</v>
      </c>
      <c r="E27" t="n">
        <v>83.19</v>
      </c>
      <c r="F27" t="n">
        <v>78.67</v>
      </c>
      <c r="G27" t="n">
        <v>18.58</v>
      </c>
      <c r="H27" t="n">
        <v>0.84</v>
      </c>
      <c r="I27" t="n">
        <v>254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317.26</v>
      </c>
      <c r="Q27" t="n">
        <v>3792.79</v>
      </c>
      <c r="R27" t="n">
        <v>589.59</v>
      </c>
      <c r="S27" t="n">
        <v>185.73</v>
      </c>
      <c r="T27" t="n">
        <v>193215.5</v>
      </c>
      <c r="U27" t="n">
        <v>0.32</v>
      </c>
      <c r="V27" t="n">
        <v>0.74</v>
      </c>
      <c r="W27" t="n">
        <v>15.36</v>
      </c>
      <c r="X27" t="n">
        <v>11.83</v>
      </c>
      <c r="Y27" t="n">
        <v>1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0.7027</v>
      </c>
      <c r="E28" t="n">
        <v>142.31</v>
      </c>
      <c r="F28" t="n">
        <v>112.99</v>
      </c>
      <c r="G28" t="n">
        <v>7.23</v>
      </c>
      <c r="H28" t="n">
        <v>0.12</v>
      </c>
      <c r="I28" t="n">
        <v>938</v>
      </c>
      <c r="J28" t="n">
        <v>141.81</v>
      </c>
      <c r="K28" t="n">
        <v>47.83</v>
      </c>
      <c r="L28" t="n">
        <v>1</v>
      </c>
      <c r="M28" t="n">
        <v>936</v>
      </c>
      <c r="N28" t="n">
        <v>22.98</v>
      </c>
      <c r="O28" t="n">
        <v>17723.39</v>
      </c>
      <c r="P28" t="n">
        <v>1280.03</v>
      </c>
      <c r="Q28" t="n">
        <v>3793.53</v>
      </c>
      <c r="R28" t="n">
        <v>1767.65</v>
      </c>
      <c r="S28" t="n">
        <v>185.73</v>
      </c>
      <c r="T28" t="n">
        <v>778824.45</v>
      </c>
      <c r="U28" t="n">
        <v>0.11</v>
      </c>
      <c r="V28" t="n">
        <v>0.51</v>
      </c>
      <c r="W28" t="n">
        <v>16.18</v>
      </c>
      <c r="X28" t="n">
        <v>46.12</v>
      </c>
      <c r="Y28" t="n">
        <v>1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1.0631</v>
      </c>
      <c r="E29" t="n">
        <v>94.06999999999999</v>
      </c>
      <c r="F29" t="n">
        <v>82.3</v>
      </c>
      <c r="G29" t="n">
        <v>14.96</v>
      </c>
      <c r="H29" t="n">
        <v>0.25</v>
      </c>
      <c r="I29" t="n">
        <v>330</v>
      </c>
      <c r="J29" t="n">
        <v>143.17</v>
      </c>
      <c r="K29" t="n">
        <v>47.83</v>
      </c>
      <c r="L29" t="n">
        <v>2</v>
      </c>
      <c r="M29" t="n">
        <v>328</v>
      </c>
      <c r="N29" t="n">
        <v>23.34</v>
      </c>
      <c r="O29" t="n">
        <v>17891.86</v>
      </c>
      <c r="P29" t="n">
        <v>909.9</v>
      </c>
      <c r="Q29" t="n">
        <v>3792.54</v>
      </c>
      <c r="R29" t="n">
        <v>724.89</v>
      </c>
      <c r="S29" t="n">
        <v>185.73</v>
      </c>
      <c r="T29" t="n">
        <v>260486.53</v>
      </c>
      <c r="U29" t="n">
        <v>0.26</v>
      </c>
      <c r="V29" t="n">
        <v>0.71</v>
      </c>
      <c r="W29" t="n">
        <v>15.14</v>
      </c>
      <c r="X29" t="n">
        <v>15.46</v>
      </c>
      <c r="Y29" t="n">
        <v>1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1.1935</v>
      </c>
      <c r="E30" t="n">
        <v>83.79000000000001</v>
      </c>
      <c r="F30" t="n">
        <v>75.87</v>
      </c>
      <c r="G30" t="n">
        <v>23.11</v>
      </c>
      <c r="H30" t="n">
        <v>0.37</v>
      </c>
      <c r="I30" t="n">
        <v>197</v>
      </c>
      <c r="J30" t="n">
        <v>144.54</v>
      </c>
      <c r="K30" t="n">
        <v>47.83</v>
      </c>
      <c r="L30" t="n">
        <v>3</v>
      </c>
      <c r="M30" t="n">
        <v>195</v>
      </c>
      <c r="N30" t="n">
        <v>23.71</v>
      </c>
      <c r="O30" t="n">
        <v>18060.85</v>
      </c>
      <c r="P30" t="n">
        <v>816.86</v>
      </c>
      <c r="Q30" t="n">
        <v>3791.95</v>
      </c>
      <c r="R30" t="n">
        <v>507.14</v>
      </c>
      <c r="S30" t="n">
        <v>185.73</v>
      </c>
      <c r="T30" t="n">
        <v>152276.79</v>
      </c>
      <c r="U30" t="n">
        <v>0.37</v>
      </c>
      <c r="V30" t="n">
        <v>0.77</v>
      </c>
      <c r="W30" t="n">
        <v>14.91</v>
      </c>
      <c r="X30" t="n">
        <v>9.029999999999999</v>
      </c>
      <c r="Y30" t="n">
        <v>1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1.2587</v>
      </c>
      <c r="E31" t="n">
        <v>79.45</v>
      </c>
      <c r="F31" t="n">
        <v>73.20999999999999</v>
      </c>
      <c r="G31" t="n">
        <v>31.6</v>
      </c>
      <c r="H31" t="n">
        <v>0.49</v>
      </c>
      <c r="I31" t="n">
        <v>139</v>
      </c>
      <c r="J31" t="n">
        <v>145.92</v>
      </c>
      <c r="K31" t="n">
        <v>47.83</v>
      </c>
      <c r="L31" t="n">
        <v>4</v>
      </c>
      <c r="M31" t="n">
        <v>137</v>
      </c>
      <c r="N31" t="n">
        <v>24.09</v>
      </c>
      <c r="O31" t="n">
        <v>18230.35</v>
      </c>
      <c r="P31" t="n">
        <v>764.9299999999999</v>
      </c>
      <c r="Q31" t="n">
        <v>3791.78</v>
      </c>
      <c r="R31" t="n">
        <v>417.38</v>
      </c>
      <c r="S31" t="n">
        <v>185.73</v>
      </c>
      <c r="T31" t="n">
        <v>107685.31</v>
      </c>
      <c r="U31" t="n">
        <v>0.45</v>
      </c>
      <c r="V31" t="n">
        <v>0.79</v>
      </c>
      <c r="W31" t="n">
        <v>14.81</v>
      </c>
      <c r="X31" t="n">
        <v>6.37</v>
      </c>
      <c r="Y31" t="n">
        <v>1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1.2986</v>
      </c>
      <c r="E32" t="n">
        <v>77</v>
      </c>
      <c r="F32" t="n">
        <v>71.70999999999999</v>
      </c>
      <c r="G32" t="n">
        <v>40.59</v>
      </c>
      <c r="H32" t="n">
        <v>0.6</v>
      </c>
      <c r="I32" t="n">
        <v>106</v>
      </c>
      <c r="J32" t="n">
        <v>147.3</v>
      </c>
      <c r="K32" t="n">
        <v>47.83</v>
      </c>
      <c r="L32" t="n">
        <v>5</v>
      </c>
      <c r="M32" t="n">
        <v>104</v>
      </c>
      <c r="N32" t="n">
        <v>24.47</v>
      </c>
      <c r="O32" t="n">
        <v>18400.38</v>
      </c>
      <c r="P32" t="n">
        <v>726</v>
      </c>
      <c r="Q32" t="n">
        <v>3791.7</v>
      </c>
      <c r="R32" t="n">
        <v>366.95</v>
      </c>
      <c r="S32" t="n">
        <v>185.73</v>
      </c>
      <c r="T32" t="n">
        <v>82636.72</v>
      </c>
      <c r="U32" t="n">
        <v>0.51</v>
      </c>
      <c r="V32" t="n">
        <v>0.8100000000000001</v>
      </c>
      <c r="W32" t="n">
        <v>14.75</v>
      </c>
      <c r="X32" t="n">
        <v>4.88</v>
      </c>
      <c r="Y32" t="n">
        <v>1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1.3279</v>
      </c>
      <c r="E33" t="n">
        <v>75.31</v>
      </c>
      <c r="F33" t="n">
        <v>70.65000000000001</v>
      </c>
      <c r="G33" t="n">
        <v>50.46</v>
      </c>
      <c r="H33" t="n">
        <v>0.71</v>
      </c>
      <c r="I33" t="n">
        <v>84</v>
      </c>
      <c r="J33" t="n">
        <v>148.68</v>
      </c>
      <c r="K33" t="n">
        <v>47.83</v>
      </c>
      <c r="L33" t="n">
        <v>6</v>
      </c>
      <c r="M33" t="n">
        <v>82</v>
      </c>
      <c r="N33" t="n">
        <v>24.85</v>
      </c>
      <c r="O33" t="n">
        <v>18570.94</v>
      </c>
      <c r="P33" t="n">
        <v>689.3200000000001</v>
      </c>
      <c r="Q33" t="n">
        <v>3791.55</v>
      </c>
      <c r="R33" t="n">
        <v>331</v>
      </c>
      <c r="S33" t="n">
        <v>185.73</v>
      </c>
      <c r="T33" t="n">
        <v>64773.89</v>
      </c>
      <c r="U33" t="n">
        <v>0.5600000000000001</v>
      </c>
      <c r="V33" t="n">
        <v>0.82</v>
      </c>
      <c r="W33" t="n">
        <v>14.72</v>
      </c>
      <c r="X33" t="n">
        <v>3.82</v>
      </c>
      <c r="Y33" t="n">
        <v>1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1.3495</v>
      </c>
      <c r="E34" t="n">
        <v>74.09999999999999</v>
      </c>
      <c r="F34" t="n">
        <v>69.91</v>
      </c>
      <c r="G34" t="n">
        <v>61.69</v>
      </c>
      <c r="H34" t="n">
        <v>0.83</v>
      </c>
      <c r="I34" t="n">
        <v>68</v>
      </c>
      <c r="J34" t="n">
        <v>150.07</v>
      </c>
      <c r="K34" t="n">
        <v>47.83</v>
      </c>
      <c r="L34" t="n">
        <v>7</v>
      </c>
      <c r="M34" t="n">
        <v>66</v>
      </c>
      <c r="N34" t="n">
        <v>25.24</v>
      </c>
      <c r="O34" t="n">
        <v>18742.03</v>
      </c>
      <c r="P34" t="n">
        <v>652.98</v>
      </c>
      <c r="Q34" t="n">
        <v>3791.66</v>
      </c>
      <c r="R34" t="n">
        <v>305.71</v>
      </c>
      <c r="S34" t="n">
        <v>185.73</v>
      </c>
      <c r="T34" t="n">
        <v>52207.01</v>
      </c>
      <c r="U34" t="n">
        <v>0.61</v>
      </c>
      <c r="V34" t="n">
        <v>0.83</v>
      </c>
      <c r="W34" t="n">
        <v>14.7</v>
      </c>
      <c r="X34" t="n">
        <v>3.08</v>
      </c>
      <c r="Y34" t="n">
        <v>1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1.3634</v>
      </c>
      <c r="E35" t="n">
        <v>73.34</v>
      </c>
      <c r="F35" t="n">
        <v>69.44</v>
      </c>
      <c r="G35" t="n">
        <v>71.83</v>
      </c>
      <c r="H35" t="n">
        <v>0.9399999999999999</v>
      </c>
      <c r="I35" t="n">
        <v>58</v>
      </c>
      <c r="J35" t="n">
        <v>151.46</v>
      </c>
      <c r="K35" t="n">
        <v>47.83</v>
      </c>
      <c r="L35" t="n">
        <v>8</v>
      </c>
      <c r="M35" t="n">
        <v>35</v>
      </c>
      <c r="N35" t="n">
        <v>25.63</v>
      </c>
      <c r="O35" t="n">
        <v>18913.66</v>
      </c>
      <c r="P35" t="n">
        <v>626.29</v>
      </c>
      <c r="Q35" t="n">
        <v>3791.52</v>
      </c>
      <c r="R35" t="n">
        <v>288.97</v>
      </c>
      <c r="S35" t="n">
        <v>185.73</v>
      </c>
      <c r="T35" t="n">
        <v>43888.35</v>
      </c>
      <c r="U35" t="n">
        <v>0.64</v>
      </c>
      <c r="V35" t="n">
        <v>0.84</v>
      </c>
      <c r="W35" t="n">
        <v>14.71</v>
      </c>
      <c r="X35" t="n">
        <v>2.61</v>
      </c>
      <c r="Y35" t="n">
        <v>1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1.3655</v>
      </c>
      <c r="E36" t="n">
        <v>73.23999999999999</v>
      </c>
      <c r="F36" t="n">
        <v>69.39</v>
      </c>
      <c r="G36" t="n">
        <v>74.34999999999999</v>
      </c>
      <c r="H36" t="n">
        <v>1.04</v>
      </c>
      <c r="I36" t="n">
        <v>56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621.02</v>
      </c>
      <c r="Q36" t="n">
        <v>3791.58</v>
      </c>
      <c r="R36" t="n">
        <v>285.9</v>
      </c>
      <c r="S36" t="n">
        <v>185.73</v>
      </c>
      <c r="T36" t="n">
        <v>42360.67</v>
      </c>
      <c r="U36" t="n">
        <v>0.65</v>
      </c>
      <c r="V36" t="n">
        <v>0.84</v>
      </c>
      <c r="W36" t="n">
        <v>14.74</v>
      </c>
      <c r="X36" t="n">
        <v>2.56</v>
      </c>
      <c r="Y36" t="n">
        <v>1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1.3654</v>
      </c>
      <c r="E37" t="n">
        <v>73.23999999999999</v>
      </c>
      <c r="F37" t="n">
        <v>69.39</v>
      </c>
      <c r="G37" t="n">
        <v>74.34999999999999</v>
      </c>
      <c r="H37" t="n">
        <v>1.15</v>
      </c>
      <c r="I37" t="n">
        <v>56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625.87</v>
      </c>
      <c r="Q37" t="n">
        <v>3791.58</v>
      </c>
      <c r="R37" t="n">
        <v>285.97</v>
      </c>
      <c r="S37" t="n">
        <v>185.73</v>
      </c>
      <c r="T37" t="n">
        <v>42398.73</v>
      </c>
      <c r="U37" t="n">
        <v>0.65</v>
      </c>
      <c r="V37" t="n">
        <v>0.84</v>
      </c>
      <c r="W37" t="n">
        <v>14.74</v>
      </c>
      <c r="X37" t="n">
        <v>2.56</v>
      </c>
      <c r="Y37" t="n">
        <v>1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0.5638</v>
      </c>
      <c r="E38" t="n">
        <v>177.35</v>
      </c>
      <c r="F38" t="n">
        <v>130.24</v>
      </c>
      <c r="G38" t="n">
        <v>6.22</v>
      </c>
      <c r="H38" t="n">
        <v>0.1</v>
      </c>
      <c r="I38" t="n">
        <v>1257</v>
      </c>
      <c r="J38" t="n">
        <v>176.73</v>
      </c>
      <c r="K38" t="n">
        <v>52.44</v>
      </c>
      <c r="L38" t="n">
        <v>1</v>
      </c>
      <c r="M38" t="n">
        <v>1255</v>
      </c>
      <c r="N38" t="n">
        <v>33.29</v>
      </c>
      <c r="O38" t="n">
        <v>22031.19</v>
      </c>
      <c r="P38" t="n">
        <v>1707.77</v>
      </c>
      <c r="Q38" t="n">
        <v>3794.66</v>
      </c>
      <c r="R38" t="n">
        <v>2355.94</v>
      </c>
      <c r="S38" t="n">
        <v>185.73</v>
      </c>
      <c r="T38" t="n">
        <v>1071378.27</v>
      </c>
      <c r="U38" t="n">
        <v>0.08</v>
      </c>
      <c r="V38" t="n">
        <v>0.45</v>
      </c>
      <c r="W38" t="n">
        <v>16.72</v>
      </c>
      <c r="X38" t="n">
        <v>63.36</v>
      </c>
      <c r="Y38" t="n">
        <v>1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0.9757</v>
      </c>
      <c r="E39" t="n">
        <v>102.49</v>
      </c>
      <c r="F39" t="n">
        <v>85.77</v>
      </c>
      <c r="G39" t="n">
        <v>12.8</v>
      </c>
      <c r="H39" t="n">
        <v>0.2</v>
      </c>
      <c r="I39" t="n">
        <v>402</v>
      </c>
      <c r="J39" t="n">
        <v>178.21</v>
      </c>
      <c r="K39" t="n">
        <v>52.44</v>
      </c>
      <c r="L39" t="n">
        <v>2</v>
      </c>
      <c r="M39" t="n">
        <v>400</v>
      </c>
      <c r="N39" t="n">
        <v>33.77</v>
      </c>
      <c r="O39" t="n">
        <v>22213.89</v>
      </c>
      <c r="P39" t="n">
        <v>1107.56</v>
      </c>
      <c r="Q39" t="n">
        <v>3792.53</v>
      </c>
      <c r="R39" t="n">
        <v>842.88</v>
      </c>
      <c r="S39" t="n">
        <v>185.73</v>
      </c>
      <c r="T39" t="n">
        <v>319122.52</v>
      </c>
      <c r="U39" t="n">
        <v>0.22</v>
      </c>
      <c r="V39" t="n">
        <v>0.68</v>
      </c>
      <c r="W39" t="n">
        <v>15.25</v>
      </c>
      <c r="X39" t="n">
        <v>18.92</v>
      </c>
      <c r="Y39" t="n">
        <v>1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1.1258</v>
      </c>
      <c r="E40" t="n">
        <v>88.81999999999999</v>
      </c>
      <c r="F40" t="n">
        <v>77.90000000000001</v>
      </c>
      <c r="G40" t="n">
        <v>19.56</v>
      </c>
      <c r="H40" t="n">
        <v>0.3</v>
      </c>
      <c r="I40" t="n">
        <v>239</v>
      </c>
      <c r="J40" t="n">
        <v>179.7</v>
      </c>
      <c r="K40" t="n">
        <v>52.44</v>
      </c>
      <c r="L40" t="n">
        <v>3</v>
      </c>
      <c r="M40" t="n">
        <v>237</v>
      </c>
      <c r="N40" t="n">
        <v>34.26</v>
      </c>
      <c r="O40" t="n">
        <v>22397.24</v>
      </c>
      <c r="P40" t="n">
        <v>988.66</v>
      </c>
      <c r="Q40" t="n">
        <v>3791.78</v>
      </c>
      <c r="R40" t="n">
        <v>576.62</v>
      </c>
      <c r="S40" t="n">
        <v>185.73</v>
      </c>
      <c r="T40" t="n">
        <v>186808.37</v>
      </c>
      <c r="U40" t="n">
        <v>0.32</v>
      </c>
      <c r="V40" t="n">
        <v>0.75</v>
      </c>
      <c r="W40" t="n">
        <v>14.97</v>
      </c>
      <c r="X40" t="n">
        <v>11.07</v>
      </c>
      <c r="Y40" t="n">
        <v>1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1.2057</v>
      </c>
      <c r="E41" t="n">
        <v>82.94</v>
      </c>
      <c r="F41" t="n">
        <v>74.55</v>
      </c>
      <c r="G41" t="n">
        <v>26.62</v>
      </c>
      <c r="H41" t="n">
        <v>0.39</v>
      </c>
      <c r="I41" t="n">
        <v>168</v>
      </c>
      <c r="J41" t="n">
        <v>181.19</v>
      </c>
      <c r="K41" t="n">
        <v>52.44</v>
      </c>
      <c r="L41" t="n">
        <v>4</v>
      </c>
      <c r="M41" t="n">
        <v>166</v>
      </c>
      <c r="N41" t="n">
        <v>34.75</v>
      </c>
      <c r="O41" t="n">
        <v>22581.25</v>
      </c>
      <c r="P41" t="n">
        <v>929.24</v>
      </c>
      <c r="Q41" t="n">
        <v>3791.72</v>
      </c>
      <c r="R41" t="n">
        <v>462.14</v>
      </c>
      <c r="S41" t="n">
        <v>185.73</v>
      </c>
      <c r="T41" t="n">
        <v>129923.47</v>
      </c>
      <c r="U41" t="n">
        <v>0.4</v>
      </c>
      <c r="V41" t="n">
        <v>0.78</v>
      </c>
      <c r="W41" t="n">
        <v>14.88</v>
      </c>
      <c r="X41" t="n">
        <v>7.71</v>
      </c>
      <c r="Y41" t="n">
        <v>1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1.2538</v>
      </c>
      <c r="E42" t="n">
        <v>79.76000000000001</v>
      </c>
      <c r="F42" t="n">
        <v>72.75</v>
      </c>
      <c r="G42" t="n">
        <v>33.84</v>
      </c>
      <c r="H42" t="n">
        <v>0.49</v>
      </c>
      <c r="I42" t="n">
        <v>129</v>
      </c>
      <c r="J42" t="n">
        <v>182.69</v>
      </c>
      <c r="K42" t="n">
        <v>52.44</v>
      </c>
      <c r="L42" t="n">
        <v>5</v>
      </c>
      <c r="M42" t="n">
        <v>127</v>
      </c>
      <c r="N42" t="n">
        <v>35.25</v>
      </c>
      <c r="O42" t="n">
        <v>22766.06</v>
      </c>
      <c r="P42" t="n">
        <v>889.4400000000001</v>
      </c>
      <c r="Q42" t="n">
        <v>3791.64</v>
      </c>
      <c r="R42" t="n">
        <v>401.51</v>
      </c>
      <c r="S42" t="n">
        <v>185.73</v>
      </c>
      <c r="T42" t="n">
        <v>99800.57000000001</v>
      </c>
      <c r="U42" t="n">
        <v>0.46</v>
      </c>
      <c r="V42" t="n">
        <v>0.8</v>
      </c>
      <c r="W42" t="n">
        <v>14.81</v>
      </c>
      <c r="X42" t="n">
        <v>5.92</v>
      </c>
      <c r="Y42" t="n">
        <v>1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1.2868</v>
      </c>
      <c r="E43" t="n">
        <v>77.70999999999999</v>
      </c>
      <c r="F43" t="n">
        <v>71.59</v>
      </c>
      <c r="G43" t="n">
        <v>41.3</v>
      </c>
      <c r="H43" t="n">
        <v>0.58</v>
      </c>
      <c r="I43" t="n">
        <v>104</v>
      </c>
      <c r="J43" t="n">
        <v>184.19</v>
      </c>
      <c r="K43" t="n">
        <v>52.44</v>
      </c>
      <c r="L43" t="n">
        <v>6</v>
      </c>
      <c r="M43" t="n">
        <v>102</v>
      </c>
      <c r="N43" t="n">
        <v>35.75</v>
      </c>
      <c r="O43" t="n">
        <v>22951.43</v>
      </c>
      <c r="P43" t="n">
        <v>857.35</v>
      </c>
      <c r="Q43" t="n">
        <v>3791.71</v>
      </c>
      <c r="R43" t="n">
        <v>362.61</v>
      </c>
      <c r="S43" t="n">
        <v>185.73</v>
      </c>
      <c r="T43" t="n">
        <v>80478.02</v>
      </c>
      <c r="U43" t="n">
        <v>0.51</v>
      </c>
      <c r="V43" t="n">
        <v>0.8100000000000001</v>
      </c>
      <c r="W43" t="n">
        <v>14.76</v>
      </c>
      <c r="X43" t="n">
        <v>4.76</v>
      </c>
      <c r="Y43" t="n">
        <v>1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1.3121</v>
      </c>
      <c r="E44" t="n">
        <v>76.20999999999999</v>
      </c>
      <c r="F44" t="n">
        <v>70.73</v>
      </c>
      <c r="G44" t="n">
        <v>49.35</v>
      </c>
      <c r="H44" t="n">
        <v>0.67</v>
      </c>
      <c r="I44" t="n">
        <v>86</v>
      </c>
      <c r="J44" t="n">
        <v>185.7</v>
      </c>
      <c r="K44" t="n">
        <v>52.44</v>
      </c>
      <c r="L44" t="n">
        <v>7</v>
      </c>
      <c r="M44" t="n">
        <v>84</v>
      </c>
      <c r="N44" t="n">
        <v>36.26</v>
      </c>
      <c r="O44" t="n">
        <v>23137.49</v>
      </c>
      <c r="P44" t="n">
        <v>828.9</v>
      </c>
      <c r="Q44" t="n">
        <v>3791.43</v>
      </c>
      <c r="R44" t="n">
        <v>333.43</v>
      </c>
      <c r="S44" t="n">
        <v>185.73</v>
      </c>
      <c r="T44" t="n">
        <v>65975.19</v>
      </c>
      <c r="U44" t="n">
        <v>0.5600000000000001</v>
      </c>
      <c r="V44" t="n">
        <v>0.82</v>
      </c>
      <c r="W44" t="n">
        <v>14.73</v>
      </c>
      <c r="X44" t="n">
        <v>3.9</v>
      </c>
      <c r="Y44" t="n">
        <v>1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1.3305</v>
      </c>
      <c r="E45" t="n">
        <v>75.16</v>
      </c>
      <c r="F45" t="n">
        <v>70.14</v>
      </c>
      <c r="G45" t="n">
        <v>57.65</v>
      </c>
      <c r="H45" t="n">
        <v>0.76</v>
      </c>
      <c r="I45" t="n">
        <v>73</v>
      </c>
      <c r="J45" t="n">
        <v>187.22</v>
      </c>
      <c r="K45" t="n">
        <v>52.44</v>
      </c>
      <c r="L45" t="n">
        <v>8</v>
      </c>
      <c r="M45" t="n">
        <v>71</v>
      </c>
      <c r="N45" t="n">
        <v>36.78</v>
      </c>
      <c r="O45" t="n">
        <v>23324.24</v>
      </c>
      <c r="P45" t="n">
        <v>802.3200000000001</v>
      </c>
      <c r="Q45" t="n">
        <v>3791.43</v>
      </c>
      <c r="R45" t="n">
        <v>313.5</v>
      </c>
      <c r="S45" t="n">
        <v>185.73</v>
      </c>
      <c r="T45" t="n">
        <v>56077.72</v>
      </c>
      <c r="U45" t="n">
        <v>0.59</v>
      </c>
      <c r="V45" t="n">
        <v>0.83</v>
      </c>
      <c r="W45" t="n">
        <v>14.71</v>
      </c>
      <c r="X45" t="n">
        <v>3.31</v>
      </c>
      <c r="Y45" t="n">
        <v>1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1.3454</v>
      </c>
      <c r="E46" t="n">
        <v>74.31999999999999</v>
      </c>
      <c r="F46" t="n">
        <v>69.66</v>
      </c>
      <c r="G46" t="n">
        <v>66.34999999999999</v>
      </c>
      <c r="H46" t="n">
        <v>0.85</v>
      </c>
      <c r="I46" t="n">
        <v>63</v>
      </c>
      <c r="J46" t="n">
        <v>188.74</v>
      </c>
      <c r="K46" t="n">
        <v>52.44</v>
      </c>
      <c r="L46" t="n">
        <v>9</v>
      </c>
      <c r="M46" t="n">
        <v>61</v>
      </c>
      <c r="N46" t="n">
        <v>37.3</v>
      </c>
      <c r="O46" t="n">
        <v>23511.69</v>
      </c>
      <c r="P46" t="n">
        <v>777.02</v>
      </c>
      <c r="Q46" t="n">
        <v>3791.4</v>
      </c>
      <c r="R46" t="n">
        <v>297.39</v>
      </c>
      <c r="S46" t="n">
        <v>185.73</v>
      </c>
      <c r="T46" t="n">
        <v>48070.07</v>
      </c>
      <c r="U46" t="n">
        <v>0.62</v>
      </c>
      <c r="V46" t="n">
        <v>0.83</v>
      </c>
      <c r="W46" t="n">
        <v>14.69</v>
      </c>
      <c r="X46" t="n">
        <v>2.83</v>
      </c>
      <c r="Y46" t="n">
        <v>1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1.3558</v>
      </c>
      <c r="E47" t="n">
        <v>73.76000000000001</v>
      </c>
      <c r="F47" t="n">
        <v>69.34999999999999</v>
      </c>
      <c r="G47" t="n">
        <v>74.3</v>
      </c>
      <c r="H47" t="n">
        <v>0.93</v>
      </c>
      <c r="I47" t="n">
        <v>56</v>
      </c>
      <c r="J47" t="n">
        <v>190.26</v>
      </c>
      <c r="K47" t="n">
        <v>52.44</v>
      </c>
      <c r="L47" t="n">
        <v>10</v>
      </c>
      <c r="M47" t="n">
        <v>54</v>
      </c>
      <c r="N47" t="n">
        <v>37.82</v>
      </c>
      <c r="O47" t="n">
        <v>23699.85</v>
      </c>
      <c r="P47" t="n">
        <v>755.17</v>
      </c>
      <c r="Q47" t="n">
        <v>3791.44</v>
      </c>
      <c r="R47" t="n">
        <v>286.38</v>
      </c>
      <c r="S47" t="n">
        <v>185.73</v>
      </c>
      <c r="T47" t="n">
        <v>42602.99</v>
      </c>
      <c r="U47" t="n">
        <v>0.65</v>
      </c>
      <c r="V47" t="n">
        <v>0.84</v>
      </c>
      <c r="W47" t="n">
        <v>14.68</v>
      </c>
      <c r="X47" t="n">
        <v>2.51</v>
      </c>
      <c r="Y47" t="n">
        <v>1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1.3664</v>
      </c>
      <c r="E48" t="n">
        <v>73.18000000000001</v>
      </c>
      <c r="F48" t="n">
        <v>69.02</v>
      </c>
      <c r="G48" t="n">
        <v>84.52</v>
      </c>
      <c r="H48" t="n">
        <v>1.02</v>
      </c>
      <c r="I48" t="n">
        <v>49</v>
      </c>
      <c r="J48" t="n">
        <v>191.79</v>
      </c>
      <c r="K48" t="n">
        <v>52.44</v>
      </c>
      <c r="L48" t="n">
        <v>11</v>
      </c>
      <c r="M48" t="n">
        <v>44</v>
      </c>
      <c r="N48" t="n">
        <v>38.35</v>
      </c>
      <c r="O48" t="n">
        <v>23888.73</v>
      </c>
      <c r="P48" t="n">
        <v>728.71</v>
      </c>
      <c r="Q48" t="n">
        <v>3791.69</v>
      </c>
      <c r="R48" t="n">
        <v>275.51</v>
      </c>
      <c r="S48" t="n">
        <v>185.73</v>
      </c>
      <c r="T48" t="n">
        <v>37203.64</v>
      </c>
      <c r="U48" t="n">
        <v>0.67</v>
      </c>
      <c r="V48" t="n">
        <v>0.84</v>
      </c>
      <c r="W48" t="n">
        <v>14.67</v>
      </c>
      <c r="X48" t="n">
        <v>2.19</v>
      </c>
      <c r="Y48" t="n">
        <v>1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1.3721</v>
      </c>
      <c r="E49" t="n">
        <v>72.88</v>
      </c>
      <c r="F49" t="n">
        <v>68.86</v>
      </c>
      <c r="G49" t="n">
        <v>91.81999999999999</v>
      </c>
      <c r="H49" t="n">
        <v>1.1</v>
      </c>
      <c r="I49" t="n">
        <v>45</v>
      </c>
      <c r="J49" t="n">
        <v>193.33</v>
      </c>
      <c r="K49" t="n">
        <v>52.44</v>
      </c>
      <c r="L49" t="n">
        <v>12</v>
      </c>
      <c r="M49" t="n">
        <v>18</v>
      </c>
      <c r="N49" t="n">
        <v>38.89</v>
      </c>
      <c r="O49" t="n">
        <v>24078.33</v>
      </c>
      <c r="P49" t="n">
        <v>712.23</v>
      </c>
      <c r="Q49" t="n">
        <v>3791.49</v>
      </c>
      <c r="R49" t="n">
        <v>269.15</v>
      </c>
      <c r="S49" t="n">
        <v>185.73</v>
      </c>
      <c r="T49" t="n">
        <v>34040.46</v>
      </c>
      <c r="U49" t="n">
        <v>0.6899999999999999</v>
      </c>
      <c r="V49" t="n">
        <v>0.84</v>
      </c>
      <c r="W49" t="n">
        <v>14.69</v>
      </c>
      <c r="X49" t="n">
        <v>2.03</v>
      </c>
      <c r="Y49" t="n">
        <v>1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68.84</v>
      </c>
      <c r="G50" t="n">
        <v>93.88</v>
      </c>
      <c r="H50" t="n">
        <v>1.18</v>
      </c>
      <c r="I50" t="n">
        <v>44</v>
      </c>
      <c r="J50" t="n">
        <v>194.88</v>
      </c>
      <c r="K50" t="n">
        <v>52.44</v>
      </c>
      <c r="L50" t="n">
        <v>13</v>
      </c>
      <c r="M50" t="n">
        <v>4</v>
      </c>
      <c r="N50" t="n">
        <v>39.43</v>
      </c>
      <c r="O50" t="n">
        <v>24268.67</v>
      </c>
      <c r="P50" t="n">
        <v>712.29</v>
      </c>
      <c r="Q50" t="n">
        <v>3791.52</v>
      </c>
      <c r="R50" t="n">
        <v>268.14</v>
      </c>
      <c r="S50" t="n">
        <v>185.73</v>
      </c>
      <c r="T50" t="n">
        <v>33541.55</v>
      </c>
      <c r="U50" t="n">
        <v>0.6899999999999999</v>
      </c>
      <c r="V50" t="n">
        <v>0.84</v>
      </c>
      <c r="W50" t="n">
        <v>14.7</v>
      </c>
      <c r="X50" t="n">
        <v>2.01</v>
      </c>
      <c r="Y50" t="n">
        <v>1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1.3729</v>
      </c>
      <c r="E51" t="n">
        <v>72.84</v>
      </c>
      <c r="F51" t="n">
        <v>68.86</v>
      </c>
      <c r="G51" t="n">
        <v>93.89</v>
      </c>
      <c r="H51" t="n">
        <v>1.27</v>
      </c>
      <c r="I51" t="n">
        <v>44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716.5700000000001</v>
      </c>
      <c r="Q51" t="n">
        <v>3791.55</v>
      </c>
      <c r="R51" t="n">
        <v>268.18</v>
      </c>
      <c r="S51" t="n">
        <v>185.73</v>
      </c>
      <c r="T51" t="n">
        <v>33559.66</v>
      </c>
      <c r="U51" t="n">
        <v>0.6899999999999999</v>
      </c>
      <c r="V51" t="n">
        <v>0.84</v>
      </c>
      <c r="W51" t="n">
        <v>14.71</v>
      </c>
      <c r="X51" t="n">
        <v>2.02</v>
      </c>
      <c r="Y51" t="n">
        <v>1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1.1061</v>
      </c>
      <c r="E52" t="n">
        <v>90.41</v>
      </c>
      <c r="F52" t="n">
        <v>84.54000000000001</v>
      </c>
      <c r="G52" t="n">
        <v>13.35</v>
      </c>
      <c r="H52" t="n">
        <v>0.64</v>
      </c>
      <c r="I52" t="n">
        <v>380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244.99</v>
      </c>
      <c r="Q52" t="n">
        <v>3793.02</v>
      </c>
      <c r="R52" t="n">
        <v>782.9400000000001</v>
      </c>
      <c r="S52" t="n">
        <v>185.73</v>
      </c>
      <c r="T52" t="n">
        <v>289259.47</v>
      </c>
      <c r="U52" t="n">
        <v>0.24</v>
      </c>
      <c r="V52" t="n">
        <v>0.6899999999999999</v>
      </c>
      <c r="W52" t="n">
        <v>15.71</v>
      </c>
      <c r="X52" t="n">
        <v>17.7</v>
      </c>
      <c r="Y52" t="n">
        <v>1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0.8991</v>
      </c>
      <c r="E53" t="n">
        <v>111.22</v>
      </c>
      <c r="F53" t="n">
        <v>96.53</v>
      </c>
      <c r="G53" t="n">
        <v>9.369999999999999</v>
      </c>
      <c r="H53" t="n">
        <v>0.18</v>
      </c>
      <c r="I53" t="n">
        <v>618</v>
      </c>
      <c r="J53" t="n">
        <v>98.70999999999999</v>
      </c>
      <c r="K53" t="n">
        <v>39.72</v>
      </c>
      <c r="L53" t="n">
        <v>1</v>
      </c>
      <c r="M53" t="n">
        <v>616</v>
      </c>
      <c r="N53" t="n">
        <v>12.99</v>
      </c>
      <c r="O53" t="n">
        <v>12407.75</v>
      </c>
      <c r="P53" t="n">
        <v>848.37</v>
      </c>
      <c r="Q53" t="n">
        <v>3792.87</v>
      </c>
      <c r="R53" t="n">
        <v>1207.45</v>
      </c>
      <c r="S53" t="n">
        <v>185.73</v>
      </c>
      <c r="T53" t="n">
        <v>500326.78</v>
      </c>
      <c r="U53" t="n">
        <v>0.15</v>
      </c>
      <c r="V53" t="n">
        <v>0.6</v>
      </c>
      <c r="W53" t="n">
        <v>15.64</v>
      </c>
      <c r="X53" t="n">
        <v>29.67</v>
      </c>
      <c r="Y53" t="n">
        <v>1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1.1832</v>
      </c>
      <c r="E54" t="n">
        <v>84.52</v>
      </c>
      <c r="F54" t="n">
        <v>77.7</v>
      </c>
      <c r="G54" t="n">
        <v>19.84</v>
      </c>
      <c r="H54" t="n">
        <v>0.35</v>
      </c>
      <c r="I54" t="n">
        <v>235</v>
      </c>
      <c r="J54" t="n">
        <v>99.95</v>
      </c>
      <c r="K54" t="n">
        <v>39.72</v>
      </c>
      <c r="L54" t="n">
        <v>2</v>
      </c>
      <c r="M54" t="n">
        <v>233</v>
      </c>
      <c r="N54" t="n">
        <v>13.24</v>
      </c>
      <c r="O54" t="n">
        <v>12561.45</v>
      </c>
      <c r="P54" t="n">
        <v>648.84</v>
      </c>
      <c r="Q54" t="n">
        <v>3791.99</v>
      </c>
      <c r="R54" t="n">
        <v>569.53</v>
      </c>
      <c r="S54" t="n">
        <v>185.73</v>
      </c>
      <c r="T54" t="n">
        <v>183283.18</v>
      </c>
      <c r="U54" t="n">
        <v>0.33</v>
      </c>
      <c r="V54" t="n">
        <v>0.75</v>
      </c>
      <c r="W54" t="n">
        <v>14.97</v>
      </c>
      <c r="X54" t="n">
        <v>10.86</v>
      </c>
      <c r="Y54" t="n">
        <v>1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1.2814</v>
      </c>
      <c r="E55" t="n">
        <v>78.04000000000001</v>
      </c>
      <c r="F55" t="n">
        <v>73.19</v>
      </c>
      <c r="G55" t="n">
        <v>31.59</v>
      </c>
      <c r="H55" t="n">
        <v>0.52</v>
      </c>
      <c r="I55" t="n">
        <v>139</v>
      </c>
      <c r="J55" t="n">
        <v>101.2</v>
      </c>
      <c r="K55" t="n">
        <v>39.72</v>
      </c>
      <c r="L55" t="n">
        <v>3</v>
      </c>
      <c r="M55" t="n">
        <v>137</v>
      </c>
      <c r="N55" t="n">
        <v>13.49</v>
      </c>
      <c r="O55" t="n">
        <v>12715.54</v>
      </c>
      <c r="P55" t="n">
        <v>574.91</v>
      </c>
      <c r="Q55" t="n">
        <v>3791.6</v>
      </c>
      <c r="R55" t="n">
        <v>416.32</v>
      </c>
      <c r="S55" t="n">
        <v>185.73</v>
      </c>
      <c r="T55" t="n">
        <v>107155.01</v>
      </c>
      <c r="U55" t="n">
        <v>0.45</v>
      </c>
      <c r="V55" t="n">
        <v>0.79</v>
      </c>
      <c r="W55" t="n">
        <v>14.83</v>
      </c>
      <c r="X55" t="n">
        <v>6.36</v>
      </c>
      <c r="Y55" t="n">
        <v>1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1.3319</v>
      </c>
      <c r="E56" t="n">
        <v>75.08</v>
      </c>
      <c r="F56" t="n">
        <v>71.14</v>
      </c>
      <c r="G56" t="n">
        <v>44.93</v>
      </c>
      <c r="H56" t="n">
        <v>0.6899999999999999</v>
      </c>
      <c r="I56" t="n">
        <v>95</v>
      </c>
      <c r="J56" t="n">
        <v>102.45</v>
      </c>
      <c r="K56" t="n">
        <v>39.72</v>
      </c>
      <c r="L56" t="n">
        <v>4</v>
      </c>
      <c r="M56" t="n">
        <v>74</v>
      </c>
      <c r="N56" t="n">
        <v>13.74</v>
      </c>
      <c r="O56" t="n">
        <v>12870.03</v>
      </c>
      <c r="P56" t="n">
        <v>519.3</v>
      </c>
      <c r="Q56" t="n">
        <v>3791.78</v>
      </c>
      <c r="R56" t="n">
        <v>346.54</v>
      </c>
      <c r="S56" t="n">
        <v>185.73</v>
      </c>
      <c r="T56" t="n">
        <v>72487.98</v>
      </c>
      <c r="U56" t="n">
        <v>0.54</v>
      </c>
      <c r="V56" t="n">
        <v>0.82</v>
      </c>
      <c r="W56" t="n">
        <v>14.77</v>
      </c>
      <c r="X56" t="n">
        <v>4.31</v>
      </c>
      <c r="Y56" t="n">
        <v>1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1.3413</v>
      </c>
      <c r="E57" t="n">
        <v>74.55</v>
      </c>
      <c r="F57" t="n">
        <v>70.8</v>
      </c>
      <c r="G57" t="n">
        <v>49.39</v>
      </c>
      <c r="H57" t="n">
        <v>0.85</v>
      </c>
      <c r="I57" t="n">
        <v>86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508.43</v>
      </c>
      <c r="Q57" t="n">
        <v>3791.88</v>
      </c>
      <c r="R57" t="n">
        <v>332.43</v>
      </c>
      <c r="S57" t="n">
        <v>185.73</v>
      </c>
      <c r="T57" t="n">
        <v>65475.97</v>
      </c>
      <c r="U57" t="n">
        <v>0.5600000000000001</v>
      </c>
      <c r="V57" t="n">
        <v>0.82</v>
      </c>
      <c r="W57" t="n">
        <v>14.82</v>
      </c>
      <c r="X57" t="n">
        <v>3.96</v>
      </c>
      <c r="Y57" t="n">
        <v>1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1.3413</v>
      </c>
      <c r="E58" t="n">
        <v>74.56</v>
      </c>
      <c r="F58" t="n">
        <v>70.8</v>
      </c>
      <c r="G58" t="n">
        <v>49.4</v>
      </c>
      <c r="H58" t="n">
        <v>1.01</v>
      </c>
      <c r="I58" t="n">
        <v>86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514.01</v>
      </c>
      <c r="Q58" t="n">
        <v>3791.89</v>
      </c>
      <c r="R58" t="n">
        <v>332.45</v>
      </c>
      <c r="S58" t="n">
        <v>185.73</v>
      </c>
      <c r="T58" t="n">
        <v>65487.92</v>
      </c>
      <c r="U58" t="n">
        <v>0.5600000000000001</v>
      </c>
      <c r="V58" t="n">
        <v>0.82</v>
      </c>
      <c r="W58" t="n">
        <v>14.83</v>
      </c>
      <c r="X58" t="n">
        <v>3.97</v>
      </c>
      <c r="Y58" t="n">
        <v>1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0.7774</v>
      </c>
      <c r="E59" t="n">
        <v>128.64</v>
      </c>
      <c r="F59" t="n">
        <v>105.96</v>
      </c>
      <c r="G59" t="n">
        <v>7.91</v>
      </c>
      <c r="H59" t="n">
        <v>0.14</v>
      </c>
      <c r="I59" t="n">
        <v>804</v>
      </c>
      <c r="J59" t="n">
        <v>124.63</v>
      </c>
      <c r="K59" t="n">
        <v>45</v>
      </c>
      <c r="L59" t="n">
        <v>1</v>
      </c>
      <c r="M59" t="n">
        <v>802</v>
      </c>
      <c r="N59" t="n">
        <v>18.64</v>
      </c>
      <c r="O59" t="n">
        <v>15605.44</v>
      </c>
      <c r="P59" t="n">
        <v>1098.98</v>
      </c>
      <c r="Q59" t="n">
        <v>3793.4</v>
      </c>
      <c r="R59" t="n">
        <v>1529.37</v>
      </c>
      <c r="S59" t="n">
        <v>185.73</v>
      </c>
      <c r="T59" t="n">
        <v>660354.51</v>
      </c>
      <c r="U59" t="n">
        <v>0.12</v>
      </c>
      <c r="V59" t="n">
        <v>0.55</v>
      </c>
      <c r="W59" t="n">
        <v>15.91</v>
      </c>
      <c r="X59" t="n">
        <v>39.1</v>
      </c>
      <c r="Y59" t="n">
        <v>1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1.1094</v>
      </c>
      <c r="E60" t="n">
        <v>90.14</v>
      </c>
      <c r="F60" t="n">
        <v>80.52</v>
      </c>
      <c r="G60" t="n">
        <v>16.49</v>
      </c>
      <c r="H60" t="n">
        <v>0.28</v>
      </c>
      <c r="I60" t="n">
        <v>293</v>
      </c>
      <c r="J60" t="n">
        <v>125.95</v>
      </c>
      <c r="K60" t="n">
        <v>45</v>
      </c>
      <c r="L60" t="n">
        <v>2</v>
      </c>
      <c r="M60" t="n">
        <v>291</v>
      </c>
      <c r="N60" t="n">
        <v>18.95</v>
      </c>
      <c r="O60" t="n">
        <v>15767.7</v>
      </c>
      <c r="P60" t="n">
        <v>809.2</v>
      </c>
      <c r="Q60" t="n">
        <v>3792.06</v>
      </c>
      <c r="R60" t="n">
        <v>664.58</v>
      </c>
      <c r="S60" t="n">
        <v>185.73</v>
      </c>
      <c r="T60" t="n">
        <v>230514.74</v>
      </c>
      <c r="U60" t="n">
        <v>0.28</v>
      </c>
      <c r="V60" t="n">
        <v>0.72</v>
      </c>
      <c r="W60" t="n">
        <v>15.08</v>
      </c>
      <c r="X60" t="n">
        <v>13.68</v>
      </c>
      <c r="Y60" t="n">
        <v>1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1.226</v>
      </c>
      <c r="E61" t="n">
        <v>81.56</v>
      </c>
      <c r="F61" t="n">
        <v>74.93000000000001</v>
      </c>
      <c r="G61" t="n">
        <v>25.55</v>
      </c>
      <c r="H61" t="n">
        <v>0.42</v>
      </c>
      <c r="I61" t="n">
        <v>176</v>
      </c>
      <c r="J61" t="n">
        <v>127.27</v>
      </c>
      <c r="K61" t="n">
        <v>45</v>
      </c>
      <c r="L61" t="n">
        <v>3</v>
      </c>
      <c r="M61" t="n">
        <v>174</v>
      </c>
      <c r="N61" t="n">
        <v>19.27</v>
      </c>
      <c r="O61" t="n">
        <v>15930.42</v>
      </c>
      <c r="P61" t="n">
        <v>727.15</v>
      </c>
      <c r="Q61" t="n">
        <v>3791.82</v>
      </c>
      <c r="R61" t="n">
        <v>475.8</v>
      </c>
      <c r="S61" t="n">
        <v>185.73</v>
      </c>
      <c r="T61" t="n">
        <v>136713.89</v>
      </c>
      <c r="U61" t="n">
        <v>0.39</v>
      </c>
      <c r="V61" t="n">
        <v>0.78</v>
      </c>
      <c r="W61" t="n">
        <v>14.88</v>
      </c>
      <c r="X61" t="n">
        <v>8.1</v>
      </c>
      <c r="Y61" t="n">
        <v>1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1.2878</v>
      </c>
      <c r="E62" t="n">
        <v>77.65000000000001</v>
      </c>
      <c r="F62" t="n">
        <v>72.40000000000001</v>
      </c>
      <c r="G62" t="n">
        <v>35.61</v>
      </c>
      <c r="H62" t="n">
        <v>0.55</v>
      </c>
      <c r="I62" t="n">
        <v>122</v>
      </c>
      <c r="J62" t="n">
        <v>128.59</v>
      </c>
      <c r="K62" t="n">
        <v>45</v>
      </c>
      <c r="L62" t="n">
        <v>4</v>
      </c>
      <c r="M62" t="n">
        <v>120</v>
      </c>
      <c r="N62" t="n">
        <v>19.59</v>
      </c>
      <c r="O62" t="n">
        <v>16093.6</v>
      </c>
      <c r="P62" t="n">
        <v>674.41</v>
      </c>
      <c r="Q62" t="n">
        <v>3791.81</v>
      </c>
      <c r="R62" t="n">
        <v>390.19</v>
      </c>
      <c r="S62" t="n">
        <v>185.73</v>
      </c>
      <c r="T62" t="n">
        <v>94174.53999999999</v>
      </c>
      <c r="U62" t="n">
        <v>0.48</v>
      </c>
      <c r="V62" t="n">
        <v>0.8</v>
      </c>
      <c r="W62" t="n">
        <v>14.78</v>
      </c>
      <c r="X62" t="n">
        <v>5.57</v>
      </c>
      <c r="Y62" t="n">
        <v>1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1.3244</v>
      </c>
      <c r="E63" t="n">
        <v>75.5</v>
      </c>
      <c r="F63" t="n">
        <v>71.02</v>
      </c>
      <c r="G63" t="n">
        <v>46.32</v>
      </c>
      <c r="H63" t="n">
        <v>0.68</v>
      </c>
      <c r="I63" t="n">
        <v>92</v>
      </c>
      <c r="J63" t="n">
        <v>129.92</v>
      </c>
      <c r="K63" t="n">
        <v>45</v>
      </c>
      <c r="L63" t="n">
        <v>5</v>
      </c>
      <c r="M63" t="n">
        <v>90</v>
      </c>
      <c r="N63" t="n">
        <v>19.92</v>
      </c>
      <c r="O63" t="n">
        <v>16257.24</v>
      </c>
      <c r="P63" t="n">
        <v>630.12</v>
      </c>
      <c r="Q63" t="n">
        <v>3791.67</v>
      </c>
      <c r="R63" t="n">
        <v>342.89</v>
      </c>
      <c r="S63" t="n">
        <v>185.73</v>
      </c>
      <c r="T63" t="n">
        <v>70674.50999999999</v>
      </c>
      <c r="U63" t="n">
        <v>0.54</v>
      </c>
      <c r="V63" t="n">
        <v>0.82</v>
      </c>
      <c r="W63" t="n">
        <v>14.75</v>
      </c>
      <c r="X63" t="n">
        <v>4.19</v>
      </c>
      <c r="Y63" t="n">
        <v>1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1.3494</v>
      </c>
      <c r="E64" t="n">
        <v>74.11</v>
      </c>
      <c r="F64" t="n">
        <v>70.13</v>
      </c>
      <c r="G64" t="n">
        <v>58.45</v>
      </c>
      <c r="H64" t="n">
        <v>0.8100000000000001</v>
      </c>
      <c r="I64" t="n">
        <v>72</v>
      </c>
      <c r="J64" t="n">
        <v>131.25</v>
      </c>
      <c r="K64" t="n">
        <v>45</v>
      </c>
      <c r="L64" t="n">
        <v>6</v>
      </c>
      <c r="M64" t="n">
        <v>61</v>
      </c>
      <c r="N64" t="n">
        <v>20.25</v>
      </c>
      <c r="O64" t="n">
        <v>16421.36</v>
      </c>
      <c r="P64" t="n">
        <v>591.53</v>
      </c>
      <c r="Q64" t="n">
        <v>3791.58</v>
      </c>
      <c r="R64" t="n">
        <v>312.67</v>
      </c>
      <c r="S64" t="n">
        <v>185.73</v>
      </c>
      <c r="T64" t="n">
        <v>55665.3</v>
      </c>
      <c r="U64" t="n">
        <v>0.59</v>
      </c>
      <c r="V64" t="n">
        <v>0.83</v>
      </c>
      <c r="W64" t="n">
        <v>14.72</v>
      </c>
      <c r="X64" t="n">
        <v>3.3</v>
      </c>
      <c r="Y64" t="n">
        <v>1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1.3585</v>
      </c>
      <c r="E65" t="n">
        <v>73.61</v>
      </c>
      <c r="F65" t="n">
        <v>69.81999999999999</v>
      </c>
      <c r="G65" t="n">
        <v>64.45</v>
      </c>
      <c r="H65" t="n">
        <v>0.93</v>
      </c>
      <c r="I65" t="n">
        <v>65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575.99</v>
      </c>
      <c r="Q65" t="n">
        <v>3791.93</v>
      </c>
      <c r="R65" t="n">
        <v>300.18</v>
      </c>
      <c r="S65" t="n">
        <v>185.73</v>
      </c>
      <c r="T65" t="n">
        <v>49454.04</v>
      </c>
      <c r="U65" t="n">
        <v>0.62</v>
      </c>
      <c r="V65" t="n">
        <v>0.83</v>
      </c>
      <c r="W65" t="n">
        <v>14.76</v>
      </c>
      <c r="X65" t="n">
        <v>2.98</v>
      </c>
      <c r="Y65" t="n">
        <v>1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1.3586</v>
      </c>
      <c r="E66" t="n">
        <v>73.59999999999999</v>
      </c>
      <c r="F66" t="n">
        <v>69.81</v>
      </c>
      <c r="G66" t="n">
        <v>64.44</v>
      </c>
      <c r="H66" t="n">
        <v>1.06</v>
      </c>
      <c r="I66" t="n">
        <v>65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580.46</v>
      </c>
      <c r="Q66" t="n">
        <v>3791.78</v>
      </c>
      <c r="R66" t="n">
        <v>299.62</v>
      </c>
      <c r="S66" t="n">
        <v>185.73</v>
      </c>
      <c r="T66" t="n">
        <v>49175.76</v>
      </c>
      <c r="U66" t="n">
        <v>0.62</v>
      </c>
      <c r="V66" t="n">
        <v>0.83</v>
      </c>
      <c r="W66" t="n">
        <v>14.77</v>
      </c>
      <c r="X66" t="n">
        <v>2.98</v>
      </c>
      <c r="Y66" t="n">
        <v>1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0.6322</v>
      </c>
      <c r="E67" t="n">
        <v>158.17</v>
      </c>
      <c r="F67" t="n">
        <v>120.85</v>
      </c>
      <c r="G67" t="n">
        <v>6.68</v>
      </c>
      <c r="H67" t="n">
        <v>0.11</v>
      </c>
      <c r="I67" t="n">
        <v>1086</v>
      </c>
      <c r="J67" t="n">
        <v>159.12</v>
      </c>
      <c r="K67" t="n">
        <v>50.28</v>
      </c>
      <c r="L67" t="n">
        <v>1</v>
      </c>
      <c r="M67" t="n">
        <v>1084</v>
      </c>
      <c r="N67" t="n">
        <v>27.84</v>
      </c>
      <c r="O67" t="n">
        <v>19859.16</v>
      </c>
      <c r="P67" t="n">
        <v>1478.78</v>
      </c>
      <c r="Q67" t="n">
        <v>3793.75</v>
      </c>
      <c r="R67" t="n">
        <v>2036.33</v>
      </c>
      <c r="S67" t="n">
        <v>185.73</v>
      </c>
      <c r="T67" t="n">
        <v>912424.61</v>
      </c>
      <c r="U67" t="n">
        <v>0.09</v>
      </c>
      <c r="V67" t="n">
        <v>0.48</v>
      </c>
      <c r="W67" t="n">
        <v>16.41</v>
      </c>
      <c r="X67" t="n">
        <v>53.98</v>
      </c>
      <c r="Y67" t="n">
        <v>1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1.0189</v>
      </c>
      <c r="E68" t="n">
        <v>98.15000000000001</v>
      </c>
      <c r="F68" t="n">
        <v>84.03</v>
      </c>
      <c r="G68" t="n">
        <v>13.78</v>
      </c>
      <c r="H68" t="n">
        <v>0.22</v>
      </c>
      <c r="I68" t="n">
        <v>366</v>
      </c>
      <c r="J68" t="n">
        <v>160.54</v>
      </c>
      <c r="K68" t="n">
        <v>50.28</v>
      </c>
      <c r="L68" t="n">
        <v>2</v>
      </c>
      <c r="M68" t="n">
        <v>364</v>
      </c>
      <c r="N68" t="n">
        <v>28.26</v>
      </c>
      <c r="O68" t="n">
        <v>20034.4</v>
      </c>
      <c r="P68" t="n">
        <v>1008.78</v>
      </c>
      <c r="Q68" t="n">
        <v>3792.6</v>
      </c>
      <c r="R68" t="n">
        <v>782.67</v>
      </c>
      <c r="S68" t="n">
        <v>185.73</v>
      </c>
      <c r="T68" t="n">
        <v>289195.12</v>
      </c>
      <c r="U68" t="n">
        <v>0.24</v>
      </c>
      <c r="V68" t="n">
        <v>0.6899999999999999</v>
      </c>
      <c r="W68" t="n">
        <v>15.22</v>
      </c>
      <c r="X68" t="n">
        <v>17.18</v>
      </c>
      <c r="Y68" t="n">
        <v>1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1.1595</v>
      </c>
      <c r="E69" t="n">
        <v>86.23999999999999</v>
      </c>
      <c r="F69" t="n">
        <v>76.90000000000001</v>
      </c>
      <c r="G69" t="n">
        <v>21.16</v>
      </c>
      <c r="H69" t="n">
        <v>0.33</v>
      </c>
      <c r="I69" t="n">
        <v>218</v>
      </c>
      <c r="J69" t="n">
        <v>161.97</v>
      </c>
      <c r="K69" t="n">
        <v>50.28</v>
      </c>
      <c r="L69" t="n">
        <v>3</v>
      </c>
      <c r="M69" t="n">
        <v>216</v>
      </c>
      <c r="N69" t="n">
        <v>28.69</v>
      </c>
      <c r="O69" t="n">
        <v>20210.21</v>
      </c>
      <c r="P69" t="n">
        <v>903.76</v>
      </c>
      <c r="Q69" t="n">
        <v>3791.95</v>
      </c>
      <c r="R69" t="n">
        <v>542.16</v>
      </c>
      <c r="S69" t="n">
        <v>185.73</v>
      </c>
      <c r="T69" t="n">
        <v>169681.2</v>
      </c>
      <c r="U69" t="n">
        <v>0.34</v>
      </c>
      <c r="V69" t="n">
        <v>0.76</v>
      </c>
      <c r="W69" t="n">
        <v>14.94</v>
      </c>
      <c r="X69" t="n">
        <v>10.05</v>
      </c>
      <c r="Y69" t="n">
        <v>1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1.2309</v>
      </c>
      <c r="E70" t="n">
        <v>81.23999999999999</v>
      </c>
      <c r="F70" t="n">
        <v>73.95</v>
      </c>
      <c r="G70" t="n">
        <v>28.81</v>
      </c>
      <c r="H70" t="n">
        <v>0.43</v>
      </c>
      <c r="I70" t="n">
        <v>154</v>
      </c>
      <c r="J70" t="n">
        <v>163.4</v>
      </c>
      <c r="K70" t="n">
        <v>50.28</v>
      </c>
      <c r="L70" t="n">
        <v>4</v>
      </c>
      <c r="M70" t="n">
        <v>152</v>
      </c>
      <c r="N70" t="n">
        <v>29.12</v>
      </c>
      <c r="O70" t="n">
        <v>20386.62</v>
      </c>
      <c r="P70" t="n">
        <v>849.75</v>
      </c>
      <c r="Q70" t="n">
        <v>3791.75</v>
      </c>
      <c r="R70" t="n">
        <v>442.46</v>
      </c>
      <c r="S70" t="n">
        <v>185.73</v>
      </c>
      <c r="T70" t="n">
        <v>120153.37</v>
      </c>
      <c r="U70" t="n">
        <v>0.42</v>
      </c>
      <c r="V70" t="n">
        <v>0.79</v>
      </c>
      <c r="W70" t="n">
        <v>14.85</v>
      </c>
      <c r="X70" t="n">
        <v>7.12</v>
      </c>
      <c r="Y70" t="n">
        <v>1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1.2764</v>
      </c>
      <c r="E71" t="n">
        <v>78.34999999999999</v>
      </c>
      <c r="F71" t="n">
        <v>72.22</v>
      </c>
      <c r="G71" t="n">
        <v>36.72</v>
      </c>
      <c r="H71" t="n">
        <v>0.54</v>
      </c>
      <c r="I71" t="n">
        <v>118</v>
      </c>
      <c r="J71" t="n">
        <v>164.83</v>
      </c>
      <c r="K71" t="n">
        <v>50.28</v>
      </c>
      <c r="L71" t="n">
        <v>5</v>
      </c>
      <c r="M71" t="n">
        <v>116</v>
      </c>
      <c r="N71" t="n">
        <v>29.55</v>
      </c>
      <c r="O71" t="n">
        <v>20563.61</v>
      </c>
      <c r="P71" t="n">
        <v>809.48</v>
      </c>
      <c r="Q71" t="n">
        <v>3791.53</v>
      </c>
      <c r="R71" t="n">
        <v>383.96</v>
      </c>
      <c r="S71" t="n">
        <v>185.73</v>
      </c>
      <c r="T71" t="n">
        <v>91082.71000000001</v>
      </c>
      <c r="U71" t="n">
        <v>0.48</v>
      </c>
      <c r="V71" t="n">
        <v>0.8</v>
      </c>
      <c r="W71" t="n">
        <v>14.78</v>
      </c>
      <c r="X71" t="n">
        <v>5.39</v>
      </c>
      <c r="Y71" t="n">
        <v>1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1.3073</v>
      </c>
      <c r="E72" t="n">
        <v>76.48999999999999</v>
      </c>
      <c r="F72" t="n">
        <v>71.14</v>
      </c>
      <c r="G72" t="n">
        <v>45.41</v>
      </c>
      <c r="H72" t="n">
        <v>0.64</v>
      </c>
      <c r="I72" t="n">
        <v>94</v>
      </c>
      <c r="J72" t="n">
        <v>166.27</v>
      </c>
      <c r="K72" t="n">
        <v>50.28</v>
      </c>
      <c r="L72" t="n">
        <v>6</v>
      </c>
      <c r="M72" t="n">
        <v>92</v>
      </c>
      <c r="N72" t="n">
        <v>29.99</v>
      </c>
      <c r="O72" t="n">
        <v>20741.2</v>
      </c>
      <c r="P72" t="n">
        <v>777.11</v>
      </c>
      <c r="Q72" t="n">
        <v>3791.49</v>
      </c>
      <c r="R72" t="n">
        <v>346.89</v>
      </c>
      <c r="S72" t="n">
        <v>185.73</v>
      </c>
      <c r="T72" t="n">
        <v>72667.03999999999</v>
      </c>
      <c r="U72" t="n">
        <v>0.54</v>
      </c>
      <c r="V72" t="n">
        <v>0.82</v>
      </c>
      <c r="W72" t="n">
        <v>14.75</v>
      </c>
      <c r="X72" t="n">
        <v>4.3</v>
      </c>
      <c r="Y72" t="n">
        <v>1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1.3293</v>
      </c>
      <c r="E73" t="n">
        <v>75.23</v>
      </c>
      <c r="F73" t="n">
        <v>70.39</v>
      </c>
      <c r="G73" t="n">
        <v>54.15</v>
      </c>
      <c r="H73" t="n">
        <v>0.74</v>
      </c>
      <c r="I73" t="n">
        <v>78</v>
      </c>
      <c r="J73" t="n">
        <v>167.72</v>
      </c>
      <c r="K73" t="n">
        <v>50.28</v>
      </c>
      <c r="L73" t="n">
        <v>7</v>
      </c>
      <c r="M73" t="n">
        <v>76</v>
      </c>
      <c r="N73" t="n">
        <v>30.44</v>
      </c>
      <c r="O73" t="n">
        <v>20919.39</v>
      </c>
      <c r="P73" t="n">
        <v>747.23</v>
      </c>
      <c r="Q73" t="n">
        <v>3791.45</v>
      </c>
      <c r="R73" t="n">
        <v>321.77</v>
      </c>
      <c r="S73" t="n">
        <v>185.73</v>
      </c>
      <c r="T73" t="n">
        <v>60187.37</v>
      </c>
      <c r="U73" t="n">
        <v>0.58</v>
      </c>
      <c r="V73" t="n">
        <v>0.83</v>
      </c>
      <c r="W73" t="n">
        <v>14.72</v>
      </c>
      <c r="X73" t="n">
        <v>3.56</v>
      </c>
      <c r="Y73" t="n">
        <v>1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1.3463</v>
      </c>
      <c r="E74" t="n">
        <v>74.28</v>
      </c>
      <c r="F74" t="n">
        <v>69.83</v>
      </c>
      <c r="G74" t="n">
        <v>63.48</v>
      </c>
      <c r="H74" t="n">
        <v>0.84</v>
      </c>
      <c r="I74" t="n">
        <v>66</v>
      </c>
      <c r="J74" t="n">
        <v>169.17</v>
      </c>
      <c r="K74" t="n">
        <v>50.28</v>
      </c>
      <c r="L74" t="n">
        <v>8</v>
      </c>
      <c r="M74" t="n">
        <v>64</v>
      </c>
      <c r="N74" t="n">
        <v>30.89</v>
      </c>
      <c r="O74" t="n">
        <v>21098.19</v>
      </c>
      <c r="P74" t="n">
        <v>717.45</v>
      </c>
      <c r="Q74" t="n">
        <v>3791.51</v>
      </c>
      <c r="R74" t="n">
        <v>303.11</v>
      </c>
      <c r="S74" t="n">
        <v>185.73</v>
      </c>
      <c r="T74" t="n">
        <v>50918.64</v>
      </c>
      <c r="U74" t="n">
        <v>0.61</v>
      </c>
      <c r="V74" t="n">
        <v>0.83</v>
      </c>
      <c r="W74" t="n">
        <v>14.69</v>
      </c>
      <c r="X74" t="n">
        <v>2.99</v>
      </c>
      <c r="Y74" t="n">
        <v>1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1.3604</v>
      </c>
      <c r="E75" t="n">
        <v>73.51000000000001</v>
      </c>
      <c r="F75" t="n">
        <v>69.38</v>
      </c>
      <c r="G75" t="n">
        <v>74.34</v>
      </c>
      <c r="H75" t="n">
        <v>0.9399999999999999</v>
      </c>
      <c r="I75" t="n">
        <v>56</v>
      </c>
      <c r="J75" t="n">
        <v>170.62</v>
      </c>
      <c r="K75" t="n">
        <v>50.28</v>
      </c>
      <c r="L75" t="n">
        <v>9</v>
      </c>
      <c r="M75" t="n">
        <v>51</v>
      </c>
      <c r="N75" t="n">
        <v>31.34</v>
      </c>
      <c r="O75" t="n">
        <v>21277.6</v>
      </c>
      <c r="P75" t="n">
        <v>686.49</v>
      </c>
      <c r="Q75" t="n">
        <v>3791.46</v>
      </c>
      <c r="R75" t="n">
        <v>287.83</v>
      </c>
      <c r="S75" t="n">
        <v>185.73</v>
      </c>
      <c r="T75" t="n">
        <v>43327.18</v>
      </c>
      <c r="U75" t="n">
        <v>0.65</v>
      </c>
      <c r="V75" t="n">
        <v>0.84</v>
      </c>
      <c r="W75" t="n">
        <v>14.68</v>
      </c>
      <c r="X75" t="n">
        <v>2.55</v>
      </c>
      <c r="Y75" t="n">
        <v>1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1.3691</v>
      </c>
      <c r="E76" t="n">
        <v>73.04000000000001</v>
      </c>
      <c r="F76" t="n">
        <v>69.11</v>
      </c>
      <c r="G76" t="n">
        <v>82.93000000000001</v>
      </c>
      <c r="H76" t="n">
        <v>1.03</v>
      </c>
      <c r="I76" t="n">
        <v>50</v>
      </c>
      <c r="J76" t="n">
        <v>172.08</v>
      </c>
      <c r="K76" t="n">
        <v>50.28</v>
      </c>
      <c r="L76" t="n">
        <v>10</v>
      </c>
      <c r="M76" t="n">
        <v>17</v>
      </c>
      <c r="N76" t="n">
        <v>31.8</v>
      </c>
      <c r="O76" t="n">
        <v>21457.64</v>
      </c>
      <c r="P76" t="n">
        <v>664.9</v>
      </c>
      <c r="Q76" t="n">
        <v>3791.7</v>
      </c>
      <c r="R76" t="n">
        <v>277.23</v>
      </c>
      <c r="S76" t="n">
        <v>185.73</v>
      </c>
      <c r="T76" t="n">
        <v>38058.6</v>
      </c>
      <c r="U76" t="n">
        <v>0.67</v>
      </c>
      <c r="V76" t="n">
        <v>0.84</v>
      </c>
      <c r="W76" t="n">
        <v>14.71</v>
      </c>
      <c r="X76" t="n">
        <v>2.27</v>
      </c>
      <c r="Y76" t="n">
        <v>1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1.3703</v>
      </c>
      <c r="E77" t="n">
        <v>72.98</v>
      </c>
      <c r="F77" t="n">
        <v>69.08</v>
      </c>
      <c r="G77" t="n">
        <v>84.58</v>
      </c>
      <c r="H77" t="n">
        <v>1.12</v>
      </c>
      <c r="I77" t="n">
        <v>49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664.28</v>
      </c>
      <c r="Q77" t="n">
        <v>3791.56</v>
      </c>
      <c r="R77" t="n">
        <v>275.24</v>
      </c>
      <c r="S77" t="n">
        <v>185.73</v>
      </c>
      <c r="T77" t="n">
        <v>37064.99</v>
      </c>
      <c r="U77" t="n">
        <v>0.67</v>
      </c>
      <c r="V77" t="n">
        <v>0.84</v>
      </c>
      <c r="W77" t="n">
        <v>14.73</v>
      </c>
      <c r="X77" t="n">
        <v>2.24</v>
      </c>
      <c r="Y77" t="n">
        <v>1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1.3702</v>
      </c>
      <c r="E78" t="n">
        <v>72.98</v>
      </c>
      <c r="F78" t="n">
        <v>69.08</v>
      </c>
      <c r="G78" t="n">
        <v>84.59</v>
      </c>
      <c r="H78" t="n">
        <v>1.22</v>
      </c>
      <c r="I78" t="n">
        <v>49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669.12</v>
      </c>
      <c r="Q78" t="n">
        <v>3791.5</v>
      </c>
      <c r="R78" t="n">
        <v>275.32</v>
      </c>
      <c r="S78" t="n">
        <v>185.73</v>
      </c>
      <c r="T78" t="n">
        <v>37107.06</v>
      </c>
      <c r="U78" t="n">
        <v>0.67</v>
      </c>
      <c r="V78" t="n">
        <v>0.84</v>
      </c>
      <c r="W78" t="n">
        <v>14.73</v>
      </c>
      <c r="X78" t="n">
        <v>2.25</v>
      </c>
      <c r="Y78" t="n">
        <v>1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0.9912</v>
      </c>
      <c r="E79" t="n">
        <v>100.89</v>
      </c>
      <c r="F79" t="n">
        <v>90.44</v>
      </c>
      <c r="G79" t="n">
        <v>10.92</v>
      </c>
      <c r="H79" t="n">
        <v>0.22</v>
      </c>
      <c r="I79" t="n">
        <v>497</v>
      </c>
      <c r="J79" t="n">
        <v>80.84</v>
      </c>
      <c r="K79" t="n">
        <v>35.1</v>
      </c>
      <c r="L79" t="n">
        <v>1</v>
      </c>
      <c r="M79" t="n">
        <v>495</v>
      </c>
      <c r="N79" t="n">
        <v>9.74</v>
      </c>
      <c r="O79" t="n">
        <v>10204.21</v>
      </c>
      <c r="P79" t="n">
        <v>683.62</v>
      </c>
      <c r="Q79" t="n">
        <v>3792.64</v>
      </c>
      <c r="R79" t="n">
        <v>1001</v>
      </c>
      <c r="S79" t="n">
        <v>185.73</v>
      </c>
      <c r="T79" t="n">
        <v>397708.31</v>
      </c>
      <c r="U79" t="n">
        <v>0.19</v>
      </c>
      <c r="V79" t="n">
        <v>0.64</v>
      </c>
      <c r="W79" t="n">
        <v>15.43</v>
      </c>
      <c r="X79" t="n">
        <v>23.59</v>
      </c>
      <c r="Y79" t="n">
        <v>1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1.2374</v>
      </c>
      <c r="E80" t="n">
        <v>80.81</v>
      </c>
      <c r="F80" t="n">
        <v>75.63</v>
      </c>
      <c r="G80" t="n">
        <v>23.76</v>
      </c>
      <c r="H80" t="n">
        <v>0.43</v>
      </c>
      <c r="I80" t="n">
        <v>191</v>
      </c>
      <c r="J80" t="n">
        <v>82.04000000000001</v>
      </c>
      <c r="K80" t="n">
        <v>35.1</v>
      </c>
      <c r="L80" t="n">
        <v>2</v>
      </c>
      <c r="M80" t="n">
        <v>189</v>
      </c>
      <c r="N80" t="n">
        <v>9.94</v>
      </c>
      <c r="O80" t="n">
        <v>10352.53</v>
      </c>
      <c r="P80" t="n">
        <v>527.76</v>
      </c>
      <c r="Q80" t="n">
        <v>3791.85</v>
      </c>
      <c r="R80" t="n">
        <v>499.49</v>
      </c>
      <c r="S80" t="n">
        <v>185.73</v>
      </c>
      <c r="T80" t="n">
        <v>148481.07</v>
      </c>
      <c r="U80" t="n">
        <v>0.37</v>
      </c>
      <c r="V80" t="n">
        <v>0.77</v>
      </c>
      <c r="W80" t="n">
        <v>14.89</v>
      </c>
      <c r="X80" t="n">
        <v>8.789999999999999</v>
      </c>
      <c r="Y80" t="n">
        <v>1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1.3157</v>
      </c>
      <c r="E81" t="n">
        <v>76</v>
      </c>
      <c r="F81" t="n">
        <v>72.13</v>
      </c>
      <c r="G81" t="n">
        <v>37.63</v>
      </c>
      <c r="H81" t="n">
        <v>0.63</v>
      </c>
      <c r="I81" t="n">
        <v>115</v>
      </c>
      <c r="J81" t="n">
        <v>83.25</v>
      </c>
      <c r="K81" t="n">
        <v>35.1</v>
      </c>
      <c r="L81" t="n">
        <v>3</v>
      </c>
      <c r="M81" t="n">
        <v>55</v>
      </c>
      <c r="N81" t="n">
        <v>10.15</v>
      </c>
      <c r="O81" t="n">
        <v>10501.19</v>
      </c>
      <c r="P81" t="n">
        <v>460.16</v>
      </c>
      <c r="Q81" t="n">
        <v>3791.67</v>
      </c>
      <c r="R81" t="n">
        <v>378.29</v>
      </c>
      <c r="S81" t="n">
        <v>185.73</v>
      </c>
      <c r="T81" t="n">
        <v>88262.19</v>
      </c>
      <c r="U81" t="n">
        <v>0.49</v>
      </c>
      <c r="V81" t="n">
        <v>0.8100000000000001</v>
      </c>
      <c r="W81" t="n">
        <v>14.85</v>
      </c>
      <c r="X81" t="n">
        <v>5.29</v>
      </c>
      <c r="Y81" t="n">
        <v>1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1.3207</v>
      </c>
      <c r="E82" t="n">
        <v>75.72</v>
      </c>
      <c r="F82" t="n">
        <v>71.93000000000001</v>
      </c>
      <c r="G82" t="n">
        <v>39.23</v>
      </c>
      <c r="H82" t="n">
        <v>0.83</v>
      </c>
      <c r="I82" t="n">
        <v>110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458.45</v>
      </c>
      <c r="Q82" t="n">
        <v>3792.22</v>
      </c>
      <c r="R82" t="n">
        <v>369.42</v>
      </c>
      <c r="S82" t="n">
        <v>185.73</v>
      </c>
      <c r="T82" t="n">
        <v>83853.78999999999</v>
      </c>
      <c r="U82" t="n">
        <v>0.5</v>
      </c>
      <c r="V82" t="n">
        <v>0.8100000000000001</v>
      </c>
      <c r="W82" t="n">
        <v>14.9</v>
      </c>
      <c r="X82" t="n">
        <v>5.09</v>
      </c>
      <c r="Y82" t="n">
        <v>1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0.8576</v>
      </c>
      <c r="E83" t="n">
        <v>116.61</v>
      </c>
      <c r="F83" t="n">
        <v>99.51000000000001</v>
      </c>
      <c r="G83" t="n">
        <v>8.81</v>
      </c>
      <c r="H83" t="n">
        <v>0.16</v>
      </c>
      <c r="I83" t="n">
        <v>678</v>
      </c>
      <c r="J83" t="n">
        <v>107.41</v>
      </c>
      <c r="K83" t="n">
        <v>41.65</v>
      </c>
      <c r="L83" t="n">
        <v>1</v>
      </c>
      <c r="M83" t="n">
        <v>676</v>
      </c>
      <c r="N83" t="n">
        <v>14.77</v>
      </c>
      <c r="O83" t="n">
        <v>13481.73</v>
      </c>
      <c r="P83" t="n">
        <v>929.5700000000001</v>
      </c>
      <c r="Q83" t="n">
        <v>3792.99</v>
      </c>
      <c r="R83" t="n">
        <v>1308.91</v>
      </c>
      <c r="S83" t="n">
        <v>185.73</v>
      </c>
      <c r="T83" t="n">
        <v>550756.14</v>
      </c>
      <c r="U83" t="n">
        <v>0.14</v>
      </c>
      <c r="V83" t="n">
        <v>0.58</v>
      </c>
      <c r="W83" t="n">
        <v>15.72</v>
      </c>
      <c r="X83" t="n">
        <v>32.64</v>
      </c>
      <c r="Y83" t="n">
        <v>1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1.1579</v>
      </c>
      <c r="E84" t="n">
        <v>86.36</v>
      </c>
      <c r="F84" t="n">
        <v>78.66</v>
      </c>
      <c r="G84" t="n">
        <v>18.51</v>
      </c>
      <c r="H84" t="n">
        <v>0.32</v>
      </c>
      <c r="I84" t="n">
        <v>255</v>
      </c>
      <c r="J84" t="n">
        <v>108.68</v>
      </c>
      <c r="K84" t="n">
        <v>41.65</v>
      </c>
      <c r="L84" t="n">
        <v>2</v>
      </c>
      <c r="M84" t="n">
        <v>253</v>
      </c>
      <c r="N84" t="n">
        <v>15.03</v>
      </c>
      <c r="O84" t="n">
        <v>13638.32</v>
      </c>
      <c r="P84" t="n">
        <v>704.29</v>
      </c>
      <c r="Q84" t="n">
        <v>3791.86</v>
      </c>
      <c r="R84" t="n">
        <v>602.16</v>
      </c>
      <c r="S84" t="n">
        <v>185.73</v>
      </c>
      <c r="T84" t="n">
        <v>199498.44</v>
      </c>
      <c r="U84" t="n">
        <v>0.31</v>
      </c>
      <c r="V84" t="n">
        <v>0.74</v>
      </c>
      <c r="W84" t="n">
        <v>15</v>
      </c>
      <c r="X84" t="n">
        <v>11.82</v>
      </c>
      <c r="Y84" t="n">
        <v>1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1.2619</v>
      </c>
      <c r="E85" t="n">
        <v>79.23999999999999</v>
      </c>
      <c r="F85" t="n">
        <v>73.83</v>
      </c>
      <c r="G85" t="n">
        <v>29.14</v>
      </c>
      <c r="H85" t="n">
        <v>0.48</v>
      </c>
      <c r="I85" t="n">
        <v>152</v>
      </c>
      <c r="J85" t="n">
        <v>109.96</v>
      </c>
      <c r="K85" t="n">
        <v>41.65</v>
      </c>
      <c r="L85" t="n">
        <v>3</v>
      </c>
      <c r="M85" t="n">
        <v>150</v>
      </c>
      <c r="N85" t="n">
        <v>15.31</v>
      </c>
      <c r="O85" t="n">
        <v>13795.21</v>
      </c>
      <c r="P85" t="n">
        <v>629.09</v>
      </c>
      <c r="Q85" t="n">
        <v>3791.54</v>
      </c>
      <c r="R85" t="n">
        <v>438.56</v>
      </c>
      <c r="S85" t="n">
        <v>185.73</v>
      </c>
      <c r="T85" t="n">
        <v>118210.43</v>
      </c>
      <c r="U85" t="n">
        <v>0.42</v>
      </c>
      <c r="V85" t="n">
        <v>0.79</v>
      </c>
      <c r="W85" t="n">
        <v>14.83</v>
      </c>
      <c r="X85" t="n">
        <v>6.99</v>
      </c>
      <c r="Y85" t="n">
        <v>1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1.3169</v>
      </c>
      <c r="E86" t="n">
        <v>75.93000000000001</v>
      </c>
      <c r="F86" t="n">
        <v>71.59</v>
      </c>
      <c r="G86" t="n">
        <v>41.3</v>
      </c>
      <c r="H86" t="n">
        <v>0.63</v>
      </c>
      <c r="I86" t="n">
        <v>104</v>
      </c>
      <c r="J86" t="n">
        <v>111.23</v>
      </c>
      <c r="K86" t="n">
        <v>41.65</v>
      </c>
      <c r="L86" t="n">
        <v>4</v>
      </c>
      <c r="M86" t="n">
        <v>102</v>
      </c>
      <c r="N86" t="n">
        <v>15.58</v>
      </c>
      <c r="O86" t="n">
        <v>13952.52</v>
      </c>
      <c r="P86" t="n">
        <v>573.63</v>
      </c>
      <c r="Q86" t="n">
        <v>3791.5</v>
      </c>
      <c r="R86" t="n">
        <v>362.45</v>
      </c>
      <c r="S86" t="n">
        <v>185.73</v>
      </c>
      <c r="T86" t="n">
        <v>80396.71000000001</v>
      </c>
      <c r="U86" t="n">
        <v>0.51</v>
      </c>
      <c r="V86" t="n">
        <v>0.8100000000000001</v>
      </c>
      <c r="W86" t="n">
        <v>14.76</v>
      </c>
      <c r="X86" t="n">
        <v>4.75</v>
      </c>
      <c r="Y86" t="n">
        <v>1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1.3454</v>
      </c>
      <c r="E87" t="n">
        <v>74.31999999999999</v>
      </c>
      <c r="F87" t="n">
        <v>70.51000000000001</v>
      </c>
      <c r="G87" t="n">
        <v>52.88</v>
      </c>
      <c r="H87" t="n">
        <v>0.78</v>
      </c>
      <c r="I87" t="n">
        <v>80</v>
      </c>
      <c r="J87" t="n">
        <v>112.51</v>
      </c>
      <c r="K87" t="n">
        <v>41.65</v>
      </c>
      <c r="L87" t="n">
        <v>5</v>
      </c>
      <c r="M87" t="n">
        <v>35</v>
      </c>
      <c r="N87" t="n">
        <v>15.86</v>
      </c>
      <c r="O87" t="n">
        <v>14110.24</v>
      </c>
      <c r="P87" t="n">
        <v>533.92</v>
      </c>
      <c r="Q87" t="n">
        <v>3791.57</v>
      </c>
      <c r="R87" t="n">
        <v>324.06</v>
      </c>
      <c r="S87" t="n">
        <v>185.73</v>
      </c>
      <c r="T87" t="n">
        <v>61322.81</v>
      </c>
      <c r="U87" t="n">
        <v>0.57</v>
      </c>
      <c r="V87" t="n">
        <v>0.82</v>
      </c>
      <c r="W87" t="n">
        <v>14.78</v>
      </c>
      <c r="X87" t="n">
        <v>3.68</v>
      </c>
      <c r="Y87" t="n">
        <v>1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1.3492</v>
      </c>
      <c r="E88" t="n">
        <v>74.12</v>
      </c>
      <c r="F88" t="n">
        <v>70.37</v>
      </c>
      <c r="G88" t="n">
        <v>54.83</v>
      </c>
      <c r="H88" t="n">
        <v>0.93</v>
      </c>
      <c r="I88" t="n">
        <v>77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531.36</v>
      </c>
      <c r="Q88" t="n">
        <v>3791.82</v>
      </c>
      <c r="R88" t="n">
        <v>317.59</v>
      </c>
      <c r="S88" t="n">
        <v>185.73</v>
      </c>
      <c r="T88" t="n">
        <v>58101.71</v>
      </c>
      <c r="U88" t="n">
        <v>0.58</v>
      </c>
      <c r="V88" t="n">
        <v>0.83</v>
      </c>
      <c r="W88" t="n">
        <v>14.82</v>
      </c>
      <c r="X88" t="n">
        <v>3.54</v>
      </c>
      <c r="Y88" t="n">
        <v>1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1.0976</v>
      </c>
      <c r="E89" t="n">
        <v>91.11</v>
      </c>
      <c r="F89" t="n">
        <v>84.19</v>
      </c>
      <c r="G89" t="n">
        <v>13.69</v>
      </c>
      <c r="H89" t="n">
        <v>0.28</v>
      </c>
      <c r="I89" t="n">
        <v>369</v>
      </c>
      <c r="J89" t="n">
        <v>61.76</v>
      </c>
      <c r="K89" t="n">
        <v>28.92</v>
      </c>
      <c r="L89" t="n">
        <v>1</v>
      </c>
      <c r="M89" t="n">
        <v>367</v>
      </c>
      <c r="N89" t="n">
        <v>6.84</v>
      </c>
      <c r="O89" t="n">
        <v>7851.41</v>
      </c>
      <c r="P89" t="n">
        <v>508.54</v>
      </c>
      <c r="Q89" t="n">
        <v>3792.23</v>
      </c>
      <c r="R89" t="n">
        <v>789.23</v>
      </c>
      <c r="S89" t="n">
        <v>185.73</v>
      </c>
      <c r="T89" t="n">
        <v>292462.27</v>
      </c>
      <c r="U89" t="n">
        <v>0.24</v>
      </c>
      <c r="V89" t="n">
        <v>0.6899999999999999</v>
      </c>
      <c r="W89" t="n">
        <v>15.2</v>
      </c>
      <c r="X89" t="n">
        <v>17.35</v>
      </c>
      <c r="Y89" t="n">
        <v>1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1.2827</v>
      </c>
      <c r="E90" t="n">
        <v>77.95999999999999</v>
      </c>
      <c r="F90" t="n">
        <v>74.01000000000001</v>
      </c>
      <c r="G90" t="n">
        <v>28.65</v>
      </c>
      <c r="H90" t="n">
        <v>0.55</v>
      </c>
      <c r="I90" t="n">
        <v>155</v>
      </c>
      <c r="J90" t="n">
        <v>62.92</v>
      </c>
      <c r="K90" t="n">
        <v>28.92</v>
      </c>
      <c r="L90" t="n">
        <v>2</v>
      </c>
      <c r="M90" t="n">
        <v>29</v>
      </c>
      <c r="N90" t="n">
        <v>7</v>
      </c>
      <c r="O90" t="n">
        <v>7994.37</v>
      </c>
      <c r="P90" t="n">
        <v>394.93</v>
      </c>
      <c r="Q90" t="n">
        <v>3792.47</v>
      </c>
      <c r="R90" t="n">
        <v>438.65</v>
      </c>
      <c r="S90" t="n">
        <v>185.73</v>
      </c>
      <c r="T90" t="n">
        <v>118239.29</v>
      </c>
      <c r="U90" t="n">
        <v>0.42</v>
      </c>
      <c r="V90" t="n">
        <v>0.79</v>
      </c>
      <c r="W90" t="n">
        <v>15</v>
      </c>
      <c r="X90" t="n">
        <v>7.17</v>
      </c>
      <c r="Y90" t="n">
        <v>1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1.2847</v>
      </c>
      <c r="E91" t="n">
        <v>77.84</v>
      </c>
      <c r="F91" t="n">
        <v>73.92</v>
      </c>
      <c r="G91" t="n">
        <v>28.99</v>
      </c>
      <c r="H91" t="n">
        <v>0.8100000000000001</v>
      </c>
      <c r="I91" t="n">
        <v>153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398.94</v>
      </c>
      <c r="Q91" t="n">
        <v>3792.33</v>
      </c>
      <c r="R91" t="n">
        <v>434.14</v>
      </c>
      <c r="S91" t="n">
        <v>185.73</v>
      </c>
      <c r="T91" t="n">
        <v>115998.9</v>
      </c>
      <c r="U91" t="n">
        <v>0.43</v>
      </c>
      <c r="V91" t="n">
        <v>0.79</v>
      </c>
      <c r="W91" t="n">
        <v>15.04</v>
      </c>
      <c r="X91" t="n">
        <v>7.08</v>
      </c>
      <c r="Y91" t="n">
        <v>1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0.5974</v>
      </c>
      <c r="E92" t="n">
        <v>167.39</v>
      </c>
      <c r="F92" t="n">
        <v>125.4</v>
      </c>
      <c r="G92" t="n">
        <v>6.44</v>
      </c>
      <c r="H92" t="n">
        <v>0.11</v>
      </c>
      <c r="I92" t="n">
        <v>1169</v>
      </c>
      <c r="J92" t="n">
        <v>167.88</v>
      </c>
      <c r="K92" t="n">
        <v>51.39</v>
      </c>
      <c r="L92" t="n">
        <v>1</v>
      </c>
      <c r="M92" t="n">
        <v>1167</v>
      </c>
      <c r="N92" t="n">
        <v>30.49</v>
      </c>
      <c r="O92" t="n">
        <v>20939.59</v>
      </c>
      <c r="P92" t="n">
        <v>1589.78</v>
      </c>
      <c r="Q92" t="n">
        <v>3793.61</v>
      </c>
      <c r="R92" t="n">
        <v>2191.4</v>
      </c>
      <c r="S92" t="n">
        <v>185.73</v>
      </c>
      <c r="T92" t="n">
        <v>989546.58</v>
      </c>
      <c r="U92" t="n">
        <v>0.08</v>
      </c>
      <c r="V92" t="n">
        <v>0.46</v>
      </c>
      <c r="W92" t="n">
        <v>16.55</v>
      </c>
      <c r="X92" t="n">
        <v>58.53</v>
      </c>
      <c r="Y92" t="n">
        <v>1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0.9972</v>
      </c>
      <c r="E93" t="n">
        <v>100.28</v>
      </c>
      <c r="F93" t="n">
        <v>84.90000000000001</v>
      </c>
      <c r="G93" t="n">
        <v>13.27</v>
      </c>
      <c r="H93" t="n">
        <v>0.21</v>
      </c>
      <c r="I93" t="n">
        <v>384</v>
      </c>
      <c r="J93" t="n">
        <v>169.33</v>
      </c>
      <c r="K93" t="n">
        <v>51.39</v>
      </c>
      <c r="L93" t="n">
        <v>2</v>
      </c>
      <c r="M93" t="n">
        <v>382</v>
      </c>
      <c r="N93" t="n">
        <v>30.94</v>
      </c>
      <c r="O93" t="n">
        <v>21118.46</v>
      </c>
      <c r="P93" t="n">
        <v>1058.11</v>
      </c>
      <c r="Q93" t="n">
        <v>3792.43</v>
      </c>
      <c r="R93" t="n">
        <v>813.0599999999999</v>
      </c>
      <c r="S93" t="n">
        <v>185.73</v>
      </c>
      <c r="T93" t="n">
        <v>304300.75</v>
      </c>
      <c r="U93" t="n">
        <v>0.23</v>
      </c>
      <c r="V93" t="n">
        <v>0.68</v>
      </c>
      <c r="W93" t="n">
        <v>15.23</v>
      </c>
      <c r="X93" t="n">
        <v>18.05</v>
      </c>
      <c r="Y93" t="n">
        <v>1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1.1419</v>
      </c>
      <c r="E94" t="n">
        <v>87.56999999999999</v>
      </c>
      <c r="F94" t="n">
        <v>77.44</v>
      </c>
      <c r="G94" t="n">
        <v>20.29</v>
      </c>
      <c r="H94" t="n">
        <v>0.31</v>
      </c>
      <c r="I94" t="n">
        <v>229</v>
      </c>
      <c r="J94" t="n">
        <v>170.79</v>
      </c>
      <c r="K94" t="n">
        <v>51.39</v>
      </c>
      <c r="L94" t="n">
        <v>3</v>
      </c>
      <c r="M94" t="n">
        <v>227</v>
      </c>
      <c r="N94" t="n">
        <v>31.4</v>
      </c>
      <c r="O94" t="n">
        <v>21297.94</v>
      </c>
      <c r="P94" t="n">
        <v>946.9400000000001</v>
      </c>
      <c r="Q94" t="n">
        <v>3792.04</v>
      </c>
      <c r="R94" t="n">
        <v>560.85</v>
      </c>
      <c r="S94" t="n">
        <v>185.73</v>
      </c>
      <c r="T94" t="n">
        <v>178973.5</v>
      </c>
      <c r="U94" t="n">
        <v>0.33</v>
      </c>
      <c r="V94" t="n">
        <v>0.75</v>
      </c>
      <c r="W94" t="n">
        <v>14.95</v>
      </c>
      <c r="X94" t="n">
        <v>10.6</v>
      </c>
      <c r="Y94" t="n">
        <v>1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1.219</v>
      </c>
      <c r="E95" t="n">
        <v>82.03</v>
      </c>
      <c r="F95" t="n">
        <v>74.2</v>
      </c>
      <c r="G95" t="n">
        <v>27.65</v>
      </c>
      <c r="H95" t="n">
        <v>0.41</v>
      </c>
      <c r="I95" t="n">
        <v>161</v>
      </c>
      <c r="J95" t="n">
        <v>172.25</v>
      </c>
      <c r="K95" t="n">
        <v>51.39</v>
      </c>
      <c r="L95" t="n">
        <v>4</v>
      </c>
      <c r="M95" t="n">
        <v>159</v>
      </c>
      <c r="N95" t="n">
        <v>31.86</v>
      </c>
      <c r="O95" t="n">
        <v>21478.05</v>
      </c>
      <c r="P95" t="n">
        <v>889.29</v>
      </c>
      <c r="Q95" t="n">
        <v>3791.69</v>
      </c>
      <c r="R95" t="n">
        <v>451.53</v>
      </c>
      <c r="S95" t="n">
        <v>185.73</v>
      </c>
      <c r="T95" t="n">
        <v>124653.14</v>
      </c>
      <c r="U95" t="n">
        <v>0.41</v>
      </c>
      <c r="V95" t="n">
        <v>0.78</v>
      </c>
      <c r="W95" t="n">
        <v>14.84</v>
      </c>
      <c r="X95" t="n">
        <v>7.37</v>
      </c>
      <c r="Y95" t="n">
        <v>1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1.2659</v>
      </c>
      <c r="E96" t="n">
        <v>78.98999999999999</v>
      </c>
      <c r="F96" t="n">
        <v>72.45</v>
      </c>
      <c r="G96" t="n">
        <v>35.34</v>
      </c>
      <c r="H96" t="n">
        <v>0.51</v>
      </c>
      <c r="I96" t="n">
        <v>123</v>
      </c>
      <c r="J96" t="n">
        <v>173.71</v>
      </c>
      <c r="K96" t="n">
        <v>51.39</v>
      </c>
      <c r="L96" t="n">
        <v>5</v>
      </c>
      <c r="M96" t="n">
        <v>121</v>
      </c>
      <c r="N96" t="n">
        <v>32.32</v>
      </c>
      <c r="O96" t="n">
        <v>21658.78</v>
      </c>
      <c r="P96" t="n">
        <v>849.5</v>
      </c>
      <c r="Q96" t="n">
        <v>3791.5</v>
      </c>
      <c r="R96" t="n">
        <v>391.8</v>
      </c>
      <c r="S96" t="n">
        <v>185.73</v>
      </c>
      <c r="T96" t="n">
        <v>94976.73</v>
      </c>
      <c r="U96" t="n">
        <v>0.47</v>
      </c>
      <c r="V96" t="n">
        <v>0.8</v>
      </c>
      <c r="W96" t="n">
        <v>14.79</v>
      </c>
      <c r="X96" t="n">
        <v>5.62</v>
      </c>
      <c r="Y96" t="n">
        <v>1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1.297</v>
      </c>
      <c r="E97" t="n">
        <v>77.09999999999999</v>
      </c>
      <c r="F97" t="n">
        <v>71.37</v>
      </c>
      <c r="G97" t="n">
        <v>43.26</v>
      </c>
      <c r="H97" t="n">
        <v>0.61</v>
      </c>
      <c r="I97" t="n">
        <v>99</v>
      </c>
      <c r="J97" t="n">
        <v>175.18</v>
      </c>
      <c r="K97" t="n">
        <v>51.39</v>
      </c>
      <c r="L97" t="n">
        <v>6</v>
      </c>
      <c r="M97" t="n">
        <v>97</v>
      </c>
      <c r="N97" t="n">
        <v>32.79</v>
      </c>
      <c r="O97" t="n">
        <v>21840.16</v>
      </c>
      <c r="P97" t="n">
        <v>817.62</v>
      </c>
      <c r="Q97" t="n">
        <v>3791.64</v>
      </c>
      <c r="R97" t="n">
        <v>355.16</v>
      </c>
      <c r="S97" t="n">
        <v>185.73</v>
      </c>
      <c r="T97" t="n">
        <v>76776.08</v>
      </c>
      <c r="U97" t="n">
        <v>0.52</v>
      </c>
      <c r="V97" t="n">
        <v>0.8100000000000001</v>
      </c>
      <c r="W97" t="n">
        <v>14.75</v>
      </c>
      <c r="X97" t="n">
        <v>4.54</v>
      </c>
      <c r="Y97" t="n">
        <v>1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1.3208</v>
      </c>
      <c r="E98" t="n">
        <v>75.70999999999999</v>
      </c>
      <c r="F98" t="n">
        <v>70.56</v>
      </c>
      <c r="G98" t="n">
        <v>51.63</v>
      </c>
      <c r="H98" t="n">
        <v>0.7</v>
      </c>
      <c r="I98" t="n">
        <v>82</v>
      </c>
      <c r="J98" t="n">
        <v>176.66</v>
      </c>
      <c r="K98" t="n">
        <v>51.39</v>
      </c>
      <c r="L98" t="n">
        <v>7</v>
      </c>
      <c r="M98" t="n">
        <v>80</v>
      </c>
      <c r="N98" t="n">
        <v>33.27</v>
      </c>
      <c r="O98" t="n">
        <v>22022.17</v>
      </c>
      <c r="P98" t="n">
        <v>789.54</v>
      </c>
      <c r="Q98" t="n">
        <v>3791.7</v>
      </c>
      <c r="R98" t="n">
        <v>327.88</v>
      </c>
      <c r="S98" t="n">
        <v>185.73</v>
      </c>
      <c r="T98" t="n">
        <v>63220.26</v>
      </c>
      <c r="U98" t="n">
        <v>0.57</v>
      </c>
      <c r="V98" t="n">
        <v>0.82</v>
      </c>
      <c r="W98" t="n">
        <v>14.71</v>
      </c>
      <c r="X98" t="n">
        <v>3.72</v>
      </c>
      <c r="Y98" t="n">
        <v>1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1.3377</v>
      </c>
      <c r="E99" t="n">
        <v>74.75</v>
      </c>
      <c r="F99" t="n">
        <v>70.01000000000001</v>
      </c>
      <c r="G99" t="n">
        <v>60.01</v>
      </c>
      <c r="H99" t="n">
        <v>0.8</v>
      </c>
      <c r="I99" t="n">
        <v>70</v>
      </c>
      <c r="J99" t="n">
        <v>178.14</v>
      </c>
      <c r="K99" t="n">
        <v>51.39</v>
      </c>
      <c r="L99" t="n">
        <v>8</v>
      </c>
      <c r="M99" t="n">
        <v>68</v>
      </c>
      <c r="N99" t="n">
        <v>33.75</v>
      </c>
      <c r="O99" t="n">
        <v>22204.83</v>
      </c>
      <c r="P99" t="n">
        <v>760.47</v>
      </c>
      <c r="Q99" t="n">
        <v>3791.47</v>
      </c>
      <c r="R99" t="n">
        <v>308.92</v>
      </c>
      <c r="S99" t="n">
        <v>185.73</v>
      </c>
      <c r="T99" t="n">
        <v>53802.31</v>
      </c>
      <c r="U99" t="n">
        <v>0.6</v>
      </c>
      <c r="V99" t="n">
        <v>0.83</v>
      </c>
      <c r="W99" t="n">
        <v>14.71</v>
      </c>
      <c r="X99" t="n">
        <v>3.17</v>
      </c>
      <c r="Y99" t="n">
        <v>1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1.3525</v>
      </c>
      <c r="E100" t="n">
        <v>73.94</v>
      </c>
      <c r="F100" t="n">
        <v>69.53</v>
      </c>
      <c r="G100" t="n">
        <v>69.53</v>
      </c>
      <c r="H100" t="n">
        <v>0.89</v>
      </c>
      <c r="I100" t="n">
        <v>60</v>
      </c>
      <c r="J100" t="n">
        <v>179.63</v>
      </c>
      <c r="K100" t="n">
        <v>51.39</v>
      </c>
      <c r="L100" t="n">
        <v>9</v>
      </c>
      <c r="M100" t="n">
        <v>58</v>
      </c>
      <c r="N100" t="n">
        <v>34.24</v>
      </c>
      <c r="O100" t="n">
        <v>22388.15</v>
      </c>
      <c r="P100" t="n">
        <v>736.09</v>
      </c>
      <c r="Q100" t="n">
        <v>3791.35</v>
      </c>
      <c r="R100" t="n">
        <v>293.25</v>
      </c>
      <c r="S100" t="n">
        <v>185.73</v>
      </c>
      <c r="T100" t="n">
        <v>46014.01</v>
      </c>
      <c r="U100" t="n">
        <v>0.63</v>
      </c>
      <c r="V100" t="n">
        <v>0.84</v>
      </c>
      <c r="W100" t="n">
        <v>14.68</v>
      </c>
      <c r="X100" t="n">
        <v>2.7</v>
      </c>
      <c r="Y100" t="n">
        <v>1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1.3639</v>
      </c>
      <c r="E101" t="n">
        <v>73.31999999999999</v>
      </c>
      <c r="F101" t="n">
        <v>69.18000000000001</v>
      </c>
      <c r="G101" t="n">
        <v>79.83</v>
      </c>
      <c r="H101" t="n">
        <v>0.98</v>
      </c>
      <c r="I101" t="n">
        <v>52</v>
      </c>
      <c r="J101" t="n">
        <v>181.12</v>
      </c>
      <c r="K101" t="n">
        <v>51.39</v>
      </c>
      <c r="L101" t="n">
        <v>10</v>
      </c>
      <c r="M101" t="n">
        <v>46</v>
      </c>
      <c r="N101" t="n">
        <v>34.73</v>
      </c>
      <c r="O101" t="n">
        <v>22572.13</v>
      </c>
      <c r="P101" t="n">
        <v>707.7</v>
      </c>
      <c r="Q101" t="n">
        <v>3791.4</v>
      </c>
      <c r="R101" t="n">
        <v>280.74</v>
      </c>
      <c r="S101" t="n">
        <v>185.73</v>
      </c>
      <c r="T101" t="n">
        <v>39799.77</v>
      </c>
      <c r="U101" t="n">
        <v>0.66</v>
      </c>
      <c r="V101" t="n">
        <v>0.84</v>
      </c>
      <c r="W101" t="n">
        <v>14.68</v>
      </c>
      <c r="X101" t="n">
        <v>2.35</v>
      </c>
      <c r="Y101" t="n">
        <v>1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1.3713</v>
      </c>
      <c r="E102" t="n">
        <v>72.92</v>
      </c>
      <c r="F102" t="n">
        <v>68.95999999999999</v>
      </c>
      <c r="G102" t="n">
        <v>88.03</v>
      </c>
      <c r="H102" t="n">
        <v>1.07</v>
      </c>
      <c r="I102" t="n">
        <v>47</v>
      </c>
      <c r="J102" t="n">
        <v>182.62</v>
      </c>
      <c r="K102" t="n">
        <v>51.39</v>
      </c>
      <c r="L102" t="n">
        <v>11</v>
      </c>
      <c r="M102" t="n">
        <v>21</v>
      </c>
      <c r="N102" t="n">
        <v>35.22</v>
      </c>
      <c r="O102" t="n">
        <v>22756.91</v>
      </c>
      <c r="P102" t="n">
        <v>687.91</v>
      </c>
      <c r="Q102" t="n">
        <v>3791.36</v>
      </c>
      <c r="R102" t="n">
        <v>272.38</v>
      </c>
      <c r="S102" t="n">
        <v>185.73</v>
      </c>
      <c r="T102" t="n">
        <v>35647.39</v>
      </c>
      <c r="U102" t="n">
        <v>0.68</v>
      </c>
      <c r="V102" t="n">
        <v>0.84</v>
      </c>
      <c r="W102" t="n">
        <v>14.7</v>
      </c>
      <c r="X102" t="n">
        <v>2.13</v>
      </c>
      <c r="Y102" t="n">
        <v>1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1.3727</v>
      </c>
      <c r="E103" t="n">
        <v>72.84999999999999</v>
      </c>
      <c r="F103" t="n">
        <v>68.92</v>
      </c>
      <c r="G103" t="n">
        <v>89.90000000000001</v>
      </c>
      <c r="H103" t="n">
        <v>1.16</v>
      </c>
      <c r="I103" t="n">
        <v>46</v>
      </c>
      <c r="J103" t="n">
        <v>184.12</v>
      </c>
      <c r="K103" t="n">
        <v>51.39</v>
      </c>
      <c r="L103" t="n">
        <v>12</v>
      </c>
      <c r="M103" t="n">
        <v>5</v>
      </c>
      <c r="N103" t="n">
        <v>35.73</v>
      </c>
      <c r="O103" t="n">
        <v>22942.24</v>
      </c>
      <c r="P103" t="n">
        <v>688.55</v>
      </c>
      <c r="Q103" t="n">
        <v>3791.45</v>
      </c>
      <c r="R103" t="n">
        <v>270.61</v>
      </c>
      <c r="S103" t="n">
        <v>185.73</v>
      </c>
      <c r="T103" t="n">
        <v>34764.22</v>
      </c>
      <c r="U103" t="n">
        <v>0.6899999999999999</v>
      </c>
      <c r="V103" t="n">
        <v>0.84</v>
      </c>
      <c r="W103" t="n">
        <v>14.71</v>
      </c>
      <c r="X103" t="n">
        <v>2.09</v>
      </c>
      <c r="Y103" t="n">
        <v>1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1.3723</v>
      </c>
      <c r="E104" t="n">
        <v>72.87</v>
      </c>
      <c r="F104" t="n">
        <v>68.94</v>
      </c>
      <c r="G104" t="n">
        <v>89.92</v>
      </c>
      <c r="H104" t="n">
        <v>1.24</v>
      </c>
      <c r="I104" t="n">
        <v>46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693.24</v>
      </c>
      <c r="Q104" t="n">
        <v>3791.42</v>
      </c>
      <c r="R104" t="n">
        <v>270.72</v>
      </c>
      <c r="S104" t="n">
        <v>185.73</v>
      </c>
      <c r="T104" t="n">
        <v>34821.6</v>
      </c>
      <c r="U104" t="n">
        <v>0.6899999999999999</v>
      </c>
      <c r="V104" t="n">
        <v>0.84</v>
      </c>
      <c r="W104" t="n">
        <v>14.72</v>
      </c>
      <c r="X104" t="n">
        <v>2.1</v>
      </c>
      <c r="Y104" t="n">
        <v>1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1.162</v>
      </c>
      <c r="E105" t="n">
        <v>86.06</v>
      </c>
      <c r="F105" t="n">
        <v>80.7</v>
      </c>
      <c r="G105" t="n">
        <v>16.36</v>
      </c>
      <c r="H105" t="n">
        <v>0.34</v>
      </c>
      <c r="I105" t="n">
        <v>296</v>
      </c>
      <c r="J105" t="n">
        <v>51.33</v>
      </c>
      <c r="K105" t="n">
        <v>24.83</v>
      </c>
      <c r="L105" t="n">
        <v>1</v>
      </c>
      <c r="M105" t="n">
        <v>293</v>
      </c>
      <c r="N105" t="n">
        <v>5.51</v>
      </c>
      <c r="O105" t="n">
        <v>6564.78</v>
      </c>
      <c r="P105" t="n">
        <v>408.28</v>
      </c>
      <c r="Q105" t="n">
        <v>3792.07</v>
      </c>
      <c r="R105" t="n">
        <v>671.45</v>
      </c>
      <c r="S105" t="n">
        <v>185.73</v>
      </c>
      <c r="T105" t="n">
        <v>233937.95</v>
      </c>
      <c r="U105" t="n">
        <v>0.28</v>
      </c>
      <c r="V105" t="n">
        <v>0.72</v>
      </c>
      <c r="W105" t="n">
        <v>15.06</v>
      </c>
      <c r="X105" t="n">
        <v>13.85</v>
      </c>
      <c r="Y105" t="n">
        <v>1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1.2531</v>
      </c>
      <c r="E106" t="n">
        <v>79.8</v>
      </c>
      <c r="F106" t="n">
        <v>75.72</v>
      </c>
      <c r="G106" t="n">
        <v>23.79</v>
      </c>
      <c r="H106" t="n">
        <v>0.66</v>
      </c>
      <c r="I106" t="n">
        <v>191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359.71</v>
      </c>
      <c r="Q106" t="n">
        <v>3792.37</v>
      </c>
      <c r="R106" t="n">
        <v>493.14</v>
      </c>
      <c r="S106" t="n">
        <v>185.73</v>
      </c>
      <c r="T106" t="n">
        <v>145305.8</v>
      </c>
      <c r="U106" t="n">
        <v>0.38</v>
      </c>
      <c r="V106" t="n">
        <v>0.77</v>
      </c>
      <c r="W106" t="n">
        <v>15.16</v>
      </c>
      <c r="X106" t="n">
        <v>8.880000000000001</v>
      </c>
      <c r="Y106" t="n">
        <v>1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0.7396</v>
      </c>
      <c r="E107" t="n">
        <v>135.2</v>
      </c>
      <c r="F107" t="n">
        <v>109.37</v>
      </c>
      <c r="G107" t="n">
        <v>7.55</v>
      </c>
      <c r="H107" t="n">
        <v>0.13</v>
      </c>
      <c r="I107" t="n">
        <v>869</v>
      </c>
      <c r="J107" t="n">
        <v>133.21</v>
      </c>
      <c r="K107" t="n">
        <v>46.47</v>
      </c>
      <c r="L107" t="n">
        <v>1</v>
      </c>
      <c r="M107" t="n">
        <v>867</v>
      </c>
      <c r="N107" t="n">
        <v>20.75</v>
      </c>
      <c r="O107" t="n">
        <v>16663.42</v>
      </c>
      <c r="P107" t="n">
        <v>1187.61</v>
      </c>
      <c r="Q107" t="n">
        <v>3793.66</v>
      </c>
      <c r="R107" t="n">
        <v>1643.51</v>
      </c>
      <c r="S107" t="n">
        <v>185.73</v>
      </c>
      <c r="T107" t="n">
        <v>717100.33</v>
      </c>
      <c r="U107" t="n">
        <v>0.11</v>
      </c>
      <c r="V107" t="n">
        <v>0.53</v>
      </c>
      <c r="W107" t="n">
        <v>16.07</v>
      </c>
      <c r="X107" t="n">
        <v>42.5</v>
      </c>
      <c r="Y107" t="n">
        <v>1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1.0858</v>
      </c>
      <c r="E108" t="n">
        <v>92.09999999999999</v>
      </c>
      <c r="F108" t="n">
        <v>81.42</v>
      </c>
      <c r="G108" t="n">
        <v>15.66</v>
      </c>
      <c r="H108" t="n">
        <v>0.26</v>
      </c>
      <c r="I108" t="n">
        <v>312</v>
      </c>
      <c r="J108" t="n">
        <v>134.55</v>
      </c>
      <c r="K108" t="n">
        <v>46.47</v>
      </c>
      <c r="L108" t="n">
        <v>2</v>
      </c>
      <c r="M108" t="n">
        <v>310</v>
      </c>
      <c r="N108" t="n">
        <v>21.09</v>
      </c>
      <c r="O108" t="n">
        <v>16828.84</v>
      </c>
      <c r="P108" t="n">
        <v>859.97</v>
      </c>
      <c r="Q108" t="n">
        <v>3791.86</v>
      </c>
      <c r="R108" t="n">
        <v>694.75</v>
      </c>
      <c r="S108" t="n">
        <v>185.73</v>
      </c>
      <c r="T108" t="n">
        <v>245508.47</v>
      </c>
      <c r="U108" t="n">
        <v>0.27</v>
      </c>
      <c r="V108" t="n">
        <v>0.71</v>
      </c>
      <c r="W108" t="n">
        <v>15.13</v>
      </c>
      <c r="X108" t="n">
        <v>14.58</v>
      </c>
      <c r="Y108" t="n">
        <v>1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1.2084</v>
      </c>
      <c r="E109" t="n">
        <v>82.75</v>
      </c>
      <c r="F109" t="n">
        <v>75.48</v>
      </c>
      <c r="G109" t="n">
        <v>24.22</v>
      </c>
      <c r="H109" t="n">
        <v>0.39</v>
      </c>
      <c r="I109" t="n">
        <v>187</v>
      </c>
      <c r="J109" t="n">
        <v>135.9</v>
      </c>
      <c r="K109" t="n">
        <v>46.47</v>
      </c>
      <c r="L109" t="n">
        <v>3</v>
      </c>
      <c r="M109" t="n">
        <v>185</v>
      </c>
      <c r="N109" t="n">
        <v>21.43</v>
      </c>
      <c r="O109" t="n">
        <v>16994.64</v>
      </c>
      <c r="P109" t="n">
        <v>773.0599999999999</v>
      </c>
      <c r="Q109" t="n">
        <v>3791.56</v>
      </c>
      <c r="R109" t="n">
        <v>494.06</v>
      </c>
      <c r="S109" t="n">
        <v>185.73</v>
      </c>
      <c r="T109" t="n">
        <v>145784.22</v>
      </c>
      <c r="U109" t="n">
        <v>0.38</v>
      </c>
      <c r="V109" t="n">
        <v>0.77</v>
      </c>
      <c r="W109" t="n">
        <v>14.9</v>
      </c>
      <c r="X109" t="n">
        <v>8.65</v>
      </c>
      <c r="Y109" t="n">
        <v>1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1.2728</v>
      </c>
      <c r="E110" t="n">
        <v>78.56999999999999</v>
      </c>
      <c r="F110" t="n">
        <v>72.81999999999999</v>
      </c>
      <c r="G110" t="n">
        <v>33.35</v>
      </c>
      <c r="H110" t="n">
        <v>0.52</v>
      </c>
      <c r="I110" t="n">
        <v>131</v>
      </c>
      <c r="J110" t="n">
        <v>137.25</v>
      </c>
      <c r="K110" t="n">
        <v>46.47</v>
      </c>
      <c r="L110" t="n">
        <v>4</v>
      </c>
      <c r="M110" t="n">
        <v>129</v>
      </c>
      <c r="N110" t="n">
        <v>21.78</v>
      </c>
      <c r="O110" t="n">
        <v>17160.92</v>
      </c>
      <c r="P110" t="n">
        <v>720.17</v>
      </c>
      <c r="Q110" t="n">
        <v>3791.84</v>
      </c>
      <c r="R110" t="n">
        <v>403.93</v>
      </c>
      <c r="S110" t="n">
        <v>185.73</v>
      </c>
      <c r="T110" t="n">
        <v>101001.27</v>
      </c>
      <c r="U110" t="n">
        <v>0.46</v>
      </c>
      <c r="V110" t="n">
        <v>0.8</v>
      </c>
      <c r="W110" t="n">
        <v>14.81</v>
      </c>
      <c r="X110" t="n">
        <v>5.98</v>
      </c>
      <c r="Y110" t="n">
        <v>1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1.3112</v>
      </c>
      <c r="E111" t="n">
        <v>76.26000000000001</v>
      </c>
      <c r="F111" t="n">
        <v>71.39</v>
      </c>
      <c r="G111" t="n">
        <v>43.27</v>
      </c>
      <c r="H111" t="n">
        <v>0.64</v>
      </c>
      <c r="I111" t="n">
        <v>99</v>
      </c>
      <c r="J111" t="n">
        <v>138.6</v>
      </c>
      <c r="K111" t="n">
        <v>46.47</v>
      </c>
      <c r="L111" t="n">
        <v>5</v>
      </c>
      <c r="M111" t="n">
        <v>97</v>
      </c>
      <c r="N111" t="n">
        <v>22.13</v>
      </c>
      <c r="O111" t="n">
        <v>17327.69</v>
      </c>
      <c r="P111" t="n">
        <v>680.91</v>
      </c>
      <c r="Q111" t="n">
        <v>3791.63</v>
      </c>
      <c r="R111" t="n">
        <v>355.72</v>
      </c>
      <c r="S111" t="n">
        <v>185.73</v>
      </c>
      <c r="T111" t="n">
        <v>77057.50999999999</v>
      </c>
      <c r="U111" t="n">
        <v>0.52</v>
      </c>
      <c r="V111" t="n">
        <v>0.8100000000000001</v>
      </c>
      <c r="W111" t="n">
        <v>14.75</v>
      </c>
      <c r="X111" t="n">
        <v>4.55</v>
      </c>
      <c r="Y111" t="n">
        <v>1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1.3391</v>
      </c>
      <c r="E112" t="n">
        <v>74.68000000000001</v>
      </c>
      <c r="F112" t="n">
        <v>70.37</v>
      </c>
      <c r="G112" t="n">
        <v>54.13</v>
      </c>
      <c r="H112" t="n">
        <v>0.76</v>
      </c>
      <c r="I112" t="n">
        <v>78</v>
      </c>
      <c r="J112" t="n">
        <v>139.95</v>
      </c>
      <c r="K112" t="n">
        <v>46.47</v>
      </c>
      <c r="L112" t="n">
        <v>6</v>
      </c>
      <c r="M112" t="n">
        <v>76</v>
      </c>
      <c r="N112" t="n">
        <v>22.49</v>
      </c>
      <c r="O112" t="n">
        <v>17494.97</v>
      </c>
      <c r="P112" t="n">
        <v>642.29</v>
      </c>
      <c r="Q112" t="n">
        <v>3791.47</v>
      </c>
      <c r="R112" t="n">
        <v>321.43</v>
      </c>
      <c r="S112" t="n">
        <v>185.73</v>
      </c>
      <c r="T112" t="n">
        <v>60015.2</v>
      </c>
      <c r="U112" t="n">
        <v>0.58</v>
      </c>
      <c r="V112" t="n">
        <v>0.83</v>
      </c>
      <c r="W112" t="n">
        <v>14.71</v>
      </c>
      <c r="X112" t="n">
        <v>3.54</v>
      </c>
      <c r="Y112" t="n">
        <v>1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1.3571</v>
      </c>
      <c r="E113" t="n">
        <v>73.69</v>
      </c>
      <c r="F113" t="n">
        <v>69.76000000000001</v>
      </c>
      <c r="G113" t="n">
        <v>65.40000000000001</v>
      </c>
      <c r="H113" t="n">
        <v>0.88</v>
      </c>
      <c r="I113" t="n">
        <v>64</v>
      </c>
      <c r="J113" t="n">
        <v>141.31</v>
      </c>
      <c r="K113" t="n">
        <v>46.47</v>
      </c>
      <c r="L113" t="n">
        <v>7</v>
      </c>
      <c r="M113" t="n">
        <v>46</v>
      </c>
      <c r="N113" t="n">
        <v>22.85</v>
      </c>
      <c r="O113" t="n">
        <v>17662.75</v>
      </c>
      <c r="P113" t="n">
        <v>608.5700000000001</v>
      </c>
      <c r="Q113" t="n">
        <v>3791.54</v>
      </c>
      <c r="R113" t="n">
        <v>299.9</v>
      </c>
      <c r="S113" t="n">
        <v>185.73</v>
      </c>
      <c r="T113" t="n">
        <v>49321.95</v>
      </c>
      <c r="U113" t="n">
        <v>0.62</v>
      </c>
      <c r="V113" t="n">
        <v>0.83</v>
      </c>
      <c r="W113" t="n">
        <v>14.72</v>
      </c>
      <c r="X113" t="n">
        <v>2.93</v>
      </c>
      <c r="Y113" t="n">
        <v>1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1.3627</v>
      </c>
      <c r="E114" t="n">
        <v>73.38</v>
      </c>
      <c r="F114" t="n">
        <v>69.56999999999999</v>
      </c>
      <c r="G114" t="n">
        <v>69.56999999999999</v>
      </c>
      <c r="H114" t="n">
        <v>0.99</v>
      </c>
      <c r="I114" t="n">
        <v>60</v>
      </c>
      <c r="J114" t="n">
        <v>142.68</v>
      </c>
      <c r="K114" t="n">
        <v>46.47</v>
      </c>
      <c r="L114" t="n">
        <v>8</v>
      </c>
      <c r="M114" t="n">
        <v>5</v>
      </c>
      <c r="N114" t="n">
        <v>23.21</v>
      </c>
      <c r="O114" t="n">
        <v>17831.04</v>
      </c>
      <c r="P114" t="n">
        <v>599.99</v>
      </c>
      <c r="Q114" t="n">
        <v>3791.7</v>
      </c>
      <c r="R114" t="n">
        <v>291.88</v>
      </c>
      <c r="S114" t="n">
        <v>185.73</v>
      </c>
      <c r="T114" t="n">
        <v>45330.46</v>
      </c>
      <c r="U114" t="n">
        <v>0.64</v>
      </c>
      <c r="V114" t="n">
        <v>0.84</v>
      </c>
      <c r="W114" t="n">
        <v>14.75</v>
      </c>
      <c r="X114" t="n">
        <v>2.73</v>
      </c>
      <c r="Y114" t="n">
        <v>1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1.3625</v>
      </c>
      <c r="E115" t="n">
        <v>73.39</v>
      </c>
      <c r="F115" t="n">
        <v>69.58</v>
      </c>
      <c r="G115" t="n">
        <v>69.58</v>
      </c>
      <c r="H115" t="n">
        <v>1.11</v>
      </c>
      <c r="I115" t="n">
        <v>60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603.66</v>
      </c>
      <c r="Q115" t="n">
        <v>3791.75</v>
      </c>
      <c r="R115" t="n">
        <v>292.16</v>
      </c>
      <c r="S115" t="n">
        <v>185.73</v>
      </c>
      <c r="T115" t="n">
        <v>45471.45</v>
      </c>
      <c r="U115" t="n">
        <v>0.64</v>
      </c>
      <c r="V115" t="n">
        <v>0.84</v>
      </c>
      <c r="W115" t="n">
        <v>14.75</v>
      </c>
      <c r="X115" t="n">
        <v>2.75</v>
      </c>
      <c r="Y115" t="n">
        <v>1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0.6669</v>
      </c>
      <c r="E116" t="n">
        <v>149.95</v>
      </c>
      <c r="F116" t="n">
        <v>116.81</v>
      </c>
      <c r="G116" t="n">
        <v>6.94</v>
      </c>
      <c r="H116" t="n">
        <v>0.12</v>
      </c>
      <c r="I116" t="n">
        <v>1010</v>
      </c>
      <c r="J116" t="n">
        <v>150.44</v>
      </c>
      <c r="K116" t="n">
        <v>49.1</v>
      </c>
      <c r="L116" t="n">
        <v>1</v>
      </c>
      <c r="M116" t="n">
        <v>1008</v>
      </c>
      <c r="N116" t="n">
        <v>25.34</v>
      </c>
      <c r="O116" t="n">
        <v>18787.76</v>
      </c>
      <c r="P116" t="n">
        <v>1376.84</v>
      </c>
      <c r="Q116" t="n">
        <v>3793.67</v>
      </c>
      <c r="R116" t="n">
        <v>1898.85</v>
      </c>
      <c r="S116" t="n">
        <v>185.73</v>
      </c>
      <c r="T116" t="n">
        <v>844065.87</v>
      </c>
      <c r="U116" t="n">
        <v>0.1</v>
      </c>
      <c r="V116" t="n">
        <v>0.5</v>
      </c>
      <c r="W116" t="n">
        <v>16.26</v>
      </c>
      <c r="X116" t="n">
        <v>49.94</v>
      </c>
      <c r="Y116" t="n">
        <v>1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1.0411</v>
      </c>
      <c r="E117" t="n">
        <v>96.06</v>
      </c>
      <c r="F117" t="n">
        <v>83.15000000000001</v>
      </c>
      <c r="G117" t="n">
        <v>14.34</v>
      </c>
      <c r="H117" t="n">
        <v>0.23</v>
      </c>
      <c r="I117" t="n">
        <v>348</v>
      </c>
      <c r="J117" t="n">
        <v>151.83</v>
      </c>
      <c r="K117" t="n">
        <v>49.1</v>
      </c>
      <c r="L117" t="n">
        <v>2</v>
      </c>
      <c r="M117" t="n">
        <v>346</v>
      </c>
      <c r="N117" t="n">
        <v>25.73</v>
      </c>
      <c r="O117" t="n">
        <v>18959.54</v>
      </c>
      <c r="P117" t="n">
        <v>959.09</v>
      </c>
      <c r="Q117" t="n">
        <v>3792.31</v>
      </c>
      <c r="R117" t="n">
        <v>754.2</v>
      </c>
      <c r="S117" t="n">
        <v>185.73</v>
      </c>
      <c r="T117" t="n">
        <v>275049.13</v>
      </c>
      <c r="U117" t="n">
        <v>0.25</v>
      </c>
      <c r="V117" t="n">
        <v>0.7</v>
      </c>
      <c r="W117" t="n">
        <v>15.16</v>
      </c>
      <c r="X117" t="n">
        <v>16.3</v>
      </c>
      <c r="Y117" t="n">
        <v>1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1.1754</v>
      </c>
      <c r="E118" t="n">
        <v>85.06999999999999</v>
      </c>
      <c r="F118" t="n">
        <v>76.44</v>
      </c>
      <c r="G118" t="n">
        <v>22.05</v>
      </c>
      <c r="H118" t="n">
        <v>0.35</v>
      </c>
      <c r="I118" t="n">
        <v>208</v>
      </c>
      <c r="J118" t="n">
        <v>153.23</v>
      </c>
      <c r="K118" t="n">
        <v>49.1</v>
      </c>
      <c r="L118" t="n">
        <v>3</v>
      </c>
      <c r="M118" t="n">
        <v>206</v>
      </c>
      <c r="N118" t="n">
        <v>26.13</v>
      </c>
      <c r="O118" t="n">
        <v>19131.85</v>
      </c>
      <c r="P118" t="n">
        <v>861.49</v>
      </c>
      <c r="Q118" t="n">
        <v>3791.71</v>
      </c>
      <c r="R118" t="n">
        <v>526.66</v>
      </c>
      <c r="S118" t="n">
        <v>185.73</v>
      </c>
      <c r="T118" t="n">
        <v>161980.36</v>
      </c>
      <c r="U118" t="n">
        <v>0.35</v>
      </c>
      <c r="V118" t="n">
        <v>0.76</v>
      </c>
      <c r="W118" t="n">
        <v>14.93</v>
      </c>
      <c r="X118" t="n">
        <v>9.609999999999999</v>
      </c>
      <c r="Y118" t="n">
        <v>1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1.2459</v>
      </c>
      <c r="E119" t="n">
        <v>80.27</v>
      </c>
      <c r="F119" t="n">
        <v>73.53</v>
      </c>
      <c r="G119" t="n">
        <v>30.22</v>
      </c>
      <c r="H119" t="n">
        <v>0.46</v>
      </c>
      <c r="I119" t="n">
        <v>146</v>
      </c>
      <c r="J119" t="n">
        <v>154.63</v>
      </c>
      <c r="K119" t="n">
        <v>49.1</v>
      </c>
      <c r="L119" t="n">
        <v>4</v>
      </c>
      <c r="M119" t="n">
        <v>144</v>
      </c>
      <c r="N119" t="n">
        <v>26.53</v>
      </c>
      <c r="O119" t="n">
        <v>19304.72</v>
      </c>
      <c r="P119" t="n">
        <v>807.29</v>
      </c>
      <c r="Q119" t="n">
        <v>3791.74</v>
      </c>
      <c r="R119" t="n">
        <v>428.09</v>
      </c>
      <c r="S119" t="n">
        <v>185.73</v>
      </c>
      <c r="T119" t="n">
        <v>113006.85</v>
      </c>
      <c r="U119" t="n">
        <v>0.43</v>
      </c>
      <c r="V119" t="n">
        <v>0.79</v>
      </c>
      <c r="W119" t="n">
        <v>14.82</v>
      </c>
      <c r="X119" t="n">
        <v>6.69</v>
      </c>
      <c r="Y119" t="n">
        <v>1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1.2878</v>
      </c>
      <c r="E120" t="n">
        <v>77.65000000000001</v>
      </c>
      <c r="F120" t="n">
        <v>71.95</v>
      </c>
      <c r="G120" t="n">
        <v>38.55</v>
      </c>
      <c r="H120" t="n">
        <v>0.57</v>
      </c>
      <c r="I120" t="n">
        <v>112</v>
      </c>
      <c r="J120" t="n">
        <v>156.03</v>
      </c>
      <c r="K120" t="n">
        <v>49.1</v>
      </c>
      <c r="L120" t="n">
        <v>5</v>
      </c>
      <c r="M120" t="n">
        <v>110</v>
      </c>
      <c r="N120" t="n">
        <v>26.94</v>
      </c>
      <c r="O120" t="n">
        <v>19478.15</v>
      </c>
      <c r="P120" t="n">
        <v>768.12</v>
      </c>
      <c r="Q120" t="n">
        <v>3791.62</v>
      </c>
      <c r="R120" t="n">
        <v>374.82</v>
      </c>
      <c r="S120" t="n">
        <v>185.73</v>
      </c>
      <c r="T120" t="n">
        <v>86541.00999999999</v>
      </c>
      <c r="U120" t="n">
        <v>0.5</v>
      </c>
      <c r="V120" t="n">
        <v>0.8100000000000001</v>
      </c>
      <c r="W120" t="n">
        <v>14.77</v>
      </c>
      <c r="X120" t="n">
        <v>5.12</v>
      </c>
      <c r="Y120" t="n">
        <v>1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1.3176</v>
      </c>
      <c r="E121" t="n">
        <v>75.90000000000001</v>
      </c>
      <c r="F121" t="n">
        <v>70.90000000000001</v>
      </c>
      <c r="G121" t="n">
        <v>47.8</v>
      </c>
      <c r="H121" t="n">
        <v>0.67</v>
      </c>
      <c r="I121" t="n">
        <v>89</v>
      </c>
      <c r="J121" t="n">
        <v>157.44</v>
      </c>
      <c r="K121" t="n">
        <v>49.1</v>
      </c>
      <c r="L121" t="n">
        <v>6</v>
      </c>
      <c r="M121" t="n">
        <v>87</v>
      </c>
      <c r="N121" t="n">
        <v>27.35</v>
      </c>
      <c r="O121" t="n">
        <v>19652.13</v>
      </c>
      <c r="P121" t="n">
        <v>734.5700000000001</v>
      </c>
      <c r="Q121" t="n">
        <v>3791.55</v>
      </c>
      <c r="R121" t="n">
        <v>339.4</v>
      </c>
      <c r="S121" t="n">
        <v>185.73</v>
      </c>
      <c r="T121" t="n">
        <v>68945.36</v>
      </c>
      <c r="U121" t="n">
        <v>0.55</v>
      </c>
      <c r="V121" t="n">
        <v>0.82</v>
      </c>
      <c r="W121" t="n">
        <v>14.73</v>
      </c>
      <c r="X121" t="n">
        <v>4.07</v>
      </c>
      <c r="Y121" t="n">
        <v>1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1.3394</v>
      </c>
      <c r="E122" t="n">
        <v>74.66</v>
      </c>
      <c r="F122" t="n">
        <v>70.16</v>
      </c>
      <c r="G122" t="n">
        <v>57.66</v>
      </c>
      <c r="H122" t="n">
        <v>0.78</v>
      </c>
      <c r="I122" t="n">
        <v>73</v>
      </c>
      <c r="J122" t="n">
        <v>158.86</v>
      </c>
      <c r="K122" t="n">
        <v>49.1</v>
      </c>
      <c r="L122" t="n">
        <v>7</v>
      </c>
      <c r="M122" t="n">
        <v>71</v>
      </c>
      <c r="N122" t="n">
        <v>27.77</v>
      </c>
      <c r="O122" t="n">
        <v>19826.68</v>
      </c>
      <c r="P122" t="n">
        <v>700.99</v>
      </c>
      <c r="Q122" t="n">
        <v>3791.43</v>
      </c>
      <c r="R122" t="n">
        <v>314.17</v>
      </c>
      <c r="S122" t="n">
        <v>185.73</v>
      </c>
      <c r="T122" t="n">
        <v>56410.93</v>
      </c>
      <c r="U122" t="n">
        <v>0.59</v>
      </c>
      <c r="V122" t="n">
        <v>0.83</v>
      </c>
      <c r="W122" t="n">
        <v>14.7</v>
      </c>
      <c r="X122" t="n">
        <v>3.32</v>
      </c>
      <c r="Y122" t="n">
        <v>1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1.3562</v>
      </c>
      <c r="E123" t="n">
        <v>73.73999999999999</v>
      </c>
      <c r="F123" t="n">
        <v>69.59999999999999</v>
      </c>
      <c r="G123" t="n">
        <v>68.45999999999999</v>
      </c>
      <c r="H123" t="n">
        <v>0.88</v>
      </c>
      <c r="I123" t="n">
        <v>61</v>
      </c>
      <c r="J123" t="n">
        <v>160.28</v>
      </c>
      <c r="K123" t="n">
        <v>49.1</v>
      </c>
      <c r="L123" t="n">
        <v>8</v>
      </c>
      <c r="M123" t="n">
        <v>58</v>
      </c>
      <c r="N123" t="n">
        <v>28.19</v>
      </c>
      <c r="O123" t="n">
        <v>20001.93</v>
      </c>
      <c r="P123" t="n">
        <v>669.8</v>
      </c>
      <c r="Q123" t="n">
        <v>3791.51</v>
      </c>
      <c r="R123" t="n">
        <v>294.65</v>
      </c>
      <c r="S123" t="n">
        <v>185.73</v>
      </c>
      <c r="T123" t="n">
        <v>46713.35</v>
      </c>
      <c r="U123" t="n">
        <v>0.63</v>
      </c>
      <c r="V123" t="n">
        <v>0.84</v>
      </c>
      <c r="W123" t="n">
        <v>14.7</v>
      </c>
      <c r="X123" t="n">
        <v>2.76</v>
      </c>
      <c r="Y123" t="n">
        <v>1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1.3654</v>
      </c>
      <c r="E124" t="n">
        <v>73.23999999999999</v>
      </c>
      <c r="F124" t="n">
        <v>69.31</v>
      </c>
      <c r="G124" t="n">
        <v>77.01000000000001</v>
      </c>
      <c r="H124" t="n">
        <v>0.99</v>
      </c>
      <c r="I124" t="n">
        <v>54</v>
      </c>
      <c r="J124" t="n">
        <v>161.71</v>
      </c>
      <c r="K124" t="n">
        <v>49.1</v>
      </c>
      <c r="L124" t="n">
        <v>9</v>
      </c>
      <c r="M124" t="n">
        <v>25</v>
      </c>
      <c r="N124" t="n">
        <v>28.61</v>
      </c>
      <c r="O124" t="n">
        <v>20177.64</v>
      </c>
      <c r="P124" t="n">
        <v>646.12</v>
      </c>
      <c r="Q124" t="n">
        <v>3791.48</v>
      </c>
      <c r="R124" t="n">
        <v>284.02</v>
      </c>
      <c r="S124" t="n">
        <v>185.73</v>
      </c>
      <c r="T124" t="n">
        <v>41432.44</v>
      </c>
      <c r="U124" t="n">
        <v>0.65</v>
      </c>
      <c r="V124" t="n">
        <v>0.84</v>
      </c>
      <c r="W124" t="n">
        <v>14.72</v>
      </c>
      <c r="X124" t="n">
        <v>2.48</v>
      </c>
      <c r="Y124" t="n">
        <v>1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1.3682</v>
      </c>
      <c r="E125" t="n">
        <v>73.09</v>
      </c>
      <c r="F125" t="n">
        <v>69.22</v>
      </c>
      <c r="G125" t="n">
        <v>79.87</v>
      </c>
      <c r="H125" t="n">
        <v>1.09</v>
      </c>
      <c r="I125" t="n">
        <v>52</v>
      </c>
      <c r="J125" t="n">
        <v>163.13</v>
      </c>
      <c r="K125" t="n">
        <v>49.1</v>
      </c>
      <c r="L125" t="n">
        <v>10</v>
      </c>
      <c r="M125" t="n">
        <v>0</v>
      </c>
      <c r="N125" t="n">
        <v>29.04</v>
      </c>
      <c r="O125" t="n">
        <v>20353.94</v>
      </c>
      <c r="P125" t="n">
        <v>643.05</v>
      </c>
      <c r="Q125" t="n">
        <v>3791.68</v>
      </c>
      <c r="R125" t="n">
        <v>280.2</v>
      </c>
      <c r="S125" t="n">
        <v>185.73</v>
      </c>
      <c r="T125" t="n">
        <v>39529.13</v>
      </c>
      <c r="U125" t="n">
        <v>0.66</v>
      </c>
      <c r="V125" t="n">
        <v>0.84</v>
      </c>
      <c r="W125" t="n">
        <v>14.74</v>
      </c>
      <c r="X125" t="n">
        <v>2.39</v>
      </c>
      <c r="Y125" t="n">
        <v>1</v>
      </c>
      <c r="Z125" t="n">
        <v>10</v>
      </c>
    </row>
    <row r="126">
      <c r="A126" t="n">
        <v>0</v>
      </c>
      <c r="B126" t="n">
        <v>95</v>
      </c>
      <c r="C126" t="inlineStr">
        <is>
          <t xml:space="preserve">CONCLUIDO	</t>
        </is>
      </c>
      <c r="D126" t="n">
        <v>0.5308</v>
      </c>
      <c r="E126" t="n">
        <v>188.39</v>
      </c>
      <c r="F126" t="n">
        <v>135.56</v>
      </c>
      <c r="G126" t="n">
        <v>6.01</v>
      </c>
      <c r="H126" t="n">
        <v>0.1</v>
      </c>
      <c r="I126" t="n">
        <v>1353</v>
      </c>
      <c r="J126" t="n">
        <v>185.69</v>
      </c>
      <c r="K126" t="n">
        <v>53.44</v>
      </c>
      <c r="L126" t="n">
        <v>1</v>
      </c>
      <c r="M126" t="n">
        <v>1351</v>
      </c>
      <c r="N126" t="n">
        <v>36.26</v>
      </c>
      <c r="O126" t="n">
        <v>23136.14</v>
      </c>
      <c r="P126" t="n">
        <v>1835.78</v>
      </c>
      <c r="Q126" t="n">
        <v>3794.62</v>
      </c>
      <c r="R126" t="n">
        <v>2538.78</v>
      </c>
      <c r="S126" t="n">
        <v>185.73</v>
      </c>
      <c r="T126" t="n">
        <v>1162318.52</v>
      </c>
      <c r="U126" t="n">
        <v>0.07000000000000001</v>
      </c>
      <c r="V126" t="n">
        <v>0.43</v>
      </c>
      <c r="W126" t="n">
        <v>16.85</v>
      </c>
      <c r="X126" t="n">
        <v>68.68000000000001</v>
      </c>
      <c r="Y126" t="n">
        <v>1</v>
      </c>
      <c r="Z126" t="n">
        <v>10</v>
      </c>
    </row>
    <row r="127">
      <c r="A127" t="n">
        <v>1</v>
      </c>
      <c r="B127" t="n">
        <v>95</v>
      </c>
      <c r="C127" t="inlineStr">
        <is>
          <t xml:space="preserve">CONCLUIDO	</t>
        </is>
      </c>
      <c r="D127" t="n">
        <v>0.9544</v>
      </c>
      <c r="E127" t="n">
        <v>104.78</v>
      </c>
      <c r="F127" t="n">
        <v>86.68000000000001</v>
      </c>
      <c r="G127" t="n">
        <v>12.38</v>
      </c>
      <c r="H127" t="n">
        <v>0.19</v>
      </c>
      <c r="I127" t="n">
        <v>420</v>
      </c>
      <c r="J127" t="n">
        <v>187.21</v>
      </c>
      <c r="K127" t="n">
        <v>53.44</v>
      </c>
      <c r="L127" t="n">
        <v>2</v>
      </c>
      <c r="M127" t="n">
        <v>418</v>
      </c>
      <c r="N127" t="n">
        <v>36.77</v>
      </c>
      <c r="O127" t="n">
        <v>23322.88</v>
      </c>
      <c r="P127" t="n">
        <v>1157.59</v>
      </c>
      <c r="Q127" t="n">
        <v>3791.92</v>
      </c>
      <c r="R127" t="n">
        <v>872.75</v>
      </c>
      <c r="S127" t="n">
        <v>185.73</v>
      </c>
      <c r="T127" t="n">
        <v>333965.84</v>
      </c>
      <c r="U127" t="n">
        <v>0.21</v>
      </c>
      <c r="V127" t="n">
        <v>0.67</v>
      </c>
      <c r="W127" t="n">
        <v>15.31</v>
      </c>
      <c r="X127" t="n">
        <v>19.84</v>
      </c>
      <c r="Y127" t="n">
        <v>1</v>
      </c>
      <c r="Z127" t="n">
        <v>10</v>
      </c>
    </row>
    <row r="128">
      <c r="A128" t="n">
        <v>2</v>
      </c>
      <c r="B128" t="n">
        <v>95</v>
      </c>
      <c r="C128" t="inlineStr">
        <is>
          <t xml:space="preserve">CONCLUIDO	</t>
        </is>
      </c>
      <c r="D128" t="n">
        <v>1.1091</v>
      </c>
      <c r="E128" t="n">
        <v>90.16</v>
      </c>
      <c r="F128" t="n">
        <v>78.42</v>
      </c>
      <c r="G128" t="n">
        <v>18.9</v>
      </c>
      <c r="H128" t="n">
        <v>0.28</v>
      </c>
      <c r="I128" t="n">
        <v>249</v>
      </c>
      <c r="J128" t="n">
        <v>188.73</v>
      </c>
      <c r="K128" t="n">
        <v>53.44</v>
      </c>
      <c r="L128" t="n">
        <v>3</v>
      </c>
      <c r="M128" t="n">
        <v>247</v>
      </c>
      <c r="N128" t="n">
        <v>37.29</v>
      </c>
      <c r="O128" t="n">
        <v>23510.33</v>
      </c>
      <c r="P128" t="n">
        <v>1031.3</v>
      </c>
      <c r="Q128" t="n">
        <v>3792.07</v>
      </c>
      <c r="R128" t="n">
        <v>593.1799999999999</v>
      </c>
      <c r="S128" t="n">
        <v>185.73</v>
      </c>
      <c r="T128" t="n">
        <v>195035.46</v>
      </c>
      <c r="U128" t="n">
        <v>0.31</v>
      </c>
      <c r="V128" t="n">
        <v>0.74</v>
      </c>
      <c r="W128" t="n">
        <v>15.01</v>
      </c>
      <c r="X128" t="n">
        <v>11.58</v>
      </c>
      <c r="Y128" t="n">
        <v>1</v>
      </c>
      <c r="Z128" t="n">
        <v>10</v>
      </c>
    </row>
    <row r="129">
      <c r="A129" t="n">
        <v>3</v>
      </c>
      <c r="B129" t="n">
        <v>95</v>
      </c>
      <c r="C129" t="inlineStr">
        <is>
          <t xml:space="preserve">CONCLUIDO	</t>
        </is>
      </c>
      <c r="D129" t="n">
        <v>1.1912</v>
      </c>
      <c r="E129" t="n">
        <v>83.95</v>
      </c>
      <c r="F129" t="n">
        <v>74.93000000000001</v>
      </c>
      <c r="G129" t="n">
        <v>25.54</v>
      </c>
      <c r="H129" t="n">
        <v>0.37</v>
      </c>
      <c r="I129" t="n">
        <v>176</v>
      </c>
      <c r="J129" t="n">
        <v>190.25</v>
      </c>
      <c r="K129" t="n">
        <v>53.44</v>
      </c>
      <c r="L129" t="n">
        <v>4</v>
      </c>
      <c r="M129" t="n">
        <v>174</v>
      </c>
      <c r="N129" t="n">
        <v>37.82</v>
      </c>
      <c r="O129" t="n">
        <v>23698.48</v>
      </c>
      <c r="P129" t="n">
        <v>969.99</v>
      </c>
      <c r="Q129" t="n">
        <v>3791.61</v>
      </c>
      <c r="R129" t="n">
        <v>475.29</v>
      </c>
      <c r="S129" t="n">
        <v>185.73</v>
      </c>
      <c r="T129" t="n">
        <v>136455.3</v>
      </c>
      <c r="U129" t="n">
        <v>0.39</v>
      </c>
      <c r="V129" t="n">
        <v>0.78</v>
      </c>
      <c r="W129" t="n">
        <v>14.88</v>
      </c>
      <c r="X129" t="n">
        <v>8.09</v>
      </c>
      <c r="Y129" t="n">
        <v>1</v>
      </c>
      <c r="Z129" t="n">
        <v>10</v>
      </c>
    </row>
    <row r="130">
      <c r="A130" t="n">
        <v>4</v>
      </c>
      <c r="B130" t="n">
        <v>95</v>
      </c>
      <c r="C130" t="inlineStr">
        <is>
          <t xml:space="preserve">CONCLUIDO	</t>
        </is>
      </c>
      <c r="D130" t="n">
        <v>1.2418</v>
      </c>
      <c r="E130" t="n">
        <v>80.53</v>
      </c>
      <c r="F130" t="n">
        <v>73.03</v>
      </c>
      <c r="G130" t="n">
        <v>32.46</v>
      </c>
      <c r="H130" t="n">
        <v>0.46</v>
      </c>
      <c r="I130" t="n">
        <v>135</v>
      </c>
      <c r="J130" t="n">
        <v>191.78</v>
      </c>
      <c r="K130" t="n">
        <v>53.44</v>
      </c>
      <c r="L130" t="n">
        <v>5</v>
      </c>
      <c r="M130" t="n">
        <v>133</v>
      </c>
      <c r="N130" t="n">
        <v>38.35</v>
      </c>
      <c r="O130" t="n">
        <v>23887.36</v>
      </c>
      <c r="P130" t="n">
        <v>928.85</v>
      </c>
      <c r="Q130" t="n">
        <v>3791.67</v>
      </c>
      <c r="R130" t="n">
        <v>411.29</v>
      </c>
      <c r="S130" t="n">
        <v>185.73</v>
      </c>
      <c r="T130" t="n">
        <v>104663.27</v>
      </c>
      <c r="U130" t="n">
        <v>0.45</v>
      </c>
      <c r="V130" t="n">
        <v>0.8</v>
      </c>
      <c r="W130" t="n">
        <v>14.81</v>
      </c>
      <c r="X130" t="n">
        <v>6.2</v>
      </c>
      <c r="Y130" t="n">
        <v>1</v>
      </c>
      <c r="Z130" t="n">
        <v>10</v>
      </c>
    </row>
    <row r="131">
      <c r="A131" t="n">
        <v>5</v>
      </c>
      <c r="B131" t="n">
        <v>95</v>
      </c>
      <c r="C131" t="inlineStr">
        <is>
          <t xml:space="preserve">CONCLUIDO	</t>
        </is>
      </c>
      <c r="D131" t="n">
        <v>1.2764</v>
      </c>
      <c r="E131" t="n">
        <v>78.34999999999999</v>
      </c>
      <c r="F131" t="n">
        <v>71.81999999999999</v>
      </c>
      <c r="G131" t="n">
        <v>39.54</v>
      </c>
      <c r="H131" t="n">
        <v>0.55</v>
      </c>
      <c r="I131" t="n">
        <v>109</v>
      </c>
      <c r="J131" t="n">
        <v>193.32</v>
      </c>
      <c r="K131" t="n">
        <v>53.44</v>
      </c>
      <c r="L131" t="n">
        <v>6</v>
      </c>
      <c r="M131" t="n">
        <v>107</v>
      </c>
      <c r="N131" t="n">
        <v>38.89</v>
      </c>
      <c r="O131" t="n">
        <v>24076.95</v>
      </c>
      <c r="P131" t="n">
        <v>896.33</v>
      </c>
      <c r="Q131" t="n">
        <v>3791.61</v>
      </c>
      <c r="R131" t="n">
        <v>370.36</v>
      </c>
      <c r="S131" t="n">
        <v>185.73</v>
      </c>
      <c r="T131" t="n">
        <v>84325.86</v>
      </c>
      <c r="U131" t="n">
        <v>0.5</v>
      </c>
      <c r="V131" t="n">
        <v>0.8100000000000001</v>
      </c>
      <c r="W131" t="n">
        <v>14.77</v>
      </c>
      <c r="X131" t="n">
        <v>4.99</v>
      </c>
      <c r="Y131" t="n">
        <v>1</v>
      </c>
      <c r="Z131" t="n">
        <v>10</v>
      </c>
    </row>
    <row r="132">
      <c r="A132" t="n">
        <v>6</v>
      </c>
      <c r="B132" t="n">
        <v>95</v>
      </c>
      <c r="C132" t="inlineStr">
        <is>
          <t xml:space="preserve">CONCLUIDO	</t>
        </is>
      </c>
      <c r="D132" t="n">
        <v>1.3015</v>
      </c>
      <c r="E132" t="n">
        <v>76.84</v>
      </c>
      <c r="F132" t="n">
        <v>70.98</v>
      </c>
      <c r="G132" t="n">
        <v>46.8</v>
      </c>
      <c r="H132" t="n">
        <v>0.64</v>
      </c>
      <c r="I132" t="n">
        <v>91</v>
      </c>
      <c r="J132" t="n">
        <v>194.86</v>
      </c>
      <c r="K132" t="n">
        <v>53.44</v>
      </c>
      <c r="L132" t="n">
        <v>7</v>
      </c>
      <c r="M132" t="n">
        <v>89</v>
      </c>
      <c r="N132" t="n">
        <v>39.43</v>
      </c>
      <c r="O132" t="n">
        <v>24267.28</v>
      </c>
      <c r="P132" t="n">
        <v>870.1799999999999</v>
      </c>
      <c r="Q132" t="n">
        <v>3791.6</v>
      </c>
      <c r="R132" t="n">
        <v>341.55</v>
      </c>
      <c r="S132" t="n">
        <v>185.73</v>
      </c>
      <c r="T132" t="n">
        <v>70010.02</v>
      </c>
      <c r="U132" t="n">
        <v>0.54</v>
      </c>
      <c r="V132" t="n">
        <v>0.82</v>
      </c>
      <c r="W132" t="n">
        <v>14.74</v>
      </c>
      <c r="X132" t="n">
        <v>4.15</v>
      </c>
      <c r="Y132" t="n">
        <v>1</v>
      </c>
      <c r="Z132" t="n">
        <v>10</v>
      </c>
    </row>
    <row r="133">
      <c r="A133" t="n">
        <v>7</v>
      </c>
      <c r="B133" t="n">
        <v>95</v>
      </c>
      <c r="C133" t="inlineStr">
        <is>
          <t xml:space="preserve">CONCLUIDO	</t>
        </is>
      </c>
      <c r="D133" t="n">
        <v>1.3217</v>
      </c>
      <c r="E133" t="n">
        <v>75.66</v>
      </c>
      <c r="F133" t="n">
        <v>70.33</v>
      </c>
      <c r="G133" t="n">
        <v>54.8</v>
      </c>
      <c r="H133" t="n">
        <v>0.72</v>
      </c>
      <c r="I133" t="n">
        <v>77</v>
      </c>
      <c r="J133" t="n">
        <v>196.41</v>
      </c>
      <c r="K133" t="n">
        <v>53.44</v>
      </c>
      <c r="L133" t="n">
        <v>8</v>
      </c>
      <c r="M133" t="n">
        <v>75</v>
      </c>
      <c r="N133" t="n">
        <v>39.98</v>
      </c>
      <c r="O133" t="n">
        <v>24458.36</v>
      </c>
      <c r="P133" t="n">
        <v>844.04</v>
      </c>
      <c r="Q133" t="n">
        <v>3791.41</v>
      </c>
      <c r="R133" t="n">
        <v>319.63</v>
      </c>
      <c r="S133" t="n">
        <v>185.73</v>
      </c>
      <c r="T133" t="n">
        <v>59122.1</v>
      </c>
      <c r="U133" t="n">
        <v>0.58</v>
      </c>
      <c r="V133" t="n">
        <v>0.83</v>
      </c>
      <c r="W133" t="n">
        <v>14.72</v>
      </c>
      <c r="X133" t="n">
        <v>3.49</v>
      </c>
      <c r="Y133" t="n">
        <v>1</v>
      </c>
      <c r="Z133" t="n">
        <v>10</v>
      </c>
    </row>
    <row r="134">
      <c r="A134" t="n">
        <v>8</v>
      </c>
      <c r="B134" t="n">
        <v>95</v>
      </c>
      <c r="C134" t="inlineStr">
        <is>
          <t xml:space="preserve">CONCLUIDO	</t>
        </is>
      </c>
      <c r="D134" t="n">
        <v>1.3361</v>
      </c>
      <c r="E134" t="n">
        <v>74.84999999999999</v>
      </c>
      <c r="F134" t="n">
        <v>69.88</v>
      </c>
      <c r="G134" t="n">
        <v>62.58</v>
      </c>
      <c r="H134" t="n">
        <v>0.8100000000000001</v>
      </c>
      <c r="I134" t="n">
        <v>67</v>
      </c>
      <c r="J134" t="n">
        <v>197.97</v>
      </c>
      <c r="K134" t="n">
        <v>53.44</v>
      </c>
      <c r="L134" t="n">
        <v>9</v>
      </c>
      <c r="M134" t="n">
        <v>65</v>
      </c>
      <c r="N134" t="n">
        <v>40.53</v>
      </c>
      <c r="O134" t="n">
        <v>24650.18</v>
      </c>
      <c r="P134" t="n">
        <v>821.1900000000001</v>
      </c>
      <c r="Q134" t="n">
        <v>3791.5</v>
      </c>
      <c r="R134" t="n">
        <v>304.97</v>
      </c>
      <c r="S134" t="n">
        <v>185.73</v>
      </c>
      <c r="T134" t="n">
        <v>51839.8</v>
      </c>
      <c r="U134" t="n">
        <v>0.61</v>
      </c>
      <c r="V134" t="n">
        <v>0.83</v>
      </c>
      <c r="W134" t="n">
        <v>14.69</v>
      </c>
      <c r="X134" t="n">
        <v>3.05</v>
      </c>
      <c r="Y134" t="n">
        <v>1</v>
      </c>
      <c r="Z134" t="n">
        <v>10</v>
      </c>
    </row>
    <row r="135">
      <c r="A135" t="n">
        <v>9</v>
      </c>
      <c r="B135" t="n">
        <v>95</v>
      </c>
      <c r="C135" t="inlineStr">
        <is>
          <t xml:space="preserve">CONCLUIDO	</t>
        </is>
      </c>
      <c r="D135" t="n">
        <v>1.3486</v>
      </c>
      <c r="E135" t="n">
        <v>74.15000000000001</v>
      </c>
      <c r="F135" t="n">
        <v>69.48</v>
      </c>
      <c r="G135" t="n">
        <v>70.66</v>
      </c>
      <c r="H135" t="n">
        <v>0.89</v>
      </c>
      <c r="I135" t="n">
        <v>59</v>
      </c>
      <c r="J135" t="n">
        <v>199.53</v>
      </c>
      <c r="K135" t="n">
        <v>53.44</v>
      </c>
      <c r="L135" t="n">
        <v>10</v>
      </c>
      <c r="M135" t="n">
        <v>57</v>
      </c>
      <c r="N135" t="n">
        <v>41.1</v>
      </c>
      <c r="O135" t="n">
        <v>24842.77</v>
      </c>
      <c r="P135" t="n">
        <v>798.86</v>
      </c>
      <c r="Q135" t="n">
        <v>3791.61</v>
      </c>
      <c r="R135" t="n">
        <v>291.46</v>
      </c>
      <c r="S135" t="n">
        <v>185.73</v>
      </c>
      <c r="T135" t="n">
        <v>45124.13</v>
      </c>
      <c r="U135" t="n">
        <v>0.64</v>
      </c>
      <c r="V135" t="n">
        <v>0.84</v>
      </c>
      <c r="W135" t="n">
        <v>14.68</v>
      </c>
      <c r="X135" t="n">
        <v>2.65</v>
      </c>
      <c r="Y135" t="n">
        <v>1</v>
      </c>
      <c r="Z135" t="n">
        <v>10</v>
      </c>
    </row>
    <row r="136">
      <c r="A136" t="n">
        <v>10</v>
      </c>
      <c r="B136" t="n">
        <v>95</v>
      </c>
      <c r="C136" t="inlineStr">
        <is>
          <t xml:space="preserve">CONCLUIDO	</t>
        </is>
      </c>
      <c r="D136" t="n">
        <v>1.359</v>
      </c>
      <c r="E136" t="n">
        <v>73.58</v>
      </c>
      <c r="F136" t="n">
        <v>69.18000000000001</v>
      </c>
      <c r="G136" t="n">
        <v>79.81999999999999</v>
      </c>
      <c r="H136" t="n">
        <v>0.97</v>
      </c>
      <c r="I136" t="n">
        <v>52</v>
      </c>
      <c r="J136" t="n">
        <v>201.1</v>
      </c>
      <c r="K136" t="n">
        <v>53.44</v>
      </c>
      <c r="L136" t="n">
        <v>11</v>
      </c>
      <c r="M136" t="n">
        <v>50</v>
      </c>
      <c r="N136" t="n">
        <v>41.66</v>
      </c>
      <c r="O136" t="n">
        <v>25036.12</v>
      </c>
      <c r="P136" t="n">
        <v>770.74</v>
      </c>
      <c r="Q136" t="n">
        <v>3791.44</v>
      </c>
      <c r="R136" t="n">
        <v>280.85</v>
      </c>
      <c r="S136" t="n">
        <v>185.73</v>
      </c>
      <c r="T136" t="n">
        <v>39856.72</v>
      </c>
      <c r="U136" t="n">
        <v>0.66</v>
      </c>
      <c r="V136" t="n">
        <v>0.84</v>
      </c>
      <c r="W136" t="n">
        <v>14.67</v>
      </c>
      <c r="X136" t="n">
        <v>2.34</v>
      </c>
      <c r="Y136" t="n">
        <v>1</v>
      </c>
      <c r="Z136" t="n">
        <v>10</v>
      </c>
    </row>
    <row r="137">
      <c r="A137" t="n">
        <v>11</v>
      </c>
      <c r="B137" t="n">
        <v>95</v>
      </c>
      <c r="C137" t="inlineStr">
        <is>
          <t xml:space="preserve">CONCLUIDO	</t>
        </is>
      </c>
      <c r="D137" t="n">
        <v>1.3684</v>
      </c>
      <c r="E137" t="n">
        <v>73.08</v>
      </c>
      <c r="F137" t="n">
        <v>68.90000000000001</v>
      </c>
      <c r="G137" t="n">
        <v>89.87</v>
      </c>
      <c r="H137" t="n">
        <v>1.05</v>
      </c>
      <c r="I137" t="n">
        <v>46</v>
      </c>
      <c r="J137" t="n">
        <v>202.67</v>
      </c>
      <c r="K137" t="n">
        <v>53.44</v>
      </c>
      <c r="L137" t="n">
        <v>12</v>
      </c>
      <c r="M137" t="n">
        <v>42</v>
      </c>
      <c r="N137" t="n">
        <v>42.24</v>
      </c>
      <c r="O137" t="n">
        <v>25230.25</v>
      </c>
      <c r="P137" t="n">
        <v>749.47</v>
      </c>
      <c r="Q137" t="n">
        <v>3791.5</v>
      </c>
      <c r="R137" t="n">
        <v>271.56</v>
      </c>
      <c r="S137" t="n">
        <v>185.73</v>
      </c>
      <c r="T137" t="n">
        <v>35241.92</v>
      </c>
      <c r="U137" t="n">
        <v>0.68</v>
      </c>
      <c r="V137" t="n">
        <v>0.84</v>
      </c>
      <c r="W137" t="n">
        <v>14.66</v>
      </c>
      <c r="X137" t="n">
        <v>2.06</v>
      </c>
      <c r="Y137" t="n">
        <v>1</v>
      </c>
      <c r="Z137" t="n">
        <v>10</v>
      </c>
    </row>
    <row r="138">
      <c r="A138" t="n">
        <v>12</v>
      </c>
      <c r="B138" t="n">
        <v>95</v>
      </c>
      <c r="C138" t="inlineStr">
        <is>
          <t xml:space="preserve">CONCLUIDO	</t>
        </is>
      </c>
      <c r="D138" t="n">
        <v>1.3728</v>
      </c>
      <c r="E138" t="n">
        <v>72.84</v>
      </c>
      <c r="F138" t="n">
        <v>68.78</v>
      </c>
      <c r="G138" t="n">
        <v>95.97</v>
      </c>
      <c r="H138" t="n">
        <v>1.13</v>
      </c>
      <c r="I138" t="n">
        <v>43</v>
      </c>
      <c r="J138" t="n">
        <v>204.25</v>
      </c>
      <c r="K138" t="n">
        <v>53.44</v>
      </c>
      <c r="L138" t="n">
        <v>13</v>
      </c>
      <c r="M138" t="n">
        <v>20</v>
      </c>
      <c r="N138" t="n">
        <v>42.82</v>
      </c>
      <c r="O138" t="n">
        <v>25425.3</v>
      </c>
      <c r="P138" t="n">
        <v>734.3200000000001</v>
      </c>
      <c r="Q138" t="n">
        <v>3791.61</v>
      </c>
      <c r="R138" t="n">
        <v>266.52</v>
      </c>
      <c r="S138" t="n">
        <v>185.73</v>
      </c>
      <c r="T138" t="n">
        <v>32736.76</v>
      </c>
      <c r="U138" t="n">
        <v>0.7</v>
      </c>
      <c r="V138" t="n">
        <v>0.85</v>
      </c>
      <c r="W138" t="n">
        <v>14.68</v>
      </c>
      <c r="X138" t="n">
        <v>1.94</v>
      </c>
      <c r="Y138" t="n">
        <v>1</v>
      </c>
      <c r="Z138" t="n">
        <v>10</v>
      </c>
    </row>
    <row r="139">
      <c r="A139" t="n">
        <v>13</v>
      </c>
      <c r="B139" t="n">
        <v>95</v>
      </c>
      <c r="C139" t="inlineStr">
        <is>
          <t xml:space="preserve">CONCLUIDO	</t>
        </is>
      </c>
      <c r="D139" t="n">
        <v>1.3758</v>
      </c>
      <c r="E139" t="n">
        <v>72.68000000000001</v>
      </c>
      <c r="F139" t="n">
        <v>68.69</v>
      </c>
      <c r="G139" t="n">
        <v>100.52</v>
      </c>
      <c r="H139" t="n">
        <v>1.21</v>
      </c>
      <c r="I139" t="n">
        <v>41</v>
      </c>
      <c r="J139" t="n">
        <v>205.84</v>
      </c>
      <c r="K139" t="n">
        <v>53.44</v>
      </c>
      <c r="L139" t="n">
        <v>14</v>
      </c>
      <c r="M139" t="n">
        <v>1</v>
      </c>
      <c r="N139" t="n">
        <v>43.4</v>
      </c>
      <c r="O139" t="n">
        <v>25621.03</v>
      </c>
      <c r="P139" t="n">
        <v>728.8200000000001</v>
      </c>
      <c r="Q139" t="n">
        <v>3791.51</v>
      </c>
      <c r="R139" t="n">
        <v>262.62</v>
      </c>
      <c r="S139" t="n">
        <v>185.73</v>
      </c>
      <c r="T139" t="n">
        <v>30794.42</v>
      </c>
      <c r="U139" t="n">
        <v>0.71</v>
      </c>
      <c r="V139" t="n">
        <v>0.85</v>
      </c>
      <c r="W139" t="n">
        <v>14.71</v>
      </c>
      <c r="X139" t="n">
        <v>1.86</v>
      </c>
      <c r="Y139" t="n">
        <v>1</v>
      </c>
      <c r="Z139" t="n">
        <v>10</v>
      </c>
    </row>
    <row r="140">
      <c r="A140" t="n">
        <v>14</v>
      </c>
      <c r="B140" t="n">
        <v>95</v>
      </c>
      <c r="C140" t="inlineStr">
        <is>
          <t xml:space="preserve">CONCLUIDO	</t>
        </is>
      </c>
      <c r="D140" t="n">
        <v>1.3758</v>
      </c>
      <c r="E140" t="n">
        <v>72.69</v>
      </c>
      <c r="F140" t="n">
        <v>68.69</v>
      </c>
      <c r="G140" t="n">
        <v>100.52</v>
      </c>
      <c r="H140" t="n">
        <v>1.28</v>
      </c>
      <c r="I140" t="n">
        <v>41</v>
      </c>
      <c r="J140" t="n">
        <v>207.43</v>
      </c>
      <c r="K140" t="n">
        <v>53.44</v>
      </c>
      <c r="L140" t="n">
        <v>15</v>
      </c>
      <c r="M140" t="n">
        <v>0</v>
      </c>
      <c r="N140" t="n">
        <v>44</v>
      </c>
      <c r="O140" t="n">
        <v>25817.56</v>
      </c>
      <c r="P140" t="n">
        <v>733.9</v>
      </c>
      <c r="Q140" t="n">
        <v>3791.51</v>
      </c>
      <c r="R140" t="n">
        <v>262.73</v>
      </c>
      <c r="S140" t="n">
        <v>185.73</v>
      </c>
      <c r="T140" t="n">
        <v>30852.05</v>
      </c>
      <c r="U140" t="n">
        <v>0.71</v>
      </c>
      <c r="V140" t="n">
        <v>0.85</v>
      </c>
      <c r="W140" t="n">
        <v>14.7</v>
      </c>
      <c r="X140" t="n">
        <v>1.86</v>
      </c>
      <c r="Y140" t="n">
        <v>1</v>
      </c>
      <c r="Z140" t="n">
        <v>10</v>
      </c>
    </row>
    <row r="141">
      <c r="A141" t="n">
        <v>0</v>
      </c>
      <c r="B141" t="n">
        <v>55</v>
      </c>
      <c r="C141" t="inlineStr">
        <is>
          <t xml:space="preserve">CONCLUIDO	</t>
        </is>
      </c>
      <c r="D141" t="n">
        <v>0.8159</v>
      </c>
      <c r="E141" t="n">
        <v>122.56</v>
      </c>
      <c r="F141" t="n">
        <v>102.77</v>
      </c>
      <c r="G141" t="n">
        <v>8.32</v>
      </c>
      <c r="H141" t="n">
        <v>0.15</v>
      </c>
      <c r="I141" t="n">
        <v>741</v>
      </c>
      <c r="J141" t="n">
        <v>116.05</v>
      </c>
      <c r="K141" t="n">
        <v>43.4</v>
      </c>
      <c r="L141" t="n">
        <v>1</v>
      </c>
      <c r="M141" t="n">
        <v>739</v>
      </c>
      <c r="N141" t="n">
        <v>16.65</v>
      </c>
      <c r="O141" t="n">
        <v>14546.17</v>
      </c>
      <c r="P141" t="n">
        <v>1014.23</v>
      </c>
      <c r="Q141" t="n">
        <v>3793.15</v>
      </c>
      <c r="R141" t="n">
        <v>1420.16</v>
      </c>
      <c r="S141" t="n">
        <v>185.73</v>
      </c>
      <c r="T141" t="n">
        <v>606064.49</v>
      </c>
      <c r="U141" t="n">
        <v>0.13</v>
      </c>
      <c r="V141" t="n">
        <v>0.57</v>
      </c>
      <c r="W141" t="n">
        <v>15.83</v>
      </c>
      <c r="X141" t="n">
        <v>35.91</v>
      </c>
      <c r="Y141" t="n">
        <v>1</v>
      </c>
      <c r="Z141" t="n">
        <v>10</v>
      </c>
    </row>
    <row r="142">
      <c r="A142" t="n">
        <v>1</v>
      </c>
      <c r="B142" t="n">
        <v>55</v>
      </c>
      <c r="C142" t="inlineStr">
        <is>
          <t xml:space="preserve">CONCLUIDO	</t>
        </is>
      </c>
      <c r="D142" t="n">
        <v>1.1341</v>
      </c>
      <c r="E142" t="n">
        <v>88.18000000000001</v>
      </c>
      <c r="F142" t="n">
        <v>79.55</v>
      </c>
      <c r="G142" t="n">
        <v>17.42</v>
      </c>
      <c r="H142" t="n">
        <v>0.3</v>
      </c>
      <c r="I142" t="n">
        <v>274</v>
      </c>
      <c r="J142" t="n">
        <v>117.34</v>
      </c>
      <c r="K142" t="n">
        <v>43.4</v>
      </c>
      <c r="L142" t="n">
        <v>2</v>
      </c>
      <c r="M142" t="n">
        <v>272</v>
      </c>
      <c r="N142" t="n">
        <v>16.94</v>
      </c>
      <c r="O142" t="n">
        <v>14705.49</v>
      </c>
      <c r="P142" t="n">
        <v>756.9400000000001</v>
      </c>
      <c r="Q142" t="n">
        <v>3792.08</v>
      </c>
      <c r="R142" t="n">
        <v>632.75</v>
      </c>
      <c r="S142" t="n">
        <v>185.73</v>
      </c>
      <c r="T142" t="n">
        <v>214698.7</v>
      </c>
      <c r="U142" t="n">
        <v>0.29</v>
      </c>
      <c r="V142" t="n">
        <v>0.73</v>
      </c>
      <c r="W142" t="n">
        <v>15.01</v>
      </c>
      <c r="X142" t="n">
        <v>12.7</v>
      </c>
      <c r="Y142" t="n">
        <v>1</v>
      </c>
      <c r="Z142" t="n">
        <v>10</v>
      </c>
    </row>
    <row r="143">
      <c r="A143" t="n">
        <v>2</v>
      </c>
      <c r="B143" t="n">
        <v>55</v>
      </c>
      <c r="C143" t="inlineStr">
        <is>
          <t xml:space="preserve">CONCLUIDO	</t>
        </is>
      </c>
      <c r="D143" t="n">
        <v>1.2445</v>
      </c>
      <c r="E143" t="n">
        <v>80.34999999999999</v>
      </c>
      <c r="F143" t="n">
        <v>74.34999999999999</v>
      </c>
      <c r="G143" t="n">
        <v>27.2</v>
      </c>
      <c r="H143" t="n">
        <v>0.45</v>
      </c>
      <c r="I143" t="n">
        <v>164</v>
      </c>
      <c r="J143" t="n">
        <v>118.63</v>
      </c>
      <c r="K143" t="n">
        <v>43.4</v>
      </c>
      <c r="L143" t="n">
        <v>3</v>
      </c>
      <c r="M143" t="n">
        <v>162</v>
      </c>
      <c r="N143" t="n">
        <v>17.23</v>
      </c>
      <c r="O143" t="n">
        <v>14865.24</v>
      </c>
      <c r="P143" t="n">
        <v>678.25</v>
      </c>
      <c r="Q143" t="n">
        <v>3791.63</v>
      </c>
      <c r="R143" t="n">
        <v>456.14</v>
      </c>
      <c r="S143" t="n">
        <v>185.73</v>
      </c>
      <c r="T143" t="n">
        <v>126941.56</v>
      </c>
      <c r="U143" t="n">
        <v>0.41</v>
      </c>
      <c r="V143" t="n">
        <v>0.78</v>
      </c>
      <c r="W143" t="n">
        <v>14.86</v>
      </c>
      <c r="X143" t="n">
        <v>7.51</v>
      </c>
      <c r="Y143" t="n">
        <v>1</v>
      </c>
      <c r="Z143" t="n">
        <v>10</v>
      </c>
    </row>
    <row r="144">
      <c r="A144" t="n">
        <v>3</v>
      </c>
      <c r="B144" t="n">
        <v>55</v>
      </c>
      <c r="C144" t="inlineStr">
        <is>
          <t xml:space="preserve">CONCLUIDO	</t>
        </is>
      </c>
      <c r="D144" t="n">
        <v>1.3013</v>
      </c>
      <c r="E144" t="n">
        <v>76.84999999999999</v>
      </c>
      <c r="F144" t="n">
        <v>72.04000000000001</v>
      </c>
      <c r="G144" t="n">
        <v>37.92</v>
      </c>
      <c r="H144" t="n">
        <v>0.59</v>
      </c>
      <c r="I144" t="n">
        <v>114</v>
      </c>
      <c r="J144" t="n">
        <v>119.93</v>
      </c>
      <c r="K144" t="n">
        <v>43.4</v>
      </c>
      <c r="L144" t="n">
        <v>4</v>
      </c>
      <c r="M144" t="n">
        <v>112</v>
      </c>
      <c r="N144" t="n">
        <v>17.53</v>
      </c>
      <c r="O144" t="n">
        <v>15025.44</v>
      </c>
      <c r="P144" t="n">
        <v>626.26</v>
      </c>
      <c r="Q144" t="n">
        <v>3791.66</v>
      </c>
      <c r="R144" t="n">
        <v>377.74</v>
      </c>
      <c r="S144" t="n">
        <v>185.73</v>
      </c>
      <c r="T144" t="n">
        <v>87993.83</v>
      </c>
      <c r="U144" t="n">
        <v>0.49</v>
      </c>
      <c r="V144" t="n">
        <v>0.8100000000000001</v>
      </c>
      <c r="W144" t="n">
        <v>14.78</v>
      </c>
      <c r="X144" t="n">
        <v>5.21</v>
      </c>
      <c r="Y144" t="n">
        <v>1</v>
      </c>
      <c r="Z144" t="n">
        <v>10</v>
      </c>
    </row>
    <row r="145">
      <c r="A145" t="n">
        <v>4</v>
      </c>
      <c r="B145" t="n">
        <v>55</v>
      </c>
      <c r="C145" t="inlineStr">
        <is>
          <t xml:space="preserve">CONCLUIDO	</t>
        </is>
      </c>
      <c r="D145" t="n">
        <v>1.3369</v>
      </c>
      <c r="E145" t="n">
        <v>74.8</v>
      </c>
      <c r="F145" t="n">
        <v>70.69</v>
      </c>
      <c r="G145" t="n">
        <v>49.9</v>
      </c>
      <c r="H145" t="n">
        <v>0.73</v>
      </c>
      <c r="I145" t="n">
        <v>85</v>
      </c>
      <c r="J145" t="n">
        <v>121.23</v>
      </c>
      <c r="K145" t="n">
        <v>43.4</v>
      </c>
      <c r="L145" t="n">
        <v>5</v>
      </c>
      <c r="M145" t="n">
        <v>81</v>
      </c>
      <c r="N145" t="n">
        <v>17.83</v>
      </c>
      <c r="O145" t="n">
        <v>15186.08</v>
      </c>
      <c r="P145" t="n">
        <v>581.77</v>
      </c>
      <c r="Q145" t="n">
        <v>3791.56</v>
      </c>
      <c r="R145" t="n">
        <v>331.93</v>
      </c>
      <c r="S145" t="n">
        <v>185.73</v>
      </c>
      <c r="T145" t="n">
        <v>65231.11</v>
      </c>
      <c r="U145" t="n">
        <v>0.5600000000000001</v>
      </c>
      <c r="V145" t="n">
        <v>0.82</v>
      </c>
      <c r="W145" t="n">
        <v>14.73</v>
      </c>
      <c r="X145" t="n">
        <v>3.85</v>
      </c>
      <c r="Y145" t="n">
        <v>1</v>
      </c>
      <c r="Z145" t="n">
        <v>10</v>
      </c>
    </row>
    <row r="146">
      <c r="A146" t="n">
        <v>5</v>
      </c>
      <c r="B146" t="n">
        <v>55</v>
      </c>
      <c r="C146" t="inlineStr">
        <is>
          <t xml:space="preserve">CONCLUIDO	</t>
        </is>
      </c>
      <c r="D146" t="n">
        <v>1.3526</v>
      </c>
      <c r="E146" t="n">
        <v>73.93000000000001</v>
      </c>
      <c r="F146" t="n">
        <v>70.13</v>
      </c>
      <c r="G146" t="n">
        <v>58.44</v>
      </c>
      <c r="H146" t="n">
        <v>0.86</v>
      </c>
      <c r="I146" t="n">
        <v>72</v>
      </c>
      <c r="J146" t="n">
        <v>122.54</v>
      </c>
      <c r="K146" t="n">
        <v>43.4</v>
      </c>
      <c r="L146" t="n">
        <v>6</v>
      </c>
      <c r="M146" t="n">
        <v>20</v>
      </c>
      <c r="N146" t="n">
        <v>18.14</v>
      </c>
      <c r="O146" t="n">
        <v>15347.16</v>
      </c>
      <c r="P146" t="n">
        <v>555.5</v>
      </c>
      <c r="Q146" t="n">
        <v>3791.73</v>
      </c>
      <c r="R146" t="n">
        <v>310.55</v>
      </c>
      <c r="S146" t="n">
        <v>185.73</v>
      </c>
      <c r="T146" t="n">
        <v>54605.72</v>
      </c>
      <c r="U146" t="n">
        <v>0.6</v>
      </c>
      <c r="V146" t="n">
        <v>0.83</v>
      </c>
      <c r="W146" t="n">
        <v>14.78</v>
      </c>
      <c r="X146" t="n">
        <v>3.29</v>
      </c>
      <c r="Y146" t="n">
        <v>1</v>
      </c>
      <c r="Z146" t="n">
        <v>10</v>
      </c>
    </row>
    <row r="147">
      <c r="A147" t="n">
        <v>6</v>
      </c>
      <c r="B147" t="n">
        <v>55</v>
      </c>
      <c r="C147" t="inlineStr">
        <is>
          <t xml:space="preserve">CONCLUIDO	</t>
        </is>
      </c>
      <c r="D147" t="n">
        <v>1.3546</v>
      </c>
      <c r="E147" t="n">
        <v>73.81999999999999</v>
      </c>
      <c r="F147" t="n">
        <v>70.06999999999999</v>
      </c>
      <c r="G147" t="n">
        <v>60.06</v>
      </c>
      <c r="H147" t="n">
        <v>1</v>
      </c>
      <c r="I147" t="n">
        <v>70</v>
      </c>
      <c r="J147" t="n">
        <v>123.85</v>
      </c>
      <c r="K147" t="n">
        <v>43.4</v>
      </c>
      <c r="L147" t="n">
        <v>7</v>
      </c>
      <c r="M147" t="n">
        <v>0</v>
      </c>
      <c r="N147" t="n">
        <v>18.45</v>
      </c>
      <c r="O147" t="n">
        <v>15508.69</v>
      </c>
      <c r="P147" t="n">
        <v>556.74</v>
      </c>
      <c r="Q147" t="n">
        <v>3791.65</v>
      </c>
      <c r="R147" t="n">
        <v>307.47</v>
      </c>
      <c r="S147" t="n">
        <v>185.73</v>
      </c>
      <c r="T147" t="n">
        <v>53075.37</v>
      </c>
      <c r="U147" t="n">
        <v>0.6</v>
      </c>
      <c r="V147" t="n">
        <v>0.83</v>
      </c>
      <c r="W147" t="n">
        <v>14.81</v>
      </c>
      <c r="X147" t="n">
        <v>3.23</v>
      </c>
      <c r="Y147" t="n">
        <v>1</v>
      </c>
      <c r="Z14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INDEX(resultados!$A$2:$ZZ$147, 1, MATCH($B$1, resultados!$A$1:$ZZ$1, 0))</f>
        <v/>
      </c>
      <c r="B7">
        <f>INDEX(resultados!$A$2:$ZZ$147, 1, MATCH($B$2, resultados!$A$1:$ZZ$1, 0))</f>
        <v/>
      </c>
      <c r="C7">
        <f>INDEX(resultados!$A$2:$ZZ$147, 1, MATCH($B$3, resultados!$A$1:$ZZ$1, 0))</f>
        <v/>
      </c>
    </row>
    <row r="8">
      <c r="A8">
        <f>INDEX(resultados!$A$2:$ZZ$147, 2, MATCH($B$1, resultados!$A$1:$ZZ$1, 0))</f>
        <v/>
      </c>
      <c r="B8">
        <f>INDEX(resultados!$A$2:$ZZ$147, 2, MATCH($B$2, resultados!$A$1:$ZZ$1, 0))</f>
        <v/>
      </c>
      <c r="C8">
        <f>INDEX(resultados!$A$2:$ZZ$147, 2, MATCH($B$3, resultados!$A$1:$ZZ$1, 0))</f>
        <v/>
      </c>
    </row>
    <row r="9">
      <c r="A9">
        <f>INDEX(resultados!$A$2:$ZZ$147, 3, MATCH($B$1, resultados!$A$1:$ZZ$1, 0))</f>
        <v/>
      </c>
      <c r="B9">
        <f>INDEX(resultados!$A$2:$ZZ$147, 3, MATCH($B$2, resultados!$A$1:$ZZ$1, 0))</f>
        <v/>
      </c>
      <c r="C9">
        <f>INDEX(resultados!$A$2:$ZZ$147, 3, MATCH($B$3, resultados!$A$1:$ZZ$1, 0))</f>
        <v/>
      </c>
    </row>
    <row r="10">
      <c r="A10">
        <f>INDEX(resultados!$A$2:$ZZ$147, 4, MATCH($B$1, resultados!$A$1:$ZZ$1, 0))</f>
        <v/>
      </c>
      <c r="B10">
        <f>INDEX(resultados!$A$2:$ZZ$147, 4, MATCH($B$2, resultados!$A$1:$ZZ$1, 0))</f>
        <v/>
      </c>
      <c r="C10">
        <f>INDEX(resultados!$A$2:$ZZ$147, 4, MATCH($B$3, resultados!$A$1:$ZZ$1, 0))</f>
        <v/>
      </c>
    </row>
    <row r="11">
      <c r="A11">
        <f>INDEX(resultados!$A$2:$ZZ$147, 5, MATCH($B$1, resultados!$A$1:$ZZ$1, 0))</f>
        <v/>
      </c>
      <c r="B11">
        <f>INDEX(resultados!$A$2:$ZZ$147, 5, MATCH($B$2, resultados!$A$1:$ZZ$1, 0))</f>
        <v/>
      </c>
      <c r="C11">
        <f>INDEX(resultados!$A$2:$ZZ$147, 5, MATCH($B$3, resultados!$A$1:$ZZ$1, 0))</f>
        <v/>
      </c>
    </row>
    <row r="12">
      <c r="A12">
        <f>INDEX(resultados!$A$2:$ZZ$147, 6, MATCH($B$1, resultados!$A$1:$ZZ$1, 0))</f>
        <v/>
      </c>
      <c r="B12">
        <f>INDEX(resultados!$A$2:$ZZ$147, 6, MATCH($B$2, resultados!$A$1:$ZZ$1, 0))</f>
        <v/>
      </c>
      <c r="C12">
        <f>INDEX(resultados!$A$2:$ZZ$147, 6, MATCH($B$3, resultados!$A$1:$ZZ$1, 0))</f>
        <v/>
      </c>
    </row>
    <row r="13">
      <c r="A13">
        <f>INDEX(resultados!$A$2:$ZZ$147, 7, MATCH($B$1, resultados!$A$1:$ZZ$1, 0))</f>
        <v/>
      </c>
      <c r="B13">
        <f>INDEX(resultados!$A$2:$ZZ$147, 7, MATCH($B$2, resultados!$A$1:$ZZ$1, 0))</f>
        <v/>
      </c>
      <c r="C13">
        <f>INDEX(resultados!$A$2:$ZZ$147, 7, MATCH($B$3, resultados!$A$1:$ZZ$1, 0))</f>
        <v/>
      </c>
    </row>
    <row r="14">
      <c r="A14">
        <f>INDEX(resultados!$A$2:$ZZ$147, 8, MATCH($B$1, resultados!$A$1:$ZZ$1, 0))</f>
        <v/>
      </c>
      <c r="B14">
        <f>INDEX(resultados!$A$2:$ZZ$147, 8, MATCH($B$2, resultados!$A$1:$ZZ$1, 0))</f>
        <v/>
      </c>
      <c r="C14">
        <f>INDEX(resultados!$A$2:$ZZ$147, 8, MATCH($B$3, resultados!$A$1:$ZZ$1, 0))</f>
        <v/>
      </c>
    </row>
    <row r="15">
      <c r="A15">
        <f>INDEX(resultados!$A$2:$ZZ$147, 9, MATCH($B$1, resultados!$A$1:$ZZ$1, 0))</f>
        <v/>
      </c>
      <c r="B15">
        <f>INDEX(resultados!$A$2:$ZZ$147, 9, MATCH($B$2, resultados!$A$1:$ZZ$1, 0))</f>
        <v/>
      </c>
      <c r="C15">
        <f>INDEX(resultados!$A$2:$ZZ$147, 9, MATCH($B$3, resultados!$A$1:$ZZ$1, 0))</f>
        <v/>
      </c>
    </row>
    <row r="16">
      <c r="A16">
        <f>INDEX(resultados!$A$2:$ZZ$147, 10, MATCH($B$1, resultados!$A$1:$ZZ$1, 0))</f>
        <v/>
      </c>
      <c r="B16">
        <f>INDEX(resultados!$A$2:$ZZ$147, 10, MATCH($B$2, resultados!$A$1:$ZZ$1, 0))</f>
        <v/>
      </c>
      <c r="C16">
        <f>INDEX(resultados!$A$2:$ZZ$147, 10, MATCH($B$3, resultados!$A$1:$ZZ$1, 0))</f>
        <v/>
      </c>
    </row>
    <row r="17">
      <c r="A17">
        <f>INDEX(resultados!$A$2:$ZZ$147, 11, MATCH($B$1, resultados!$A$1:$ZZ$1, 0))</f>
        <v/>
      </c>
      <c r="B17">
        <f>INDEX(resultados!$A$2:$ZZ$147, 11, MATCH($B$2, resultados!$A$1:$ZZ$1, 0))</f>
        <v/>
      </c>
      <c r="C17">
        <f>INDEX(resultados!$A$2:$ZZ$147, 11, MATCH($B$3, resultados!$A$1:$ZZ$1, 0))</f>
        <v/>
      </c>
    </row>
    <row r="18">
      <c r="A18">
        <f>INDEX(resultados!$A$2:$ZZ$147, 12, MATCH($B$1, resultados!$A$1:$ZZ$1, 0))</f>
        <v/>
      </c>
      <c r="B18">
        <f>INDEX(resultados!$A$2:$ZZ$147, 12, MATCH($B$2, resultados!$A$1:$ZZ$1, 0))</f>
        <v/>
      </c>
      <c r="C18">
        <f>INDEX(resultados!$A$2:$ZZ$147, 12, MATCH($B$3, resultados!$A$1:$ZZ$1, 0))</f>
        <v/>
      </c>
    </row>
    <row r="19">
      <c r="A19">
        <f>INDEX(resultados!$A$2:$ZZ$147, 13, MATCH($B$1, resultados!$A$1:$ZZ$1, 0))</f>
        <v/>
      </c>
      <c r="B19">
        <f>INDEX(resultados!$A$2:$ZZ$147, 13, MATCH($B$2, resultados!$A$1:$ZZ$1, 0))</f>
        <v/>
      </c>
      <c r="C19">
        <f>INDEX(resultados!$A$2:$ZZ$147, 13, MATCH($B$3, resultados!$A$1:$ZZ$1, 0))</f>
        <v/>
      </c>
    </row>
    <row r="20">
      <c r="A20">
        <f>INDEX(resultados!$A$2:$ZZ$147, 14, MATCH($B$1, resultados!$A$1:$ZZ$1, 0))</f>
        <v/>
      </c>
      <c r="B20">
        <f>INDEX(resultados!$A$2:$ZZ$147, 14, MATCH($B$2, resultados!$A$1:$ZZ$1, 0))</f>
        <v/>
      </c>
      <c r="C20">
        <f>INDEX(resultados!$A$2:$ZZ$147, 14, MATCH($B$3, resultados!$A$1:$ZZ$1, 0))</f>
        <v/>
      </c>
    </row>
    <row r="21">
      <c r="A21">
        <f>INDEX(resultados!$A$2:$ZZ$147, 15, MATCH($B$1, resultados!$A$1:$ZZ$1, 0))</f>
        <v/>
      </c>
      <c r="B21">
        <f>INDEX(resultados!$A$2:$ZZ$147, 15, MATCH($B$2, resultados!$A$1:$ZZ$1, 0))</f>
        <v/>
      </c>
      <c r="C21">
        <f>INDEX(resultados!$A$2:$ZZ$147, 15, MATCH($B$3, resultados!$A$1:$ZZ$1, 0))</f>
        <v/>
      </c>
    </row>
    <row r="22">
      <c r="A22">
        <f>INDEX(resultados!$A$2:$ZZ$147, 16, MATCH($B$1, resultados!$A$1:$ZZ$1, 0))</f>
        <v/>
      </c>
      <c r="B22">
        <f>INDEX(resultados!$A$2:$ZZ$147, 16, MATCH($B$2, resultados!$A$1:$ZZ$1, 0))</f>
        <v/>
      </c>
      <c r="C22">
        <f>INDEX(resultados!$A$2:$ZZ$147, 16, MATCH($B$3, resultados!$A$1:$ZZ$1, 0))</f>
        <v/>
      </c>
    </row>
    <row r="23">
      <c r="A23">
        <f>INDEX(resultados!$A$2:$ZZ$147, 17, MATCH($B$1, resultados!$A$1:$ZZ$1, 0))</f>
        <v/>
      </c>
      <c r="B23">
        <f>INDEX(resultados!$A$2:$ZZ$147, 17, MATCH($B$2, resultados!$A$1:$ZZ$1, 0))</f>
        <v/>
      </c>
      <c r="C23">
        <f>INDEX(resultados!$A$2:$ZZ$147, 17, MATCH($B$3, resultados!$A$1:$ZZ$1, 0))</f>
        <v/>
      </c>
    </row>
    <row r="24">
      <c r="A24">
        <f>INDEX(resultados!$A$2:$ZZ$147, 18, MATCH($B$1, resultados!$A$1:$ZZ$1, 0))</f>
        <v/>
      </c>
      <c r="B24">
        <f>INDEX(resultados!$A$2:$ZZ$147, 18, MATCH($B$2, resultados!$A$1:$ZZ$1, 0))</f>
        <v/>
      </c>
      <c r="C24">
        <f>INDEX(resultados!$A$2:$ZZ$147, 18, MATCH($B$3, resultados!$A$1:$ZZ$1, 0))</f>
        <v/>
      </c>
    </row>
    <row r="25">
      <c r="A25">
        <f>INDEX(resultados!$A$2:$ZZ$147, 19, MATCH($B$1, resultados!$A$1:$ZZ$1, 0))</f>
        <v/>
      </c>
      <c r="B25">
        <f>INDEX(resultados!$A$2:$ZZ$147, 19, MATCH($B$2, resultados!$A$1:$ZZ$1, 0))</f>
        <v/>
      </c>
      <c r="C25">
        <f>INDEX(resultados!$A$2:$ZZ$147, 19, MATCH($B$3, resultados!$A$1:$ZZ$1, 0))</f>
        <v/>
      </c>
    </row>
    <row r="26">
      <c r="A26">
        <f>INDEX(resultados!$A$2:$ZZ$147, 20, MATCH($B$1, resultados!$A$1:$ZZ$1, 0))</f>
        <v/>
      </c>
      <c r="B26">
        <f>INDEX(resultados!$A$2:$ZZ$147, 20, MATCH($B$2, resultados!$A$1:$ZZ$1, 0))</f>
        <v/>
      </c>
      <c r="C26">
        <f>INDEX(resultados!$A$2:$ZZ$147, 20, MATCH($B$3, resultados!$A$1:$ZZ$1, 0))</f>
        <v/>
      </c>
    </row>
    <row r="27">
      <c r="A27">
        <f>INDEX(resultados!$A$2:$ZZ$147, 21, MATCH($B$1, resultados!$A$1:$ZZ$1, 0))</f>
        <v/>
      </c>
      <c r="B27">
        <f>INDEX(resultados!$A$2:$ZZ$147, 21, MATCH($B$2, resultados!$A$1:$ZZ$1, 0))</f>
        <v/>
      </c>
      <c r="C27">
        <f>INDEX(resultados!$A$2:$ZZ$147, 21, MATCH($B$3, resultados!$A$1:$ZZ$1, 0))</f>
        <v/>
      </c>
    </row>
    <row r="28">
      <c r="A28">
        <f>INDEX(resultados!$A$2:$ZZ$147, 22, MATCH($B$1, resultados!$A$1:$ZZ$1, 0))</f>
        <v/>
      </c>
      <c r="B28">
        <f>INDEX(resultados!$A$2:$ZZ$147, 22, MATCH($B$2, resultados!$A$1:$ZZ$1, 0))</f>
        <v/>
      </c>
      <c r="C28">
        <f>INDEX(resultados!$A$2:$ZZ$147, 22, MATCH($B$3, resultados!$A$1:$ZZ$1, 0))</f>
        <v/>
      </c>
    </row>
    <row r="29">
      <c r="A29">
        <f>INDEX(resultados!$A$2:$ZZ$147, 23, MATCH($B$1, resultados!$A$1:$ZZ$1, 0))</f>
        <v/>
      </c>
      <c r="B29">
        <f>INDEX(resultados!$A$2:$ZZ$147, 23, MATCH($B$2, resultados!$A$1:$ZZ$1, 0))</f>
        <v/>
      </c>
      <c r="C29">
        <f>INDEX(resultados!$A$2:$ZZ$147, 23, MATCH($B$3, resultados!$A$1:$ZZ$1, 0))</f>
        <v/>
      </c>
    </row>
    <row r="30">
      <c r="A30">
        <f>INDEX(resultados!$A$2:$ZZ$147, 24, MATCH($B$1, resultados!$A$1:$ZZ$1, 0))</f>
        <v/>
      </c>
      <c r="B30">
        <f>INDEX(resultados!$A$2:$ZZ$147, 24, MATCH($B$2, resultados!$A$1:$ZZ$1, 0))</f>
        <v/>
      </c>
      <c r="C30">
        <f>INDEX(resultados!$A$2:$ZZ$147, 24, MATCH($B$3, resultados!$A$1:$ZZ$1, 0))</f>
        <v/>
      </c>
    </row>
    <row r="31">
      <c r="A31">
        <f>INDEX(resultados!$A$2:$ZZ$147, 25, MATCH($B$1, resultados!$A$1:$ZZ$1, 0))</f>
        <v/>
      </c>
      <c r="B31">
        <f>INDEX(resultados!$A$2:$ZZ$147, 25, MATCH($B$2, resultados!$A$1:$ZZ$1, 0))</f>
        <v/>
      </c>
      <c r="C31">
        <f>INDEX(resultados!$A$2:$ZZ$147, 25, MATCH($B$3, resultados!$A$1:$ZZ$1, 0))</f>
        <v/>
      </c>
    </row>
    <row r="32">
      <c r="A32">
        <f>INDEX(resultados!$A$2:$ZZ$147, 26, MATCH($B$1, resultados!$A$1:$ZZ$1, 0))</f>
        <v/>
      </c>
      <c r="B32">
        <f>INDEX(resultados!$A$2:$ZZ$147, 26, MATCH($B$2, resultados!$A$1:$ZZ$1, 0))</f>
        <v/>
      </c>
      <c r="C32">
        <f>INDEX(resultados!$A$2:$ZZ$147, 26, MATCH($B$3, resultados!$A$1:$ZZ$1, 0))</f>
        <v/>
      </c>
    </row>
    <row r="33">
      <c r="A33">
        <f>INDEX(resultados!$A$2:$ZZ$147, 27, MATCH($B$1, resultados!$A$1:$ZZ$1, 0))</f>
        <v/>
      </c>
      <c r="B33">
        <f>INDEX(resultados!$A$2:$ZZ$147, 27, MATCH($B$2, resultados!$A$1:$ZZ$1, 0))</f>
        <v/>
      </c>
      <c r="C33">
        <f>INDEX(resultados!$A$2:$ZZ$147, 27, MATCH($B$3, resultados!$A$1:$ZZ$1, 0))</f>
        <v/>
      </c>
    </row>
    <row r="34">
      <c r="A34">
        <f>INDEX(resultados!$A$2:$ZZ$147, 28, MATCH($B$1, resultados!$A$1:$ZZ$1, 0))</f>
        <v/>
      </c>
      <c r="B34">
        <f>INDEX(resultados!$A$2:$ZZ$147, 28, MATCH($B$2, resultados!$A$1:$ZZ$1, 0))</f>
        <v/>
      </c>
      <c r="C34">
        <f>INDEX(resultados!$A$2:$ZZ$147, 28, MATCH($B$3, resultados!$A$1:$ZZ$1, 0))</f>
        <v/>
      </c>
    </row>
    <row r="35">
      <c r="A35">
        <f>INDEX(resultados!$A$2:$ZZ$147, 29, MATCH($B$1, resultados!$A$1:$ZZ$1, 0))</f>
        <v/>
      </c>
      <c r="B35">
        <f>INDEX(resultados!$A$2:$ZZ$147, 29, MATCH($B$2, resultados!$A$1:$ZZ$1, 0))</f>
        <v/>
      </c>
      <c r="C35">
        <f>INDEX(resultados!$A$2:$ZZ$147, 29, MATCH($B$3, resultados!$A$1:$ZZ$1, 0))</f>
        <v/>
      </c>
    </row>
    <row r="36">
      <c r="A36">
        <f>INDEX(resultados!$A$2:$ZZ$147, 30, MATCH($B$1, resultados!$A$1:$ZZ$1, 0))</f>
        <v/>
      </c>
      <c r="B36">
        <f>INDEX(resultados!$A$2:$ZZ$147, 30, MATCH($B$2, resultados!$A$1:$ZZ$1, 0))</f>
        <v/>
      </c>
      <c r="C36">
        <f>INDEX(resultados!$A$2:$ZZ$147, 30, MATCH($B$3, resultados!$A$1:$ZZ$1, 0))</f>
        <v/>
      </c>
    </row>
    <row r="37">
      <c r="A37">
        <f>INDEX(resultados!$A$2:$ZZ$147, 31, MATCH($B$1, resultados!$A$1:$ZZ$1, 0))</f>
        <v/>
      </c>
      <c r="B37">
        <f>INDEX(resultados!$A$2:$ZZ$147, 31, MATCH($B$2, resultados!$A$1:$ZZ$1, 0))</f>
        <v/>
      </c>
      <c r="C37">
        <f>INDEX(resultados!$A$2:$ZZ$147, 31, MATCH($B$3, resultados!$A$1:$ZZ$1, 0))</f>
        <v/>
      </c>
    </row>
    <row r="38">
      <c r="A38">
        <f>INDEX(resultados!$A$2:$ZZ$147, 32, MATCH($B$1, resultados!$A$1:$ZZ$1, 0))</f>
        <v/>
      </c>
      <c r="B38">
        <f>INDEX(resultados!$A$2:$ZZ$147, 32, MATCH($B$2, resultados!$A$1:$ZZ$1, 0))</f>
        <v/>
      </c>
      <c r="C38">
        <f>INDEX(resultados!$A$2:$ZZ$147, 32, MATCH($B$3, resultados!$A$1:$ZZ$1, 0))</f>
        <v/>
      </c>
    </row>
    <row r="39">
      <c r="A39">
        <f>INDEX(resultados!$A$2:$ZZ$147, 33, MATCH($B$1, resultados!$A$1:$ZZ$1, 0))</f>
        <v/>
      </c>
      <c r="B39">
        <f>INDEX(resultados!$A$2:$ZZ$147, 33, MATCH($B$2, resultados!$A$1:$ZZ$1, 0))</f>
        <v/>
      </c>
      <c r="C39">
        <f>INDEX(resultados!$A$2:$ZZ$147, 33, MATCH($B$3, resultados!$A$1:$ZZ$1, 0))</f>
        <v/>
      </c>
    </row>
    <row r="40">
      <c r="A40">
        <f>INDEX(resultados!$A$2:$ZZ$147, 34, MATCH($B$1, resultados!$A$1:$ZZ$1, 0))</f>
        <v/>
      </c>
      <c r="B40">
        <f>INDEX(resultados!$A$2:$ZZ$147, 34, MATCH($B$2, resultados!$A$1:$ZZ$1, 0))</f>
        <v/>
      </c>
      <c r="C40">
        <f>INDEX(resultados!$A$2:$ZZ$147, 34, MATCH($B$3, resultados!$A$1:$ZZ$1, 0))</f>
        <v/>
      </c>
    </row>
    <row r="41">
      <c r="A41">
        <f>INDEX(resultados!$A$2:$ZZ$147, 35, MATCH($B$1, resultados!$A$1:$ZZ$1, 0))</f>
        <v/>
      </c>
      <c r="B41">
        <f>INDEX(resultados!$A$2:$ZZ$147, 35, MATCH($B$2, resultados!$A$1:$ZZ$1, 0))</f>
        <v/>
      </c>
      <c r="C41">
        <f>INDEX(resultados!$A$2:$ZZ$147, 35, MATCH($B$3, resultados!$A$1:$ZZ$1, 0))</f>
        <v/>
      </c>
    </row>
    <row r="42">
      <c r="A42">
        <f>INDEX(resultados!$A$2:$ZZ$147, 36, MATCH($B$1, resultados!$A$1:$ZZ$1, 0))</f>
        <v/>
      </c>
      <c r="B42">
        <f>INDEX(resultados!$A$2:$ZZ$147, 36, MATCH($B$2, resultados!$A$1:$ZZ$1, 0))</f>
        <v/>
      </c>
      <c r="C42">
        <f>INDEX(resultados!$A$2:$ZZ$147, 36, MATCH($B$3, resultados!$A$1:$ZZ$1, 0))</f>
        <v/>
      </c>
    </row>
    <row r="43">
      <c r="A43">
        <f>INDEX(resultados!$A$2:$ZZ$147, 37, MATCH($B$1, resultados!$A$1:$ZZ$1, 0))</f>
        <v/>
      </c>
      <c r="B43">
        <f>INDEX(resultados!$A$2:$ZZ$147, 37, MATCH($B$2, resultados!$A$1:$ZZ$1, 0))</f>
        <v/>
      </c>
      <c r="C43">
        <f>INDEX(resultados!$A$2:$ZZ$147, 37, MATCH($B$3, resultados!$A$1:$ZZ$1, 0))</f>
        <v/>
      </c>
    </row>
    <row r="44">
      <c r="A44">
        <f>INDEX(resultados!$A$2:$ZZ$147, 38, MATCH($B$1, resultados!$A$1:$ZZ$1, 0))</f>
        <v/>
      </c>
      <c r="B44">
        <f>INDEX(resultados!$A$2:$ZZ$147, 38, MATCH($B$2, resultados!$A$1:$ZZ$1, 0))</f>
        <v/>
      </c>
      <c r="C44">
        <f>INDEX(resultados!$A$2:$ZZ$147, 38, MATCH($B$3, resultados!$A$1:$ZZ$1, 0))</f>
        <v/>
      </c>
    </row>
    <row r="45">
      <c r="A45">
        <f>INDEX(resultados!$A$2:$ZZ$147, 39, MATCH($B$1, resultados!$A$1:$ZZ$1, 0))</f>
        <v/>
      </c>
      <c r="B45">
        <f>INDEX(resultados!$A$2:$ZZ$147, 39, MATCH($B$2, resultados!$A$1:$ZZ$1, 0))</f>
        <v/>
      </c>
      <c r="C45">
        <f>INDEX(resultados!$A$2:$ZZ$147, 39, MATCH($B$3, resultados!$A$1:$ZZ$1, 0))</f>
        <v/>
      </c>
    </row>
    <row r="46">
      <c r="A46">
        <f>INDEX(resultados!$A$2:$ZZ$147, 40, MATCH($B$1, resultados!$A$1:$ZZ$1, 0))</f>
        <v/>
      </c>
      <c r="B46">
        <f>INDEX(resultados!$A$2:$ZZ$147, 40, MATCH($B$2, resultados!$A$1:$ZZ$1, 0))</f>
        <v/>
      </c>
      <c r="C46">
        <f>INDEX(resultados!$A$2:$ZZ$147, 40, MATCH($B$3, resultados!$A$1:$ZZ$1, 0))</f>
        <v/>
      </c>
    </row>
    <row r="47">
      <c r="A47">
        <f>INDEX(resultados!$A$2:$ZZ$147, 41, MATCH($B$1, resultados!$A$1:$ZZ$1, 0))</f>
        <v/>
      </c>
      <c r="B47">
        <f>INDEX(resultados!$A$2:$ZZ$147, 41, MATCH($B$2, resultados!$A$1:$ZZ$1, 0))</f>
        <v/>
      </c>
      <c r="C47">
        <f>INDEX(resultados!$A$2:$ZZ$147, 41, MATCH($B$3, resultados!$A$1:$ZZ$1, 0))</f>
        <v/>
      </c>
    </row>
    <row r="48">
      <c r="A48">
        <f>INDEX(resultados!$A$2:$ZZ$147, 42, MATCH($B$1, resultados!$A$1:$ZZ$1, 0))</f>
        <v/>
      </c>
      <c r="B48">
        <f>INDEX(resultados!$A$2:$ZZ$147, 42, MATCH($B$2, resultados!$A$1:$ZZ$1, 0))</f>
        <v/>
      </c>
      <c r="C48">
        <f>INDEX(resultados!$A$2:$ZZ$147, 42, MATCH($B$3, resultados!$A$1:$ZZ$1, 0))</f>
        <v/>
      </c>
    </row>
    <row r="49">
      <c r="A49">
        <f>INDEX(resultados!$A$2:$ZZ$147, 43, MATCH($B$1, resultados!$A$1:$ZZ$1, 0))</f>
        <v/>
      </c>
      <c r="B49">
        <f>INDEX(resultados!$A$2:$ZZ$147, 43, MATCH($B$2, resultados!$A$1:$ZZ$1, 0))</f>
        <v/>
      </c>
      <c r="C49">
        <f>INDEX(resultados!$A$2:$ZZ$147, 43, MATCH($B$3, resultados!$A$1:$ZZ$1, 0))</f>
        <v/>
      </c>
    </row>
    <row r="50">
      <c r="A50">
        <f>INDEX(resultados!$A$2:$ZZ$147, 44, MATCH($B$1, resultados!$A$1:$ZZ$1, 0))</f>
        <v/>
      </c>
      <c r="B50">
        <f>INDEX(resultados!$A$2:$ZZ$147, 44, MATCH($B$2, resultados!$A$1:$ZZ$1, 0))</f>
        <v/>
      </c>
      <c r="C50">
        <f>INDEX(resultados!$A$2:$ZZ$147, 44, MATCH($B$3, resultados!$A$1:$ZZ$1, 0))</f>
        <v/>
      </c>
    </row>
    <row r="51">
      <c r="A51">
        <f>INDEX(resultados!$A$2:$ZZ$147, 45, MATCH($B$1, resultados!$A$1:$ZZ$1, 0))</f>
        <v/>
      </c>
      <c r="B51">
        <f>INDEX(resultados!$A$2:$ZZ$147, 45, MATCH($B$2, resultados!$A$1:$ZZ$1, 0))</f>
        <v/>
      </c>
      <c r="C51">
        <f>INDEX(resultados!$A$2:$ZZ$147, 45, MATCH($B$3, resultados!$A$1:$ZZ$1, 0))</f>
        <v/>
      </c>
    </row>
    <row r="52">
      <c r="A52">
        <f>INDEX(resultados!$A$2:$ZZ$147, 46, MATCH($B$1, resultados!$A$1:$ZZ$1, 0))</f>
        <v/>
      </c>
      <c r="B52">
        <f>INDEX(resultados!$A$2:$ZZ$147, 46, MATCH($B$2, resultados!$A$1:$ZZ$1, 0))</f>
        <v/>
      </c>
      <c r="C52">
        <f>INDEX(resultados!$A$2:$ZZ$147, 46, MATCH($B$3, resultados!$A$1:$ZZ$1, 0))</f>
        <v/>
      </c>
    </row>
    <row r="53">
      <c r="A53">
        <f>INDEX(resultados!$A$2:$ZZ$147, 47, MATCH($B$1, resultados!$A$1:$ZZ$1, 0))</f>
        <v/>
      </c>
      <c r="B53">
        <f>INDEX(resultados!$A$2:$ZZ$147, 47, MATCH($B$2, resultados!$A$1:$ZZ$1, 0))</f>
        <v/>
      </c>
      <c r="C53">
        <f>INDEX(resultados!$A$2:$ZZ$147, 47, MATCH($B$3, resultados!$A$1:$ZZ$1, 0))</f>
        <v/>
      </c>
    </row>
    <row r="54">
      <c r="A54">
        <f>INDEX(resultados!$A$2:$ZZ$147, 48, MATCH($B$1, resultados!$A$1:$ZZ$1, 0))</f>
        <v/>
      </c>
      <c r="B54">
        <f>INDEX(resultados!$A$2:$ZZ$147, 48, MATCH($B$2, resultados!$A$1:$ZZ$1, 0))</f>
        <v/>
      </c>
      <c r="C54">
        <f>INDEX(resultados!$A$2:$ZZ$147, 48, MATCH($B$3, resultados!$A$1:$ZZ$1, 0))</f>
        <v/>
      </c>
    </row>
    <row r="55">
      <c r="A55">
        <f>INDEX(resultados!$A$2:$ZZ$147, 49, MATCH($B$1, resultados!$A$1:$ZZ$1, 0))</f>
        <v/>
      </c>
      <c r="B55">
        <f>INDEX(resultados!$A$2:$ZZ$147, 49, MATCH($B$2, resultados!$A$1:$ZZ$1, 0))</f>
        <v/>
      </c>
      <c r="C55">
        <f>INDEX(resultados!$A$2:$ZZ$147, 49, MATCH($B$3, resultados!$A$1:$ZZ$1, 0))</f>
        <v/>
      </c>
    </row>
    <row r="56">
      <c r="A56">
        <f>INDEX(resultados!$A$2:$ZZ$147, 50, MATCH($B$1, resultados!$A$1:$ZZ$1, 0))</f>
        <v/>
      </c>
      <c r="B56">
        <f>INDEX(resultados!$A$2:$ZZ$147, 50, MATCH($B$2, resultados!$A$1:$ZZ$1, 0))</f>
        <v/>
      </c>
      <c r="C56">
        <f>INDEX(resultados!$A$2:$ZZ$147, 50, MATCH($B$3, resultados!$A$1:$ZZ$1, 0))</f>
        <v/>
      </c>
    </row>
    <row r="57">
      <c r="A57">
        <f>INDEX(resultados!$A$2:$ZZ$147, 51, MATCH($B$1, resultados!$A$1:$ZZ$1, 0))</f>
        <v/>
      </c>
      <c r="B57">
        <f>INDEX(resultados!$A$2:$ZZ$147, 51, MATCH($B$2, resultados!$A$1:$ZZ$1, 0))</f>
        <v/>
      </c>
      <c r="C57">
        <f>INDEX(resultados!$A$2:$ZZ$147, 51, MATCH($B$3, resultados!$A$1:$ZZ$1, 0))</f>
        <v/>
      </c>
    </row>
    <row r="58">
      <c r="A58">
        <f>INDEX(resultados!$A$2:$ZZ$147, 52, MATCH($B$1, resultados!$A$1:$ZZ$1, 0))</f>
        <v/>
      </c>
      <c r="B58">
        <f>INDEX(resultados!$A$2:$ZZ$147, 52, MATCH($B$2, resultados!$A$1:$ZZ$1, 0))</f>
        <v/>
      </c>
      <c r="C58">
        <f>INDEX(resultados!$A$2:$ZZ$147, 52, MATCH($B$3, resultados!$A$1:$ZZ$1, 0))</f>
        <v/>
      </c>
    </row>
    <row r="59">
      <c r="A59">
        <f>INDEX(resultados!$A$2:$ZZ$147, 53, MATCH($B$1, resultados!$A$1:$ZZ$1, 0))</f>
        <v/>
      </c>
      <c r="B59">
        <f>INDEX(resultados!$A$2:$ZZ$147, 53, MATCH($B$2, resultados!$A$1:$ZZ$1, 0))</f>
        <v/>
      </c>
      <c r="C59">
        <f>INDEX(resultados!$A$2:$ZZ$147, 53, MATCH($B$3, resultados!$A$1:$ZZ$1, 0))</f>
        <v/>
      </c>
    </row>
    <row r="60">
      <c r="A60">
        <f>INDEX(resultados!$A$2:$ZZ$147, 54, MATCH($B$1, resultados!$A$1:$ZZ$1, 0))</f>
        <v/>
      </c>
      <c r="B60">
        <f>INDEX(resultados!$A$2:$ZZ$147, 54, MATCH($B$2, resultados!$A$1:$ZZ$1, 0))</f>
        <v/>
      </c>
      <c r="C60">
        <f>INDEX(resultados!$A$2:$ZZ$147, 54, MATCH($B$3, resultados!$A$1:$ZZ$1, 0))</f>
        <v/>
      </c>
    </row>
    <row r="61">
      <c r="A61">
        <f>INDEX(resultados!$A$2:$ZZ$147, 55, MATCH($B$1, resultados!$A$1:$ZZ$1, 0))</f>
        <v/>
      </c>
      <c r="B61">
        <f>INDEX(resultados!$A$2:$ZZ$147, 55, MATCH($B$2, resultados!$A$1:$ZZ$1, 0))</f>
        <v/>
      </c>
      <c r="C61">
        <f>INDEX(resultados!$A$2:$ZZ$147, 55, MATCH($B$3, resultados!$A$1:$ZZ$1, 0))</f>
        <v/>
      </c>
    </row>
    <row r="62">
      <c r="A62">
        <f>INDEX(resultados!$A$2:$ZZ$147, 56, MATCH($B$1, resultados!$A$1:$ZZ$1, 0))</f>
        <v/>
      </c>
      <c r="B62">
        <f>INDEX(resultados!$A$2:$ZZ$147, 56, MATCH($B$2, resultados!$A$1:$ZZ$1, 0))</f>
        <v/>
      </c>
      <c r="C62">
        <f>INDEX(resultados!$A$2:$ZZ$147, 56, MATCH($B$3, resultados!$A$1:$ZZ$1, 0))</f>
        <v/>
      </c>
    </row>
    <row r="63">
      <c r="A63">
        <f>INDEX(resultados!$A$2:$ZZ$147, 57, MATCH($B$1, resultados!$A$1:$ZZ$1, 0))</f>
        <v/>
      </c>
      <c r="B63">
        <f>INDEX(resultados!$A$2:$ZZ$147, 57, MATCH($B$2, resultados!$A$1:$ZZ$1, 0))</f>
        <v/>
      </c>
      <c r="C63">
        <f>INDEX(resultados!$A$2:$ZZ$147, 57, MATCH($B$3, resultados!$A$1:$ZZ$1, 0))</f>
        <v/>
      </c>
    </row>
    <row r="64">
      <c r="A64">
        <f>INDEX(resultados!$A$2:$ZZ$147, 58, MATCH($B$1, resultados!$A$1:$ZZ$1, 0))</f>
        <v/>
      </c>
      <c r="B64">
        <f>INDEX(resultados!$A$2:$ZZ$147, 58, MATCH($B$2, resultados!$A$1:$ZZ$1, 0))</f>
        <v/>
      </c>
      <c r="C64">
        <f>INDEX(resultados!$A$2:$ZZ$147, 58, MATCH($B$3, resultados!$A$1:$ZZ$1, 0))</f>
        <v/>
      </c>
    </row>
    <row r="65">
      <c r="A65">
        <f>INDEX(resultados!$A$2:$ZZ$147, 59, MATCH($B$1, resultados!$A$1:$ZZ$1, 0))</f>
        <v/>
      </c>
      <c r="B65">
        <f>INDEX(resultados!$A$2:$ZZ$147, 59, MATCH($B$2, resultados!$A$1:$ZZ$1, 0))</f>
        <v/>
      </c>
      <c r="C65">
        <f>INDEX(resultados!$A$2:$ZZ$147, 59, MATCH($B$3, resultados!$A$1:$ZZ$1, 0))</f>
        <v/>
      </c>
    </row>
    <row r="66">
      <c r="A66">
        <f>INDEX(resultados!$A$2:$ZZ$147, 60, MATCH($B$1, resultados!$A$1:$ZZ$1, 0))</f>
        <v/>
      </c>
      <c r="B66">
        <f>INDEX(resultados!$A$2:$ZZ$147, 60, MATCH($B$2, resultados!$A$1:$ZZ$1, 0))</f>
        <v/>
      </c>
      <c r="C66">
        <f>INDEX(resultados!$A$2:$ZZ$147, 60, MATCH($B$3, resultados!$A$1:$ZZ$1, 0))</f>
        <v/>
      </c>
    </row>
    <row r="67">
      <c r="A67">
        <f>INDEX(resultados!$A$2:$ZZ$147, 61, MATCH($B$1, resultados!$A$1:$ZZ$1, 0))</f>
        <v/>
      </c>
      <c r="B67">
        <f>INDEX(resultados!$A$2:$ZZ$147, 61, MATCH($B$2, resultados!$A$1:$ZZ$1, 0))</f>
        <v/>
      </c>
      <c r="C67">
        <f>INDEX(resultados!$A$2:$ZZ$147, 61, MATCH($B$3, resultados!$A$1:$ZZ$1, 0))</f>
        <v/>
      </c>
    </row>
    <row r="68">
      <c r="A68">
        <f>INDEX(resultados!$A$2:$ZZ$147, 62, MATCH($B$1, resultados!$A$1:$ZZ$1, 0))</f>
        <v/>
      </c>
      <c r="B68">
        <f>INDEX(resultados!$A$2:$ZZ$147, 62, MATCH($B$2, resultados!$A$1:$ZZ$1, 0))</f>
        <v/>
      </c>
      <c r="C68">
        <f>INDEX(resultados!$A$2:$ZZ$147, 62, MATCH($B$3, resultados!$A$1:$ZZ$1, 0))</f>
        <v/>
      </c>
    </row>
    <row r="69">
      <c r="A69">
        <f>INDEX(resultados!$A$2:$ZZ$147, 63, MATCH($B$1, resultados!$A$1:$ZZ$1, 0))</f>
        <v/>
      </c>
      <c r="B69">
        <f>INDEX(resultados!$A$2:$ZZ$147, 63, MATCH($B$2, resultados!$A$1:$ZZ$1, 0))</f>
        <v/>
      </c>
      <c r="C69">
        <f>INDEX(resultados!$A$2:$ZZ$147, 63, MATCH($B$3, resultados!$A$1:$ZZ$1, 0))</f>
        <v/>
      </c>
    </row>
    <row r="70">
      <c r="A70">
        <f>INDEX(resultados!$A$2:$ZZ$147, 64, MATCH($B$1, resultados!$A$1:$ZZ$1, 0))</f>
        <v/>
      </c>
      <c r="B70">
        <f>INDEX(resultados!$A$2:$ZZ$147, 64, MATCH($B$2, resultados!$A$1:$ZZ$1, 0))</f>
        <v/>
      </c>
      <c r="C70">
        <f>INDEX(resultados!$A$2:$ZZ$147, 64, MATCH($B$3, resultados!$A$1:$ZZ$1, 0))</f>
        <v/>
      </c>
    </row>
    <row r="71">
      <c r="A71">
        <f>INDEX(resultados!$A$2:$ZZ$147, 65, MATCH($B$1, resultados!$A$1:$ZZ$1, 0))</f>
        <v/>
      </c>
      <c r="B71">
        <f>INDEX(resultados!$A$2:$ZZ$147, 65, MATCH($B$2, resultados!$A$1:$ZZ$1, 0))</f>
        <v/>
      </c>
      <c r="C71">
        <f>INDEX(resultados!$A$2:$ZZ$147, 65, MATCH($B$3, resultados!$A$1:$ZZ$1, 0))</f>
        <v/>
      </c>
    </row>
    <row r="72">
      <c r="A72">
        <f>INDEX(resultados!$A$2:$ZZ$147, 66, MATCH($B$1, resultados!$A$1:$ZZ$1, 0))</f>
        <v/>
      </c>
      <c r="B72">
        <f>INDEX(resultados!$A$2:$ZZ$147, 66, MATCH($B$2, resultados!$A$1:$ZZ$1, 0))</f>
        <v/>
      </c>
      <c r="C72">
        <f>INDEX(resultados!$A$2:$ZZ$147, 66, MATCH($B$3, resultados!$A$1:$ZZ$1, 0))</f>
        <v/>
      </c>
    </row>
    <row r="73">
      <c r="A73">
        <f>INDEX(resultados!$A$2:$ZZ$147, 67, MATCH($B$1, resultados!$A$1:$ZZ$1, 0))</f>
        <v/>
      </c>
      <c r="B73">
        <f>INDEX(resultados!$A$2:$ZZ$147, 67, MATCH($B$2, resultados!$A$1:$ZZ$1, 0))</f>
        <v/>
      </c>
      <c r="C73">
        <f>INDEX(resultados!$A$2:$ZZ$147, 67, MATCH($B$3, resultados!$A$1:$ZZ$1, 0))</f>
        <v/>
      </c>
    </row>
    <row r="74">
      <c r="A74">
        <f>INDEX(resultados!$A$2:$ZZ$147, 68, MATCH($B$1, resultados!$A$1:$ZZ$1, 0))</f>
        <v/>
      </c>
      <c r="B74">
        <f>INDEX(resultados!$A$2:$ZZ$147, 68, MATCH($B$2, resultados!$A$1:$ZZ$1, 0))</f>
        <v/>
      </c>
      <c r="C74">
        <f>INDEX(resultados!$A$2:$ZZ$147, 68, MATCH($B$3, resultados!$A$1:$ZZ$1, 0))</f>
        <v/>
      </c>
    </row>
    <row r="75">
      <c r="A75">
        <f>INDEX(resultados!$A$2:$ZZ$147, 69, MATCH($B$1, resultados!$A$1:$ZZ$1, 0))</f>
        <v/>
      </c>
      <c r="B75">
        <f>INDEX(resultados!$A$2:$ZZ$147, 69, MATCH($B$2, resultados!$A$1:$ZZ$1, 0))</f>
        <v/>
      </c>
      <c r="C75">
        <f>INDEX(resultados!$A$2:$ZZ$147, 69, MATCH($B$3, resultados!$A$1:$ZZ$1, 0))</f>
        <v/>
      </c>
    </row>
    <row r="76">
      <c r="A76">
        <f>INDEX(resultados!$A$2:$ZZ$147, 70, MATCH($B$1, resultados!$A$1:$ZZ$1, 0))</f>
        <v/>
      </c>
      <c r="B76">
        <f>INDEX(resultados!$A$2:$ZZ$147, 70, MATCH($B$2, resultados!$A$1:$ZZ$1, 0))</f>
        <v/>
      </c>
      <c r="C76">
        <f>INDEX(resultados!$A$2:$ZZ$147, 70, MATCH($B$3, resultados!$A$1:$ZZ$1, 0))</f>
        <v/>
      </c>
    </row>
    <row r="77">
      <c r="A77">
        <f>INDEX(resultados!$A$2:$ZZ$147, 71, MATCH($B$1, resultados!$A$1:$ZZ$1, 0))</f>
        <v/>
      </c>
      <c r="B77">
        <f>INDEX(resultados!$A$2:$ZZ$147, 71, MATCH($B$2, resultados!$A$1:$ZZ$1, 0))</f>
        <v/>
      </c>
      <c r="C77">
        <f>INDEX(resultados!$A$2:$ZZ$147, 71, MATCH($B$3, resultados!$A$1:$ZZ$1, 0))</f>
        <v/>
      </c>
    </row>
    <row r="78">
      <c r="A78">
        <f>INDEX(resultados!$A$2:$ZZ$147, 72, MATCH($B$1, resultados!$A$1:$ZZ$1, 0))</f>
        <v/>
      </c>
      <c r="B78">
        <f>INDEX(resultados!$A$2:$ZZ$147, 72, MATCH($B$2, resultados!$A$1:$ZZ$1, 0))</f>
        <v/>
      </c>
      <c r="C78">
        <f>INDEX(resultados!$A$2:$ZZ$147, 72, MATCH($B$3, resultados!$A$1:$ZZ$1, 0))</f>
        <v/>
      </c>
    </row>
    <row r="79">
      <c r="A79">
        <f>INDEX(resultados!$A$2:$ZZ$147, 73, MATCH($B$1, resultados!$A$1:$ZZ$1, 0))</f>
        <v/>
      </c>
      <c r="B79">
        <f>INDEX(resultados!$A$2:$ZZ$147, 73, MATCH($B$2, resultados!$A$1:$ZZ$1, 0))</f>
        <v/>
      </c>
      <c r="C79">
        <f>INDEX(resultados!$A$2:$ZZ$147, 73, MATCH($B$3, resultados!$A$1:$ZZ$1, 0))</f>
        <v/>
      </c>
    </row>
    <row r="80">
      <c r="A80">
        <f>INDEX(resultados!$A$2:$ZZ$147, 74, MATCH($B$1, resultados!$A$1:$ZZ$1, 0))</f>
        <v/>
      </c>
      <c r="B80">
        <f>INDEX(resultados!$A$2:$ZZ$147, 74, MATCH($B$2, resultados!$A$1:$ZZ$1, 0))</f>
        <v/>
      </c>
      <c r="C80">
        <f>INDEX(resultados!$A$2:$ZZ$147, 74, MATCH($B$3, resultados!$A$1:$ZZ$1, 0))</f>
        <v/>
      </c>
    </row>
    <row r="81">
      <c r="A81">
        <f>INDEX(resultados!$A$2:$ZZ$147, 75, MATCH($B$1, resultados!$A$1:$ZZ$1, 0))</f>
        <v/>
      </c>
      <c r="B81">
        <f>INDEX(resultados!$A$2:$ZZ$147, 75, MATCH($B$2, resultados!$A$1:$ZZ$1, 0))</f>
        <v/>
      </c>
      <c r="C81">
        <f>INDEX(resultados!$A$2:$ZZ$147, 75, MATCH($B$3, resultados!$A$1:$ZZ$1, 0))</f>
        <v/>
      </c>
    </row>
    <row r="82">
      <c r="A82">
        <f>INDEX(resultados!$A$2:$ZZ$147, 76, MATCH($B$1, resultados!$A$1:$ZZ$1, 0))</f>
        <v/>
      </c>
      <c r="B82">
        <f>INDEX(resultados!$A$2:$ZZ$147, 76, MATCH($B$2, resultados!$A$1:$ZZ$1, 0))</f>
        <v/>
      </c>
      <c r="C82">
        <f>INDEX(resultados!$A$2:$ZZ$147, 76, MATCH($B$3, resultados!$A$1:$ZZ$1, 0))</f>
        <v/>
      </c>
    </row>
    <row r="83">
      <c r="A83">
        <f>INDEX(resultados!$A$2:$ZZ$147, 77, MATCH($B$1, resultados!$A$1:$ZZ$1, 0))</f>
        <v/>
      </c>
      <c r="B83">
        <f>INDEX(resultados!$A$2:$ZZ$147, 77, MATCH($B$2, resultados!$A$1:$ZZ$1, 0))</f>
        <v/>
      </c>
      <c r="C83">
        <f>INDEX(resultados!$A$2:$ZZ$147, 77, MATCH($B$3, resultados!$A$1:$ZZ$1, 0))</f>
        <v/>
      </c>
    </row>
    <row r="84">
      <c r="A84">
        <f>INDEX(resultados!$A$2:$ZZ$147, 78, MATCH($B$1, resultados!$A$1:$ZZ$1, 0))</f>
        <v/>
      </c>
      <c r="B84">
        <f>INDEX(resultados!$A$2:$ZZ$147, 78, MATCH($B$2, resultados!$A$1:$ZZ$1, 0))</f>
        <v/>
      </c>
      <c r="C84">
        <f>INDEX(resultados!$A$2:$ZZ$147, 78, MATCH($B$3, resultados!$A$1:$ZZ$1, 0))</f>
        <v/>
      </c>
    </row>
    <row r="85">
      <c r="A85">
        <f>INDEX(resultados!$A$2:$ZZ$147, 79, MATCH($B$1, resultados!$A$1:$ZZ$1, 0))</f>
        <v/>
      </c>
      <c r="B85">
        <f>INDEX(resultados!$A$2:$ZZ$147, 79, MATCH($B$2, resultados!$A$1:$ZZ$1, 0))</f>
        <v/>
      </c>
      <c r="C85">
        <f>INDEX(resultados!$A$2:$ZZ$147, 79, MATCH($B$3, resultados!$A$1:$ZZ$1, 0))</f>
        <v/>
      </c>
    </row>
    <row r="86">
      <c r="A86">
        <f>INDEX(resultados!$A$2:$ZZ$147, 80, MATCH($B$1, resultados!$A$1:$ZZ$1, 0))</f>
        <v/>
      </c>
      <c r="B86">
        <f>INDEX(resultados!$A$2:$ZZ$147, 80, MATCH($B$2, resultados!$A$1:$ZZ$1, 0))</f>
        <v/>
      </c>
      <c r="C86">
        <f>INDEX(resultados!$A$2:$ZZ$147, 80, MATCH($B$3, resultados!$A$1:$ZZ$1, 0))</f>
        <v/>
      </c>
    </row>
    <row r="87">
      <c r="A87">
        <f>INDEX(resultados!$A$2:$ZZ$147, 81, MATCH($B$1, resultados!$A$1:$ZZ$1, 0))</f>
        <v/>
      </c>
      <c r="B87">
        <f>INDEX(resultados!$A$2:$ZZ$147, 81, MATCH($B$2, resultados!$A$1:$ZZ$1, 0))</f>
        <v/>
      </c>
      <c r="C87">
        <f>INDEX(resultados!$A$2:$ZZ$147, 81, MATCH($B$3, resultados!$A$1:$ZZ$1, 0))</f>
        <v/>
      </c>
    </row>
    <row r="88">
      <c r="A88">
        <f>INDEX(resultados!$A$2:$ZZ$147, 82, MATCH($B$1, resultados!$A$1:$ZZ$1, 0))</f>
        <v/>
      </c>
      <c r="B88">
        <f>INDEX(resultados!$A$2:$ZZ$147, 82, MATCH($B$2, resultados!$A$1:$ZZ$1, 0))</f>
        <v/>
      </c>
      <c r="C88">
        <f>INDEX(resultados!$A$2:$ZZ$147, 82, MATCH($B$3, resultados!$A$1:$ZZ$1, 0))</f>
        <v/>
      </c>
    </row>
    <row r="89">
      <c r="A89">
        <f>INDEX(resultados!$A$2:$ZZ$147, 83, MATCH($B$1, resultados!$A$1:$ZZ$1, 0))</f>
        <v/>
      </c>
      <c r="B89">
        <f>INDEX(resultados!$A$2:$ZZ$147, 83, MATCH($B$2, resultados!$A$1:$ZZ$1, 0))</f>
        <v/>
      </c>
      <c r="C89">
        <f>INDEX(resultados!$A$2:$ZZ$147, 83, MATCH($B$3, resultados!$A$1:$ZZ$1, 0))</f>
        <v/>
      </c>
    </row>
    <row r="90">
      <c r="A90">
        <f>INDEX(resultados!$A$2:$ZZ$147, 84, MATCH($B$1, resultados!$A$1:$ZZ$1, 0))</f>
        <v/>
      </c>
      <c r="B90">
        <f>INDEX(resultados!$A$2:$ZZ$147, 84, MATCH($B$2, resultados!$A$1:$ZZ$1, 0))</f>
        <v/>
      </c>
      <c r="C90">
        <f>INDEX(resultados!$A$2:$ZZ$147, 84, MATCH($B$3, resultados!$A$1:$ZZ$1, 0))</f>
        <v/>
      </c>
    </row>
    <row r="91">
      <c r="A91">
        <f>INDEX(resultados!$A$2:$ZZ$147, 85, MATCH($B$1, resultados!$A$1:$ZZ$1, 0))</f>
        <v/>
      </c>
      <c r="B91">
        <f>INDEX(resultados!$A$2:$ZZ$147, 85, MATCH($B$2, resultados!$A$1:$ZZ$1, 0))</f>
        <v/>
      </c>
      <c r="C91">
        <f>INDEX(resultados!$A$2:$ZZ$147, 85, MATCH($B$3, resultados!$A$1:$ZZ$1, 0))</f>
        <v/>
      </c>
    </row>
    <row r="92">
      <c r="A92">
        <f>INDEX(resultados!$A$2:$ZZ$147, 86, MATCH($B$1, resultados!$A$1:$ZZ$1, 0))</f>
        <v/>
      </c>
      <c r="B92">
        <f>INDEX(resultados!$A$2:$ZZ$147, 86, MATCH($B$2, resultados!$A$1:$ZZ$1, 0))</f>
        <v/>
      </c>
      <c r="C92">
        <f>INDEX(resultados!$A$2:$ZZ$147, 86, MATCH($B$3, resultados!$A$1:$ZZ$1, 0))</f>
        <v/>
      </c>
    </row>
    <row r="93">
      <c r="A93">
        <f>INDEX(resultados!$A$2:$ZZ$147, 87, MATCH($B$1, resultados!$A$1:$ZZ$1, 0))</f>
        <v/>
      </c>
      <c r="B93">
        <f>INDEX(resultados!$A$2:$ZZ$147, 87, MATCH($B$2, resultados!$A$1:$ZZ$1, 0))</f>
        <v/>
      </c>
      <c r="C93">
        <f>INDEX(resultados!$A$2:$ZZ$147, 87, MATCH($B$3, resultados!$A$1:$ZZ$1, 0))</f>
        <v/>
      </c>
    </row>
    <row r="94">
      <c r="A94">
        <f>INDEX(resultados!$A$2:$ZZ$147, 88, MATCH($B$1, resultados!$A$1:$ZZ$1, 0))</f>
        <v/>
      </c>
      <c r="B94">
        <f>INDEX(resultados!$A$2:$ZZ$147, 88, MATCH($B$2, resultados!$A$1:$ZZ$1, 0))</f>
        <v/>
      </c>
      <c r="C94">
        <f>INDEX(resultados!$A$2:$ZZ$147, 88, MATCH($B$3, resultados!$A$1:$ZZ$1, 0))</f>
        <v/>
      </c>
    </row>
    <row r="95">
      <c r="A95">
        <f>INDEX(resultados!$A$2:$ZZ$147, 89, MATCH($B$1, resultados!$A$1:$ZZ$1, 0))</f>
        <v/>
      </c>
      <c r="B95">
        <f>INDEX(resultados!$A$2:$ZZ$147, 89, MATCH($B$2, resultados!$A$1:$ZZ$1, 0))</f>
        <v/>
      </c>
      <c r="C95">
        <f>INDEX(resultados!$A$2:$ZZ$147, 89, MATCH($B$3, resultados!$A$1:$ZZ$1, 0))</f>
        <v/>
      </c>
    </row>
    <row r="96">
      <c r="A96">
        <f>INDEX(resultados!$A$2:$ZZ$147, 90, MATCH($B$1, resultados!$A$1:$ZZ$1, 0))</f>
        <v/>
      </c>
      <c r="B96">
        <f>INDEX(resultados!$A$2:$ZZ$147, 90, MATCH($B$2, resultados!$A$1:$ZZ$1, 0))</f>
        <v/>
      </c>
      <c r="C96">
        <f>INDEX(resultados!$A$2:$ZZ$147, 90, MATCH($B$3, resultados!$A$1:$ZZ$1, 0))</f>
        <v/>
      </c>
    </row>
    <row r="97">
      <c r="A97">
        <f>INDEX(resultados!$A$2:$ZZ$147, 91, MATCH($B$1, resultados!$A$1:$ZZ$1, 0))</f>
        <v/>
      </c>
      <c r="B97">
        <f>INDEX(resultados!$A$2:$ZZ$147, 91, MATCH($B$2, resultados!$A$1:$ZZ$1, 0))</f>
        <v/>
      </c>
      <c r="C97">
        <f>INDEX(resultados!$A$2:$ZZ$147, 91, MATCH($B$3, resultados!$A$1:$ZZ$1, 0))</f>
        <v/>
      </c>
    </row>
    <row r="98">
      <c r="A98">
        <f>INDEX(resultados!$A$2:$ZZ$147, 92, MATCH($B$1, resultados!$A$1:$ZZ$1, 0))</f>
        <v/>
      </c>
      <c r="B98">
        <f>INDEX(resultados!$A$2:$ZZ$147, 92, MATCH($B$2, resultados!$A$1:$ZZ$1, 0))</f>
        <v/>
      </c>
      <c r="C98">
        <f>INDEX(resultados!$A$2:$ZZ$147, 92, MATCH($B$3, resultados!$A$1:$ZZ$1, 0))</f>
        <v/>
      </c>
    </row>
    <row r="99">
      <c r="A99">
        <f>INDEX(resultados!$A$2:$ZZ$147, 93, MATCH($B$1, resultados!$A$1:$ZZ$1, 0))</f>
        <v/>
      </c>
      <c r="B99">
        <f>INDEX(resultados!$A$2:$ZZ$147, 93, MATCH($B$2, resultados!$A$1:$ZZ$1, 0))</f>
        <v/>
      </c>
      <c r="C99">
        <f>INDEX(resultados!$A$2:$ZZ$147, 93, MATCH($B$3, resultados!$A$1:$ZZ$1, 0))</f>
        <v/>
      </c>
    </row>
    <row r="100">
      <c r="A100">
        <f>INDEX(resultados!$A$2:$ZZ$147, 94, MATCH($B$1, resultados!$A$1:$ZZ$1, 0))</f>
        <v/>
      </c>
      <c r="B100">
        <f>INDEX(resultados!$A$2:$ZZ$147, 94, MATCH($B$2, resultados!$A$1:$ZZ$1, 0))</f>
        <v/>
      </c>
      <c r="C100">
        <f>INDEX(resultados!$A$2:$ZZ$147, 94, MATCH($B$3, resultados!$A$1:$ZZ$1, 0))</f>
        <v/>
      </c>
    </row>
    <row r="101">
      <c r="A101">
        <f>INDEX(resultados!$A$2:$ZZ$147, 95, MATCH($B$1, resultados!$A$1:$ZZ$1, 0))</f>
        <v/>
      </c>
      <c r="B101">
        <f>INDEX(resultados!$A$2:$ZZ$147, 95, MATCH($B$2, resultados!$A$1:$ZZ$1, 0))</f>
        <v/>
      </c>
      <c r="C101">
        <f>INDEX(resultados!$A$2:$ZZ$147, 95, MATCH($B$3, resultados!$A$1:$ZZ$1, 0))</f>
        <v/>
      </c>
    </row>
    <row r="102">
      <c r="A102">
        <f>INDEX(resultados!$A$2:$ZZ$147, 96, MATCH($B$1, resultados!$A$1:$ZZ$1, 0))</f>
        <v/>
      </c>
      <c r="B102">
        <f>INDEX(resultados!$A$2:$ZZ$147, 96, MATCH($B$2, resultados!$A$1:$ZZ$1, 0))</f>
        <v/>
      </c>
      <c r="C102">
        <f>INDEX(resultados!$A$2:$ZZ$147, 96, MATCH($B$3, resultados!$A$1:$ZZ$1, 0))</f>
        <v/>
      </c>
    </row>
    <row r="103">
      <c r="A103">
        <f>INDEX(resultados!$A$2:$ZZ$147, 97, MATCH($B$1, resultados!$A$1:$ZZ$1, 0))</f>
        <v/>
      </c>
      <c r="B103">
        <f>INDEX(resultados!$A$2:$ZZ$147, 97, MATCH($B$2, resultados!$A$1:$ZZ$1, 0))</f>
        <v/>
      </c>
      <c r="C103">
        <f>INDEX(resultados!$A$2:$ZZ$147, 97, MATCH($B$3, resultados!$A$1:$ZZ$1, 0))</f>
        <v/>
      </c>
    </row>
    <row r="104">
      <c r="A104">
        <f>INDEX(resultados!$A$2:$ZZ$147, 98, MATCH($B$1, resultados!$A$1:$ZZ$1, 0))</f>
        <v/>
      </c>
      <c r="B104">
        <f>INDEX(resultados!$A$2:$ZZ$147, 98, MATCH($B$2, resultados!$A$1:$ZZ$1, 0))</f>
        <v/>
      </c>
      <c r="C104">
        <f>INDEX(resultados!$A$2:$ZZ$147, 98, MATCH($B$3, resultados!$A$1:$ZZ$1, 0))</f>
        <v/>
      </c>
    </row>
    <row r="105">
      <c r="A105">
        <f>INDEX(resultados!$A$2:$ZZ$147, 99, MATCH($B$1, resultados!$A$1:$ZZ$1, 0))</f>
        <v/>
      </c>
      <c r="B105">
        <f>INDEX(resultados!$A$2:$ZZ$147, 99, MATCH($B$2, resultados!$A$1:$ZZ$1, 0))</f>
        <v/>
      </c>
      <c r="C105">
        <f>INDEX(resultados!$A$2:$ZZ$147, 99, MATCH($B$3, resultados!$A$1:$ZZ$1, 0))</f>
        <v/>
      </c>
    </row>
    <row r="106">
      <c r="A106">
        <f>INDEX(resultados!$A$2:$ZZ$147, 100, MATCH($B$1, resultados!$A$1:$ZZ$1, 0))</f>
        <v/>
      </c>
      <c r="B106">
        <f>INDEX(resultados!$A$2:$ZZ$147, 100, MATCH($B$2, resultados!$A$1:$ZZ$1, 0))</f>
        <v/>
      </c>
      <c r="C106">
        <f>INDEX(resultados!$A$2:$ZZ$147, 100, MATCH($B$3, resultados!$A$1:$ZZ$1, 0))</f>
        <v/>
      </c>
    </row>
    <row r="107">
      <c r="A107">
        <f>INDEX(resultados!$A$2:$ZZ$147, 101, MATCH($B$1, resultados!$A$1:$ZZ$1, 0))</f>
        <v/>
      </c>
      <c r="B107">
        <f>INDEX(resultados!$A$2:$ZZ$147, 101, MATCH($B$2, resultados!$A$1:$ZZ$1, 0))</f>
        <v/>
      </c>
      <c r="C107">
        <f>INDEX(resultados!$A$2:$ZZ$147, 101, MATCH($B$3, resultados!$A$1:$ZZ$1, 0))</f>
        <v/>
      </c>
    </row>
    <row r="108">
      <c r="A108">
        <f>INDEX(resultados!$A$2:$ZZ$147, 102, MATCH($B$1, resultados!$A$1:$ZZ$1, 0))</f>
        <v/>
      </c>
      <c r="B108">
        <f>INDEX(resultados!$A$2:$ZZ$147, 102, MATCH($B$2, resultados!$A$1:$ZZ$1, 0))</f>
        <v/>
      </c>
      <c r="C108">
        <f>INDEX(resultados!$A$2:$ZZ$147, 102, MATCH($B$3, resultados!$A$1:$ZZ$1, 0))</f>
        <v/>
      </c>
    </row>
    <row r="109">
      <c r="A109">
        <f>INDEX(resultados!$A$2:$ZZ$147, 103, MATCH($B$1, resultados!$A$1:$ZZ$1, 0))</f>
        <v/>
      </c>
      <c r="B109">
        <f>INDEX(resultados!$A$2:$ZZ$147, 103, MATCH($B$2, resultados!$A$1:$ZZ$1, 0))</f>
        <v/>
      </c>
      <c r="C109">
        <f>INDEX(resultados!$A$2:$ZZ$147, 103, MATCH($B$3, resultados!$A$1:$ZZ$1, 0))</f>
        <v/>
      </c>
    </row>
    <row r="110">
      <c r="A110">
        <f>INDEX(resultados!$A$2:$ZZ$147, 104, MATCH($B$1, resultados!$A$1:$ZZ$1, 0))</f>
        <v/>
      </c>
      <c r="B110">
        <f>INDEX(resultados!$A$2:$ZZ$147, 104, MATCH($B$2, resultados!$A$1:$ZZ$1, 0))</f>
        <v/>
      </c>
      <c r="C110">
        <f>INDEX(resultados!$A$2:$ZZ$147, 104, MATCH($B$3, resultados!$A$1:$ZZ$1, 0))</f>
        <v/>
      </c>
    </row>
    <row r="111">
      <c r="A111">
        <f>INDEX(resultados!$A$2:$ZZ$147, 105, MATCH($B$1, resultados!$A$1:$ZZ$1, 0))</f>
        <v/>
      </c>
      <c r="B111">
        <f>INDEX(resultados!$A$2:$ZZ$147, 105, MATCH($B$2, resultados!$A$1:$ZZ$1, 0))</f>
        <v/>
      </c>
      <c r="C111">
        <f>INDEX(resultados!$A$2:$ZZ$147, 105, MATCH($B$3, resultados!$A$1:$ZZ$1, 0))</f>
        <v/>
      </c>
    </row>
    <row r="112">
      <c r="A112">
        <f>INDEX(resultados!$A$2:$ZZ$147, 106, MATCH($B$1, resultados!$A$1:$ZZ$1, 0))</f>
        <v/>
      </c>
      <c r="B112">
        <f>INDEX(resultados!$A$2:$ZZ$147, 106, MATCH($B$2, resultados!$A$1:$ZZ$1, 0))</f>
        <v/>
      </c>
      <c r="C112">
        <f>INDEX(resultados!$A$2:$ZZ$147, 106, MATCH($B$3, resultados!$A$1:$ZZ$1, 0))</f>
        <v/>
      </c>
    </row>
    <row r="113">
      <c r="A113">
        <f>INDEX(resultados!$A$2:$ZZ$147, 107, MATCH($B$1, resultados!$A$1:$ZZ$1, 0))</f>
        <v/>
      </c>
      <c r="B113">
        <f>INDEX(resultados!$A$2:$ZZ$147, 107, MATCH($B$2, resultados!$A$1:$ZZ$1, 0))</f>
        <v/>
      </c>
      <c r="C113">
        <f>INDEX(resultados!$A$2:$ZZ$147, 107, MATCH($B$3, resultados!$A$1:$ZZ$1, 0))</f>
        <v/>
      </c>
    </row>
    <row r="114">
      <c r="A114">
        <f>INDEX(resultados!$A$2:$ZZ$147, 108, MATCH($B$1, resultados!$A$1:$ZZ$1, 0))</f>
        <v/>
      </c>
      <c r="B114">
        <f>INDEX(resultados!$A$2:$ZZ$147, 108, MATCH($B$2, resultados!$A$1:$ZZ$1, 0))</f>
        <v/>
      </c>
      <c r="C114">
        <f>INDEX(resultados!$A$2:$ZZ$147, 108, MATCH($B$3, resultados!$A$1:$ZZ$1, 0))</f>
        <v/>
      </c>
    </row>
    <row r="115">
      <c r="A115">
        <f>INDEX(resultados!$A$2:$ZZ$147, 109, MATCH($B$1, resultados!$A$1:$ZZ$1, 0))</f>
        <v/>
      </c>
      <c r="B115">
        <f>INDEX(resultados!$A$2:$ZZ$147, 109, MATCH($B$2, resultados!$A$1:$ZZ$1, 0))</f>
        <v/>
      </c>
      <c r="C115">
        <f>INDEX(resultados!$A$2:$ZZ$147, 109, MATCH($B$3, resultados!$A$1:$ZZ$1, 0))</f>
        <v/>
      </c>
    </row>
    <row r="116">
      <c r="A116">
        <f>INDEX(resultados!$A$2:$ZZ$147, 110, MATCH($B$1, resultados!$A$1:$ZZ$1, 0))</f>
        <v/>
      </c>
      <c r="B116">
        <f>INDEX(resultados!$A$2:$ZZ$147, 110, MATCH($B$2, resultados!$A$1:$ZZ$1, 0))</f>
        <v/>
      </c>
      <c r="C116">
        <f>INDEX(resultados!$A$2:$ZZ$147, 110, MATCH($B$3, resultados!$A$1:$ZZ$1, 0))</f>
        <v/>
      </c>
    </row>
    <row r="117">
      <c r="A117">
        <f>INDEX(resultados!$A$2:$ZZ$147, 111, MATCH($B$1, resultados!$A$1:$ZZ$1, 0))</f>
        <v/>
      </c>
      <c r="B117">
        <f>INDEX(resultados!$A$2:$ZZ$147, 111, MATCH($B$2, resultados!$A$1:$ZZ$1, 0))</f>
        <v/>
      </c>
      <c r="C117">
        <f>INDEX(resultados!$A$2:$ZZ$147, 111, MATCH($B$3, resultados!$A$1:$ZZ$1, 0))</f>
        <v/>
      </c>
    </row>
    <row r="118">
      <c r="A118">
        <f>INDEX(resultados!$A$2:$ZZ$147, 112, MATCH($B$1, resultados!$A$1:$ZZ$1, 0))</f>
        <v/>
      </c>
      <c r="B118">
        <f>INDEX(resultados!$A$2:$ZZ$147, 112, MATCH($B$2, resultados!$A$1:$ZZ$1, 0))</f>
        <v/>
      </c>
      <c r="C118">
        <f>INDEX(resultados!$A$2:$ZZ$147, 112, MATCH($B$3, resultados!$A$1:$ZZ$1, 0))</f>
        <v/>
      </c>
    </row>
    <row r="119">
      <c r="A119">
        <f>INDEX(resultados!$A$2:$ZZ$147, 113, MATCH($B$1, resultados!$A$1:$ZZ$1, 0))</f>
        <v/>
      </c>
      <c r="B119">
        <f>INDEX(resultados!$A$2:$ZZ$147, 113, MATCH($B$2, resultados!$A$1:$ZZ$1, 0))</f>
        <v/>
      </c>
      <c r="C119">
        <f>INDEX(resultados!$A$2:$ZZ$147, 113, MATCH($B$3, resultados!$A$1:$ZZ$1, 0))</f>
        <v/>
      </c>
    </row>
    <row r="120">
      <c r="A120">
        <f>INDEX(resultados!$A$2:$ZZ$147, 114, MATCH($B$1, resultados!$A$1:$ZZ$1, 0))</f>
        <v/>
      </c>
      <c r="B120">
        <f>INDEX(resultados!$A$2:$ZZ$147, 114, MATCH($B$2, resultados!$A$1:$ZZ$1, 0))</f>
        <v/>
      </c>
      <c r="C120">
        <f>INDEX(resultados!$A$2:$ZZ$147, 114, MATCH($B$3, resultados!$A$1:$ZZ$1, 0))</f>
        <v/>
      </c>
    </row>
    <row r="121">
      <c r="A121">
        <f>INDEX(resultados!$A$2:$ZZ$147, 115, MATCH($B$1, resultados!$A$1:$ZZ$1, 0))</f>
        <v/>
      </c>
      <c r="B121">
        <f>INDEX(resultados!$A$2:$ZZ$147, 115, MATCH($B$2, resultados!$A$1:$ZZ$1, 0))</f>
        <v/>
      </c>
      <c r="C121">
        <f>INDEX(resultados!$A$2:$ZZ$147, 115, MATCH($B$3, resultados!$A$1:$ZZ$1, 0))</f>
        <v/>
      </c>
    </row>
    <row r="122">
      <c r="A122">
        <f>INDEX(resultados!$A$2:$ZZ$147, 116, MATCH($B$1, resultados!$A$1:$ZZ$1, 0))</f>
        <v/>
      </c>
      <c r="B122">
        <f>INDEX(resultados!$A$2:$ZZ$147, 116, MATCH($B$2, resultados!$A$1:$ZZ$1, 0))</f>
        <v/>
      </c>
      <c r="C122">
        <f>INDEX(resultados!$A$2:$ZZ$147, 116, MATCH($B$3, resultados!$A$1:$ZZ$1, 0))</f>
        <v/>
      </c>
    </row>
    <row r="123">
      <c r="A123">
        <f>INDEX(resultados!$A$2:$ZZ$147, 117, MATCH($B$1, resultados!$A$1:$ZZ$1, 0))</f>
        <v/>
      </c>
      <c r="B123">
        <f>INDEX(resultados!$A$2:$ZZ$147, 117, MATCH($B$2, resultados!$A$1:$ZZ$1, 0))</f>
        <v/>
      </c>
      <c r="C123">
        <f>INDEX(resultados!$A$2:$ZZ$147, 117, MATCH($B$3, resultados!$A$1:$ZZ$1, 0))</f>
        <v/>
      </c>
    </row>
    <row r="124">
      <c r="A124">
        <f>INDEX(resultados!$A$2:$ZZ$147, 118, MATCH($B$1, resultados!$A$1:$ZZ$1, 0))</f>
        <v/>
      </c>
      <c r="B124">
        <f>INDEX(resultados!$A$2:$ZZ$147, 118, MATCH($B$2, resultados!$A$1:$ZZ$1, 0))</f>
        <v/>
      </c>
      <c r="C124">
        <f>INDEX(resultados!$A$2:$ZZ$147, 118, MATCH($B$3, resultados!$A$1:$ZZ$1, 0))</f>
        <v/>
      </c>
    </row>
    <row r="125">
      <c r="A125">
        <f>INDEX(resultados!$A$2:$ZZ$147, 119, MATCH($B$1, resultados!$A$1:$ZZ$1, 0))</f>
        <v/>
      </c>
      <c r="B125">
        <f>INDEX(resultados!$A$2:$ZZ$147, 119, MATCH($B$2, resultados!$A$1:$ZZ$1, 0))</f>
        <v/>
      </c>
      <c r="C125">
        <f>INDEX(resultados!$A$2:$ZZ$147, 119, MATCH($B$3, resultados!$A$1:$ZZ$1, 0))</f>
        <v/>
      </c>
    </row>
    <row r="126">
      <c r="A126">
        <f>INDEX(resultados!$A$2:$ZZ$147, 120, MATCH($B$1, resultados!$A$1:$ZZ$1, 0))</f>
        <v/>
      </c>
      <c r="B126">
        <f>INDEX(resultados!$A$2:$ZZ$147, 120, MATCH($B$2, resultados!$A$1:$ZZ$1, 0))</f>
        <v/>
      </c>
      <c r="C126">
        <f>INDEX(resultados!$A$2:$ZZ$147, 120, MATCH($B$3, resultados!$A$1:$ZZ$1, 0))</f>
        <v/>
      </c>
    </row>
    <row r="127">
      <c r="A127">
        <f>INDEX(resultados!$A$2:$ZZ$147, 121, MATCH($B$1, resultados!$A$1:$ZZ$1, 0))</f>
        <v/>
      </c>
      <c r="B127">
        <f>INDEX(resultados!$A$2:$ZZ$147, 121, MATCH($B$2, resultados!$A$1:$ZZ$1, 0))</f>
        <v/>
      </c>
      <c r="C127">
        <f>INDEX(resultados!$A$2:$ZZ$147, 121, MATCH($B$3, resultados!$A$1:$ZZ$1, 0))</f>
        <v/>
      </c>
    </row>
    <row r="128">
      <c r="A128">
        <f>INDEX(resultados!$A$2:$ZZ$147, 122, MATCH($B$1, resultados!$A$1:$ZZ$1, 0))</f>
        <v/>
      </c>
      <c r="B128">
        <f>INDEX(resultados!$A$2:$ZZ$147, 122, MATCH($B$2, resultados!$A$1:$ZZ$1, 0))</f>
        <v/>
      </c>
      <c r="C128">
        <f>INDEX(resultados!$A$2:$ZZ$147, 122, MATCH($B$3, resultados!$A$1:$ZZ$1, 0))</f>
        <v/>
      </c>
    </row>
    <row r="129">
      <c r="A129">
        <f>INDEX(resultados!$A$2:$ZZ$147, 123, MATCH($B$1, resultados!$A$1:$ZZ$1, 0))</f>
        <v/>
      </c>
      <c r="B129">
        <f>INDEX(resultados!$A$2:$ZZ$147, 123, MATCH($B$2, resultados!$A$1:$ZZ$1, 0))</f>
        <v/>
      </c>
      <c r="C129">
        <f>INDEX(resultados!$A$2:$ZZ$147, 123, MATCH($B$3, resultados!$A$1:$ZZ$1, 0))</f>
        <v/>
      </c>
    </row>
    <row r="130">
      <c r="A130">
        <f>INDEX(resultados!$A$2:$ZZ$147, 124, MATCH($B$1, resultados!$A$1:$ZZ$1, 0))</f>
        <v/>
      </c>
      <c r="B130">
        <f>INDEX(resultados!$A$2:$ZZ$147, 124, MATCH($B$2, resultados!$A$1:$ZZ$1, 0))</f>
        <v/>
      </c>
      <c r="C130">
        <f>INDEX(resultados!$A$2:$ZZ$147, 124, MATCH($B$3, resultados!$A$1:$ZZ$1, 0))</f>
        <v/>
      </c>
    </row>
    <row r="131">
      <c r="A131">
        <f>INDEX(resultados!$A$2:$ZZ$147, 125, MATCH($B$1, resultados!$A$1:$ZZ$1, 0))</f>
        <v/>
      </c>
      <c r="B131">
        <f>INDEX(resultados!$A$2:$ZZ$147, 125, MATCH($B$2, resultados!$A$1:$ZZ$1, 0))</f>
        <v/>
      </c>
      <c r="C131">
        <f>INDEX(resultados!$A$2:$ZZ$147, 125, MATCH($B$3, resultados!$A$1:$ZZ$1, 0))</f>
        <v/>
      </c>
    </row>
    <row r="132">
      <c r="A132">
        <f>INDEX(resultados!$A$2:$ZZ$147, 126, MATCH($B$1, resultados!$A$1:$ZZ$1, 0))</f>
        <v/>
      </c>
      <c r="B132">
        <f>INDEX(resultados!$A$2:$ZZ$147, 126, MATCH($B$2, resultados!$A$1:$ZZ$1, 0))</f>
        <v/>
      </c>
      <c r="C132">
        <f>INDEX(resultados!$A$2:$ZZ$147, 126, MATCH($B$3, resultados!$A$1:$ZZ$1, 0))</f>
        <v/>
      </c>
    </row>
    <row r="133">
      <c r="A133">
        <f>INDEX(resultados!$A$2:$ZZ$147, 127, MATCH($B$1, resultados!$A$1:$ZZ$1, 0))</f>
        <v/>
      </c>
      <c r="B133">
        <f>INDEX(resultados!$A$2:$ZZ$147, 127, MATCH($B$2, resultados!$A$1:$ZZ$1, 0))</f>
        <v/>
      </c>
      <c r="C133">
        <f>INDEX(resultados!$A$2:$ZZ$147, 127, MATCH($B$3, resultados!$A$1:$ZZ$1, 0))</f>
        <v/>
      </c>
    </row>
    <row r="134">
      <c r="A134">
        <f>INDEX(resultados!$A$2:$ZZ$147, 128, MATCH($B$1, resultados!$A$1:$ZZ$1, 0))</f>
        <v/>
      </c>
      <c r="B134">
        <f>INDEX(resultados!$A$2:$ZZ$147, 128, MATCH($B$2, resultados!$A$1:$ZZ$1, 0))</f>
        <v/>
      </c>
      <c r="C134">
        <f>INDEX(resultados!$A$2:$ZZ$147, 128, MATCH($B$3, resultados!$A$1:$ZZ$1, 0))</f>
        <v/>
      </c>
    </row>
    <row r="135">
      <c r="A135">
        <f>INDEX(resultados!$A$2:$ZZ$147, 129, MATCH($B$1, resultados!$A$1:$ZZ$1, 0))</f>
        <v/>
      </c>
      <c r="B135">
        <f>INDEX(resultados!$A$2:$ZZ$147, 129, MATCH($B$2, resultados!$A$1:$ZZ$1, 0))</f>
        <v/>
      </c>
      <c r="C135">
        <f>INDEX(resultados!$A$2:$ZZ$147, 129, MATCH($B$3, resultados!$A$1:$ZZ$1, 0))</f>
        <v/>
      </c>
    </row>
    <row r="136">
      <c r="A136">
        <f>INDEX(resultados!$A$2:$ZZ$147, 130, MATCH($B$1, resultados!$A$1:$ZZ$1, 0))</f>
        <v/>
      </c>
      <c r="B136">
        <f>INDEX(resultados!$A$2:$ZZ$147, 130, MATCH($B$2, resultados!$A$1:$ZZ$1, 0))</f>
        <v/>
      </c>
      <c r="C136">
        <f>INDEX(resultados!$A$2:$ZZ$147, 130, MATCH($B$3, resultados!$A$1:$ZZ$1, 0))</f>
        <v/>
      </c>
    </row>
    <row r="137">
      <c r="A137">
        <f>INDEX(resultados!$A$2:$ZZ$147, 131, MATCH($B$1, resultados!$A$1:$ZZ$1, 0))</f>
        <v/>
      </c>
      <c r="B137">
        <f>INDEX(resultados!$A$2:$ZZ$147, 131, MATCH($B$2, resultados!$A$1:$ZZ$1, 0))</f>
        <v/>
      </c>
      <c r="C137">
        <f>INDEX(resultados!$A$2:$ZZ$147, 131, MATCH($B$3, resultados!$A$1:$ZZ$1, 0))</f>
        <v/>
      </c>
    </row>
    <row r="138">
      <c r="A138">
        <f>INDEX(resultados!$A$2:$ZZ$147, 132, MATCH($B$1, resultados!$A$1:$ZZ$1, 0))</f>
        <v/>
      </c>
      <c r="B138">
        <f>INDEX(resultados!$A$2:$ZZ$147, 132, MATCH($B$2, resultados!$A$1:$ZZ$1, 0))</f>
        <v/>
      </c>
      <c r="C138">
        <f>INDEX(resultados!$A$2:$ZZ$147, 132, MATCH($B$3, resultados!$A$1:$ZZ$1, 0))</f>
        <v/>
      </c>
    </row>
    <row r="139">
      <c r="A139">
        <f>INDEX(resultados!$A$2:$ZZ$147, 133, MATCH($B$1, resultados!$A$1:$ZZ$1, 0))</f>
        <v/>
      </c>
      <c r="B139">
        <f>INDEX(resultados!$A$2:$ZZ$147, 133, MATCH($B$2, resultados!$A$1:$ZZ$1, 0))</f>
        <v/>
      </c>
      <c r="C139">
        <f>INDEX(resultados!$A$2:$ZZ$147, 133, MATCH($B$3, resultados!$A$1:$ZZ$1, 0))</f>
        <v/>
      </c>
    </row>
    <row r="140">
      <c r="A140">
        <f>INDEX(resultados!$A$2:$ZZ$147, 134, MATCH($B$1, resultados!$A$1:$ZZ$1, 0))</f>
        <v/>
      </c>
      <c r="B140">
        <f>INDEX(resultados!$A$2:$ZZ$147, 134, MATCH($B$2, resultados!$A$1:$ZZ$1, 0))</f>
        <v/>
      </c>
      <c r="C140">
        <f>INDEX(resultados!$A$2:$ZZ$147, 134, MATCH($B$3, resultados!$A$1:$ZZ$1, 0))</f>
        <v/>
      </c>
    </row>
    <row r="141">
      <c r="A141">
        <f>INDEX(resultados!$A$2:$ZZ$147, 135, MATCH($B$1, resultados!$A$1:$ZZ$1, 0))</f>
        <v/>
      </c>
      <c r="B141">
        <f>INDEX(resultados!$A$2:$ZZ$147, 135, MATCH($B$2, resultados!$A$1:$ZZ$1, 0))</f>
        <v/>
      </c>
      <c r="C141">
        <f>INDEX(resultados!$A$2:$ZZ$147, 135, MATCH($B$3, resultados!$A$1:$ZZ$1, 0))</f>
        <v/>
      </c>
    </row>
    <row r="142">
      <c r="A142">
        <f>INDEX(resultados!$A$2:$ZZ$147, 136, MATCH($B$1, resultados!$A$1:$ZZ$1, 0))</f>
        <v/>
      </c>
      <c r="B142">
        <f>INDEX(resultados!$A$2:$ZZ$147, 136, MATCH($B$2, resultados!$A$1:$ZZ$1, 0))</f>
        <v/>
      </c>
      <c r="C142">
        <f>INDEX(resultados!$A$2:$ZZ$147, 136, MATCH($B$3, resultados!$A$1:$ZZ$1, 0))</f>
        <v/>
      </c>
    </row>
    <row r="143">
      <c r="A143">
        <f>INDEX(resultados!$A$2:$ZZ$147, 137, MATCH($B$1, resultados!$A$1:$ZZ$1, 0))</f>
        <v/>
      </c>
      <c r="B143">
        <f>INDEX(resultados!$A$2:$ZZ$147, 137, MATCH($B$2, resultados!$A$1:$ZZ$1, 0))</f>
        <v/>
      </c>
      <c r="C143">
        <f>INDEX(resultados!$A$2:$ZZ$147, 137, MATCH($B$3, resultados!$A$1:$ZZ$1, 0))</f>
        <v/>
      </c>
    </row>
    <row r="144">
      <c r="A144">
        <f>INDEX(resultados!$A$2:$ZZ$147, 138, MATCH($B$1, resultados!$A$1:$ZZ$1, 0))</f>
        <v/>
      </c>
      <c r="B144">
        <f>INDEX(resultados!$A$2:$ZZ$147, 138, MATCH($B$2, resultados!$A$1:$ZZ$1, 0))</f>
        <v/>
      </c>
      <c r="C144">
        <f>INDEX(resultados!$A$2:$ZZ$147, 138, MATCH($B$3, resultados!$A$1:$ZZ$1, 0))</f>
        <v/>
      </c>
    </row>
    <row r="145">
      <c r="A145">
        <f>INDEX(resultados!$A$2:$ZZ$147, 139, MATCH($B$1, resultados!$A$1:$ZZ$1, 0))</f>
        <v/>
      </c>
      <c r="B145">
        <f>INDEX(resultados!$A$2:$ZZ$147, 139, MATCH($B$2, resultados!$A$1:$ZZ$1, 0))</f>
        <v/>
      </c>
      <c r="C145">
        <f>INDEX(resultados!$A$2:$ZZ$147, 139, MATCH($B$3, resultados!$A$1:$ZZ$1, 0))</f>
        <v/>
      </c>
    </row>
    <row r="146">
      <c r="A146">
        <f>INDEX(resultados!$A$2:$ZZ$147, 140, MATCH($B$1, resultados!$A$1:$ZZ$1, 0))</f>
        <v/>
      </c>
      <c r="B146">
        <f>INDEX(resultados!$A$2:$ZZ$147, 140, MATCH($B$2, resultados!$A$1:$ZZ$1, 0))</f>
        <v/>
      </c>
      <c r="C146">
        <f>INDEX(resultados!$A$2:$ZZ$147, 140, MATCH($B$3, resultados!$A$1:$ZZ$1, 0))</f>
        <v/>
      </c>
    </row>
    <row r="147">
      <c r="A147">
        <f>INDEX(resultados!$A$2:$ZZ$147, 141, MATCH($B$1, resultados!$A$1:$ZZ$1, 0))</f>
        <v/>
      </c>
      <c r="B147">
        <f>INDEX(resultados!$A$2:$ZZ$147, 141, MATCH($B$2, resultados!$A$1:$ZZ$1, 0))</f>
        <v/>
      </c>
      <c r="C147">
        <f>INDEX(resultados!$A$2:$ZZ$147, 141, MATCH($B$3, resultados!$A$1:$ZZ$1, 0))</f>
        <v/>
      </c>
    </row>
    <row r="148">
      <c r="A148">
        <f>INDEX(resultados!$A$2:$ZZ$147, 142, MATCH($B$1, resultados!$A$1:$ZZ$1, 0))</f>
        <v/>
      </c>
      <c r="B148">
        <f>INDEX(resultados!$A$2:$ZZ$147, 142, MATCH($B$2, resultados!$A$1:$ZZ$1, 0))</f>
        <v/>
      </c>
      <c r="C148">
        <f>INDEX(resultados!$A$2:$ZZ$147, 142, MATCH($B$3, resultados!$A$1:$ZZ$1, 0))</f>
        <v/>
      </c>
    </row>
    <row r="149">
      <c r="A149">
        <f>INDEX(resultados!$A$2:$ZZ$147, 143, MATCH($B$1, resultados!$A$1:$ZZ$1, 0))</f>
        <v/>
      </c>
      <c r="B149">
        <f>INDEX(resultados!$A$2:$ZZ$147, 143, MATCH($B$2, resultados!$A$1:$ZZ$1, 0))</f>
        <v/>
      </c>
      <c r="C149">
        <f>INDEX(resultados!$A$2:$ZZ$147, 143, MATCH($B$3, resultados!$A$1:$ZZ$1, 0))</f>
        <v/>
      </c>
    </row>
    <row r="150">
      <c r="A150">
        <f>INDEX(resultados!$A$2:$ZZ$147, 144, MATCH($B$1, resultados!$A$1:$ZZ$1, 0))</f>
        <v/>
      </c>
      <c r="B150">
        <f>INDEX(resultados!$A$2:$ZZ$147, 144, MATCH($B$2, resultados!$A$1:$ZZ$1, 0))</f>
        <v/>
      </c>
      <c r="C150">
        <f>INDEX(resultados!$A$2:$ZZ$147, 144, MATCH($B$3, resultados!$A$1:$ZZ$1, 0))</f>
        <v/>
      </c>
    </row>
    <row r="151">
      <c r="A151">
        <f>INDEX(resultados!$A$2:$ZZ$147, 145, MATCH($B$1, resultados!$A$1:$ZZ$1, 0))</f>
        <v/>
      </c>
      <c r="B151">
        <f>INDEX(resultados!$A$2:$ZZ$147, 145, MATCH($B$2, resultados!$A$1:$ZZ$1, 0))</f>
        <v/>
      </c>
      <c r="C151">
        <f>INDEX(resultados!$A$2:$ZZ$147, 145, MATCH($B$3, resultados!$A$1:$ZZ$1, 0))</f>
        <v/>
      </c>
    </row>
    <row r="152">
      <c r="A152">
        <f>INDEX(resultados!$A$2:$ZZ$147, 146, MATCH($B$1, resultados!$A$1:$ZZ$1, 0))</f>
        <v/>
      </c>
      <c r="B152">
        <f>INDEX(resultados!$A$2:$ZZ$147, 146, MATCH($B$2, resultados!$A$1:$ZZ$1, 0))</f>
        <v/>
      </c>
      <c r="C152">
        <f>INDEX(resultados!$A$2:$ZZ$147, 146,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1.0417</v>
      </c>
      <c r="E2" t="n">
        <v>95.98999999999999</v>
      </c>
      <c r="F2" t="n">
        <v>87.38</v>
      </c>
      <c r="G2" t="n">
        <v>12.05</v>
      </c>
      <c r="H2" t="n">
        <v>0.24</v>
      </c>
      <c r="I2" t="n">
        <v>435</v>
      </c>
      <c r="J2" t="n">
        <v>71.52</v>
      </c>
      <c r="K2" t="n">
        <v>32.27</v>
      </c>
      <c r="L2" t="n">
        <v>1</v>
      </c>
      <c r="M2" t="n">
        <v>433</v>
      </c>
      <c r="N2" t="n">
        <v>8.25</v>
      </c>
      <c r="O2" t="n">
        <v>9054.6</v>
      </c>
      <c r="P2" t="n">
        <v>598.58</v>
      </c>
      <c r="Q2" t="n">
        <v>3792.18</v>
      </c>
      <c r="R2" t="n">
        <v>898.62</v>
      </c>
      <c r="S2" t="n">
        <v>185.73</v>
      </c>
      <c r="T2" t="n">
        <v>346824.63</v>
      </c>
      <c r="U2" t="n">
        <v>0.21</v>
      </c>
      <c r="V2" t="n">
        <v>0.67</v>
      </c>
      <c r="W2" t="n">
        <v>15.29</v>
      </c>
      <c r="X2" t="n">
        <v>20.54</v>
      </c>
      <c r="Y2" t="n">
        <v>1</v>
      </c>
      <c r="Z2" t="n">
        <v>10</v>
      </c>
      <c r="AA2" t="n">
        <v>852.9810043002465</v>
      </c>
      <c r="AB2" t="n">
        <v>1167.086240949654</v>
      </c>
      <c r="AC2" t="n">
        <v>1055.701168129246</v>
      </c>
      <c r="AD2" t="n">
        <v>852981.0043002465</v>
      </c>
      <c r="AE2" t="n">
        <v>1167086.240949654</v>
      </c>
      <c r="AF2" t="n">
        <v>1.785731349849821e-06</v>
      </c>
      <c r="AG2" t="n">
        <v>14</v>
      </c>
      <c r="AH2" t="n">
        <v>1055701.168129246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1.2674</v>
      </c>
      <c r="E3" t="n">
        <v>78.90000000000001</v>
      </c>
      <c r="F3" t="n">
        <v>74.47</v>
      </c>
      <c r="G3" t="n">
        <v>26.92</v>
      </c>
      <c r="H3" t="n">
        <v>0.48</v>
      </c>
      <c r="I3" t="n">
        <v>166</v>
      </c>
      <c r="J3" t="n">
        <v>72.7</v>
      </c>
      <c r="K3" t="n">
        <v>32.27</v>
      </c>
      <c r="L3" t="n">
        <v>2</v>
      </c>
      <c r="M3" t="n">
        <v>162</v>
      </c>
      <c r="N3" t="n">
        <v>8.43</v>
      </c>
      <c r="O3" t="n">
        <v>9200.25</v>
      </c>
      <c r="P3" t="n">
        <v>457.89</v>
      </c>
      <c r="Q3" t="n">
        <v>3791.71</v>
      </c>
      <c r="R3" t="n">
        <v>460.23</v>
      </c>
      <c r="S3" t="n">
        <v>185.73</v>
      </c>
      <c r="T3" t="n">
        <v>128975.61</v>
      </c>
      <c r="U3" t="n">
        <v>0.4</v>
      </c>
      <c r="V3" t="n">
        <v>0.78</v>
      </c>
      <c r="W3" t="n">
        <v>14.86</v>
      </c>
      <c r="X3" t="n">
        <v>7.64</v>
      </c>
      <c r="Y3" t="n">
        <v>1</v>
      </c>
      <c r="Z3" t="n">
        <v>10</v>
      </c>
      <c r="AA3" t="n">
        <v>572.8407436157551</v>
      </c>
      <c r="AB3" t="n">
        <v>783.7859773650805</v>
      </c>
      <c r="AC3" t="n">
        <v>708.9825437358847</v>
      </c>
      <c r="AD3" t="n">
        <v>572840.7436157551</v>
      </c>
      <c r="AE3" t="n">
        <v>783785.9773650805</v>
      </c>
      <c r="AF3" t="n">
        <v>2.172636951905216e-06</v>
      </c>
      <c r="AG3" t="n">
        <v>11</v>
      </c>
      <c r="AH3" t="n">
        <v>708982.5437358847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1.3058</v>
      </c>
      <c r="E4" t="n">
        <v>76.58</v>
      </c>
      <c r="F4" t="n">
        <v>72.75</v>
      </c>
      <c r="G4" t="n">
        <v>34.1</v>
      </c>
      <c r="H4" t="n">
        <v>0.71</v>
      </c>
      <c r="I4" t="n">
        <v>128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428.26</v>
      </c>
      <c r="Q4" t="n">
        <v>3792.46</v>
      </c>
      <c r="R4" t="n">
        <v>395.83</v>
      </c>
      <c r="S4" t="n">
        <v>185.73</v>
      </c>
      <c r="T4" t="n">
        <v>96968.28999999999</v>
      </c>
      <c r="U4" t="n">
        <v>0.47</v>
      </c>
      <c r="V4" t="n">
        <v>0.8</v>
      </c>
      <c r="W4" t="n">
        <v>14.96</v>
      </c>
      <c r="X4" t="n">
        <v>5.91</v>
      </c>
      <c r="Y4" t="n">
        <v>1</v>
      </c>
      <c r="Z4" t="n">
        <v>10</v>
      </c>
      <c r="AA4" t="n">
        <v>535.6840411801445</v>
      </c>
      <c r="AB4" t="n">
        <v>732.9465378546582</v>
      </c>
      <c r="AC4" t="n">
        <v>662.9951489787356</v>
      </c>
      <c r="AD4" t="n">
        <v>535684.0411801445</v>
      </c>
      <c r="AE4" t="n">
        <v>732946.5378546582</v>
      </c>
      <c r="AF4" t="n">
        <v>2.238464045919072e-06</v>
      </c>
      <c r="AG4" t="n">
        <v>11</v>
      </c>
      <c r="AH4" t="n">
        <v>662995.1489787357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1.2001</v>
      </c>
      <c r="E2" t="n">
        <v>83.31999999999999</v>
      </c>
      <c r="F2" t="n">
        <v>78.77</v>
      </c>
      <c r="G2" t="n">
        <v>18.39</v>
      </c>
      <c r="H2" t="n">
        <v>0.43</v>
      </c>
      <c r="I2" t="n">
        <v>257</v>
      </c>
      <c r="J2" t="n">
        <v>39.78</v>
      </c>
      <c r="K2" t="n">
        <v>19.54</v>
      </c>
      <c r="L2" t="n">
        <v>1</v>
      </c>
      <c r="M2" t="n">
        <v>36</v>
      </c>
      <c r="N2" t="n">
        <v>4.24</v>
      </c>
      <c r="O2" t="n">
        <v>5140</v>
      </c>
      <c r="P2" t="n">
        <v>310.64</v>
      </c>
      <c r="Q2" t="n">
        <v>3792.77</v>
      </c>
      <c r="R2" t="n">
        <v>594.77</v>
      </c>
      <c r="S2" t="n">
        <v>185.73</v>
      </c>
      <c r="T2" t="n">
        <v>195791.01</v>
      </c>
      <c r="U2" t="n">
        <v>0.31</v>
      </c>
      <c r="V2" t="n">
        <v>0.74</v>
      </c>
      <c r="W2" t="n">
        <v>15.31</v>
      </c>
      <c r="X2" t="n">
        <v>11.93</v>
      </c>
      <c r="Y2" t="n">
        <v>1</v>
      </c>
      <c r="Z2" t="n">
        <v>10</v>
      </c>
      <c r="AA2" t="n">
        <v>461.4873139997885</v>
      </c>
      <c r="AB2" t="n">
        <v>631.4273023979119</v>
      </c>
      <c r="AC2" t="n">
        <v>571.1647668708393</v>
      </c>
      <c r="AD2" t="n">
        <v>461487.3139997884</v>
      </c>
      <c r="AE2" t="n">
        <v>631427.3023979119</v>
      </c>
      <c r="AF2" t="n">
        <v>2.208076258021457e-06</v>
      </c>
      <c r="AG2" t="n">
        <v>12</v>
      </c>
      <c r="AH2" t="n">
        <v>571164.7668708393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1.202</v>
      </c>
      <c r="E3" t="n">
        <v>83.19</v>
      </c>
      <c r="F3" t="n">
        <v>78.67</v>
      </c>
      <c r="G3" t="n">
        <v>18.58</v>
      </c>
      <c r="H3" t="n">
        <v>0.84</v>
      </c>
      <c r="I3" t="n">
        <v>254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317.26</v>
      </c>
      <c r="Q3" t="n">
        <v>3792.79</v>
      </c>
      <c r="R3" t="n">
        <v>589.59</v>
      </c>
      <c r="S3" t="n">
        <v>185.73</v>
      </c>
      <c r="T3" t="n">
        <v>193215.5</v>
      </c>
      <c r="U3" t="n">
        <v>0.32</v>
      </c>
      <c r="V3" t="n">
        <v>0.74</v>
      </c>
      <c r="W3" t="n">
        <v>15.36</v>
      </c>
      <c r="X3" t="n">
        <v>11.83</v>
      </c>
      <c r="Y3" t="n">
        <v>1</v>
      </c>
      <c r="Z3" t="n">
        <v>10</v>
      </c>
      <c r="AA3" t="n">
        <v>465.5482612535297</v>
      </c>
      <c r="AB3" t="n">
        <v>636.9836695868294</v>
      </c>
      <c r="AC3" t="n">
        <v>576.1908421736568</v>
      </c>
      <c r="AD3" t="n">
        <v>465548.2612535297</v>
      </c>
      <c r="AE3" t="n">
        <v>636983.6695868294</v>
      </c>
      <c r="AF3" t="n">
        <v>2.211572087444205e-06</v>
      </c>
      <c r="AG3" t="n">
        <v>12</v>
      </c>
      <c r="AH3" t="n">
        <v>576190.8421736568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0.7027</v>
      </c>
      <c r="E2" t="n">
        <v>142.31</v>
      </c>
      <c r="F2" t="n">
        <v>112.99</v>
      </c>
      <c r="G2" t="n">
        <v>7.23</v>
      </c>
      <c r="H2" t="n">
        <v>0.12</v>
      </c>
      <c r="I2" t="n">
        <v>938</v>
      </c>
      <c r="J2" t="n">
        <v>141.81</v>
      </c>
      <c r="K2" t="n">
        <v>47.83</v>
      </c>
      <c r="L2" t="n">
        <v>1</v>
      </c>
      <c r="M2" t="n">
        <v>936</v>
      </c>
      <c r="N2" t="n">
        <v>22.98</v>
      </c>
      <c r="O2" t="n">
        <v>17723.39</v>
      </c>
      <c r="P2" t="n">
        <v>1280.03</v>
      </c>
      <c r="Q2" t="n">
        <v>3793.53</v>
      </c>
      <c r="R2" t="n">
        <v>1767.65</v>
      </c>
      <c r="S2" t="n">
        <v>185.73</v>
      </c>
      <c r="T2" t="n">
        <v>778824.45</v>
      </c>
      <c r="U2" t="n">
        <v>0.11</v>
      </c>
      <c r="V2" t="n">
        <v>0.51</v>
      </c>
      <c r="W2" t="n">
        <v>16.18</v>
      </c>
      <c r="X2" t="n">
        <v>46.12</v>
      </c>
      <c r="Y2" t="n">
        <v>1</v>
      </c>
      <c r="Z2" t="n">
        <v>10</v>
      </c>
      <c r="AA2" t="n">
        <v>2393.036878218569</v>
      </c>
      <c r="AB2" t="n">
        <v>3274.258630114909</v>
      </c>
      <c r="AC2" t="n">
        <v>2961.767981907466</v>
      </c>
      <c r="AD2" t="n">
        <v>2393036.878218569</v>
      </c>
      <c r="AE2" t="n">
        <v>3274258.630114908</v>
      </c>
      <c r="AF2" t="n">
        <v>1.081242627003537e-06</v>
      </c>
      <c r="AG2" t="n">
        <v>20</v>
      </c>
      <c r="AH2" t="n">
        <v>2961767.981907466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1.0631</v>
      </c>
      <c r="E3" t="n">
        <v>94.06999999999999</v>
      </c>
      <c r="F3" t="n">
        <v>82.3</v>
      </c>
      <c r="G3" t="n">
        <v>14.96</v>
      </c>
      <c r="H3" t="n">
        <v>0.25</v>
      </c>
      <c r="I3" t="n">
        <v>330</v>
      </c>
      <c r="J3" t="n">
        <v>143.17</v>
      </c>
      <c r="K3" t="n">
        <v>47.83</v>
      </c>
      <c r="L3" t="n">
        <v>2</v>
      </c>
      <c r="M3" t="n">
        <v>328</v>
      </c>
      <c r="N3" t="n">
        <v>23.34</v>
      </c>
      <c r="O3" t="n">
        <v>17891.86</v>
      </c>
      <c r="P3" t="n">
        <v>909.9</v>
      </c>
      <c r="Q3" t="n">
        <v>3792.54</v>
      </c>
      <c r="R3" t="n">
        <v>724.89</v>
      </c>
      <c r="S3" t="n">
        <v>185.73</v>
      </c>
      <c r="T3" t="n">
        <v>260486.53</v>
      </c>
      <c r="U3" t="n">
        <v>0.26</v>
      </c>
      <c r="V3" t="n">
        <v>0.71</v>
      </c>
      <c r="W3" t="n">
        <v>15.14</v>
      </c>
      <c r="X3" t="n">
        <v>15.46</v>
      </c>
      <c r="Y3" t="n">
        <v>1</v>
      </c>
      <c r="Z3" t="n">
        <v>10</v>
      </c>
      <c r="AA3" t="n">
        <v>1178.19750572449</v>
      </c>
      <c r="AB3" t="n">
        <v>1612.061805737749</v>
      </c>
      <c r="AC3" t="n">
        <v>1458.208889541092</v>
      </c>
      <c r="AD3" t="n">
        <v>1178197.50572449</v>
      </c>
      <c r="AE3" t="n">
        <v>1612061.805737749</v>
      </c>
      <c r="AF3" t="n">
        <v>1.635789151511969e-06</v>
      </c>
      <c r="AG3" t="n">
        <v>14</v>
      </c>
      <c r="AH3" t="n">
        <v>1458208.889541092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1.1935</v>
      </c>
      <c r="E4" t="n">
        <v>83.79000000000001</v>
      </c>
      <c r="F4" t="n">
        <v>75.87</v>
      </c>
      <c r="G4" t="n">
        <v>23.11</v>
      </c>
      <c r="H4" t="n">
        <v>0.37</v>
      </c>
      <c r="I4" t="n">
        <v>197</v>
      </c>
      <c r="J4" t="n">
        <v>144.54</v>
      </c>
      <c r="K4" t="n">
        <v>47.83</v>
      </c>
      <c r="L4" t="n">
        <v>3</v>
      </c>
      <c r="M4" t="n">
        <v>195</v>
      </c>
      <c r="N4" t="n">
        <v>23.71</v>
      </c>
      <c r="O4" t="n">
        <v>18060.85</v>
      </c>
      <c r="P4" t="n">
        <v>816.86</v>
      </c>
      <c r="Q4" t="n">
        <v>3791.95</v>
      </c>
      <c r="R4" t="n">
        <v>507.14</v>
      </c>
      <c r="S4" t="n">
        <v>185.73</v>
      </c>
      <c r="T4" t="n">
        <v>152276.79</v>
      </c>
      <c r="U4" t="n">
        <v>0.37</v>
      </c>
      <c r="V4" t="n">
        <v>0.77</v>
      </c>
      <c r="W4" t="n">
        <v>14.91</v>
      </c>
      <c r="X4" t="n">
        <v>9.029999999999999</v>
      </c>
      <c r="Y4" t="n">
        <v>1</v>
      </c>
      <c r="Z4" t="n">
        <v>10</v>
      </c>
      <c r="AA4" t="n">
        <v>956.7600084517316</v>
      </c>
      <c r="AB4" t="n">
        <v>1309.081252836251</v>
      </c>
      <c r="AC4" t="n">
        <v>1184.144375372637</v>
      </c>
      <c r="AD4" t="n">
        <v>956760.0084517315</v>
      </c>
      <c r="AE4" t="n">
        <v>1309081.252836251</v>
      </c>
      <c r="AF4" t="n">
        <v>1.836435285795818e-06</v>
      </c>
      <c r="AG4" t="n">
        <v>12</v>
      </c>
      <c r="AH4" t="n">
        <v>1184144.375372637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1.2587</v>
      </c>
      <c r="E5" t="n">
        <v>79.45</v>
      </c>
      <c r="F5" t="n">
        <v>73.20999999999999</v>
      </c>
      <c r="G5" t="n">
        <v>31.6</v>
      </c>
      <c r="H5" t="n">
        <v>0.49</v>
      </c>
      <c r="I5" t="n">
        <v>139</v>
      </c>
      <c r="J5" t="n">
        <v>145.92</v>
      </c>
      <c r="K5" t="n">
        <v>47.83</v>
      </c>
      <c r="L5" t="n">
        <v>4</v>
      </c>
      <c r="M5" t="n">
        <v>137</v>
      </c>
      <c r="N5" t="n">
        <v>24.09</v>
      </c>
      <c r="O5" t="n">
        <v>18230.35</v>
      </c>
      <c r="P5" t="n">
        <v>764.9299999999999</v>
      </c>
      <c r="Q5" t="n">
        <v>3791.78</v>
      </c>
      <c r="R5" t="n">
        <v>417.38</v>
      </c>
      <c r="S5" t="n">
        <v>185.73</v>
      </c>
      <c r="T5" t="n">
        <v>107685.31</v>
      </c>
      <c r="U5" t="n">
        <v>0.45</v>
      </c>
      <c r="V5" t="n">
        <v>0.79</v>
      </c>
      <c r="W5" t="n">
        <v>14.81</v>
      </c>
      <c r="X5" t="n">
        <v>6.37</v>
      </c>
      <c r="Y5" t="n">
        <v>1</v>
      </c>
      <c r="Z5" t="n">
        <v>10</v>
      </c>
      <c r="AA5" t="n">
        <v>869.607142297873</v>
      </c>
      <c r="AB5" t="n">
        <v>1189.834856451448</v>
      </c>
      <c r="AC5" t="n">
        <v>1076.27868769543</v>
      </c>
      <c r="AD5" t="n">
        <v>869607.142297873</v>
      </c>
      <c r="AE5" t="n">
        <v>1189834.856451448</v>
      </c>
      <c r="AF5" t="n">
        <v>1.936758352937743e-06</v>
      </c>
      <c r="AG5" t="n">
        <v>12</v>
      </c>
      <c r="AH5" t="n">
        <v>1076278.68769543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1.2986</v>
      </c>
      <c r="E6" t="n">
        <v>77</v>
      </c>
      <c r="F6" t="n">
        <v>71.70999999999999</v>
      </c>
      <c r="G6" t="n">
        <v>40.59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726</v>
      </c>
      <c r="Q6" t="n">
        <v>3791.7</v>
      </c>
      <c r="R6" t="n">
        <v>366.95</v>
      </c>
      <c r="S6" t="n">
        <v>185.73</v>
      </c>
      <c r="T6" t="n">
        <v>82636.72</v>
      </c>
      <c r="U6" t="n">
        <v>0.51</v>
      </c>
      <c r="V6" t="n">
        <v>0.8100000000000001</v>
      </c>
      <c r="W6" t="n">
        <v>14.75</v>
      </c>
      <c r="X6" t="n">
        <v>4.88</v>
      </c>
      <c r="Y6" t="n">
        <v>1</v>
      </c>
      <c r="Z6" t="n">
        <v>10</v>
      </c>
      <c r="AA6" t="n">
        <v>806.1700550092103</v>
      </c>
      <c r="AB6" t="n">
        <v>1103.037434976327</v>
      </c>
      <c r="AC6" t="n">
        <v>997.765090304949</v>
      </c>
      <c r="AD6" t="n">
        <v>806170.0550092102</v>
      </c>
      <c r="AE6" t="n">
        <v>1103037.434976327</v>
      </c>
      <c r="AF6" t="n">
        <v>1.998152377154964e-06</v>
      </c>
      <c r="AG6" t="n">
        <v>11</v>
      </c>
      <c r="AH6" t="n">
        <v>997765.090304949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1.3279</v>
      </c>
      <c r="E7" t="n">
        <v>75.31</v>
      </c>
      <c r="F7" t="n">
        <v>70.65000000000001</v>
      </c>
      <c r="G7" t="n">
        <v>50.46</v>
      </c>
      <c r="H7" t="n">
        <v>0.71</v>
      </c>
      <c r="I7" t="n">
        <v>84</v>
      </c>
      <c r="J7" t="n">
        <v>148.68</v>
      </c>
      <c r="K7" t="n">
        <v>47.83</v>
      </c>
      <c r="L7" t="n">
        <v>6</v>
      </c>
      <c r="M7" t="n">
        <v>82</v>
      </c>
      <c r="N7" t="n">
        <v>24.85</v>
      </c>
      <c r="O7" t="n">
        <v>18570.94</v>
      </c>
      <c r="P7" t="n">
        <v>689.3200000000001</v>
      </c>
      <c r="Q7" t="n">
        <v>3791.55</v>
      </c>
      <c r="R7" t="n">
        <v>331</v>
      </c>
      <c r="S7" t="n">
        <v>185.73</v>
      </c>
      <c r="T7" t="n">
        <v>64773.89</v>
      </c>
      <c r="U7" t="n">
        <v>0.5600000000000001</v>
      </c>
      <c r="V7" t="n">
        <v>0.82</v>
      </c>
      <c r="W7" t="n">
        <v>14.72</v>
      </c>
      <c r="X7" t="n">
        <v>3.82</v>
      </c>
      <c r="Y7" t="n">
        <v>1</v>
      </c>
      <c r="Z7" t="n">
        <v>10</v>
      </c>
      <c r="AA7" t="n">
        <v>763.782537274056</v>
      </c>
      <c r="AB7" t="n">
        <v>1045.040963205785</v>
      </c>
      <c r="AC7" t="n">
        <v>945.3037204016279</v>
      </c>
      <c r="AD7" t="n">
        <v>763782.537274056</v>
      </c>
      <c r="AE7" t="n">
        <v>1045040.963205785</v>
      </c>
      <c r="AF7" t="n">
        <v>2.043236209474879e-06</v>
      </c>
      <c r="AG7" t="n">
        <v>11</v>
      </c>
      <c r="AH7" t="n">
        <v>945303.7204016278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1.3495</v>
      </c>
      <c r="E8" t="n">
        <v>74.09999999999999</v>
      </c>
      <c r="F8" t="n">
        <v>69.91</v>
      </c>
      <c r="G8" t="n">
        <v>61.69</v>
      </c>
      <c r="H8" t="n">
        <v>0.83</v>
      </c>
      <c r="I8" t="n">
        <v>68</v>
      </c>
      <c r="J8" t="n">
        <v>150.07</v>
      </c>
      <c r="K8" t="n">
        <v>47.83</v>
      </c>
      <c r="L8" t="n">
        <v>7</v>
      </c>
      <c r="M8" t="n">
        <v>66</v>
      </c>
      <c r="N8" t="n">
        <v>25.24</v>
      </c>
      <c r="O8" t="n">
        <v>18742.03</v>
      </c>
      <c r="P8" t="n">
        <v>652.98</v>
      </c>
      <c r="Q8" t="n">
        <v>3791.66</v>
      </c>
      <c r="R8" t="n">
        <v>305.71</v>
      </c>
      <c r="S8" t="n">
        <v>185.73</v>
      </c>
      <c r="T8" t="n">
        <v>52207.01</v>
      </c>
      <c r="U8" t="n">
        <v>0.61</v>
      </c>
      <c r="V8" t="n">
        <v>0.83</v>
      </c>
      <c r="W8" t="n">
        <v>14.7</v>
      </c>
      <c r="X8" t="n">
        <v>3.08</v>
      </c>
      <c r="Y8" t="n">
        <v>1</v>
      </c>
      <c r="Z8" t="n">
        <v>10</v>
      </c>
      <c r="AA8" t="n">
        <v>727.8285241092266</v>
      </c>
      <c r="AB8" t="n">
        <v>995.8470962145515</v>
      </c>
      <c r="AC8" t="n">
        <v>900.8048470320118</v>
      </c>
      <c r="AD8" t="n">
        <v>727828.5241092265</v>
      </c>
      <c r="AE8" t="n">
        <v>995847.0962145515</v>
      </c>
      <c r="AF8" t="n">
        <v>2.076472072209013e-06</v>
      </c>
      <c r="AG8" t="n">
        <v>11</v>
      </c>
      <c r="AH8" t="n">
        <v>900804.8470320118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1.3634</v>
      </c>
      <c r="E9" t="n">
        <v>73.34</v>
      </c>
      <c r="F9" t="n">
        <v>69.44</v>
      </c>
      <c r="G9" t="n">
        <v>71.83</v>
      </c>
      <c r="H9" t="n">
        <v>0.9399999999999999</v>
      </c>
      <c r="I9" t="n">
        <v>58</v>
      </c>
      <c r="J9" t="n">
        <v>151.46</v>
      </c>
      <c r="K9" t="n">
        <v>47.83</v>
      </c>
      <c r="L9" t="n">
        <v>8</v>
      </c>
      <c r="M9" t="n">
        <v>35</v>
      </c>
      <c r="N9" t="n">
        <v>25.63</v>
      </c>
      <c r="O9" t="n">
        <v>18913.66</v>
      </c>
      <c r="P9" t="n">
        <v>626.29</v>
      </c>
      <c r="Q9" t="n">
        <v>3791.52</v>
      </c>
      <c r="R9" t="n">
        <v>288.97</v>
      </c>
      <c r="S9" t="n">
        <v>185.73</v>
      </c>
      <c r="T9" t="n">
        <v>43888.35</v>
      </c>
      <c r="U9" t="n">
        <v>0.64</v>
      </c>
      <c r="V9" t="n">
        <v>0.84</v>
      </c>
      <c r="W9" t="n">
        <v>14.71</v>
      </c>
      <c r="X9" t="n">
        <v>2.61</v>
      </c>
      <c r="Y9" t="n">
        <v>1</v>
      </c>
      <c r="Z9" t="n">
        <v>10</v>
      </c>
      <c r="AA9" t="n">
        <v>703.2006381681604</v>
      </c>
      <c r="AB9" t="n">
        <v>962.1501361643385</v>
      </c>
      <c r="AC9" t="n">
        <v>870.3238775550107</v>
      </c>
      <c r="AD9" t="n">
        <v>703200.6381681603</v>
      </c>
      <c r="AE9" t="n">
        <v>962150.1361643386</v>
      </c>
      <c r="AF9" t="n">
        <v>2.097859965357368e-06</v>
      </c>
      <c r="AG9" t="n">
        <v>11</v>
      </c>
      <c r="AH9" t="n">
        <v>870323.8775550106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1.3655</v>
      </c>
      <c r="E10" t="n">
        <v>73.23999999999999</v>
      </c>
      <c r="F10" t="n">
        <v>69.39</v>
      </c>
      <c r="G10" t="n">
        <v>74.34999999999999</v>
      </c>
      <c r="H10" t="n">
        <v>1.04</v>
      </c>
      <c r="I10" t="n">
        <v>56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621.02</v>
      </c>
      <c r="Q10" t="n">
        <v>3791.58</v>
      </c>
      <c r="R10" t="n">
        <v>285.9</v>
      </c>
      <c r="S10" t="n">
        <v>185.73</v>
      </c>
      <c r="T10" t="n">
        <v>42360.67</v>
      </c>
      <c r="U10" t="n">
        <v>0.65</v>
      </c>
      <c r="V10" t="n">
        <v>0.84</v>
      </c>
      <c r="W10" t="n">
        <v>14.74</v>
      </c>
      <c r="X10" t="n">
        <v>2.56</v>
      </c>
      <c r="Y10" t="n">
        <v>1</v>
      </c>
      <c r="Z10" t="n">
        <v>10</v>
      </c>
      <c r="AA10" t="n">
        <v>698.7921961020857</v>
      </c>
      <c r="AB10" t="n">
        <v>956.1183112427974</v>
      </c>
      <c r="AC10" t="n">
        <v>864.867721538262</v>
      </c>
      <c r="AD10" t="n">
        <v>698792.1961020856</v>
      </c>
      <c r="AE10" t="n">
        <v>956118.3112427974</v>
      </c>
      <c r="AF10" t="n">
        <v>2.101091229789853e-06</v>
      </c>
      <c r="AG10" t="n">
        <v>11</v>
      </c>
      <c r="AH10" t="n">
        <v>864867.721538262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1.3654</v>
      </c>
      <c r="E11" t="n">
        <v>73.23999999999999</v>
      </c>
      <c r="F11" t="n">
        <v>69.39</v>
      </c>
      <c r="G11" t="n">
        <v>74.34999999999999</v>
      </c>
      <c r="H11" t="n">
        <v>1.15</v>
      </c>
      <c r="I11" t="n">
        <v>56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625.87</v>
      </c>
      <c r="Q11" t="n">
        <v>3791.58</v>
      </c>
      <c r="R11" t="n">
        <v>285.97</v>
      </c>
      <c r="S11" t="n">
        <v>185.73</v>
      </c>
      <c r="T11" t="n">
        <v>42398.73</v>
      </c>
      <c r="U11" t="n">
        <v>0.65</v>
      </c>
      <c r="V11" t="n">
        <v>0.84</v>
      </c>
      <c r="W11" t="n">
        <v>14.74</v>
      </c>
      <c r="X11" t="n">
        <v>2.56</v>
      </c>
      <c r="Y11" t="n">
        <v>1</v>
      </c>
      <c r="Z11" t="n">
        <v>10</v>
      </c>
      <c r="AA11" t="n">
        <v>701.9280522021998</v>
      </c>
      <c r="AB11" t="n">
        <v>960.4089279031807</v>
      </c>
      <c r="AC11" t="n">
        <v>868.7488477664965</v>
      </c>
      <c r="AD11" t="n">
        <v>701928.0522021997</v>
      </c>
      <c r="AE11" t="n">
        <v>960408.9279031807</v>
      </c>
      <c r="AF11" t="n">
        <v>2.100937360054973e-06</v>
      </c>
      <c r="AG11" t="n">
        <v>11</v>
      </c>
      <c r="AH11" t="n">
        <v>868748.8477664965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0.5638</v>
      </c>
      <c r="E2" t="n">
        <v>177.35</v>
      </c>
      <c r="F2" t="n">
        <v>130.24</v>
      </c>
      <c r="G2" t="n">
        <v>6.22</v>
      </c>
      <c r="H2" t="n">
        <v>0.1</v>
      </c>
      <c r="I2" t="n">
        <v>1257</v>
      </c>
      <c r="J2" t="n">
        <v>176.73</v>
      </c>
      <c r="K2" t="n">
        <v>52.44</v>
      </c>
      <c r="L2" t="n">
        <v>1</v>
      </c>
      <c r="M2" t="n">
        <v>1255</v>
      </c>
      <c r="N2" t="n">
        <v>33.29</v>
      </c>
      <c r="O2" t="n">
        <v>22031.19</v>
      </c>
      <c r="P2" t="n">
        <v>1707.77</v>
      </c>
      <c r="Q2" t="n">
        <v>3794.66</v>
      </c>
      <c r="R2" t="n">
        <v>2355.94</v>
      </c>
      <c r="S2" t="n">
        <v>185.73</v>
      </c>
      <c r="T2" t="n">
        <v>1071378.27</v>
      </c>
      <c r="U2" t="n">
        <v>0.08</v>
      </c>
      <c r="V2" t="n">
        <v>0.45</v>
      </c>
      <c r="W2" t="n">
        <v>16.72</v>
      </c>
      <c r="X2" t="n">
        <v>63.36</v>
      </c>
      <c r="Y2" t="n">
        <v>1</v>
      </c>
      <c r="Z2" t="n">
        <v>10</v>
      </c>
      <c r="AA2" t="n">
        <v>3860.291802860265</v>
      </c>
      <c r="AB2" t="n">
        <v>5281.821548728601</v>
      </c>
      <c r="AC2" t="n">
        <v>4777.731913200846</v>
      </c>
      <c r="AD2" t="n">
        <v>3860291.802860265</v>
      </c>
      <c r="AE2" t="n">
        <v>5281821.548728601</v>
      </c>
      <c r="AF2" t="n">
        <v>8.359675317464773e-07</v>
      </c>
      <c r="AG2" t="n">
        <v>25</v>
      </c>
      <c r="AH2" t="n">
        <v>4777731.913200846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0.9757</v>
      </c>
      <c r="E3" t="n">
        <v>102.49</v>
      </c>
      <c r="F3" t="n">
        <v>85.77</v>
      </c>
      <c r="G3" t="n">
        <v>12.8</v>
      </c>
      <c r="H3" t="n">
        <v>0.2</v>
      </c>
      <c r="I3" t="n">
        <v>402</v>
      </c>
      <c r="J3" t="n">
        <v>178.21</v>
      </c>
      <c r="K3" t="n">
        <v>52.44</v>
      </c>
      <c r="L3" t="n">
        <v>2</v>
      </c>
      <c r="M3" t="n">
        <v>400</v>
      </c>
      <c r="N3" t="n">
        <v>33.77</v>
      </c>
      <c r="O3" t="n">
        <v>22213.89</v>
      </c>
      <c r="P3" t="n">
        <v>1107.56</v>
      </c>
      <c r="Q3" t="n">
        <v>3792.53</v>
      </c>
      <c r="R3" t="n">
        <v>842.88</v>
      </c>
      <c r="S3" t="n">
        <v>185.73</v>
      </c>
      <c r="T3" t="n">
        <v>319122.52</v>
      </c>
      <c r="U3" t="n">
        <v>0.22</v>
      </c>
      <c r="V3" t="n">
        <v>0.68</v>
      </c>
      <c r="W3" t="n">
        <v>15.25</v>
      </c>
      <c r="X3" t="n">
        <v>18.92</v>
      </c>
      <c r="Y3" t="n">
        <v>1</v>
      </c>
      <c r="Z3" t="n">
        <v>10</v>
      </c>
      <c r="AA3" t="n">
        <v>1511.388758424201</v>
      </c>
      <c r="AB3" t="n">
        <v>2067.948777042133</v>
      </c>
      <c r="AC3" t="n">
        <v>1870.586648145569</v>
      </c>
      <c r="AD3" t="n">
        <v>1511388.758424201</v>
      </c>
      <c r="AE3" t="n">
        <v>2067948.777042133</v>
      </c>
      <c r="AF3" t="n">
        <v>1.446707202421139e-06</v>
      </c>
      <c r="AG3" t="n">
        <v>15</v>
      </c>
      <c r="AH3" t="n">
        <v>1870586.648145569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1.1258</v>
      </c>
      <c r="E4" t="n">
        <v>88.81999999999999</v>
      </c>
      <c r="F4" t="n">
        <v>77.90000000000001</v>
      </c>
      <c r="G4" t="n">
        <v>19.56</v>
      </c>
      <c r="H4" t="n">
        <v>0.3</v>
      </c>
      <c r="I4" t="n">
        <v>239</v>
      </c>
      <c r="J4" t="n">
        <v>179.7</v>
      </c>
      <c r="K4" t="n">
        <v>52.44</v>
      </c>
      <c r="L4" t="n">
        <v>3</v>
      </c>
      <c r="M4" t="n">
        <v>237</v>
      </c>
      <c r="N4" t="n">
        <v>34.26</v>
      </c>
      <c r="O4" t="n">
        <v>22397.24</v>
      </c>
      <c r="P4" t="n">
        <v>988.66</v>
      </c>
      <c r="Q4" t="n">
        <v>3791.78</v>
      </c>
      <c r="R4" t="n">
        <v>576.62</v>
      </c>
      <c r="S4" t="n">
        <v>185.73</v>
      </c>
      <c r="T4" t="n">
        <v>186808.37</v>
      </c>
      <c r="U4" t="n">
        <v>0.32</v>
      </c>
      <c r="V4" t="n">
        <v>0.75</v>
      </c>
      <c r="W4" t="n">
        <v>14.97</v>
      </c>
      <c r="X4" t="n">
        <v>11.07</v>
      </c>
      <c r="Y4" t="n">
        <v>1</v>
      </c>
      <c r="Z4" t="n">
        <v>10</v>
      </c>
      <c r="AA4" t="n">
        <v>1188.976932282627</v>
      </c>
      <c r="AB4" t="n">
        <v>1626.810692709328</v>
      </c>
      <c r="AC4" t="n">
        <v>1471.550163440297</v>
      </c>
      <c r="AD4" t="n">
        <v>1188976.932282627</v>
      </c>
      <c r="AE4" t="n">
        <v>1626810.692709328</v>
      </c>
      <c r="AF4" t="n">
        <v>1.669266135580319e-06</v>
      </c>
      <c r="AG4" t="n">
        <v>13</v>
      </c>
      <c r="AH4" t="n">
        <v>1471550.163440297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1.2057</v>
      </c>
      <c r="E5" t="n">
        <v>82.94</v>
      </c>
      <c r="F5" t="n">
        <v>74.55</v>
      </c>
      <c r="G5" t="n">
        <v>26.62</v>
      </c>
      <c r="H5" t="n">
        <v>0.39</v>
      </c>
      <c r="I5" t="n">
        <v>168</v>
      </c>
      <c r="J5" t="n">
        <v>181.19</v>
      </c>
      <c r="K5" t="n">
        <v>52.44</v>
      </c>
      <c r="L5" t="n">
        <v>4</v>
      </c>
      <c r="M5" t="n">
        <v>166</v>
      </c>
      <c r="N5" t="n">
        <v>34.75</v>
      </c>
      <c r="O5" t="n">
        <v>22581.25</v>
      </c>
      <c r="P5" t="n">
        <v>929.24</v>
      </c>
      <c r="Q5" t="n">
        <v>3791.72</v>
      </c>
      <c r="R5" t="n">
        <v>462.14</v>
      </c>
      <c r="S5" t="n">
        <v>185.73</v>
      </c>
      <c r="T5" t="n">
        <v>129923.47</v>
      </c>
      <c r="U5" t="n">
        <v>0.4</v>
      </c>
      <c r="V5" t="n">
        <v>0.78</v>
      </c>
      <c r="W5" t="n">
        <v>14.88</v>
      </c>
      <c r="X5" t="n">
        <v>7.71</v>
      </c>
      <c r="Y5" t="n">
        <v>1</v>
      </c>
      <c r="Z5" t="n">
        <v>10</v>
      </c>
      <c r="AA5" t="n">
        <v>1054.357697526057</v>
      </c>
      <c r="AB5" t="n">
        <v>1442.618716733904</v>
      </c>
      <c r="AC5" t="n">
        <v>1304.937211136905</v>
      </c>
      <c r="AD5" t="n">
        <v>1054357.697526057</v>
      </c>
      <c r="AE5" t="n">
        <v>1442618.716733904</v>
      </c>
      <c r="AF5" t="n">
        <v>1.787736880146732e-06</v>
      </c>
      <c r="AG5" t="n">
        <v>12</v>
      </c>
      <c r="AH5" t="n">
        <v>1304937.211136905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1.2538</v>
      </c>
      <c r="E6" t="n">
        <v>79.76000000000001</v>
      </c>
      <c r="F6" t="n">
        <v>72.75</v>
      </c>
      <c r="G6" t="n">
        <v>33.84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127</v>
      </c>
      <c r="N6" t="n">
        <v>35.25</v>
      </c>
      <c r="O6" t="n">
        <v>22766.06</v>
      </c>
      <c r="P6" t="n">
        <v>889.4400000000001</v>
      </c>
      <c r="Q6" t="n">
        <v>3791.64</v>
      </c>
      <c r="R6" t="n">
        <v>401.51</v>
      </c>
      <c r="S6" t="n">
        <v>185.73</v>
      </c>
      <c r="T6" t="n">
        <v>99800.57000000001</v>
      </c>
      <c r="U6" t="n">
        <v>0.46</v>
      </c>
      <c r="V6" t="n">
        <v>0.8</v>
      </c>
      <c r="W6" t="n">
        <v>14.81</v>
      </c>
      <c r="X6" t="n">
        <v>5.92</v>
      </c>
      <c r="Y6" t="n">
        <v>1</v>
      </c>
      <c r="Z6" t="n">
        <v>10</v>
      </c>
      <c r="AA6" t="n">
        <v>985.1033493158901</v>
      </c>
      <c r="AB6" t="n">
        <v>1347.861862226542</v>
      </c>
      <c r="AC6" t="n">
        <v>1219.223817831645</v>
      </c>
      <c r="AD6" t="n">
        <v>985103.3493158901</v>
      </c>
      <c r="AE6" t="n">
        <v>1347861.862226542</v>
      </c>
      <c r="AF6" t="n">
        <v>1.859056564923259e-06</v>
      </c>
      <c r="AG6" t="n">
        <v>12</v>
      </c>
      <c r="AH6" t="n">
        <v>1219223.817831645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1.2868</v>
      </c>
      <c r="E7" t="n">
        <v>77.70999999999999</v>
      </c>
      <c r="F7" t="n">
        <v>71.59</v>
      </c>
      <c r="G7" t="n">
        <v>41.3</v>
      </c>
      <c r="H7" t="n">
        <v>0.58</v>
      </c>
      <c r="I7" t="n">
        <v>104</v>
      </c>
      <c r="J7" t="n">
        <v>184.19</v>
      </c>
      <c r="K7" t="n">
        <v>52.44</v>
      </c>
      <c r="L7" t="n">
        <v>6</v>
      </c>
      <c r="M7" t="n">
        <v>102</v>
      </c>
      <c r="N7" t="n">
        <v>35.75</v>
      </c>
      <c r="O7" t="n">
        <v>22951.43</v>
      </c>
      <c r="P7" t="n">
        <v>857.35</v>
      </c>
      <c r="Q7" t="n">
        <v>3791.71</v>
      </c>
      <c r="R7" t="n">
        <v>362.61</v>
      </c>
      <c r="S7" t="n">
        <v>185.73</v>
      </c>
      <c r="T7" t="n">
        <v>80478.02</v>
      </c>
      <c r="U7" t="n">
        <v>0.51</v>
      </c>
      <c r="V7" t="n">
        <v>0.8100000000000001</v>
      </c>
      <c r="W7" t="n">
        <v>14.76</v>
      </c>
      <c r="X7" t="n">
        <v>4.76</v>
      </c>
      <c r="Y7" t="n">
        <v>1</v>
      </c>
      <c r="Z7" t="n">
        <v>10</v>
      </c>
      <c r="AA7" t="n">
        <v>927.2467506392234</v>
      </c>
      <c r="AB7" t="n">
        <v>1268.699911464136</v>
      </c>
      <c r="AC7" t="n">
        <v>1147.616972545507</v>
      </c>
      <c r="AD7" t="n">
        <v>927246.7506392234</v>
      </c>
      <c r="AE7" t="n">
        <v>1268699.911464136</v>
      </c>
      <c r="AF7" t="n">
        <v>1.907986909988235e-06</v>
      </c>
      <c r="AG7" t="n">
        <v>11</v>
      </c>
      <c r="AH7" t="n">
        <v>1147616.972545507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1.3121</v>
      </c>
      <c r="E8" t="n">
        <v>76.20999999999999</v>
      </c>
      <c r="F8" t="n">
        <v>70.73</v>
      </c>
      <c r="G8" t="n">
        <v>49.35</v>
      </c>
      <c r="H8" t="n">
        <v>0.67</v>
      </c>
      <c r="I8" t="n">
        <v>86</v>
      </c>
      <c r="J8" t="n">
        <v>185.7</v>
      </c>
      <c r="K8" t="n">
        <v>52.44</v>
      </c>
      <c r="L8" t="n">
        <v>7</v>
      </c>
      <c r="M8" t="n">
        <v>84</v>
      </c>
      <c r="N8" t="n">
        <v>36.26</v>
      </c>
      <c r="O8" t="n">
        <v>23137.49</v>
      </c>
      <c r="P8" t="n">
        <v>828.9</v>
      </c>
      <c r="Q8" t="n">
        <v>3791.43</v>
      </c>
      <c r="R8" t="n">
        <v>333.43</v>
      </c>
      <c r="S8" t="n">
        <v>185.73</v>
      </c>
      <c r="T8" t="n">
        <v>65975.19</v>
      </c>
      <c r="U8" t="n">
        <v>0.5600000000000001</v>
      </c>
      <c r="V8" t="n">
        <v>0.82</v>
      </c>
      <c r="W8" t="n">
        <v>14.73</v>
      </c>
      <c r="X8" t="n">
        <v>3.9</v>
      </c>
      <c r="Y8" t="n">
        <v>1</v>
      </c>
      <c r="Z8" t="n">
        <v>10</v>
      </c>
      <c r="AA8" t="n">
        <v>889.9781164192652</v>
      </c>
      <c r="AB8" t="n">
        <v>1217.707321948287</v>
      </c>
      <c r="AC8" t="n">
        <v>1101.491044204503</v>
      </c>
      <c r="AD8" t="n">
        <v>889978.1164192653</v>
      </c>
      <c r="AE8" t="n">
        <v>1217707.321948288</v>
      </c>
      <c r="AF8" t="n">
        <v>1.94550017453805e-06</v>
      </c>
      <c r="AG8" t="n">
        <v>11</v>
      </c>
      <c r="AH8" t="n">
        <v>1101491.044204503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1.3305</v>
      </c>
      <c r="E9" t="n">
        <v>75.16</v>
      </c>
      <c r="F9" t="n">
        <v>70.14</v>
      </c>
      <c r="G9" t="n">
        <v>57.65</v>
      </c>
      <c r="H9" t="n">
        <v>0.76</v>
      </c>
      <c r="I9" t="n">
        <v>73</v>
      </c>
      <c r="J9" t="n">
        <v>187.22</v>
      </c>
      <c r="K9" t="n">
        <v>52.44</v>
      </c>
      <c r="L9" t="n">
        <v>8</v>
      </c>
      <c r="M9" t="n">
        <v>71</v>
      </c>
      <c r="N9" t="n">
        <v>36.78</v>
      </c>
      <c r="O9" t="n">
        <v>23324.24</v>
      </c>
      <c r="P9" t="n">
        <v>802.3200000000001</v>
      </c>
      <c r="Q9" t="n">
        <v>3791.43</v>
      </c>
      <c r="R9" t="n">
        <v>313.5</v>
      </c>
      <c r="S9" t="n">
        <v>185.73</v>
      </c>
      <c r="T9" t="n">
        <v>56077.72</v>
      </c>
      <c r="U9" t="n">
        <v>0.59</v>
      </c>
      <c r="V9" t="n">
        <v>0.83</v>
      </c>
      <c r="W9" t="n">
        <v>14.71</v>
      </c>
      <c r="X9" t="n">
        <v>3.31</v>
      </c>
      <c r="Y9" t="n">
        <v>1</v>
      </c>
      <c r="Z9" t="n">
        <v>10</v>
      </c>
      <c r="AA9" t="n">
        <v>860.0209910686877</v>
      </c>
      <c r="AB9" t="n">
        <v>1176.718661428532</v>
      </c>
      <c r="AC9" t="n">
        <v>1064.414283916806</v>
      </c>
      <c r="AD9" t="n">
        <v>860020.9910686878</v>
      </c>
      <c r="AE9" t="n">
        <v>1176718.661428532</v>
      </c>
      <c r="AF9" t="n">
        <v>1.972782548756098e-06</v>
      </c>
      <c r="AG9" t="n">
        <v>11</v>
      </c>
      <c r="AH9" t="n">
        <v>1064414.283916806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1.3454</v>
      </c>
      <c r="E10" t="n">
        <v>74.31999999999999</v>
      </c>
      <c r="F10" t="n">
        <v>69.66</v>
      </c>
      <c r="G10" t="n">
        <v>66.34999999999999</v>
      </c>
      <c r="H10" t="n">
        <v>0.85</v>
      </c>
      <c r="I10" t="n">
        <v>63</v>
      </c>
      <c r="J10" t="n">
        <v>188.74</v>
      </c>
      <c r="K10" t="n">
        <v>52.44</v>
      </c>
      <c r="L10" t="n">
        <v>9</v>
      </c>
      <c r="M10" t="n">
        <v>61</v>
      </c>
      <c r="N10" t="n">
        <v>37.3</v>
      </c>
      <c r="O10" t="n">
        <v>23511.69</v>
      </c>
      <c r="P10" t="n">
        <v>777.02</v>
      </c>
      <c r="Q10" t="n">
        <v>3791.4</v>
      </c>
      <c r="R10" t="n">
        <v>297.39</v>
      </c>
      <c r="S10" t="n">
        <v>185.73</v>
      </c>
      <c r="T10" t="n">
        <v>48070.07</v>
      </c>
      <c r="U10" t="n">
        <v>0.62</v>
      </c>
      <c r="V10" t="n">
        <v>0.83</v>
      </c>
      <c r="W10" t="n">
        <v>14.69</v>
      </c>
      <c r="X10" t="n">
        <v>2.83</v>
      </c>
      <c r="Y10" t="n">
        <v>1</v>
      </c>
      <c r="Z10" t="n">
        <v>10</v>
      </c>
      <c r="AA10" t="n">
        <v>833.9120271504426</v>
      </c>
      <c r="AB10" t="n">
        <v>1140.995225149394</v>
      </c>
      <c r="AC10" t="n">
        <v>1032.100242257992</v>
      </c>
      <c r="AD10" t="n">
        <v>833912.0271504426</v>
      </c>
      <c r="AE10" t="n">
        <v>1140995.225149394</v>
      </c>
      <c r="AF10" t="n">
        <v>1.994875340921799e-06</v>
      </c>
      <c r="AG10" t="n">
        <v>11</v>
      </c>
      <c r="AH10" t="n">
        <v>1032100.242257992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1.3558</v>
      </c>
      <c r="E11" t="n">
        <v>73.76000000000001</v>
      </c>
      <c r="F11" t="n">
        <v>69.34999999999999</v>
      </c>
      <c r="G11" t="n">
        <v>74.3</v>
      </c>
      <c r="H11" t="n">
        <v>0.93</v>
      </c>
      <c r="I11" t="n">
        <v>56</v>
      </c>
      <c r="J11" t="n">
        <v>190.26</v>
      </c>
      <c r="K11" t="n">
        <v>52.44</v>
      </c>
      <c r="L11" t="n">
        <v>10</v>
      </c>
      <c r="M11" t="n">
        <v>54</v>
      </c>
      <c r="N11" t="n">
        <v>37.82</v>
      </c>
      <c r="O11" t="n">
        <v>23699.85</v>
      </c>
      <c r="P11" t="n">
        <v>755.17</v>
      </c>
      <c r="Q11" t="n">
        <v>3791.44</v>
      </c>
      <c r="R11" t="n">
        <v>286.38</v>
      </c>
      <c r="S11" t="n">
        <v>185.73</v>
      </c>
      <c r="T11" t="n">
        <v>42602.99</v>
      </c>
      <c r="U11" t="n">
        <v>0.65</v>
      </c>
      <c r="V11" t="n">
        <v>0.84</v>
      </c>
      <c r="W11" t="n">
        <v>14.68</v>
      </c>
      <c r="X11" t="n">
        <v>2.51</v>
      </c>
      <c r="Y11" t="n">
        <v>1</v>
      </c>
      <c r="Z11" t="n">
        <v>10</v>
      </c>
      <c r="AA11" t="n">
        <v>813.4138653234438</v>
      </c>
      <c r="AB11" t="n">
        <v>1112.948735822618</v>
      </c>
      <c r="AC11" t="n">
        <v>1006.730470509068</v>
      </c>
      <c r="AD11" t="n">
        <v>813413.8653234438</v>
      </c>
      <c r="AE11" t="n">
        <v>1112948.735822618</v>
      </c>
      <c r="AF11" t="n">
        <v>2.010295813305913e-06</v>
      </c>
      <c r="AG11" t="n">
        <v>11</v>
      </c>
      <c r="AH11" t="n">
        <v>1006730.470509068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1.3664</v>
      </c>
      <c r="E12" t="n">
        <v>73.18000000000001</v>
      </c>
      <c r="F12" t="n">
        <v>69.02</v>
      </c>
      <c r="G12" t="n">
        <v>84.52</v>
      </c>
      <c r="H12" t="n">
        <v>1.02</v>
      </c>
      <c r="I12" t="n">
        <v>49</v>
      </c>
      <c r="J12" t="n">
        <v>191.79</v>
      </c>
      <c r="K12" t="n">
        <v>52.44</v>
      </c>
      <c r="L12" t="n">
        <v>11</v>
      </c>
      <c r="M12" t="n">
        <v>44</v>
      </c>
      <c r="N12" t="n">
        <v>38.35</v>
      </c>
      <c r="O12" t="n">
        <v>23888.73</v>
      </c>
      <c r="P12" t="n">
        <v>728.71</v>
      </c>
      <c r="Q12" t="n">
        <v>3791.69</v>
      </c>
      <c r="R12" t="n">
        <v>275.51</v>
      </c>
      <c r="S12" t="n">
        <v>185.73</v>
      </c>
      <c r="T12" t="n">
        <v>37203.64</v>
      </c>
      <c r="U12" t="n">
        <v>0.67</v>
      </c>
      <c r="V12" t="n">
        <v>0.84</v>
      </c>
      <c r="W12" t="n">
        <v>14.67</v>
      </c>
      <c r="X12" t="n">
        <v>2.19</v>
      </c>
      <c r="Y12" t="n">
        <v>1</v>
      </c>
      <c r="Z12" t="n">
        <v>10</v>
      </c>
      <c r="AA12" t="n">
        <v>790.1298988677618</v>
      </c>
      <c r="AB12" t="n">
        <v>1081.090585701851</v>
      </c>
      <c r="AC12" t="n">
        <v>977.9128175226325</v>
      </c>
      <c r="AD12" t="n">
        <v>790129.8988677617</v>
      </c>
      <c r="AE12" t="n">
        <v>1081090.585701851</v>
      </c>
      <c r="AF12" t="n">
        <v>2.026012833235875e-06</v>
      </c>
      <c r="AG12" t="n">
        <v>11</v>
      </c>
      <c r="AH12" t="n">
        <v>977912.8175226325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1.3721</v>
      </c>
      <c r="E13" t="n">
        <v>72.88</v>
      </c>
      <c r="F13" t="n">
        <v>68.86</v>
      </c>
      <c r="G13" t="n">
        <v>91.81999999999999</v>
      </c>
      <c r="H13" t="n">
        <v>1.1</v>
      </c>
      <c r="I13" t="n">
        <v>45</v>
      </c>
      <c r="J13" t="n">
        <v>193.33</v>
      </c>
      <c r="K13" t="n">
        <v>52.44</v>
      </c>
      <c r="L13" t="n">
        <v>12</v>
      </c>
      <c r="M13" t="n">
        <v>18</v>
      </c>
      <c r="N13" t="n">
        <v>38.89</v>
      </c>
      <c r="O13" t="n">
        <v>24078.33</v>
      </c>
      <c r="P13" t="n">
        <v>712.23</v>
      </c>
      <c r="Q13" t="n">
        <v>3791.49</v>
      </c>
      <c r="R13" t="n">
        <v>269.15</v>
      </c>
      <c r="S13" t="n">
        <v>185.73</v>
      </c>
      <c r="T13" t="n">
        <v>34040.46</v>
      </c>
      <c r="U13" t="n">
        <v>0.6899999999999999</v>
      </c>
      <c r="V13" t="n">
        <v>0.84</v>
      </c>
      <c r="W13" t="n">
        <v>14.69</v>
      </c>
      <c r="X13" t="n">
        <v>2.03</v>
      </c>
      <c r="Y13" t="n">
        <v>1</v>
      </c>
      <c r="Z13" t="n">
        <v>10</v>
      </c>
      <c r="AA13" t="n">
        <v>776.3822589516991</v>
      </c>
      <c r="AB13" t="n">
        <v>1062.280458265626</v>
      </c>
      <c r="AC13" t="n">
        <v>960.8979022487412</v>
      </c>
      <c r="AD13" t="n">
        <v>776382.2589516991</v>
      </c>
      <c r="AE13" t="n">
        <v>1062280.458265626</v>
      </c>
      <c r="AF13" t="n">
        <v>2.034464438292553e-06</v>
      </c>
      <c r="AG13" t="n">
        <v>11</v>
      </c>
      <c r="AH13" t="n">
        <v>960897.9022487411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1.3731</v>
      </c>
      <c r="E14" t="n">
        <v>72.83</v>
      </c>
      <c r="F14" t="n">
        <v>68.84</v>
      </c>
      <c r="G14" t="n">
        <v>93.88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712.29</v>
      </c>
      <c r="Q14" t="n">
        <v>3791.52</v>
      </c>
      <c r="R14" t="n">
        <v>268.14</v>
      </c>
      <c r="S14" t="n">
        <v>185.73</v>
      </c>
      <c r="T14" t="n">
        <v>33541.55</v>
      </c>
      <c r="U14" t="n">
        <v>0.6899999999999999</v>
      </c>
      <c r="V14" t="n">
        <v>0.84</v>
      </c>
      <c r="W14" t="n">
        <v>14.7</v>
      </c>
      <c r="X14" t="n">
        <v>2.01</v>
      </c>
      <c r="Y14" t="n">
        <v>1</v>
      </c>
      <c r="Z14" t="n">
        <v>10</v>
      </c>
      <c r="AA14" t="n">
        <v>775.8780974858207</v>
      </c>
      <c r="AB14" t="n">
        <v>1061.590642305977</v>
      </c>
      <c r="AC14" t="n">
        <v>960.2739213561183</v>
      </c>
      <c r="AD14" t="n">
        <v>775878.0974858208</v>
      </c>
      <c r="AE14" t="n">
        <v>1061590.642305977</v>
      </c>
      <c r="AF14" t="n">
        <v>2.035947176021795e-06</v>
      </c>
      <c r="AG14" t="n">
        <v>11</v>
      </c>
      <c r="AH14" t="n">
        <v>960273.9213561183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1.3729</v>
      </c>
      <c r="E15" t="n">
        <v>72.84</v>
      </c>
      <c r="F15" t="n">
        <v>68.86</v>
      </c>
      <c r="G15" t="n">
        <v>93.89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716.5700000000001</v>
      </c>
      <c r="Q15" t="n">
        <v>3791.55</v>
      </c>
      <c r="R15" t="n">
        <v>268.18</v>
      </c>
      <c r="S15" t="n">
        <v>185.73</v>
      </c>
      <c r="T15" t="n">
        <v>33559.66</v>
      </c>
      <c r="U15" t="n">
        <v>0.6899999999999999</v>
      </c>
      <c r="V15" t="n">
        <v>0.84</v>
      </c>
      <c r="W15" t="n">
        <v>14.71</v>
      </c>
      <c r="X15" t="n">
        <v>2.02</v>
      </c>
      <c r="Y15" t="n">
        <v>1</v>
      </c>
      <c r="Z15" t="n">
        <v>10</v>
      </c>
      <c r="AA15" t="n">
        <v>778.7494954587946</v>
      </c>
      <c r="AB15" t="n">
        <v>1065.519415689738</v>
      </c>
      <c r="AC15" t="n">
        <v>963.8277381222014</v>
      </c>
      <c r="AD15" t="n">
        <v>778749.4954587946</v>
      </c>
      <c r="AE15" t="n">
        <v>1065519.415689738</v>
      </c>
      <c r="AF15" t="n">
        <v>2.035650628475946e-06</v>
      </c>
      <c r="AG15" t="n">
        <v>11</v>
      </c>
      <c r="AH15" t="n">
        <v>963827.7381222014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1.1061</v>
      </c>
      <c r="E2" t="n">
        <v>90.41</v>
      </c>
      <c r="F2" t="n">
        <v>84.54000000000001</v>
      </c>
      <c r="G2" t="n">
        <v>13.35</v>
      </c>
      <c r="H2" t="n">
        <v>0.64</v>
      </c>
      <c r="I2" t="n">
        <v>380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244.99</v>
      </c>
      <c r="Q2" t="n">
        <v>3793.02</v>
      </c>
      <c r="R2" t="n">
        <v>782.9400000000001</v>
      </c>
      <c r="S2" t="n">
        <v>185.73</v>
      </c>
      <c r="T2" t="n">
        <v>289259.47</v>
      </c>
      <c r="U2" t="n">
        <v>0.24</v>
      </c>
      <c r="V2" t="n">
        <v>0.6899999999999999</v>
      </c>
      <c r="W2" t="n">
        <v>15.71</v>
      </c>
      <c r="X2" t="n">
        <v>17.7</v>
      </c>
      <c r="Y2" t="n">
        <v>1</v>
      </c>
      <c r="Z2" t="n">
        <v>10</v>
      </c>
      <c r="AA2" t="n">
        <v>432.5236391670283</v>
      </c>
      <c r="AB2" t="n">
        <v>591.7979247045776</v>
      </c>
      <c r="AC2" t="n">
        <v>535.3175613643758</v>
      </c>
      <c r="AD2" t="n">
        <v>432523.6391670282</v>
      </c>
      <c r="AE2" t="n">
        <v>591797.9247045775</v>
      </c>
      <c r="AF2" t="n">
        <v>2.107376142676143e-06</v>
      </c>
      <c r="AG2" t="n">
        <v>13</v>
      </c>
      <c r="AH2" t="n">
        <v>535317.5613643759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0.8991</v>
      </c>
      <c r="E2" t="n">
        <v>111.22</v>
      </c>
      <c r="F2" t="n">
        <v>96.53</v>
      </c>
      <c r="G2" t="n">
        <v>9.369999999999999</v>
      </c>
      <c r="H2" t="n">
        <v>0.18</v>
      </c>
      <c r="I2" t="n">
        <v>618</v>
      </c>
      <c r="J2" t="n">
        <v>98.70999999999999</v>
      </c>
      <c r="K2" t="n">
        <v>39.72</v>
      </c>
      <c r="L2" t="n">
        <v>1</v>
      </c>
      <c r="M2" t="n">
        <v>616</v>
      </c>
      <c r="N2" t="n">
        <v>12.99</v>
      </c>
      <c r="O2" t="n">
        <v>12407.75</v>
      </c>
      <c r="P2" t="n">
        <v>848.37</v>
      </c>
      <c r="Q2" t="n">
        <v>3792.87</v>
      </c>
      <c r="R2" t="n">
        <v>1207.45</v>
      </c>
      <c r="S2" t="n">
        <v>185.73</v>
      </c>
      <c r="T2" t="n">
        <v>500326.78</v>
      </c>
      <c r="U2" t="n">
        <v>0.15</v>
      </c>
      <c r="V2" t="n">
        <v>0.6</v>
      </c>
      <c r="W2" t="n">
        <v>15.64</v>
      </c>
      <c r="X2" t="n">
        <v>29.67</v>
      </c>
      <c r="Y2" t="n">
        <v>1</v>
      </c>
      <c r="Z2" t="n">
        <v>10</v>
      </c>
      <c r="AA2" t="n">
        <v>1312.806467350911</v>
      </c>
      <c r="AB2" t="n">
        <v>1796.239725563284</v>
      </c>
      <c r="AC2" t="n">
        <v>1624.809127193811</v>
      </c>
      <c r="AD2" t="n">
        <v>1312806.467350911</v>
      </c>
      <c r="AE2" t="n">
        <v>1796239.725563284</v>
      </c>
      <c r="AF2" t="n">
        <v>1.468228004244835e-06</v>
      </c>
      <c r="AG2" t="n">
        <v>16</v>
      </c>
      <c r="AH2" t="n">
        <v>1624809.127193812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1.1832</v>
      </c>
      <c r="E3" t="n">
        <v>84.52</v>
      </c>
      <c r="F3" t="n">
        <v>77.7</v>
      </c>
      <c r="G3" t="n">
        <v>19.84</v>
      </c>
      <c r="H3" t="n">
        <v>0.35</v>
      </c>
      <c r="I3" t="n">
        <v>235</v>
      </c>
      <c r="J3" t="n">
        <v>99.95</v>
      </c>
      <c r="K3" t="n">
        <v>39.72</v>
      </c>
      <c r="L3" t="n">
        <v>2</v>
      </c>
      <c r="M3" t="n">
        <v>233</v>
      </c>
      <c r="N3" t="n">
        <v>13.24</v>
      </c>
      <c r="O3" t="n">
        <v>12561.45</v>
      </c>
      <c r="P3" t="n">
        <v>648.84</v>
      </c>
      <c r="Q3" t="n">
        <v>3791.99</v>
      </c>
      <c r="R3" t="n">
        <v>569.53</v>
      </c>
      <c r="S3" t="n">
        <v>185.73</v>
      </c>
      <c r="T3" t="n">
        <v>183283.18</v>
      </c>
      <c r="U3" t="n">
        <v>0.33</v>
      </c>
      <c r="V3" t="n">
        <v>0.75</v>
      </c>
      <c r="W3" t="n">
        <v>14.97</v>
      </c>
      <c r="X3" t="n">
        <v>10.86</v>
      </c>
      <c r="Y3" t="n">
        <v>1</v>
      </c>
      <c r="Z3" t="n">
        <v>10</v>
      </c>
      <c r="AA3" t="n">
        <v>799.4537241350001</v>
      </c>
      <c r="AB3" t="n">
        <v>1093.847854770627</v>
      </c>
      <c r="AC3" t="n">
        <v>989.4525507364239</v>
      </c>
      <c r="AD3" t="n">
        <v>799453.7241350001</v>
      </c>
      <c r="AE3" t="n">
        <v>1093847.854770627</v>
      </c>
      <c r="AF3" t="n">
        <v>1.932162578826036e-06</v>
      </c>
      <c r="AG3" t="n">
        <v>12</v>
      </c>
      <c r="AH3" t="n">
        <v>989452.5507364238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1.2814</v>
      </c>
      <c r="E4" t="n">
        <v>78.04000000000001</v>
      </c>
      <c r="F4" t="n">
        <v>73.19</v>
      </c>
      <c r="G4" t="n">
        <v>31.59</v>
      </c>
      <c r="H4" t="n">
        <v>0.52</v>
      </c>
      <c r="I4" t="n">
        <v>139</v>
      </c>
      <c r="J4" t="n">
        <v>101.2</v>
      </c>
      <c r="K4" t="n">
        <v>39.72</v>
      </c>
      <c r="L4" t="n">
        <v>3</v>
      </c>
      <c r="M4" t="n">
        <v>137</v>
      </c>
      <c r="N4" t="n">
        <v>13.49</v>
      </c>
      <c r="O4" t="n">
        <v>12715.54</v>
      </c>
      <c r="P4" t="n">
        <v>574.91</v>
      </c>
      <c r="Q4" t="n">
        <v>3791.6</v>
      </c>
      <c r="R4" t="n">
        <v>416.32</v>
      </c>
      <c r="S4" t="n">
        <v>185.73</v>
      </c>
      <c r="T4" t="n">
        <v>107155.01</v>
      </c>
      <c r="U4" t="n">
        <v>0.45</v>
      </c>
      <c r="V4" t="n">
        <v>0.79</v>
      </c>
      <c r="W4" t="n">
        <v>14.83</v>
      </c>
      <c r="X4" t="n">
        <v>6.36</v>
      </c>
      <c r="Y4" t="n">
        <v>1</v>
      </c>
      <c r="Z4" t="n">
        <v>10</v>
      </c>
      <c r="AA4" t="n">
        <v>676.2118001044067</v>
      </c>
      <c r="AB4" t="n">
        <v>925.2228172620083</v>
      </c>
      <c r="AC4" t="n">
        <v>836.9208501409013</v>
      </c>
      <c r="AD4" t="n">
        <v>676211.8001044068</v>
      </c>
      <c r="AE4" t="n">
        <v>925222.8172620083</v>
      </c>
      <c r="AF4" t="n">
        <v>2.092522928082896e-06</v>
      </c>
      <c r="AG4" t="n">
        <v>11</v>
      </c>
      <c r="AH4" t="n">
        <v>836920.8501409013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1.3319</v>
      </c>
      <c r="E5" t="n">
        <v>75.08</v>
      </c>
      <c r="F5" t="n">
        <v>71.14</v>
      </c>
      <c r="G5" t="n">
        <v>44.93</v>
      </c>
      <c r="H5" t="n">
        <v>0.6899999999999999</v>
      </c>
      <c r="I5" t="n">
        <v>95</v>
      </c>
      <c r="J5" t="n">
        <v>102.45</v>
      </c>
      <c r="K5" t="n">
        <v>39.72</v>
      </c>
      <c r="L5" t="n">
        <v>4</v>
      </c>
      <c r="M5" t="n">
        <v>74</v>
      </c>
      <c r="N5" t="n">
        <v>13.74</v>
      </c>
      <c r="O5" t="n">
        <v>12870.03</v>
      </c>
      <c r="P5" t="n">
        <v>519.3</v>
      </c>
      <c r="Q5" t="n">
        <v>3791.78</v>
      </c>
      <c r="R5" t="n">
        <v>346.54</v>
      </c>
      <c r="S5" t="n">
        <v>185.73</v>
      </c>
      <c r="T5" t="n">
        <v>72487.98</v>
      </c>
      <c r="U5" t="n">
        <v>0.54</v>
      </c>
      <c r="V5" t="n">
        <v>0.82</v>
      </c>
      <c r="W5" t="n">
        <v>14.77</v>
      </c>
      <c r="X5" t="n">
        <v>4.31</v>
      </c>
      <c r="Y5" t="n">
        <v>1</v>
      </c>
      <c r="Z5" t="n">
        <v>10</v>
      </c>
      <c r="AA5" t="n">
        <v>613.3702235555977</v>
      </c>
      <c r="AB5" t="n">
        <v>839.2401998532349</v>
      </c>
      <c r="AC5" t="n">
        <v>759.1442930602597</v>
      </c>
      <c r="AD5" t="n">
        <v>613370.2235555977</v>
      </c>
      <c r="AE5" t="n">
        <v>839240.1998532349</v>
      </c>
      <c r="AF5" t="n">
        <v>2.174989299136577e-06</v>
      </c>
      <c r="AG5" t="n">
        <v>11</v>
      </c>
      <c r="AH5" t="n">
        <v>759144.2930602597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1.3413</v>
      </c>
      <c r="E6" t="n">
        <v>74.55</v>
      </c>
      <c r="F6" t="n">
        <v>70.8</v>
      </c>
      <c r="G6" t="n">
        <v>49.39</v>
      </c>
      <c r="H6" t="n">
        <v>0.85</v>
      </c>
      <c r="I6" t="n">
        <v>86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508.43</v>
      </c>
      <c r="Q6" t="n">
        <v>3791.88</v>
      </c>
      <c r="R6" t="n">
        <v>332.43</v>
      </c>
      <c r="S6" t="n">
        <v>185.73</v>
      </c>
      <c r="T6" t="n">
        <v>65475.97</v>
      </c>
      <c r="U6" t="n">
        <v>0.5600000000000001</v>
      </c>
      <c r="V6" t="n">
        <v>0.82</v>
      </c>
      <c r="W6" t="n">
        <v>14.82</v>
      </c>
      <c r="X6" t="n">
        <v>3.96</v>
      </c>
      <c r="Y6" t="n">
        <v>1</v>
      </c>
      <c r="Z6" t="n">
        <v>10</v>
      </c>
      <c r="AA6" t="n">
        <v>601.9562570357016</v>
      </c>
      <c r="AB6" t="n">
        <v>823.6231073120489</v>
      </c>
      <c r="AC6" t="n">
        <v>745.0176739124774</v>
      </c>
      <c r="AD6" t="n">
        <v>601956.2570357015</v>
      </c>
      <c r="AE6" t="n">
        <v>823623.1073120489</v>
      </c>
      <c r="AF6" t="n">
        <v>2.190339475134687e-06</v>
      </c>
      <c r="AG6" t="n">
        <v>11</v>
      </c>
      <c r="AH6" t="n">
        <v>745017.6739124774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1.3413</v>
      </c>
      <c r="E7" t="n">
        <v>74.56</v>
      </c>
      <c r="F7" t="n">
        <v>70.8</v>
      </c>
      <c r="G7" t="n">
        <v>49.4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514.01</v>
      </c>
      <c r="Q7" t="n">
        <v>3791.89</v>
      </c>
      <c r="R7" t="n">
        <v>332.45</v>
      </c>
      <c r="S7" t="n">
        <v>185.73</v>
      </c>
      <c r="T7" t="n">
        <v>65487.92</v>
      </c>
      <c r="U7" t="n">
        <v>0.5600000000000001</v>
      </c>
      <c r="V7" t="n">
        <v>0.82</v>
      </c>
      <c r="W7" t="n">
        <v>14.83</v>
      </c>
      <c r="X7" t="n">
        <v>3.97</v>
      </c>
      <c r="Y7" t="n">
        <v>1</v>
      </c>
      <c r="Z7" t="n">
        <v>10</v>
      </c>
      <c r="AA7" t="n">
        <v>605.5785492958823</v>
      </c>
      <c r="AB7" t="n">
        <v>828.5792873866843</v>
      </c>
      <c r="AC7" t="n">
        <v>749.5008431168324</v>
      </c>
      <c r="AD7" t="n">
        <v>605578.5492958823</v>
      </c>
      <c r="AE7" t="n">
        <v>828579.2873866843</v>
      </c>
      <c r="AF7" t="n">
        <v>2.190339475134687e-06</v>
      </c>
      <c r="AG7" t="n">
        <v>11</v>
      </c>
      <c r="AH7" t="n">
        <v>749500.8431168323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0.7774</v>
      </c>
      <c r="E2" t="n">
        <v>128.64</v>
      </c>
      <c r="F2" t="n">
        <v>105.96</v>
      </c>
      <c r="G2" t="n">
        <v>7.91</v>
      </c>
      <c r="H2" t="n">
        <v>0.14</v>
      </c>
      <c r="I2" t="n">
        <v>804</v>
      </c>
      <c r="J2" t="n">
        <v>124.63</v>
      </c>
      <c r="K2" t="n">
        <v>45</v>
      </c>
      <c r="L2" t="n">
        <v>1</v>
      </c>
      <c r="M2" t="n">
        <v>802</v>
      </c>
      <c r="N2" t="n">
        <v>18.64</v>
      </c>
      <c r="O2" t="n">
        <v>15605.44</v>
      </c>
      <c r="P2" t="n">
        <v>1098.98</v>
      </c>
      <c r="Q2" t="n">
        <v>3793.4</v>
      </c>
      <c r="R2" t="n">
        <v>1529.37</v>
      </c>
      <c r="S2" t="n">
        <v>185.73</v>
      </c>
      <c r="T2" t="n">
        <v>660354.51</v>
      </c>
      <c r="U2" t="n">
        <v>0.12</v>
      </c>
      <c r="V2" t="n">
        <v>0.55</v>
      </c>
      <c r="W2" t="n">
        <v>15.91</v>
      </c>
      <c r="X2" t="n">
        <v>39.1</v>
      </c>
      <c r="Y2" t="n">
        <v>1</v>
      </c>
      <c r="Z2" t="n">
        <v>10</v>
      </c>
      <c r="AA2" t="n">
        <v>1891.126916042508</v>
      </c>
      <c r="AB2" t="n">
        <v>2587.523277160657</v>
      </c>
      <c r="AC2" t="n">
        <v>2340.573687200171</v>
      </c>
      <c r="AD2" t="n">
        <v>1891126.916042508</v>
      </c>
      <c r="AE2" t="n">
        <v>2587523.277160657</v>
      </c>
      <c r="AF2" t="n">
        <v>1.222248894524516e-06</v>
      </c>
      <c r="AG2" t="n">
        <v>18</v>
      </c>
      <c r="AH2" t="n">
        <v>2340573.687200171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1.1094</v>
      </c>
      <c r="E3" t="n">
        <v>90.14</v>
      </c>
      <c r="F3" t="n">
        <v>80.52</v>
      </c>
      <c r="G3" t="n">
        <v>16.49</v>
      </c>
      <c r="H3" t="n">
        <v>0.28</v>
      </c>
      <c r="I3" t="n">
        <v>293</v>
      </c>
      <c r="J3" t="n">
        <v>125.95</v>
      </c>
      <c r="K3" t="n">
        <v>45</v>
      </c>
      <c r="L3" t="n">
        <v>2</v>
      </c>
      <c r="M3" t="n">
        <v>291</v>
      </c>
      <c r="N3" t="n">
        <v>18.95</v>
      </c>
      <c r="O3" t="n">
        <v>15767.7</v>
      </c>
      <c r="P3" t="n">
        <v>809.2</v>
      </c>
      <c r="Q3" t="n">
        <v>3792.06</v>
      </c>
      <c r="R3" t="n">
        <v>664.58</v>
      </c>
      <c r="S3" t="n">
        <v>185.73</v>
      </c>
      <c r="T3" t="n">
        <v>230514.74</v>
      </c>
      <c r="U3" t="n">
        <v>0.28</v>
      </c>
      <c r="V3" t="n">
        <v>0.72</v>
      </c>
      <c r="W3" t="n">
        <v>15.08</v>
      </c>
      <c r="X3" t="n">
        <v>13.68</v>
      </c>
      <c r="Y3" t="n">
        <v>1</v>
      </c>
      <c r="Z3" t="n">
        <v>10</v>
      </c>
      <c r="AA3" t="n">
        <v>1020.821581356386</v>
      </c>
      <c r="AB3" t="n">
        <v>1396.733123081534</v>
      </c>
      <c r="AC3" t="n">
        <v>1263.430874141882</v>
      </c>
      <c r="AD3" t="n">
        <v>1020821.581356386</v>
      </c>
      <c r="AE3" t="n">
        <v>1396733.123081534</v>
      </c>
      <c r="AF3" t="n">
        <v>1.744228098257651e-06</v>
      </c>
      <c r="AG3" t="n">
        <v>13</v>
      </c>
      <c r="AH3" t="n">
        <v>1263430.874141882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1.226</v>
      </c>
      <c r="E4" t="n">
        <v>81.56</v>
      </c>
      <c r="F4" t="n">
        <v>74.93000000000001</v>
      </c>
      <c r="G4" t="n">
        <v>25.55</v>
      </c>
      <c r="H4" t="n">
        <v>0.42</v>
      </c>
      <c r="I4" t="n">
        <v>176</v>
      </c>
      <c r="J4" t="n">
        <v>127.27</v>
      </c>
      <c r="K4" t="n">
        <v>45</v>
      </c>
      <c r="L4" t="n">
        <v>3</v>
      </c>
      <c r="M4" t="n">
        <v>174</v>
      </c>
      <c r="N4" t="n">
        <v>19.27</v>
      </c>
      <c r="O4" t="n">
        <v>15930.42</v>
      </c>
      <c r="P4" t="n">
        <v>727.15</v>
      </c>
      <c r="Q4" t="n">
        <v>3791.82</v>
      </c>
      <c r="R4" t="n">
        <v>475.8</v>
      </c>
      <c r="S4" t="n">
        <v>185.73</v>
      </c>
      <c r="T4" t="n">
        <v>136713.89</v>
      </c>
      <c r="U4" t="n">
        <v>0.39</v>
      </c>
      <c r="V4" t="n">
        <v>0.78</v>
      </c>
      <c r="W4" t="n">
        <v>14.88</v>
      </c>
      <c r="X4" t="n">
        <v>8.1</v>
      </c>
      <c r="Y4" t="n">
        <v>1</v>
      </c>
      <c r="Z4" t="n">
        <v>10</v>
      </c>
      <c r="AA4" t="n">
        <v>851.7811542231846</v>
      </c>
      <c r="AB4" t="n">
        <v>1165.444553140569</v>
      </c>
      <c r="AC4" t="n">
        <v>1054.216160700536</v>
      </c>
      <c r="AD4" t="n">
        <v>851781.1542231846</v>
      </c>
      <c r="AE4" t="n">
        <v>1165444.553140569</v>
      </c>
      <c r="AF4" t="n">
        <v>1.927549710171155e-06</v>
      </c>
      <c r="AG4" t="n">
        <v>12</v>
      </c>
      <c r="AH4" t="n">
        <v>1054216.160700536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1.2878</v>
      </c>
      <c r="E5" t="n">
        <v>77.65000000000001</v>
      </c>
      <c r="F5" t="n">
        <v>72.40000000000001</v>
      </c>
      <c r="G5" t="n">
        <v>35.61</v>
      </c>
      <c r="H5" t="n">
        <v>0.55</v>
      </c>
      <c r="I5" t="n">
        <v>122</v>
      </c>
      <c r="J5" t="n">
        <v>128.59</v>
      </c>
      <c r="K5" t="n">
        <v>45</v>
      </c>
      <c r="L5" t="n">
        <v>4</v>
      </c>
      <c r="M5" t="n">
        <v>120</v>
      </c>
      <c r="N5" t="n">
        <v>19.59</v>
      </c>
      <c r="O5" t="n">
        <v>16093.6</v>
      </c>
      <c r="P5" t="n">
        <v>674.41</v>
      </c>
      <c r="Q5" t="n">
        <v>3791.81</v>
      </c>
      <c r="R5" t="n">
        <v>390.19</v>
      </c>
      <c r="S5" t="n">
        <v>185.73</v>
      </c>
      <c r="T5" t="n">
        <v>94174.53999999999</v>
      </c>
      <c r="U5" t="n">
        <v>0.48</v>
      </c>
      <c r="V5" t="n">
        <v>0.8</v>
      </c>
      <c r="W5" t="n">
        <v>14.78</v>
      </c>
      <c r="X5" t="n">
        <v>5.57</v>
      </c>
      <c r="Y5" t="n">
        <v>1</v>
      </c>
      <c r="Z5" t="n">
        <v>10</v>
      </c>
      <c r="AA5" t="n">
        <v>764.2074578567881</v>
      </c>
      <c r="AB5" t="n">
        <v>1045.622358293252</v>
      </c>
      <c r="AC5" t="n">
        <v>945.8296279579403</v>
      </c>
      <c r="AD5" t="n">
        <v>764207.4578567881</v>
      </c>
      <c r="AE5" t="n">
        <v>1045622.358293252</v>
      </c>
      <c r="AF5" t="n">
        <v>2.024713308938348e-06</v>
      </c>
      <c r="AG5" t="n">
        <v>11</v>
      </c>
      <c r="AH5" t="n">
        <v>945829.6279579402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1.3244</v>
      </c>
      <c r="E6" t="n">
        <v>75.5</v>
      </c>
      <c r="F6" t="n">
        <v>71.02</v>
      </c>
      <c r="G6" t="n">
        <v>46.32</v>
      </c>
      <c r="H6" t="n">
        <v>0.68</v>
      </c>
      <c r="I6" t="n">
        <v>92</v>
      </c>
      <c r="J6" t="n">
        <v>129.92</v>
      </c>
      <c r="K6" t="n">
        <v>45</v>
      </c>
      <c r="L6" t="n">
        <v>5</v>
      </c>
      <c r="M6" t="n">
        <v>90</v>
      </c>
      <c r="N6" t="n">
        <v>19.92</v>
      </c>
      <c r="O6" t="n">
        <v>16257.24</v>
      </c>
      <c r="P6" t="n">
        <v>630.12</v>
      </c>
      <c r="Q6" t="n">
        <v>3791.67</v>
      </c>
      <c r="R6" t="n">
        <v>342.89</v>
      </c>
      <c r="S6" t="n">
        <v>185.73</v>
      </c>
      <c r="T6" t="n">
        <v>70674.50999999999</v>
      </c>
      <c r="U6" t="n">
        <v>0.54</v>
      </c>
      <c r="V6" t="n">
        <v>0.82</v>
      </c>
      <c r="W6" t="n">
        <v>14.75</v>
      </c>
      <c r="X6" t="n">
        <v>4.19</v>
      </c>
      <c r="Y6" t="n">
        <v>1</v>
      </c>
      <c r="Z6" t="n">
        <v>10</v>
      </c>
      <c r="AA6" t="n">
        <v>713.3018572042919</v>
      </c>
      <c r="AB6" t="n">
        <v>975.9710696839064</v>
      </c>
      <c r="AC6" t="n">
        <v>882.8257605772728</v>
      </c>
      <c r="AD6" t="n">
        <v>713301.8572042919</v>
      </c>
      <c r="AE6" t="n">
        <v>975971.0696839064</v>
      </c>
      <c r="AF6" t="n">
        <v>2.082256799470374e-06</v>
      </c>
      <c r="AG6" t="n">
        <v>11</v>
      </c>
      <c r="AH6" t="n">
        <v>882825.7605772729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1.3494</v>
      </c>
      <c r="E7" t="n">
        <v>74.11</v>
      </c>
      <c r="F7" t="n">
        <v>70.13</v>
      </c>
      <c r="G7" t="n">
        <v>58.45</v>
      </c>
      <c r="H7" t="n">
        <v>0.8100000000000001</v>
      </c>
      <c r="I7" t="n">
        <v>72</v>
      </c>
      <c r="J7" t="n">
        <v>131.25</v>
      </c>
      <c r="K7" t="n">
        <v>45</v>
      </c>
      <c r="L7" t="n">
        <v>6</v>
      </c>
      <c r="M7" t="n">
        <v>61</v>
      </c>
      <c r="N7" t="n">
        <v>20.25</v>
      </c>
      <c r="O7" t="n">
        <v>16421.36</v>
      </c>
      <c r="P7" t="n">
        <v>591.53</v>
      </c>
      <c r="Q7" t="n">
        <v>3791.58</v>
      </c>
      <c r="R7" t="n">
        <v>312.67</v>
      </c>
      <c r="S7" t="n">
        <v>185.73</v>
      </c>
      <c r="T7" t="n">
        <v>55665.3</v>
      </c>
      <c r="U7" t="n">
        <v>0.59</v>
      </c>
      <c r="V7" t="n">
        <v>0.83</v>
      </c>
      <c r="W7" t="n">
        <v>14.72</v>
      </c>
      <c r="X7" t="n">
        <v>3.3</v>
      </c>
      <c r="Y7" t="n">
        <v>1</v>
      </c>
      <c r="Z7" t="n">
        <v>10</v>
      </c>
      <c r="AA7" t="n">
        <v>674.8759076641145</v>
      </c>
      <c r="AB7" t="n">
        <v>923.3949902897857</v>
      </c>
      <c r="AC7" t="n">
        <v>835.2674684095361</v>
      </c>
      <c r="AD7" t="n">
        <v>674875.9076641145</v>
      </c>
      <c r="AE7" t="n">
        <v>923394.9902897857</v>
      </c>
      <c r="AF7" t="n">
        <v>2.121562462402085e-06</v>
      </c>
      <c r="AG7" t="n">
        <v>11</v>
      </c>
      <c r="AH7" t="n">
        <v>835267.4684095362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1.3585</v>
      </c>
      <c r="E8" t="n">
        <v>73.61</v>
      </c>
      <c r="F8" t="n">
        <v>69.81999999999999</v>
      </c>
      <c r="G8" t="n">
        <v>64.45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575.99</v>
      </c>
      <c r="Q8" t="n">
        <v>3791.93</v>
      </c>
      <c r="R8" t="n">
        <v>300.18</v>
      </c>
      <c r="S8" t="n">
        <v>185.73</v>
      </c>
      <c r="T8" t="n">
        <v>49454.04</v>
      </c>
      <c r="U8" t="n">
        <v>0.62</v>
      </c>
      <c r="V8" t="n">
        <v>0.83</v>
      </c>
      <c r="W8" t="n">
        <v>14.76</v>
      </c>
      <c r="X8" t="n">
        <v>2.98</v>
      </c>
      <c r="Y8" t="n">
        <v>1</v>
      </c>
      <c r="Z8" t="n">
        <v>10</v>
      </c>
      <c r="AA8" t="n">
        <v>660.3192492465175</v>
      </c>
      <c r="AB8" t="n">
        <v>903.4779280483839</v>
      </c>
      <c r="AC8" t="n">
        <v>817.2512626346814</v>
      </c>
      <c r="AD8" t="n">
        <v>660319.2492465175</v>
      </c>
      <c r="AE8" t="n">
        <v>903477.9280483839</v>
      </c>
      <c r="AF8" t="n">
        <v>2.135869723709229e-06</v>
      </c>
      <c r="AG8" t="n">
        <v>11</v>
      </c>
      <c r="AH8" t="n">
        <v>817251.2626346814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1.3586</v>
      </c>
      <c r="E9" t="n">
        <v>73.59999999999999</v>
      </c>
      <c r="F9" t="n">
        <v>69.81</v>
      </c>
      <c r="G9" t="n">
        <v>64.44</v>
      </c>
      <c r="H9" t="n">
        <v>1.06</v>
      </c>
      <c r="I9" t="n">
        <v>65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580.46</v>
      </c>
      <c r="Q9" t="n">
        <v>3791.78</v>
      </c>
      <c r="R9" t="n">
        <v>299.62</v>
      </c>
      <c r="S9" t="n">
        <v>185.73</v>
      </c>
      <c r="T9" t="n">
        <v>49175.76</v>
      </c>
      <c r="U9" t="n">
        <v>0.62</v>
      </c>
      <c r="V9" t="n">
        <v>0.83</v>
      </c>
      <c r="W9" t="n">
        <v>14.77</v>
      </c>
      <c r="X9" t="n">
        <v>2.98</v>
      </c>
      <c r="Y9" t="n">
        <v>1</v>
      </c>
      <c r="Z9" t="n">
        <v>10</v>
      </c>
      <c r="AA9" t="n">
        <v>663.1174166140893</v>
      </c>
      <c r="AB9" t="n">
        <v>907.3065040871272</v>
      </c>
      <c r="AC9" t="n">
        <v>820.7144447497275</v>
      </c>
      <c r="AD9" t="n">
        <v>663117.4166140893</v>
      </c>
      <c r="AE9" t="n">
        <v>907306.5040871273</v>
      </c>
      <c r="AF9" t="n">
        <v>2.136026946360956e-06</v>
      </c>
      <c r="AG9" t="n">
        <v>11</v>
      </c>
      <c r="AH9" t="n">
        <v>820714.4447497275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2024-09-25T12:27:50Z</dcterms:created>
  <dcterms:modified xmlns:dcterms="http://purl.org/dc/terms/" xmlns:xsi="http://www.w3.org/2001/XMLSchema-instance" xsi:type="dcterms:W3CDTF">2024-09-25T12:27:50Z</dcterms:modified>
</cp:coreProperties>
</file>