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gráficos!$A$7:$A$251</f>
              <numCache>
                <formatCode>General</formatCode>
                <ptCount val="24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</numCache>
            </numRef>
          </xVal>
          <yVal>
            <numRef>
              <f>gráficos!$B$7:$B$251</f>
              <numCache>
                <formatCode>General</formatCode>
                <ptCount val="24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0.2992</v>
      </c>
      <c r="E2" t="n">
        <v>334.26</v>
      </c>
      <c r="F2" t="n">
        <v>236.07</v>
      </c>
      <c r="G2" t="n">
        <v>5.76</v>
      </c>
      <c r="H2" t="n">
        <v>0.09</v>
      </c>
      <c r="I2" t="n">
        <v>2460</v>
      </c>
      <c r="J2" t="n">
        <v>194.77</v>
      </c>
      <c r="K2" t="n">
        <v>54.38</v>
      </c>
      <c r="L2" t="n">
        <v>1</v>
      </c>
      <c r="M2" t="n">
        <v>2458</v>
      </c>
      <c r="N2" t="n">
        <v>39.4</v>
      </c>
      <c r="O2" t="n">
        <v>24256.19</v>
      </c>
      <c r="P2" t="n">
        <v>3337.21</v>
      </c>
      <c r="Q2" t="n">
        <v>3562.41</v>
      </c>
      <c r="R2" t="n">
        <v>4569.28</v>
      </c>
      <c r="S2" t="n">
        <v>274.41</v>
      </c>
      <c r="T2" t="n">
        <v>2132200.31</v>
      </c>
      <c r="U2" t="n">
        <v>0.06</v>
      </c>
      <c r="V2" t="n">
        <v>0.41</v>
      </c>
      <c r="W2" t="n">
        <v>60.86</v>
      </c>
      <c r="X2" t="n">
        <v>125.88</v>
      </c>
      <c r="Y2" t="n">
        <v>2</v>
      </c>
      <c r="Z2" t="n">
        <v>10</v>
      </c>
      <c r="AA2" t="n">
        <v>13638.05605788924</v>
      </c>
      <c r="AB2" t="n">
        <v>18660.18996697476</v>
      </c>
      <c r="AC2" t="n">
        <v>16879.28762626709</v>
      </c>
      <c r="AD2" t="n">
        <v>13638056.05788924</v>
      </c>
      <c r="AE2" t="n">
        <v>18660189.96697476</v>
      </c>
      <c r="AF2" t="n">
        <v>4.364862070961381e-07</v>
      </c>
      <c r="AG2" t="n">
        <v>47</v>
      </c>
      <c r="AH2" t="n">
        <v>16879287.62626709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0.5669</v>
      </c>
      <c r="E3" t="n">
        <v>176.4</v>
      </c>
      <c r="F3" t="n">
        <v>144.95</v>
      </c>
      <c r="G3" t="n">
        <v>11.69</v>
      </c>
      <c r="H3" t="n">
        <v>0.18</v>
      </c>
      <c r="I3" t="n">
        <v>744</v>
      </c>
      <c r="J3" t="n">
        <v>196.32</v>
      </c>
      <c r="K3" t="n">
        <v>54.38</v>
      </c>
      <c r="L3" t="n">
        <v>2</v>
      </c>
      <c r="M3" t="n">
        <v>742</v>
      </c>
      <c r="N3" t="n">
        <v>39.95</v>
      </c>
      <c r="O3" t="n">
        <v>24447.22</v>
      </c>
      <c r="P3" t="n">
        <v>2050.84</v>
      </c>
      <c r="Q3" t="n">
        <v>3541.71</v>
      </c>
      <c r="R3" t="n">
        <v>1470.13</v>
      </c>
      <c r="S3" t="n">
        <v>274.41</v>
      </c>
      <c r="T3" t="n">
        <v>591205.64</v>
      </c>
      <c r="U3" t="n">
        <v>0.19</v>
      </c>
      <c r="V3" t="n">
        <v>0.67</v>
      </c>
      <c r="W3" t="n">
        <v>58.04</v>
      </c>
      <c r="X3" t="n">
        <v>35.06</v>
      </c>
      <c r="Y3" t="n">
        <v>2</v>
      </c>
      <c r="Z3" t="n">
        <v>10</v>
      </c>
      <c r="AA3" t="n">
        <v>4525.868044274494</v>
      </c>
      <c r="AB3" t="n">
        <v>6192.492325383027</v>
      </c>
      <c r="AC3" t="n">
        <v>5601.489549065801</v>
      </c>
      <c r="AD3" t="n">
        <v>4525868.044274493</v>
      </c>
      <c r="AE3" t="n">
        <v>6192492.325383026</v>
      </c>
      <c r="AF3" t="n">
        <v>8.27018819528077e-07</v>
      </c>
      <c r="AG3" t="n">
        <v>25</v>
      </c>
      <c r="AH3" t="n">
        <v>5601489.549065801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0.6663</v>
      </c>
      <c r="E4" t="n">
        <v>150.08</v>
      </c>
      <c r="F4" t="n">
        <v>130.34</v>
      </c>
      <c r="G4" t="n">
        <v>17.65</v>
      </c>
      <c r="H4" t="n">
        <v>0.27</v>
      </c>
      <c r="I4" t="n">
        <v>443</v>
      </c>
      <c r="J4" t="n">
        <v>197.88</v>
      </c>
      <c r="K4" t="n">
        <v>54.38</v>
      </c>
      <c r="L4" t="n">
        <v>3</v>
      </c>
      <c r="M4" t="n">
        <v>441</v>
      </c>
      <c r="N4" t="n">
        <v>40.5</v>
      </c>
      <c r="O4" t="n">
        <v>24639</v>
      </c>
      <c r="P4" t="n">
        <v>1836.66</v>
      </c>
      <c r="Q4" t="n">
        <v>3537.77</v>
      </c>
      <c r="R4" t="n">
        <v>976.6900000000001</v>
      </c>
      <c r="S4" t="n">
        <v>274.41</v>
      </c>
      <c r="T4" t="n">
        <v>345992.27</v>
      </c>
      <c r="U4" t="n">
        <v>0.28</v>
      </c>
      <c r="V4" t="n">
        <v>0.75</v>
      </c>
      <c r="W4" t="n">
        <v>57.52</v>
      </c>
      <c r="X4" t="n">
        <v>20.51</v>
      </c>
      <c r="Y4" t="n">
        <v>2</v>
      </c>
      <c r="Z4" t="n">
        <v>10</v>
      </c>
      <c r="AA4" t="n">
        <v>3472.819777066273</v>
      </c>
      <c r="AB4" t="n">
        <v>4751.66522897789</v>
      </c>
      <c r="AC4" t="n">
        <v>4298.172968528096</v>
      </c>
      <c r="AD4" t="n">
        <v>3472819.777066273</v>
      </c>
      <c r="AE4" t="n">
        <v>4751665.228977891</v>
      </c>
      <c r="AF4" t="n">
        <v>9.720279404684385e-07</v>
      </c>
      <c r="AG4" t="n">
        <v>21</v>
      </c>
      <c r="AH4" t="n">
        <v>4298172.968528097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0.7191</v>
      </c>
      <c r="E5" t="n">
        <v>139.06</v>
      </c>
      <c r="F5" t="n">
        <v>124.29</v>
      </c>
      <c r="G5" t="n">
        <v>23.67</v>
      </c>
      <c r="H5" t="n">
        <v>0.36</v>
      </c>
      <c r="I5" t="n">
        <v>315</v>
      </c>
      <c r="J5" t="n">
        <v>199.44</v>
      </c>
      <c r="K5" t="n">
        <v>54.38</v>
      </c>
      <c r="L5" t="n">
        <v>4</v>
      </c>
      <c r="M5" t="n">
        <v>313</v>
      </c>
      <c r="N5" t="n">
        <v>41.06</v>
      </c>
      <c r="O5" t="n">
        <v>24831.54</v>
      </c>
      <c r="P5" t="n">
        <v>1742.36</v>
      </c>
      <c r="Q5" t="n">
        <v>3536.32</v>
      </c>
      <c r="R5" t="n">
        <v>771.64</v>
      </c>
      <c r="S5" t="n">
        <v>274.41</v>
      </c>
      <c r="T5" t="n">
        <v>244107.41</v>
      </c>
      <c r="U5" t="n">
        <v>0.36</v>
      </c>
      <c r="V5" t="n">
        <v>0.78</v>
      </c>
      <c r="W5" t="n">
        <v>57.33</v>
      </c>
      <c r="X5" t="n">
        <v>14.48</v>
      </c>
      <c r="Y5" t="n">
        <v>2</v>
      </c>
      <c r="Z5" t="n">
        <v>10</v>
      </c>
      <c r="AA5" t="n">
        <v>3072.853698216276</v>
      </c>
      <c r="AB5" t="n">
        <v>4204.413994637234</v>
      </c>
      <c r="AC5" t="n">
        <v>3803.150623921001</v>
      </c>
      <c r="AD5" t="n">
        <v>3072853.698216276</v>
      </c>
      <c r="AE5" t="n">
        <v>4204413.994637234</v>
      </c>
      <c r="AF5" t="n">
        <v>1.049054918191286e-06</v>
      </c>
      <c r="AG5" t="n">
        <v>20</v>
      </c>
      <c r="AH5" t="n">
        <v>3803150.623921001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0.7518</v>
      </c>
      <c r="E6" t="n">
        <v>133.02</v>
      </c>
      <c r="F6" t="n">
        <v>121.01</v>
      </c>
      <c r="G6" t="n">
        <v>29.76</v>
      </c>
      <c r="H6" t="n">
        <v>0.44</v>
      </c>
      <c r="I6" t="n">
        <v>244</v>
      </c>
      <c r="J6" t="n">
        <v>201.01</v>
      </c>
      <c r="K6" t="n">
        <v>54.38</v>
      </c>
      <c r="L6" t="n">
        <v>5</v>
      </c>
      <c r="M6" t="n">
        <v>242</v>
      </c>
      <c r="N6" t="n">
        <v>41.63</v>
      </c>
      <c r="O6" t="n">
        <v>25024.84</v>
      </c>
      <c r="P6" t="n">
        <v>1686.52</v>
      </c>
      <c r="Q6" t="n">
        <v>3535.44</v>
      </c>
      <c r="R6" t="n">
        <v>660.6</v>
      </c>
      <c r="S6" t="n">
        <v>274.41</v>
      </c>
      <c r="T6" t="n">
        <v>188940.19</v>
      </c>
      <c r="U6" t="n">
        <v>0.42</v>
      </c>
      <c r="V6" t="n">
        <v>0.8</v>
      </c>
      <c r="W6" t="n">
        <v>57.24</v>
      </c>
      <c r="X6" t="n">
        <v>11.21</v>
      </c>
      <c r="Y6" t="n">
        <v>2</v>
      </c>
      <c r="Z6" t="n">
        <v>10</v>
      </c>
      <c r="AA6" t="n">
        <v>2854.249444826174</v>
      </c>
      <c r="AB6" t="n">
        <v>3905.31001100987</v>
      </c>
      <c r="AC6" t="n">
        <v>3532.592704695966</v>
      </c>
      <c r="AD6" t="n">
        <v>2854249.444826174</v>
      </c>
      <c r="AE6" t="n">
        <v>3905310.01100987</v>
      </c>
      <c r="AF6" t="n">
        <v>1.09675912598555e-06</v>
      </c>
      <c r="AG6" t="n">
        <v>19</v>
      </c>
      <c r="AH6" t="n">
        <v>3532592.704695967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0.7747000000000001</v>
      </c>
      <c r="E7" t="n">
        <v>129.08</v>
      </c>
      <c r="F7" t="n">
        <v>118.86</v>
      </c>
      <c r="G7" t="n">
        <v>36.02</v>
      </c>
      <c r="H7" t="n">
        <v>0.53</v>
      </c>
      <c r="I7" t="n">
        <v>198</v>
      </c>
      <c r="J7" t="n">
        <v>202.58</v>
      </c>
      <c r="K7" t="n">
        <v>54.38</v>
      </c>
      <c r="L7" t="n">
        <v>6</v>
      </c>
      <c r="M7" t="n">
        <v>196</v>
      </c>
      <c r="N7" t="n">
        <v>42.2</v>
      </c>
      <c r="O7" t="n">
        <v>25218.93</v>
      </c>
      <c r="P7" t="n">
        <v>1646.41</v>
      </c>
      <c r="Q7" t="n">
        <v>3535.05</v>
      </c>
      <c r="R7" t="n">
        <v>588.15</v>
      </c>
      <c r="S7" t="n">
        <v>274.41</v>
      </c>
      <c r="T7" t="n">
        <v>152947.59</v>
      </c>
      <c r="U7" t="n">
        <v>0.47</v>
      </c>
      <c r="V7" t="n">
        <v>0.82</v>
      </c>
      <c r="W7" t="n">
        <v>57.15</v>
      </c>
      <c r="X7" t="n">
        <v>9.07</v>
      </c>
      <c r="Y7" t="n">
        <v>2</v>
      </c>
      <c r="Z7" t="n">
        <v>10</v>
      </c>
      <c r="AA7" t="n">
        <v>2708.168197971615</v>
      </c>
      <c r="AB7" t="n">
        <v>3705.435204413679</v>
      </c>
      <c r="AC7" t="n">
        <v>3351.793669115271</v>
      </c>
      <c r="AD7" t="n">
        <v>2708168.197971615</v>
      </c>
      <c r="AE7" t="n">
        <v>3705435.204413679</v>
      </c>
      <c r="AF7" t="n">
        <v>1.130166659884285e-06</v>
      </c>
      <c r="AG7" t="n">
        <v>18</v>
      </c>
      <c r="AH7" t="n">
        <v>3351793.669115271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0.791</v>
      </c>
      <c r="E8" t="n">
        <v>126.42</v>
      </c>
      <c r="F8" t="n">
        <v>117.41</v>
      </c>
      <c r="G8" t="n">
        <v>42.18</v>
      </c>
      <c r="H8" t="n">
        <v>0.61</v>
      </c>
      <c r="I8" t="n">
        <v>167</v>
      </c>
      <c r="J8" t="n">
        <v>204.16</v>
      </c>
      <c r="K8" t="n">
        <v>54.38</v>
      </c>
      <c r="L8" t="n">
        <v>7</v>
      </c>
      <c r="M8" t="n">
        <v>165</v>
      </c>
      <c r="N8" t="n">
        <v>42.78</v>
      </c>
      <c r="O8" t="n">
        <v>25413.94</v>
      </c>
      <c r="P8" t="n">
        <v>1616.65</v>
      </c>
      <c r="Q8" t="n">
        <v>3534.68</v>
      </c>
      <c r="R8" t="n">
        <v>538.61</v>
      </c>
      <c r="S8" t="n">
        <v>274.41</v>
      </c>
      <c r="T8" t="n">
        <v>128329.02</v>
      </c>
      <c r="U8" t="n">
        <v>0.51</v>
      </c>
      <c r="V8" t="n">
        <v>0.83</v>
      </c>
      <c r="W8" t="n">
        <v>57.11</v>
      </c>
      <c r="X8" t="n">
        <v>7.62</v>
      </c>
      <c r="Y8" t="n">
        <v>2</v>
      </c>
      <c r="Z8" t="n">
        <v>10</v>
      </c>
      <c r="AA8" t="n">
        <v>2615.554832720626</v>
      </c>
      <c r="AB8" t="n">
        <v>3578.717512263958</v>
      </c>
      <c r="AC8" t="n">
        <v>3237.169735654925</v>
      </c>
      <c r="AD8" t="n">
        <v>2615554.832720626</v>
      </c>
      <c r="AE8" t="n">
        <v>3578717.512263958</v>
      </c>
      <c r="AF8" t="n">
        <v>1.153945821567665e-06</v>
      </c>
      <c r="AG8" t="n">
        <v>18</v>
      </c>
      <c r="AH8" t="n">
        <v>3237169.735654925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0.8034</v>
      </c>
      <c r="E9" t="n">
        <v>124.47</v>
      </c>
      <c r="F9" t="n">
        <v>116.35</v>
      </c>
      <c r="G9" t="n">
        <v>48.48</v>
      </c>
      <c r="H9" t="n">
        <v>0.6899999999999999</v>
      </c>
      <c r="I9" t="n">
        <v>144</v>
      </c>
      <c r="J9" t="n">
        <v>205.75</v>
      </c>
      <c r="K9" t="n">
        <v>54.38</v>
      </c>
      <c r="L9" t="n">
        <v>8</v>
      </c>
      <c r="M9" t="n">
        <v>142</v>
      </c>
      <c r="N9" t="n">
        <v>43.37</v>
      </c>
      <c r="O9" t="n">
        <v>25609.61</v>
      </c>
      <c r="P9" t="n">
        <v>1591.71</v>
      </c>
      <c r="Q9" t="n">
        <v>3534.27</v>
      </c>
      <c r="R9" t="n">
        <v>503.19</v>
      </c>
      <c r="S9" t="n">
        <v>274.41</v>
      </c>
      <c r="T9" t="n">
        <v>110734.31</v>
      </c>
      <c r="U9" t="n">
        <v>0.55</v>
      </c>
      <c r="V9" t="n">
        <v>0.84</v>
      </c>
      <c r="W9" t="n">
        <v>57.07</v>
      </c>
      <c r="X9" t="n">
        <v>6.57</v>
      </c>
      <c r="Y9" t="n">
        <v>2</v>
      </c>
      <c r="Z9" t="n">
        <v>10</v>
      </c>
      <c r="AA9" t="n">
        <v>2545.357241527156</v>
      </c>
      <c r="AB9" t="n">
        <v>3482.67007109389</v>
      </c>
      <c r="AC9" t="n">
        <v>3150.288927466702</v>
      </c>
      <c r="AD9" t="n">
        <v>2545357.241527156</v>
      </c>
      <c r="AE9" t="n">
        <v>3482670.07109389</v>
      </c>
      <c r="AF9" t="n">
        <v>1.172035490578333e-06</v>
      </c>
      <c r="AG9" t="n">
        <v>18</v>
      </c>
      <c r="AH9" t="n">
        <v>3150288.927466702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0.8138</v>
      </c>
      <c r="E10" t="n">
        <v>122.88</v>
      </c>
      <c r="F10" t="n">
        <v>115.47</v>
      </c>
      <c r="G10" t="n">
        <v>54.98</v>
      </c>
      <c r="H10" t="n">
        <v>0.77</v>
      </c>
      <c r="I10" t="n">
        <v>126</v>
      </c>
      <c r="J10" t="n">
        <v>207.34</v>
      </c>
      <c r="K10" t="n">
        <v>54.38</v>
      </c>
      <c r="L10" t="n">
        <v>9</v>
      </c>
      <c r="M10" t="n">
        <v>124</v>
      </c>
      <c r="N10" t="n">
        <v>43.96</v>
      </c>
      <c r="O10" t="n">
        <v>25806.1</v>
      </c>
      <c r="P10" t="n">
        <v>1569.44</v>
      </c>
      <c r="Q10" t="n">
        <v>3533.85</v>
      </c>
      <c r="R10" t="n">
        <v>473.97</v>
      </c>
      <c r="S10" t="n">
        <v>274.41</v>
      </c>
      <c r="T10" t="n">
        <v>96213.50999999999</v>
      </c>
      <c r="U10" t="n">
        <v>0.58</v>
      </c>
      <c r="V10" t="n">
        <v>0.84</v>
      </c>
      <c r="W10" t="n">
        <v>57.02</v>
      </c>
      <c r="X10" t="n">
        <v>5.69</v>
      </c>
      <c r="Y10" t="n">
        <v>2</v>
      </c>
      <c r="Z10" t="n">
        <v>10</v>
      </c>
      <c r="AA10" t="n">
        <v>2486.732432552624</v>
      </c>
      <c r="AB10" t="n">
        <v>3402.457021110894</v>
      </c>
      <c r="AC10" t="n">
        <v>3077.731298394365</v>
      </c>
      <c r="AD10" t="n">
        <v>2486732.432552624</v>
      </c>
      <c r="AE10" t="n">
        <v>3402457.021110895</v>
      </c>
      <c r="AF10" t="n">
        <v>1.187207471038894e-06</v>
      </c>
      <c r="AG10" t="n">
        <v>18</v>
      </c>
      <c r="AH10" t="n">
        <v>3077731.298394365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0.821</v>
      </c>
      <c r="E11" t="n">
        <v>121.81</v>
      </c>
      <c r="F11" t="n">
        <v>114.9</v>
      </c>
      <c r="G11" t="n">
        <v>61.01</v>
      </c>
      <c r="H11" t="n">
        <v>0.85</v>
      </c>
      <c r="I11" t="n">
        <v>113</v>
      </c>
      <c r="J11" t="n">
        <v>208.94</v>
      </c>
      <c r="K11" t="n">
        <v>54.38</v>
      </c>
      <c r="L11" t="n">
        <v>10</v>
      </c>
      <c r="M11" t="n">
        <v>111</v>
      </c>
      <c r="N11" t="n">
        <v>44.56</v>
      </c>
      <c r="O11" t="n">
        <v>26003.41</v>
      </c>
      <c r="P11" t="n">
        <v>1552.04</v>
      </c>
      <c r="Q11" t="n">
        <v>3534.23</v>
      </c>
      <c r="R11" t="n">
        <v>454.76</v>
      </c>
      <c r="S11" t="n">
        <v>274.41</v>
      </c>
      <c r="T11" t="n">
        <v>86676.96000000001</v>
      </c>
      <c r="U11" t="n">
        <v>0.6</v>
      </c>
      <c r="V11" t="n">
        <v>0.85</v>
      </c>
      <c r="W11" t="n">
        <v>57</v>
      </c>
      <c r="X11" t="n">
        <v>5.12</v>
      </c>
      <c r="Y11" t="n">
        <v>2</v>
      </c>
      <c r="Z11" t="n">
        <v>10</v>
      </c>
      <c r="AA11" t="n">
        <v>2434.621913829396</v>
      </c>
      <c r="AB11" t="n">
        <v>3331.157110439937</v>
      </c>
      <c r="AC11" t="n">
        <v>3013.236151127791</v>
      </c>
      <c r="AD11" t="n">
        <v>2434621.913829396</v>
      </c>
      <c r="AE11" t="n">
        <v>3331157.110439937</v>
      </c>
      <c r="AF11" t="n">
        <v>1.197711149819283e-06</v>
      </c>
      <c r="AG11" t="n">
        <v>17</v>
      </c>
      <c r="AH11" t="n">
        <v>3013236.151127791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0.8278</v>
      </c>
      <c r="E12" t="n">
        <v>120.81</v>
      </c>
      <c r="F12" t="n">
        <v>114.36</v>
      </c>
      <c r="G12" t="n">
        <v>67.94</v>
      </c>
      <c r="H12" t="n">
        <v>0.93</v>
      </c>
      <c r="I12" t="n">
        <v>101</v>
      </c>
      <c r="J12" t="n">
        <v>210.55</v>
      </c>
      <c r="K12" t="n">
        <v>54.38</v>
      </c>
      <c r="L12" t="n">
        <v>11</v>
      </c>
      <c r="M12" t="n">
        <v>99</v>
      </c>
      <c r="N12" t="n">
        <v>45.17</v>
      </c>
      <c r="O12" t="n">
        <v>26201.54</v>
      </c>
      <c r="P12" t="n">
        <v>1533.71</v>
      </c>
      <c r="Q12" t="n">
        <v>3533.79</v>
      </c>
      <c r="R12" t="n">
        <v>436.43</v>
      </c>
      <c r="S12" t="n">
        <v>274.41</v>
      </c>
      <c r="T12" t="n">
        <v>77571.33</v>
      </c>
      <c r="U12" t="n">
        <v>0.63</v>
      </c>
      <c r="V12" t="n">
        <v>0.85</v>
      </c>
      <c r="W12" t="n">
        <v>56.99</v>
      </c>
      <c r="X12" t="n">
        <v>4.59</v>
      </c>
      <c r="Y12" t="n">
        <v>2</v>
      </c>
      <c r="Z12" t="n">
        <v>10</v>
      </c>
      <c r="AA12" t="n">
        <v>2393.983648865258</v>
      </c>
      <c r="AB12" t="n">
        <v>3275.554043482281</v>
      </c>
      <c r="AC12" t="n">
        <v>2962.939762841182</v>
      </c>
      <c r="AD12" t="n">
        <v>2393983.648865258</v>
      </c>
      <c r="AE12" t="n">
        <v>3275554.043482281</v>
      </c>
      <c r="AF12" t="n">
        <v>1.207631290889649e-06</v>
      </c>
      <c r="AG12" t="n">
        <v>17</v>
      </c>
      <c r="AH12" t="n">
        <v>2962939.762841182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0.8331</v>
      </c>
      <c r="E13" t="n">
        <v>120.04</v>
      </c>
      <c r="F13" t="n">
        <v>113.95</v>
      </c>
      <c r="G13" t="n">
        <v>74.31</v>
      </c>
      <c r="H13" t="n">
        <v>1</v>
      </c>
      <c r="I13" t="n">
        <v>92</v>
      </c>
      <c r="J13" t="n">
        <v>212.16</v>
      </c>
      <c r="K13" t="n">
        <v>54.38</v>
      </c>
      <c r="L13" t="n">
        <v>12</v>
      </c>
      <c r="M13" t="n">
        <v>90</v>
      </c>
      <c r="N13" t="n">
        <v>45.78</v>
      </c>
      <c r="O13" t="n">
        <v>26400.51</v>
      </c>
      <c r="P13" t="n">
        <v>1517.8</v>
      </c>
      <c r="Q13" t="n">
        <v>3533.68</v>
      </c>
      <c r="R13" t="n">
        <v>422.54</v>
      </c>
      <c r="S13" t="n">
        <v>274.41</v>
      </c>
      <c r="T13" t="n">
        <v>70670.17999999999</v>
      </c>
      <c r="U13" t="n">
        <v>0.65</v>
      </c>
      <c r="V13" t="n">
        <v>0.85</v>
      </c>
      <c r="W13" t="n">
        <v>56.97</v>
      </c>
      <c r="X13" t="n">
        <v>4.17</v>
      </c>
      <c r="Y13" t="n">
        <v>2</v>
      </c>
      <c r="Z13" t="n">
        <v>10</v>
      </c>
      <c r="AA13" t="n">
        <v>2361.129874121879</v>
      </c>
      <c r="AB13" t="n">
        <v>3230.60205947214</v>
      </c>
      <c r="AC13" t="n">
        <v>2922.277933094465</v>
      </c>
      <c r="AD13" t="n">
        <v>2361129.874121879</v>
      </c>
      <c r="AE13" t="n">
        <v>3230602.05947214</v>
      </c>
      <c r="AF13" t="n">
        <v>1.215363165547435e-06</v>
      </c>
      <c r="AG13" t="n">
        <v>17</v>
      </c>
      <c r="AH13" t="n">
        <v>2922277.933094465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0.8381</v>
      </c>
      <c r="E14" t="n">
        <v>119.32</v>
      </c>
      <c r="F14" t="n">
        <v>113.53</v>
      </c>
      <c r="G14" t="n">
        <v>81.09999999999999</v>
      </c>
      <c r="H14" t="n">
        <v>1.08</v>
      </c>
      <c r="I14" t="n">
        <v>84</v>
      </c>
      <c r="J14" t="n">
        <v>213.78</v>
      </c>
      <c r="K14" t="n">
        <v>54.38</v>
      </c>
      <c r="L14" t="n">
        <v>13</v>
      </c>
      <c r="M14" t="n">
        <v>82</v>
      </c>
      <c r="N14" t="n">
        <v>46.4</v>
      </c>
      <c r="O14" t="n">
        <v>26600.32</v>
      </c>
      <c r="P14" t="n">
        <v>1502.2</v>
      </c>
      <c r="Q14" t="n">
        <v>3533.61</v>
      </c>
      <c r="R14" t="n">
        <v>408.65</v>
      </c>
      <c r="S14" t="n">
        <v>274.41</v>
      </c>
      <c r="T14" t="n">
        <v>63766.57</v>
      </c>
      <c r="U14" t="n">
        <v>0.67</v>
      </c>
      <c r="V14" t="n">
        <v>0.86</v>
      </c>
      <c r="W14" t="n">
        <v>56.96</v>
      </c>
      <c r="X14" t="n">
        <v>3.76</v>
      </c>
      <c r="Y14" t="n">
        <v>2</v>
      </c>
      <c r="Z14" t="n">
        <v>10</v>
      </c>
      <c r="AA14" t="n">
        <v>2329.730791252634</v>
      </c>
      <c r="AB14" t="n">
        <v>3187.640449060665</v>
      </c>
      <c r="AC14" t="n">
        <v>2883.416518483663</v>
      </c>
      <c r="AD14" t="n">
        <v>2329730.791252634</v>
      </c>
      <c r="AE14" t="n">
        <v>3187640.449060665</v>
      </c>
      <c r="AF14" t="n">
        <v>1.222657386922705e-06</v>
      </c>
      <c r="AG14" t="n">
        <v>17</v>
      </c>
      <c r="AH14" t="n">
        <v>2883416.518483663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0.8414</v>
      </c>
      <c r="E15" t="n">
        <v>118.86</v>
      </c>
      <c r="F15" t="n">
        <v>113.31</v>
      </c>
      <c r="G15" t="n">
        <v>87.16</v>
      </c>
      <c r="H15" t="n">
        <v>1.15</v>
      </c>
      <c r="I15" t="n">
        <v>78</v>
      </c>
      <c r="J15" t="n">
        <v>215.41</v>
      </c>
      <c r="K15" t="n">
        <v>54.38</v>
      </c>
      <c r="L15" t="n">
        <v>14</v>
      </c>
      <c r="M15" t="n">
        <v>76</v>
      </c>
      <c r="N15" t="n">
        <v>47.03</v>
      </c>
      <c r="O15" t="n">
        <v>26801</v>
      </c>
      <c r="P15" t="n">
        <v>1487.92</v>
      </c>
      <c r="Q15" t="n">
        <v>3533.55</v>
      </c>
      <c r="R15" t="n">
        <v>400.69</v>
      </c>
      <c r="S15" t="n">
        <v>274.41</v>
      </c>
      <c r="T15" t="n">
        <v>59814.96</v>
      </c>
      <c r="U15" t="n">
        <v>0.68</v>
      </c>
      <c r="V15" t="n">
        <v>0.86</v>
      </c>
      <c r="W15" t="n">
        <v>56.95</v>
      </c>
      <c r="X15" t="n">
        <v>3.53</v>
      </c>
      <c r="Y15" t="n">
        <v>2</v>
      </c>
      <c r="Z15" t="n">
        <v>10</v>
      </c>
      <c r="AA15" t="n">
        <v>2305.38467745423</v>
      </c>
      <c r="AB15" t="n">
        <v>3154.32902208695</v>
      </c>
      <c r="AC15" t="n">
        <v>2853.28428734744</v>
      </c>
      <c r="AD15" t="n">
        <v>2305384.67745423</v>
      </c>
      <c r="AE15" t="n">
        <v>3154329.02208695</v>
      </c>
      <c r="AF15" t="n">
        <v>1.227471573030383e-06</v>
      </c>
      <c r="AG15" t="n">
        <v>17</v>
      </c>
      <c r="AH15" t="n">
        <v>2853284.28734744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0.8451</v>
      </c>
      <c r="E16" t="n">
        <v>118.33</v>
      </c>
      <c r="F16" t="n">
        <v>113.01</v>
      </c>
      <c r="G16" t="n">
        <v>94.18000000000001</v>
      </c>
      <c r="H16" t="n">
        <v>1.23</v>
      </c>
      <c r="I16" t="n">
        <v>72</v>
      </c>
      <c r="J16" t="n">
        <v>217.04</v>
      </c>
      <c r="K16" t="n">
        <v>54.38</v>
      </c>
      <c r="L16" t="n">
        <v>15</v>
      </c>
      <c r="M16" t="n">
        <v>70</v>
      </c>
      <c r="N16" t="n">
        <v>47.66</v>
      </c>
      <c r="O16" t="n">
        <v>27002.55</v>
      </c>
      <c r="P16" t="n">
        <v>1474.48</v>
      </c>
      <c r="Q16" t="n">
        <v>3533.31</v>
      </c>
      <c r="R16" t="n">
        <v>391.08</v>
      </c>
      <c r="S16" t="n">
        <v>274.41</v>
      </c>
      <c r="T16" t="n">
        <v>55039.02</v>
      </c>
      <c r="U16" t="n">
        <v>0.7</v>
      </c>
      <c r="V16" t="n">
        <v>0.86</v>
      </c>
      <c r="W16" t="n">
        <v>56.94</v>
      </c>
      <c r="X16" t="n">
        <v>3.24</v>
      </c>
      <c r="Y16" t="n">
        <v>2</v>
      </c>
      <c r="Z16" t="n">
        <v>10</v>
      </c>
      <c r="AA16" t="n">
        <v>2280.687991774388</v>
      </c>
      <c r="AB16" t="n">
        <v>3120.537927198912</v>
      </c>
      <c r="AC16" t="n">
        <v>2822.718167129417</v>
      </c>
      <c r="AD16" t="n">
        <v>2280687.991774388</v>
      </c>
      <c r="AE16" t="n">
        <v>3120537.927198912</v>
      </c>
      <c r="AF16" t="n">
        <v>1.232869296848083e-06</v>
      </c>
      <c r="AG16" t="n">
        <v>17</v>
      </c>
      <c r="AH16" t="n">
        <v>2822718.167129417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0.8482</v>
      </c>
      <c r="E17" t="n">
        <v>117.89</v>
      </c>
      <c r="F17" t="n">
        <v>112.77</v>
      </c>
      <c r="G17" t="n">
        <v>100.99</v>
      </c>
      <c r="H17" t="n">
        <v>1.3</v>
      </c>
      <c r="I17" t="n">
        <v>67</v>
      </c>
      <c r="J17" t="n">
        <v>218.68</v>
      </c>
      <c r="K17" t="n">
        <v>54.38</v>
      </c>
      <c r="L17" t="n">
        <v>16</v>
      </c>
      <c r="M17" t="n">
        <v>65</v>
      </c>
      <c r="N17" t="n">
        <v>48.31</v>
      </c>
      <c r="O17" t="n">
        <v>27204.98</v>
      </c>
      <c r="P17" t="n">
        <v>1460.06</v>
      </c>
      <c r="Q17" t="n">
        <v>3533.44</v>
      </c>
      <c r="R17" t="n">
        <v>382.84</v>
      </c>
      <c r="S17" t="n">
        <v>274.41</v>
      </c>
      <c r="T17" t="n">
        <v>50944.6</v>
      </c>
      <c r="U17" t="n">
        <v>0.72</v>
      </c>
      <c r="V17" t="n">
        <v>0.86</v>
      </c>
      <c r="W17" t="n">
        <v>56.93</v>
      </c>
      <c r="X17" t="n">
        <v>3</v>
      </c>
      <c r="Y17" t="n">
        <v>2</v>
      </c>
      <c r="Z17" t="n">
        <v>10</v>
      </c>
      <c r="AA17" t="n">
        <v>2256.976942305844</v>
      </c>
      <c r="AB17" t="n">
        <v>3088.095423258372</v>
      </c>
      <c r="AC17" t="n">
        <v>2793.371930231624</v>
      </c>
      <c r="AD17" t="n">
        <v>2256976.942305844</v>
      </c>
      <c r="AE17" t="n">
        <v>3088095.423258372</v>
      </c>
      <c r="AF17" t="n">
        <v>1.23739171410075e-06</v>
      </c>
      <c r="AG17" t="n">
        <v>17</v>
      </c>
      <c r="AH17" t="n">
        <v>2793371.930231624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0.8511</v>
      </c>
      <c r="E18" t="n">
        <v>117.49</v>
      </c>
      <c r="F18" t="n">
        <v>112.56</v>
      </c>
      <c r="G18" t="n">
        <v>108.93</v>
      </c>
      <c r="H18" t="n">
        <v>1.37</v>
      </c>
      <c r="I18" t="n">
        <v>62</v>
      </c>
      <c r="J18" t="n">
        <v>220.33</v>
      </c>
      <c r="K18" t="n">
        <v>54.38</v>
      </c>
      <c r="L18" t="n">
        <v>17</v>
      </c>
      <c r="M18" t="n">
        <v>60</v>
      </c>
      <c r="N18" t="n">
        <v>48.95</v>
      </c>
      <c r="O18" t="n">
        <v>27408.3</v>
      </c>
      <c r="P18" t="n">
        <v>1446.23</v>
      </c>
      <c r="Q18" t="n">
        <v>3533.27</v>
      </c>
      <c r="R18" t="n">
        <v>375.57</v>
      </c>
      <c r="S18" t="n">
        <v>274.41</v>
      </c>
      <c r="T18" t="n">
        <v>47335.47</v>
      </c>
      <c r="U18" t="n">
        <v>0.73</v>
      </c>
      <c r="V18" t="n">
        <v>0.86</v>
      </c>
      <c r="W18" t="n">
        <v>56.93</v>
      </c>
      <c r="X18" t="n">
        <v>2.79</v>
      </c>
      <c r="Y18" t="n">
        <v>2</v>
      </c>
      <c r="Z18" t="n">
        <v>10</v>
      </c>
      <c r="AA18" t="n">
        <v>2234.678019419567</v>
      </c>
      <c r="AB18" t="n">
        <v>3057.585053206319</v>
      </c>
      <c r="AC18" t="n">
        <v>2765.773427075766</v>
      </c>
      <c r="AD18" t="n">
        <v>2234678.019419567</v>
      </c>
      <c r="AE18" t="n">
        <v>3057585.053206319</v>
      </c>
      <c r="AF18" t="n">
        <v>1.241622362498406e-06</v>
      </c>
      <c r="AG18" t="n">
        <v>17</v>
      </c>
      <c r="AH18" t="n">
        <v>2765773.427075766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0.8538</v>
      </c>
      <c r="E19" t="n">
        <v>117.13</v>
      </c>
      <c r="F19" t="n">
        <v>112.36</v>
      </c>
      <c r="G19" t="n">
        <v>116.23</v>
      </c>
      <c r="H19" t="n">
        <v>1.44</v>
      </c>
      <c r="I19" t="n">
        <v>58</v>
      </c>
      <c r="J19" t="n">
        <v>221.99</v>
      </c>
      <c r="K19" t="n">
        <v>54.38</v>
      </c>
      <c r="L19" t="n">
        <v>18</v>
      </c>
      <c r="M19" t="n">
        <v>56</v>
      </c>
      <c r="N19" t="n">
        <v>49.61</v>
      </c>
      <c r="O19" t="n">
        <v>27612.53</v>
      </c>
      <c r="P19" t="n">
        <v>1432.22</v>
      </c>
      <c r="Q19" t="n">
        <v>3533.2</v>
      </c>
      <c r="R19" t="n">
        <v>368.66</v>
      </c>
      <c r="S19" t="n">
        <v>274.41</v>
      </c>
      <c r="T19" t="n">
        <v>43900.45</v>
      </c>
      <c r="U19" t="n">
        <v>0.74</v>
      </c>
      <c r="V19" t="n">
        <v>0.87</v>
      </c>
      <c r="W19" t="n">
        <v>56.92</v>
      </c>
      <c r="X19" t="n">
        <v>2.59</v>
      </c>
      <c r="Y19" t="n">
        <v>2</v>
      </c>
      <c r="Z19" t="n">
        <v>10</v>
      </c>
      <c r="AA19" t="n">
        <v>2212.87403655652</v>
      </c>
      <c r="AB19" t="n">
        <v>3027.751881929261</v>
      </c>
      <c r="AC19" t="n">
        <v>2738.787491794274</v>
      </c>
      <c r="AD19" t="n">
        <v>2212874.03655652</v>
      </c>
      <c r="AE19" t="n">
        <v>3027751.881929261</v>
      </c>
      <c r="AF19" t="n">
        <v>1.245561242041052e-06</v>
      </c>
      <c r="AG19" t="n">
        <v>17</v>
      </c>
      <c r="AH19" t="n">
        <v>2738787.491794274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0.8555</v>
      </c>
      <c r="E20" t="n">
        <v>116.9</v>
      </c>
      <c r="F20" t="n">
        <v>112.24</v>
      </c>
      <c r="G20" t="n">
        <v>122.44</v>
      </c>
      <c r="H20" t="n">
        <v>1.51</v>
      </c>
      <c r="I20" t="n">
        <v>55</v>
      </c>
      <c r="J20" t="n">
        <v>223.65</v>
      </c>
      <c r="K20" t="n">
        <v>54.38</v>
      </c>
      <c r="L20" t="n">
        <v>19</v>
      </c>
      <c r="M20" t="n">
        <v>53</v>
      </c>
      <c r="N20" t="n">
        <v>50.27</v>
      </c>
      <c r="O20" t="n">
        <v>27817.81</v>
      </c>
      <c r="P20" t="n">
        <v>1421.2</v>
      </c>
      <c r="Q20" t="n">
        <v>3533.45</v>
      </c>
      <c r="R20" t="n">
        <v>365.05</v>
      </c>
      <c r="S20" t="n">
        <v>274.41</v>
      </c>
      <c r="T20" t="n">
        <v>42109.01</v>
      </c>
      <c r="U20" t="n">
        <v>0.75</v>
      </c>
      <c r="V20" t="n">
        <v>0.87</v>
      </c>
      <c r="W20" t="n">
        <v>56.91</v>
      </c>
      <c r="X20" t="n">
        <v>2.47</v>
      </c>
      <c r="Y20" t="n">
        <v>2</v>
      </c>
      <c r="Z20" t="n">
        <v>10</v>
      </c>
      <c r="AA20" t="n">
        <v>2197.008343901129</v>
      </c>
      <c r="AB20" t="n">
        <v>3006.043741293193</v>
      </c>
      <c r="AC20" t="n">
        <v>2719.151145632946</v>
      </c>
      <c r="AD20" t="n">
        <v>2197008.343901129</v>
      </c>
      <c r="AE20" t="n">
        <v>3006043.741293193</v>
      </c>
      <c r="AF20" t="n">
        <v>1.248041277308644e-06</v>
      </c>
      <c r="AG20" t="n">
        <v>17</v>
      </c>
      <c r="AH20" t="n">
        <v>2719151.145632946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0.8574000000000001</v>
      </c>
      <c r="E21" t="n">
        <v>116.64</v>
      </c>
      <c r="F21" t="n">
        <v>112.1</v>
      </c>
      <c r="G21" t="n">
        <v>129.34</v>
      </c>
      <c r="H21" t="n">
        <v>1.58</v>
      </c>
      <c r="I21" t="n">
        <v>52</v>
      </c>
      <c r="J21" t="n">
        <v>225.32</v>
      </c>
      <c r="K21" t="n">
        <v>54.38</v>
      </c>
      <c r="L21" t="n">
        <v>20</v>
      </c>
      <c r="M21" t="n">
        <v>50</v>
      </c>
      <c r="N21" t="n">
        <v>50.95</v>
      </c>
      <c r="O21" t="n">
        <v>28023.89</v>
      </c>
      <c r="P21" t="n">
        <v>1406.88</v>
      </c>
      <c r="Q21" t="n">
        <v>3533.25</v>
      </c>
      <c r="R21" t="n">
        <v>359.7</v>
      </c>
      <c r="S21" t="n">
        <v>274.41</v>
      </c>
      <c r="T21" t="n">
        <v>39452</v>
      </c>
      <c r="U21" t="n">
        <v>0.76</v>
      </c>
      <c r="V21" t="n">
        <v>0.87</v>
      </c>
      <c r="W21" t="n">
        <v>56.92</v>
      </c>
      <c r="X21" t="n">
        <v>2.33</v>
      </c>
      <c r="Y21" t="n">
        <v>2</v>
      </c>
      <c r="Z21" t="n">
        <v>10</v>
      </c>
      <c r="AA21" t="n">
        <v>2177.286075794465</v>
      </c>
      <c r="AB21" t="n">
        <v>2979.058863984422</v>
      </c>
      <c r="AC21" t="n">
        <v>2694.741667141125</v>
      </c>
      <c r="AD21" t="n">
        <v>2177286.075794465</v>
      </c>
      <c r="AE21" t="n">
        <v>2979058.863984422</v>
      </c>
      <c r="AF21" t="n">
        <v>1.250813081431246e-06</v>
      </c>
      <c r="AG21" t="n">
        <v>17</v>
      </c>
      <c r="AH21" t="n">
        <v>2694741.667141125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0.8594000000000001</v>
      </c>
      <c r="E22" t="n">
        <v>116.36</v>
      </c>
      <c r="F22" t="n">
        <v>111.94</v>
      </c>
      <c r="G22" t="n">
        <v>137.07</v>
      </c>
      <c r="H22" t="n">
        <v>1.64</v>
      </c>
      <c r="I22" t="n">
        <v>49</v>
      </c>
      <c r="J22" t="n">
        <v>227</v>
      </c>
      <c r="K22" t="n">
        <v>54.38</v>
      </c>
      <c r="L22" t="n">
        <v>21</v>
      </c>
      <c r="M22" t="n">
        <v>47</v>
      </c>
      <c r="N22" t="n">
        <v>51.62</v>
      </c>
      <c r="O22" t="n">
        <v>28230.92</v>
      </c>
      <c r="P22" t="n">
        <v>1394.1</v>
      </c>
      <c r="Q22" t="n">
        <v>3533.21</v>
      </c>
      <c r="R22" t="n">
        <v>354.73</v>
      </c>
      <c r="S22" t="n">
        <v>274.41</v>
      </c>
      <c r="T22" t="n">
        <v>36979.48</v>
      </c>
      <c r="U22" t="n">
        <v>0.77</v>
      </c>
      <c r="V22" t="n">
        <v>0.87</v>
      </c>
      <c r="W22" t="n">
        <v>56.9</v>
      </c>
      <c r="X22" t="n">
        <v>2.17</v>
      </c>
      <c r="Y22" t="n">
        <v>2</v>
      </c>
      <c r="Z22" t="n">
        <v>10</v>
      </c>
      <c r="AA22" t="n">
        <v>2158.879961650372</v>
      </c>
      <c r="AB22" t="n">
        <v>2953.874806592029</v>
      </c>
      <c r="AC22" t="n">
        <v>2671.961140840214</v>
      </c>
      <c r="AD22" t="n">
        <v>2158879.961650372</v>
      </c>
      <c r="AE22" t="n">
        <v>2953874.806592029</v>
      </c>
      <c r="AF22" t="n">
        <v>1.253730769981354e-06</v>
      </c>
      <c r="AG22" t="n">
        <v>17</v>
      </c>
      <c r="AH22" t="n">
        <v>2671961.140840214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0.8611</v>
      </c>
      <c r="E23" t="n">
        <v>116.14</v>
      </c>
      <c r="F23" t="n">
        <v>111.83</v>
      </c>
      <c r="G23" t="n">
        <v>145.86</v>
      </c>
      <c r="H23" t="n">
        <v>1.71</v>
      </c>
      <c r="I23" t="n">
        <v>46</v>
      </c>
      <c r="J23" t="n">
        <v>228.69</v>
      </c>
      <c r="K23" t="n">
        <v>54.38</v>
      </c>
      <c r="L23" t="n">
        <v>22</v>
      </c>
      <c r="M23" t="n">
        <v>44</v>
      </c>
      <c r="N23" t="n">
        <v>52.31</v>
      </c>
      <c r="O23" t="n">
        <v>28438.91</v>
      </c>
      <c r="P23" t="n">
        <v>1380.37</v>
      </c>
      <c r="Q23" t="n">
        <v>3533.16</v>
      </c>
      <c r="R23" t="n">
        <v>351.29</v>
      </c>
      <c r="S23" t="n">
        <v>274.41</v>
      </c>
      <c r="T23" t="n">
        <v>35275.58</v>
      </c>
      <c r="U23" t="n">
        <v>0.78</v>
      </c>
      <c r="V23" t="n">
        <v>0.87</v>
      </c>
      <c r="W23" t="n">
        <v>56.89</v>
      </c>
      <c r="X23" t="n">
        <v>2.06</v>
      </c>
      <c r="Y23" t="n">
        <v>2</v>
      </c>
      <c r="Z23" t="n">
        <v>10</v>
      </c>
      <c r="AA23" t="n">
        <v>2140.534295052822</v>
      </c>
      <c r="AB23" t="n">
        <v>2928.773456199573</v>
      </c>
      <c r="AC23" t="n">
        <v>2649.255428099247</v>
      </c>
      <c r="AD23" t="n">
        <v>2140534.295052823</v>
      </c>
      <c r="AE23" t="n">
        <v>2928773.456199573</v>
      </c>
      <c r="AF23" t="n">
        <v>1.256210805248946e-06</v>
      </c>
      <c r="AG23" t="n">
        <v>17</v>
      </c>
      <c r="AH23" t="n">
        <v>2649255.428099247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0.8625</v>
      </c>
      <c r="E24" t="n">
        <v>115.94</v>
      </c>
      <c r="F24" t="n">
        <v>111.71</v>
      </c>
      <c r="G24" t="n">
        <v>152.33</v>
      </c>
      <c r="H24" t="n">
        <v>1.77</v>
      </c>
      <c r="I24" t="n">
        <v>44</v>
      </c>
      <c r="J24" t="n">
        <v>230.38</v>
      </c>
      <c r="K24" t="n">
        <v>54.38</v>
      </c>
      <c r="L24" t="n">
        <v>23</v>
      </c>
      <c r="M24" t="n">
        <v>42</v>
      </c>
      <c r="N24" t="n">
        <v>53</v>
      </c>
      <c r="O24" t="n">
        <v>28647.87</v>
      </c>
      <c r="P24" t="n">
        <v>1369.48</v>
      </c>
      <c r="Q24" t="n">
        <v>3533.26</v>
      </c>
      <c r="R24" t="n">
        <v>346.95</v>
      </c>
      <c r="S24" t="n">
        <v>274.41</v>
      </c>
      <c r="T24" t="n">
        <v>33113.47</v>
      </c>
      <c r="U24" t="n">
        <v>0.79</v>
      </c>
      <c r="V24" t="n">
        <v>0.87</v>
      </c>
      <c r="W24" t="n">
        <v>56.9</v>
      </c>
      <c r="X24" t="n">
        <v>1.94</v>
      </c>
      <c r="Y24" t="n">
        <v>2</v>
      </c>
      <c r="Z24" t="n">
        <v>10</v>
      </c>
      <c r="AA24" t="n">
        <v>2125.75312828193</v>
      </c>
      <c r="AB24" t="n">
        <v>2908.549211724582</v>
      </c>
      <c r="AC24" t="n">
        <v>2630.961357132044</v>
      </c>
      <c r="AD24" t="n">
        <v>2125753.12828193</v>
      </c>
      <c r="AE24" t="n">
        <v>2908549.211724582</v>
      </c>
      <c r="AF24" t="n">
        <v>1.258253187234021e-06</v>
      </c>
      <c r="AG24" t="n">
        <v>17</v>
      </c>
      <c r="AH24" t="n">
        <v>2630961.357132044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0.8635</v>
      </c>
      <c r="E25" t="n">
        <v>115.8</v>
      </c>
      <c r="F25" t="n">
        <v>111.65</v>
      </c>
      <c r="G25" t="n">
        <v>159.5</v>
      </c>
      <c r="H25" t="n">
        <v>1.84</v>
      </c>
      <c r="I25" t="n">
        <v>42</v>
      </c>
      <c r="J25" t="n">
        <v>232.08</v>
      </c>
      <c r="K25" t="n">
        <v>54.38</v>
      </c>
      <c r="L25" t="n">
        <v>24</v>
      </c>
      <c r="M25" t="n">
        <v>40</v>
      </c>
      <c r="N25" t="n">
        <v>53.71</v>
      </c>
      <c r="O25" t="n">
        <v>28857.81</v>
      </c>
      <c r="P25" t="n">
        <v>1355.19</v>
      </c>
      <c r="Q25" t="n">
        <v>3532.99</v>
      </c>
      <c r="R25" t="n">
        <v>344.88</v>
      </c>
      <c r="S25" t="n">
        <v>274.41</v>
      </c>
      <c r="T25" t="n">
        <v>32089.28</v>
      </c>
      <c r="U25" t="n">
        <v>0.8</v>
      </c>
      <c r="V25" t="n">
        <v>0.87</v>
      </c>
      <c r="W25" t="n">
        <v>56.9</v>
      </c>
      <c r="X25" t="n">
        <v>1.89</v>
      </c>
      <c r="Y25" t="n">
        <v>2</v>
      </c>
      <c r="Z25" t="n">
        <v>10</v>
      </c>
      <c r="AA25" t="n">
        <v>2108.788183064583</v>
      </c>
      <c r="AB25" t="n">
        <v>2885.337025237647</v>
      </c>
      <c r="AC25" t="n">
        <v>2609.964509144915</v>
      </c>
      <c r="AD25" t="n">
        <v>2108788.183064583</v>
      </c>
      <c r="AE25" t="n">
        <v>2885337.025237647</v>
      </c>
      <c r="AF25" t="n">
        <v>1.259712031509075e-06</v>
      </c>
      <c r="AG25" t="n">
        <v>17</v>
      </c>
      <c r="AH25" t="n">
        <v>2609964.509144915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0.865</v>
      </c>
      <c r="E26" t="n">
        <v>115.61</v>
      </c>
      <c r="F26" t="n">
        <v>111.54</v>
      </c>
      <c r="G26" t="n">
        <v>167.3</v>
      </c>
      <c r="H26" t="n">
        <v>1.9</v>
      </c>
      <c r="I26" t="n">
        <v>40</v>
      </c>
      <c r="J26" t="n">
        <v>233.79</v>
      </c>
      <c r="K26" t="n">
        <v>54.38</v>
      </c>
      <c r="L26" t="n">
        <v>25</v>
      </c>
      <c r="M26" t="n">
        <v>38</v>
      </c>
      <c r="N26" t="n">
        <v>54.42</v>
      </c>
      <c r="O26" t="n">
        <v>29068.74</v>
      </c>
      <c r="P26" t="n">
        <v>1343.21</v>
      </c>
      <c r="Q26" t="n">
        <v>3533.34</v>
      </c>
      <c r="R26" t="n">
        <v>340.91</v>
      </c>
      <c r="S26" t="n">
        <v>274.41</v>
      </c>
      <c r="T26" t="n">
        <v>30115.71</v>
      </c>
      <c r="U26" t="n">
        <v>0.8</v>
      </c>
      <c r="V26" t="n">
        <v>0.87</v>
      </c>
      <c r="W26" t="n">
        <v>56.9</v>
      </c>
      <c r="X26" t="n">
        <v>1.77</v>
      </c>
      <c r="Y26" t="n">
        <v>2</v>
      </c>
      <c r="Z26" t="n">
        <v>10</v>
      </c>
      <c r="AA26" t="n">
        <v>2092.831208858217</v>
      </c>
      <c r="AB26" t="n">
        <v>2863.503989156478</v>
      </c>
      <c r="AC26" t="n">
        <v>2590.215187384473</v>
      </c>
      <c r="AD26" t="n">
        <v>2092831.208858216</v>
      </c>
      <c r="AE26" t="n">
        <v>2863503.989156478</v>
      </c>
      <c r="AF26" t="n">
        <v>1.261900297921656e-06</v>
      </c>
      <c r="AG26" t="n">
        <v>17</v>
      </c>
      <c r="AH26" t="n">
        <v>2590215.187384473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0.8661</v>
      </c>
      <c r="E27" t="n">
        <v>115.46</v>
      </c>
      <c r="F27" t="n">
        <v>111.46</v>
      </c>
      <c r="G27" t="n">
        <v>175.99</v>
      </c>
      <c r="H27" t="n">
        <v>1.96</v>
      </c>
      <c r="I27" t="n">
        <v>38</v>
      </c>
      <c r="J27" t="n">
        <v>235.51</v>
      </c>
      <c r="K27" t="n">
        <v>54.38</v>
      </c>
      <c r="L27" t="n">
        <v>26</v>
      </c>
      <c r="M27" t="n">
        <v>30</v>
      </c>
      <c r="N27" t="n">
        <v>55.14</v>
      </c>
      <c r="O27" t="n">
        <v>29280.69</v>
      </c>
      <c r="P27" t="n">
        <v>1331.86</v>
      </c>
      <c r="Q27" t="n">
        <v>3533.23</v>
      </c>
      <c r="R27" t="n">
        <v>338.26</v>
      </c>
      <c r="S27" t="n">
        <v>274.41</v>
      </c>
      <c r="T27" t="n">
        <v>28800.6</v>
      </c>
      <c r="U27" t="n">
        <v>0.8100000000000001</v>
      </c>
      <c r="V27" t="n">
        <v>0.87</v>
      </c>
      <c r="W27" t="n">
        <v>56.9</v>
      </c>
      <c r="X27" t="n">
        <v>1.7</v>
      </c>
      <c r="Y27" t="n">
        <v>2</v>
      </c>
      <c r="Z27" t="n">
        <v>10</v>
      </c>
      <c r="AA27" t="n">
        <v>2078.589576021076</v>
      </c>
      <c r="AB27" t="n">
        <v>2844.017958812205</v>
      </c>
      <c r="AC27" t="n">
        <v>2572.588876427443</v>
      </c>
      <c r="AD27" t="n">
        <v>2078589.576021076</v>
      </c>
      <c r="AE27" t="n">
        <v>2844017.958812205</v>
      </c>
      <c r="AF27" t="n">
        <v>1.263505026624215e-06</v>
      </c>
      <c r="AG27" t="n">
        <v>17</v>
      </c>
      <c r="AH27" t="n">
        <v>2572588.876427443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0.8666</v>
      </c>
      <c r="E28" t="n">
        <v>115.4</v>
      </c>
      <c r="F28" t="n">
        <v>111.44</v>
      </c>
      <c r="G28" t="n">
        <v>180.72</v>
      </c>
      <c r="H28" t="n">
        <v>2.02</v>
      </c>
      <c r="I28" t="n">
        <v>37</v>
      </c>
      <c r="J28" t="n">
        <v>237.24</v>
      </c>
      <c r="K28" t="n">
        <v>54.38</v>
      </c>
      <c r="L28" t="n">
        <v>27</v>
      </c>
      <c r="M28" t="n">
        <v>9</v>
      </c>
      <c r="N28" t="n">
        <v>55.86</v>
      </c>
      <c r="O28" t="n">
        <v>29493.67</v>
      </c>
      <c r="P28" t="n">
        <v>1327.04</v>
      </c>
      <c r="Q28" t="n">
        <v>3533.58</v>
      </c>
      <c r="R28" t="n">
        <v>336.49</v>
      </c>
      <c r="S28" t="n">
        <v>274.41</v>
      </c>
      <c r="T28" t="n">
        <v>27919.02</v>
      </c>
      <c r="U28" t="n">
        <v>0.82</v>
      </c>
      <c r="V28" t="n">
        <v>0.87</v>
      </c>
      <c r="W28" t="n">
        <v>56.93</v>
      </c>
      <c r="X28" t="n">
        <v>1.68</v>
      </c>
      <c r="Y28" t="n">
        <v>2</v>
      </c>
      <c r="Z28" t="n">
        <v>10</v>
      </c>
      <c r="AA28" t="n">
        <v>2072.550878966241</v>
      </c>
      <c r="AB28" t="n">
        <v>2835.755547093268</v>
      </c>
      <c r="AC28" t="n">
        <v>2565.115017686593</v>
      </c>
      <c r="AD28" t="n">
        <v>2072550.878966241</v>
      </c>
      <c r="AE28" t="n">
        <v>2835755.547093268</v>
      </c>
      <c r="AF28" t="n">
        <v>1.264234448761742e-06</v>
      </c>
      <c r="AG28" t="n">
        <v>17</v>
      </c>
      <c r="AH28" t="n">
        <v>2565115.017686593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0.8665</v>
      </c>
      <c r="E29" t="n">
        <v>115.41</v>
      </c>
      <c r="F29" t="n">
        <v>111.45</v>
      </c>
      <c r="G29" t="n">
        <v>180.73</v>
      </c>
      <c r="H29" t="n">
        <v>2.08</v>
      </c>
      <c r="I29" t="n">
        <v>37</v>
      </c>
      <c r="J29" t="n">
        <v>238.97</v>
      </c>
      <c r="K29" t="n">
        <v>54.38</v>
      </c>
      <c r="L29" t="n">
        <v>28</v>
      </c>
      <c r="M29" t="n">
        <v>1</v>
      </c>
      <c r="N29" t="n">
        <v>56.6</v>
      </c>
      <c r="O29" t="n">
        <v>29707.68</v>
      </c>
      <c r="P29" t="n">
        <v>1333.56</v>
      </c>
      <c r="Q29" t="n">
        <v>3533.69</v>
      </c>
      <c r="R29" t="n">
        <v>336.71</v>
      </c>
      <c r="S29" t="n">
        <v>274.41</v>
      </c>
      <c r="T29" t="n">
        <v>28030.71</v>
      </c>
      <c r="U29" t="n">
        <v>0.8100000000000001</v>
      </c>
      <c r="V29" t="n">
        <v>0.87</v>
      </c>
      <c r="W29" t="n">
        <v>56.93</v>
      </c>
      <c r="X29" t="n">
        <v>1.69</v>
      </c>
      <c r="Y29" t="n">
        <v>2</v>
      </c>
      <c r="Z29" t="n">
        <v>10</v>
      </c>
      <c r="AA29" t="n">
        <v>2079.37119115507</v>
      </c>
      <c r="AB29" t="n">
        <v>2845.087399120961</v>
      </c>
      <c r="AC29" t="n">
        <v>2573.556250854101</v>
      </c>
      <c r="AD29" t="n">
        <v>2079371.19115507</v>
      </c>
      <c r="AE29" t="n">
        <v>2845087.399120961</v>
      </c>
      <c r="AF29" t="n">
        <v>1.264088564334237e-06</v>
      </c>
      <c r="AG29" t="n">
        <v>17</v>
      </c>
      <c r="AH29" t="n">
        <v>2573556.250854101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0.8665</v>
      </c>
      <c r="E30" t="n">
        <v>115.41</v>
      </c>
      <c r="F30" t="n">
        <v>111.45</v>
      </c>
      <c r="G30" t="n">
        <v>180.74</v>
      </c>
      <c r="H30" t="n">
        <v>2.14</v>
      </c>
      <c r="I30" t="n">
        <v>37</v>
      </c>
      <c r="J30" t="n">
        <v>240.72</v>
      </c>
      <c r="K30" t="n">
        <v>54.38</v>
      </c>
      <c r="L30" t="n">
        <v>29</v>
      </c>
      <c r="M30" t="n">
        <v>0</v>
      </c>
      <c r="N30" t="n">
        <v>57.34</v>
      </c>
      <c r="O30" t="n">
        <v>29922.88</v>
      </c>
      <c r="P30" t="n">
        <v>1342.06</v>
      </c>
      <c r="Q30" t="n">
        <v>3533.71</v>
      </c>
      <c r="R30" t="n">
        <v>336.71</v>
      </c>
      <c r="S30" t="n">
        <v>274.41</v>
      </c>
      <c r="T30" t="n">
        <v>28031.42</v>
      </c>
      <c r="U30" t="n">
        <v>0.8100000000000001</v>
      </c>
      <c r="V30" t="n">
        <v>0.87</v>
      </c>
      <c r="W30" t="n">
        <v>56.93</v>
      </c>
      <c r="X30" t="n">
        <v>1.69</v>
      </c>
      <c r="Y30" t="n">
        <v>2</v>
      </c>
      <c r="Z30" t="n">
        <v>10</v>
      </c>
      <c r="AA30" t="n">
        <v>2087.91252254695</v>
      </c>
      <c r="AB30" t="n">
        <v>2856.774025548278</v>
      </c>
      <c r="AC30" t="n">
        <v>2584.127522057477</v>
      </c>
      <c r="AD30" t="n">
        <v>2087912.52254695</v>
      </c>
      <c r="AE30" t="n">
        <v>2856774.025548278</v>
      </c>
      <c r="AF30" t="n">
        <v>1.264088564334237e-06</v>
      </c>
      <c r="AG30" t="n">
        <v>17</v>
      </c>
      <c r="AH30" t="n">
        <v>2584127.522057476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0.3803</v>
      </c>
      <c r="E2" t="n">
        <v>262.95</v>
      </c>
      <c r="F2" t="n">
        <v>201.4</v>
      </c>
      <c r="G2" t="n">
        <v>6.57</v>
      </c>
      <c r="H2" t="n">
        <v>0.11</v>
      </c>
      <c r="I2" t="n">
        <v>1838</v>
      </c>
      <c r="J2" t="n">
        <v>159.12</v>
      </c>
      <c r="K2" t="n">
        <v>50.28</v>
      </c>
      <c r="L2" t="n">
        <v>1</v>
      </c>
      <c r="M2" t="n">
        <v>1836</v>
      </c>
      <c r="N2" t="n">
        <v>27.84</v>
      </c>
      <c r="O2" t="n">
        <v>19859.16</v>
      </c>
      <c r="P2" t="n">
        <v>2505.32</v>
      </c>
      <c r="Q2" t="n">
        <v>3553.57</v>
      </c>
      <c r="R2" t="n">
        <v>3387.89</v>
      </c>
      <c r="S2" t="n">
        <v>274.41</v>
      </c>
      <c r="T2" t="n">
        <v>1544614.74</v>
      </c>
      <c r="U2" t="n">
        <v>0.08</v>
      </c>
      <c r="V2" t="n">
        <v>0.48</v>
      </c>
      <c r="W2" t="n">
        <v>59.82</v>
      </c>
      <c r="X2" t="n">
        <v>91.33</v>
      </c>
      <c r="Y2" t="n">
        <v>2</v>
      </c>
      <c r="Z2" t="n">
        <v>10</v>
      </c>
      <c r="AA2" t="n">
        <v>8218.900047596733</v>
      </c>
      <c r="AB2" t="n">
        <v>11245.46163740212</v>
      </c>
      <c r="AC2" t="n">
        <v>10172.21056183257</v>
      </c>
      <c r="AD2" t="n">
        <v>8218900.047596733</v>
      </c>
      <c r="AE2" t="n">
        <v>11245461.63740212</v>
      </c>
      <c r="AF2" t="n">
        <v>5.739312631986231e-07</v>
      </c>
      <c r="AG2" t="n">
        <v>37</v>
      </c>
      <c r="AH2" t="n">
        <v>10172210.56183257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0.6191</v>
      </c>
      <c r="E3" t="n">
        <v>161.54</v>
      </c>
      <c r="F3" t="n">
        <v>139.07</v>
      </c>
      <c r="G3" t="n">
        <v>13.35</v>
      </c>
      <c r="H3" t="n">
        <v>0.22</v>
      </c>
      <c r="I3" t="n">
        <v>625</v>
      </c>
      <c r="J3" t="n">
        <v>160.54</v>
      </c>
      <c r="K3" t="n">
        <v>50.28</v>
      </c>
      <c r="L3" t="n">
        <v>2</v>
      </c>
      <c r="M3" t="n">
        <v>623</v>
      </c>
      <c r="N3" t="n">
        <v>28.26</v>
      </c>
      <c r="O3" t="n">
        <v>20034.4</v>
      </c>
      <c r="P3" t="n">
        <v>1724.99</v>
      </c>
      <c r="Q3" t="n">
        <v>3539.49</v>
      </c>
      <c r="R3" t="n">
        <v>1271.94</v>
      </c>
      <c r="S3" t="n">
        <v>274.41</v>
      </c>
      <c r="T3" t="n">
        <v>492706.97</v>
      </c>
      <c r="U3" t="n">
        <v>0.22</v>
      </c>
      <c r="V3" t="n">
        <v>0.7</v>
      </c>
      <c r="W3" t="n">
        <v>57.82</v>
      </c>
      <c r="X3" t="n">
        <v>29.21</v>
      </c>
      <c r="Y3" t="n">
        <v>2</v>
      </c>
      <c r="Z3" t="n">
        <v>10</v>
      </c>
      <c r="AA3" t="n">
        <v>3554.394147149537</v>
      </c>
      <c r="AB3" t="n">
        <v>4863.278880933038</v>
      </c>
      <c r="AC3" t="n">
        <v>4399.134370191383</v>
      </c>
      <c r="AD3" t="n">
        <v>3554394.147149537</v>
      </c>
      <c r="AE3" t="n">
        <v>4863278.880933038</v>
      </c>
      <c r="AF3" t="n">
        <v>9.343172365139825e-07</v>
      </c>
      <c r="AG3" t="n">
        <v>23</v>
      </c>
      <c r="AH3" t="n">
        <v>4399134.370191383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0.7056</v>
      </c>
      <c r="E4" t="n">
        <v>141.73</v>
      </c>
      <c r="F4" t="n">
        <v>127.26</v>
      </c>
      <c r="G4" t="n">
        <v>20.25</v>
      </c>
      <c r="H4" t="n">
        <v>0.33</v>
      </c>
      <c r="I4" t="n">
        <v>377</v>
      </c>
      <c r="J4" t="n">
        <v>161.97</v>
      </c>
      <c r="K4" t="n">
        <v>50.28</v>
      </c>
      <c r="L4" t="n">
        <v>3</v>
      </c>
      <c r="M4" t="n">
        <v>375</v>
      </c>
      <c r="N4" t="n">
        <v>28.69</v>
      </c>
      <c r="O4" t="n">
        <v>20210.21</v>
      </c>
      <c r="P4" t="n">
        <v>1566.65</v>
      </c>
      <c r="Q4" t="n">
        <v>3537.36</v>
      </c>
      <c r="R4" t="n">
        <v>871.22</v>
      </c>
      <c r="S4" t="n">
        <v>274.41</v>
      </c>
      <c r="T4" t="n">
        <v>293583.43</v>
      </c>
      <c r="U4" t="n">
        <v>0.31</v>
      </c>
      <c r="V4" t="n">
        <v>0.77</v>
      </c>
      <c r="W4" t="n">
        <v>57.45</v>
      </c>
      <c r="X4" t="n">
        <v>17.43</v>
      </c>
      <c r="Y4" t="n">
        <v>2</v>
      </c>
      <c r="Z4" t="n">
        <v>10</v>
      </c>
      <c r="AA4" t="n">
        <v>2855.084024259135</v>
      </c>
      <c r="AB4" t="n">
        <v>3906.451919409094</v>
      </c>
      <c r="AC4" t="n">
        <v>3533.625630960246</v>
      </c>
      <c r="AD4" t="n">
        <v>2855084.024259135</v>
      </c>
      <c r="AE4" t="n">
        <v>3906451.919409094</v>
      </c>
      <c r="AF4" t="n">
        <v>1.064859056831313e-06</v>
      </c>
      <c r="AG4" t="n">
        <v>20</v>
      </c>
      <c r="AH4" t="n">
        <v>3533625.630960247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0.751</v>
      </c>
      <c r="E5" t="n">
        <v>133.16</v>
      </c>
      <c r="F5" t="n">
        <v>122.17</v>
      </c>
      <c r="G5" t="n">
        <v>27.25</v>
      </c>
      <c r="H5" t="n">
        <v>0.43</v>
      </c>
      <c r="I5" t="n">
        <v>269</v>
      </c>
      <c r="J5" t="n">
        <v>163.4</v>
      </c>
      <c r="K5" t="n">
        <v>50.28</v>
      </c>
      <c r="L5" t="n">
        <v>4</v>
      </c>
      <c r="M5" t="n">
        <v>267</v>
      </c>
      <c r="N5" t="n">
        <v>29.12</v>
      </c>
      <c r="O5" t="n">
        <v>20386.62</v>
      </c>
      <c r="P5" t="n">
        <v>1490.82</v>
      </c>
      <c r="Q5" t="n">
        <v>3535.75</v>
      </c>
      <c r="R5" t="n">
        <v>699.87</v>
      </c>
      <c r="S5" t="n">
        <v>274.41</v>
      </c>
      <c r="T5" t="n">
        <v>208450.3</v>
      </c>
      <c r="U5" t="n">
        <v>0.39</v>
      </c>
      <c r="V5" t="n">
        <v>0.8</v>
      </c>
      <c r="W5" t="n">
        <v>57.27</v>
      </c>
      <c r="X5" t="n">
        <v>12.37</v>
      </c>
      <c r="Y5" t="n">
        <v>2</v>
      </c>
      <c r="Z5" t="n">
        <v>10</v>
      </c>
      <c r="AA5" t="n">
        <v>2569.845745555317</v>
      </c>
      <c r="AB5" t="n">
        <v>3516.176322661773</v>
      </c>
      <c r="AC5" t="n">
        <v>3180.597389411264</v>
      </c>
      <c r="AD5" t="n">
        <v>2569845.745555317</v>
      </c>
      <c r="AE5" t="n">
        <v>3516176.322661773</v>
      </c>
      <c r="AF5" t="n">
        <v>1.133374648073011e-06</v>
      </c>
      <c r="AG5" t="n">
        <v>19</v>
      </c>
      <c r="AH5" t="n">
        <v>3180597.389411264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0.7792</v>
      </c>
      <c r="E6" t="n">
        <v>128.34</v>
      </c>
      <c r="F6" t="n">
        <v>119.31</v>
      </c>
      <c r="G6" t="n">
        <v>34.42</v>
      </c>
      <c r="H6" t="n">
        <v>0.54</v>
      </c>
      <c r="I6" t="n">
        <v>208</v>
      </c>
      <c r="J6" t="n">
        <v>164.83</v>
      </c>
      <c r="K6" t="n">
        <v>50.28</v>
      </c>
      <c r="L6" t="n">
        <v>5</v>
      </c>
      <c r="M6" t="n">
        <v>206</v>
      </c>
      <c r="N6" t="n">
        <v>29.55</v>
      </c>
      <c r="O6" t="n">
        <v>20563.61</v>
      </c>
      <c r="P6" t="n">
        <v>1442.01</v>
      </c>
      <c r="Q6" t="n">
        <v>3535.08</v>
      </c>
      <c r="R6" t="n">
        <v>603.37</v>
      </c>
      <c r="S6" t="n">
        <v>274.41</v>
      </c>
      <c r="T6" t="n">
        <v>160504.38</v>
      </c>
      <c r="U6" t="n">
        <v>0.45</v>
      </c>
      <c r="V6" t="n">
        <v>0.82</v>
      </c>
      <c r="W6" t="n">
        <v>57.16</v>
      </c>
      <c r="X6" t="n">
        <v>9.52</v>
      </c>
      <c r="Y6" t="n">
        <v>2</v>
      </c>
      <c r="Z6" t="n">
        <v>10</v>
      </c>
      <c r="AA6" t="n">
        <v>2404.583714067484</v>
      </c>
      <c r="AB6" t="n">
        <v>3290.05752033384</v>
      </c>
      <c r="AC6" t="n">
        <v>2976.059048217785</v>
      </c>
      <c r="AD6" t="n">
        <v>2404583.714067484</v>
      </c>
      <c r="AE6" t="n">
        <v>3290057.52033384</v>
      </c>
      <c r="AF6" t="n">
        <v>1.175932790650453e-06</v>
      </c>
      <c r="AG6" t="n">
        <v>18</v>
      </c>
      <c r="AH6" t="n">
        <v>2976059.048217785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0.7977</v>
      </c>
      <c r="E7" t="n">
        <v>125.36</v>
      </c>
      <c r="F7" t="n">
        <v>117.56</v>
      </c>
      <c r="G7" t="n">
        <v>41.49</v>
      </c>
      <c r="H7" t="n">
        <v>0.64</v>
      </c>
      <c r="I7" t="n">
        <v>170</v>
      </c>
      <c r="J7" t="n">
        <v>166.27</v>
      </c>
      <c r="K7" t="n">
        <v>50.28</v>
      </c>
      <c r="L7" t="n">
        <v>6</v>
      </c>
      <c r="M7" t="n">
        <v>168</v>
      </c>
      <c r="N7" t="n">
        <v>29.99</v>
      </c>
      <c r="O7" t="n">
        <v>20741.2</v>
      </c>
      <c r="P7" t="n">
        <v>1407.42</v>
      </c>
      <c r="Q7" t="n">
        <v>3534.83</v>
      </c>
      <c r="R7" t="n">
        <v>544.11</v>
      </c>
      <c r="S7" t="n">
        <v>274.41</v>
      </c>
      <c r="T7" t="n">
        <v>131066.19</v>
      </c>
      <c r="U7" t="n">
        <v>0.5</v>
      </c>
      <c r="V7" t="n">
        <v>0.83</v>
      </c>
      <c r="W7" t="n">
        <v>57.1</v>
      </c>
      <c r="X7" t="n">
        <v>7.77</v>
      </c>
      <c r="Y7" t="n">
        <v>2</v>
      </c>
      <c r="Z7" t="n">
        <v>10</v>
      </c>
      <c r="AA7" t="n">
        <v>2306.623549538015</v>
      </c>
      <c r="AB7" t="n">
        <v>3156.024101527164</v>
      </c>
      <c r="AC7" t="n">
        <v>2854.81759078494</v>
      </c>
      <c r="AD7" t="n">
        <v>2306623.549538015</v>
      </c>
      <c r="AE7" t="n">
        <v>3156024.101527164</v>
      </c>
      <c r="AF7" t="n">
        <v>1.203852139504448e-06</v>
      </c>
      <c r="AG7" t="n">
        <v>18</v>
      </c>
      <c r="AH7" t="n">
        <v>2854817.590784939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0.8115</v>
      </c>
      <c r="E8" t="n">
        <v>123.23</v>
      </c>
      <c r="F8" t="n">
        <v>116.3</v>
      </c>
      <c r="G8" t="n">
        <v>48.8</v>
      </c>
      <c r="H8" t="n">
        <v>0.74</v>
      </c>
      <c r="I8" t="n">
        <v>143</v>
      </c>
      <c r="J8" t="n">
        <v>167.72</v>
      </c>
      <c r="K8" t="n">
        <v>50.28</v>
      </c>
      <c r="L8" t="n">
        <v>7</v>
      </c>
      <c r="M8" t="n">
        <v>141</v>
      </c>
      <c r="N8" t="n">
        <v>30.44</v>
      </c>
      <c r="O8" t="n">
        <v>20919.39</v>
      </c>
      <c r="P8" t="n">
        <v>1378.01</v>
      </c>
      <c r="Q8" t="n">
        <v>3534.45</v>
      </c>
      <c r="R8" t="n">
        <v>501.53</v>
      </c>
      <c r="S8" t="n">
        <v>274.41</v>
      </c>
      <c r="T8" t="n">
        <v>109910.45</v>
      </c>
      <c r="U8" t="n">
        <v>0.55</v>
      </c>
      <c r="V8" t="n">
        <v>0.84</v>
      </c>
      <c r="W8" t="n">
        <v>57.06</v>
      </c>
      <c r="X8" t="n">
        <v>6.51</v>
      </c>
      <c r="Y8" t="n">
        <v>2</v>
      </c>
      <c r="Z8" t="n">
        <v>10</v>
      </c>
      <c r="AA8" t="n">
        <v>2232.810486867657</v>
      </c>
      <c r="AB8" t="n">
        <v>3055.029812779075</v>
      </c>
      <c r="AC8" t="n">
        <v>2763.462055208596</v>
      </c>
      <c r="AD8" t="n">
        <v>2232810.486867657</v>
      </c>
      <c r="AE8" t="n">
        <v>3055029.812779075</v>
      </c>
      <c r="AF8" t="n">
        <v>1.224678464595537e-06</v>
      </c>
      <c r="AG8" t="n">
        <v>18</v>
      </c>
      <c r="AH8" t="n">
        <v>2763462.055208596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0.8222</v>
      </c>
      <c r="E9" t="n">
        <v>121.62</v>
      </c>
      <c r="F9" t="n">
        <v>115.34</v>
      </c>
      <c r="G9" t="n">
        <v>56.26</v>
      </c>
      <c r="H9" t="n">
        <v>0.84</v>
      </c>
      <c r="I9" t="n">
        <v>123</v>
      </c>
      <c r="J9" t="n">
        <v>169.17</v>
      </c>
      <c r="K9" t="n">
        <v>50.28</v>
      </c>
      <c r="L9" t="n">
        <v>8</v>
      </c>
      <c r="M9" t="n">
        <v>121</v>
      </c>
      <c r="N9" t="n">
        <v>30.89</v>
      </c>
      <c r="O9" t="n">
        <v>21098.19</v>
      </c>
      <c r="P9" t="n">
        <v>1352.67</v>
      </c>
      <c r="Q9" t="n">
        <v>3534.13</v>
      </c>
      <c r="R9" t="n">
        <v>469.91</v>
      </c>
      <c r="S9" t="n">
        <v>274.41</v>
      </c>
      <c r="T9" t="n">
        <v>94202.42999999999</v>
      </c>
      <c r="U9" t="n">
        <v>0.58</v>
      </c>
      <c r="V9" t="n">
        <v>0.84</v>
      </c>
      <c r="W9" t="n">
        <v>57.01</v>
      </c>
      <c r="X9" t="n">
        <v>5.56</v>
      </c>
      <c r="Y9" t="n">
        <v>2</v>
      </c>
      <c r="Z9" t="n">
        <v>10</v>
      </c>
      <c r="AA9" t="n">
        <v>2164.503996922662</v>
      </c>
      <c r="AB9" t="n">
        <v>2961.569859766501</v>
      </c>
      <c r="AC9" t="n">
        <v>2678.92178893979</v>
      </c>
      <c r="AD9" t="n">
        <v>2164503.996922662</v>
      </c>
      <c r="AE9" t="n">
        <v>2961569.859766501</v>
      </c>
      <c r="AF9" t="n">
        <v>1.240826412311091e-06</v>
      </c>
      <c r="AG9" t="n">
        <v>17</v>
      </c>
      <c r="AH9" t="n">
        <v>2678921.78893979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0.8306</v>
      </c>
      <c r="E10" t="n">
        <v>120.39</v>
      </c>
      <c r="F10" t="n">
        <v>114.62</v>
      </c>
      <c r="G10" t="n">
        <v>64.27</v>
      </c>
      <c r="H10" t="n">
        <v>0.9399999999999999</v>
      </c>
      <c r="I10" t="n">
        <v>107</v>
      </c>
      <c r="J10" t="n">
        <v>170.62</v>
      </c>
      <c r="K10" t="n">
        <v>50.28</v>
      </c>
      <c r="L10" t="n">
        <v>9</v>
      </c>
      <c r="M10" t="n">
        <v>105</v>
      </c>
      <c r="N10" t="n">
        <v>31.34</v>
      </c>
      <c r="O10" t="n">
        <v>21277.6</v>
      </c>
      <c r="P10" t="n">
        <v>1329.89</v>
      </c>
      <c r="Q10" t="n">
        <v>3533.79</v>
      </c>
      <c r="R10" t="n">
        <v>444.99</v>
      </c>
      <c r="S10" t="n">
        <v>274.41</v>
      </c>
      <c r="T10" t="n">
        <v>81821.35000000001</v>
      </c>
      <c r="U10" t="n">
        <v>0.62</v>
      </c>
      <c r="V10" t="n">
        <v>0.85</v>
      </c>
      <c r="W10" t="n">
        <v>57</v>
      </c>
      <c r="X10" t="n">
        <v>4.84</v>
      </c>
      <c r="Y10" t="n">
        <v>2</v>
      </c>
      <c r="Z10" t="n">
        <v>10</v>
      </c>
      <c r="AA10" t="n">
        <v>2117.052699872376</v>
      </c>
      <c r="AB10" t="n">
        <v>2896.644901738818</v>
      </c>
      <c r="AC10" t="n">
        <v>2620.193177783518</v>
      </c>
      <c r="AD10" t="n">
        <v>2117052.699872376</v>
      </c>
      <c r="AE10" t="n">
        <v>2896644.901738818</v>
      </c>
      <c r="AF10" t="n">
        <v>1.253503305844797e-06</v>
      </c>
      <c r="AG10" t="n">
        <v>17</v>
      </c>
      <c r="AH10" t="n">
        <v>2620193.177783519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0.8368</v>
      </c>
      <c r="E11" t="n">
        <v>119.51</v>
      </c>
      <c r="F11" t="n">
        <v>114.12</v>
      </c>
      <c r="G11" t="n">
        <v>72.08</v>
      </c>
      <c r="H11" t="n">
        <v>1.03</v>
      </c>
      <c r="I11" t="n">
        <v>95</v>
      </c>
      <c r="J11" t="n">
        <v>172.08</v>
      </c>
      <c r="K11" t="n">
        <v>50.28</v>
      </c>
      <c r="L11" t="n">
        <v>10</v>
      </c>
      <c r="M11" t="n">
        <v>93</v>
      </c>
      <c r="N11" t="n">
        <v>31.8</v>
      </c>
      <c r="O11" t="n">
        <v>21457.64</v>
      </c>
      <c r="P11" t="n">
        <v>1309.05</v>
      </c>
      <c r="Q11" t="n">
        <v>3533.66</v>
      </c>
      <c r="R11" t="n">
        <v>427.86</v>
      </c>
      <c r="S11" t="n">
        <v>274.41</v>
      </c>
      <c r="T11" t="n">
        <v>73313.53999999999</v>
      </c>
      <c r="U11" t="n">
        <v>0.64</v>
      </c>
      <c r="V11" t="n">
        <v>0.85</v>
      </c>
      <c r="W11" t="n">
        <v>57</v>
      </c>
      <c r="X11" t="n">
        <v>4.35</v>
      </c>
      <c r="Y11" t="n">
        <v>2</v>
      </c>
      <c r="Z11" t="n">
        <v>10</v>
      </c>
      <c r="AA11" t="n">
        <v>2078.600112432784</v>
      </c>
      <c r="AB11" t="n">
        <v>2844.032375195537</v>
      </c>
      <c r="AC11" t="n">
        <v>2572.601916931383</v>
      </c>
      <c r="AD11" t="n">
        <v>2078600.112432784</v>
      </c>
      <c r="AE11" t="n">
        <v>2844032.375195537</v>
      </c>
      <c r="AF11" t="n">
        <v>1.262860060595866e-06</v>
      </c>
      <c r="AG11" t="n">
        <v>17</v>
      </c>
      <c r="AH11" t="n">
        <v>2572601.916931383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0.8425</v>
      </c>
      <c r="E12" t="n">
        <v>118.7</v>
      </c>
      <c r="F12" t="n">
        <v>113.64</v>
      </c>
      <c r="G12" t="n">
        <v>80.20999999999999</v>
      </c>
      <c r="H12" t="n">
        <v>1.12</v>
      </c>
      <c r="I12" t="n">
        <v>85</v>
      </c>
      <c r="J12" t="n">
        <v>173.55</v>
      </c>
      <c r="K12" t="n">
        <v>50.28</v>
      </c>
      <c r="L12" t="n">
        <v>11</v>
      </c>
      <c r="M12" t="n">
        <v>83</v>
      </c>
      <c r="N12" t="n">
        <v>32.27</v>
      </c>
      <c r="O12" t="n">
        <v>21638.31</v>
      </c>
      <c r="P12" t="n">
        <v>1287.82</v>
      </c>
      <c r="Q12" t="n">
        <v>3533.78</v>
      </c>
      <c r="R12" t="n">
        <v>411.68</v>
      </c>
      <c r="S12" t="n">
        <v>274.41</v>
      </c>
      <c r="T12" t="n">
        <v>65275.09</v>
      </c>
      <c r="U12" t="n">
        <v>0.67</v>
      </c>
      <c r="V12" t="n">
        <v>0.86</v>
      </c>
      <c r="W12" t="n">
        <v>56.97</v>
      </c>
      <c r="X12" t="n">
        <v>3.86</v>
      </c>
      <c r="Y12" t="n">
        <v>2</v>
      </c>
      <c r="Z12" t="n">
        <v>10</v>
      </c>
      <c r="AA12" t="n">
        <v>2041.512006415677</v>
      </c>
      <c r="AB12" t="n">
        <v>2793.286792331172</v>
      </c>
      <c r="AC12" t="n">
        <v>2526.69942127372</v>
      </c>
      <c r="AD12" t="n">
        <v>2041512.006415677</v>
      </c>
      <c r="AE12" t="n">
        <v>2793286.792331172</v>
      </c>
      <c r="AF12" t="n">
        <v>1.271462238350881e-06</v>
      </c>
      <c r="AG12" t="n">
        <v>17</v>
      </c>
      <c r="AH12" t="n">
        <v>2526699.42127372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0.8471</v>
      </c>
      <c r="E13" t="n">
        <v>118.05</v>
      </c>
      <c r="F13" t="n">
        <v>113.25</v>
      </c>
      <c r="G13" t="n">
        <v>88.25</v>
      </c>
      <c r="H13" t="n">
        <v>1.22</v>
      </c>
      <c r="I13" t="n">
        <v>77</v>
      </c>
      <c r="J13" t="n">
        <v>175.02</v>
      </c>
      <c r="K13" t="n">
        <v>50.28</v>
      </c>
      <c r="L13" t="n">
        <v>12</v>
      </c>
      <c r="M13" t="n">
        <v>75</v>
      </c>
      <c r="N13" t="n">
        <v>32.74</v>
      </c>
      <c r="O13" t="n">
        <v>21819.6</v>
      </c>
      <c r="P13" t="n">
        <v>1269.55</v>
      </c>
      <c r="Q13" t="n">
        <v>3533.73</v>
      </c>
      <c r="R13" t="n">
        <v>398.84</v>
      </c>
      <c r="S13" t="n">
        <v>274.41</v>
      </c>
      <c r="T13" t="n">
        <v>58893.47</v>
      </c>
      <c r="U13" t="n">
        <v>0.6899999999999999</v>
      </c>
      <c r="V13" t="n">
        <v>0.86</v>
      </c>
      <c r="W13" t="n">
        <v>56.95</v>
      </c>
      <c r="X13" t="n">
        <v>3.48</v>
      </c>
      <c r="Y13" t="n">
        <v>2</v>
      </c>
      <c r="Z13" t="n">
        <v>10</v>
      </c>
      <c r="AA13" t="n">
        <v>2010.764126099838</v>
      </c>
      <c r="AB13" t="n">
        <v>2751.216185982299</v>
      </c>
      <c r="AC13" t="n">
        <v>2488.643974548316</v>
      </c>
      <c r="AD13" t="n">
        <v>2010764.126099838</v>
      </c>
      <c r="AE13" t="n">
        <v>2751216.185982299</v>
      </c>
      <c r="AF13" t="n">
        <v>1.278404346714577e-06</v>
      </c>
      <c r="AG13" t="n">
        <v>17</v>
      </c>
      <c r="AH13" t="n">
        <v>2488643.974548316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0.851</v>
      </c>
      <c r="E14" t="n">
        <v>117.51</v>
      </c>
      <c r="F14" t="n">
        <v>112.93</v>
      </c>
      <c r="G14" t="n">
        <v>96.8</v>
      </c>
      <c r="H14" t="n">
        <v>1.31</v>
      </c>
      <c r="I14" t="n">
        <v>70</v>
      </c>
      <c r="J14" t="n">
        <v>176.49</v>
      </c>
      <c r="K14" t="n">
        <v>50.28</v>
      </c>
      <c r="L14" t="n">
        <v>13</v>
      </c>
      <c r="M14" t="n">
        <v>68</v>
      </c>
      <c r="N14" t="n">
        <v>33.21</v>
      </c>
      <c r="O14" t="n">
        <v>22001.54</v>
      </c>
      <c r="P14" t="n">
        <v>1249.61</v>
      </c>
      <c r="Q14" t="n">
        <v>3533.5</v>
      </c>
      <c r="R14" t="n">
        <v>388.23</v>
      </c>
      <c r="S14" t="n">
        <v>274.41</v>
      </c>
      <c r="T14" t="n">
        <v>53627.57</v>
      </c>
      <c r="U14" t="n">
        <v>0.71</v>
      </c>
      <c r="V14" t="n">
        <v>0.86</v>
      </c>
      <c r="W14" t="n">
        <v>56.93</v>
      </c>
      <c r="X14" t="n">
        <v>3.16</v>
      </c>
      <c r="Y14" t="n">
        <v>2</v>
      </c>
      <c r="Z14" t="n">
        <v>10</v>
      </c>
      <c r="AA14" t="n">
        <v>1980.452098343861</v>
      </c>
      <c r="AB14" t="n">
        <v>2709.741932334286</v>
      </c>
      <c r="AC14" t="n">
        <v>2451.127965458989</v>
      </c>
      <c r="AD14" t="n">
        <v>1980452.098343861</v>
      </c>
      <c r="AE14" t="n">
        <v>2709741.932334286</v>
      </c>
      <c r="AF14" t="n">
        <v>1.284290047283798e-06</v>
      </c>
      <c r="AG14" t="n">
        <v>17</v>
      </c>
      <c r="AH14" t="n">
        <v>2451127.965458989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0.8544</v>
      </c>
      <c r="E15" t="n">
        <v>117.04</v>
      </c>
      <c r="F15" t="n">
        <v>112.65</v>
      </c>
      <c r="G15" t="n">
        <v>105.61</v>
      </c>
      <c r="H15" t="n">
        <v>1.4</v>
      </c>
      <c r="I15" t="n">
        <v>64</v>
      </c>
      <c r="J15" t="n">
        <v>177.97</v>
      </c>
      <c r="K15" t="n">
        <v>50.28</v>
      </c>
      <c r="L15" t="n">
        <v>14</v>
      </c>
      <c r="M15" t="n">
        <v>62</v>
      </c>
      <c r="N15" t="n">
        <v>33.69</v>
      </c>
      <c r="O15" t="n">
        <v>22184.13</v>
      </c>
      <c r="P15" t="n">
        <v>1229.84</v>
      </c>
      <c r="Q15" t="n">
        <v>3534.02</v>
      </c>
      <c r="R15" t="n">
        <v>378.47</v>
      </c>
      <c r="S15" t="n">
        <v>274.41</v>
      </c>
      <c r="T15" t="n">
        <v>48774.14</v>
      </c>
      <c r="U15" t="n">
        <v>0.73</v>
      </c>
      <c r="V15" t="n">
        <v>0.86</v>
      </c>
      <c r="W15" t="n">
        <v>56.93</v>
      </c>
      <c r="X15" t="n">
        <v>2.88</v>
      </c>
      <c r="Y15" t="n">
        <v>2</v>
      </c>
      <c r="Z15" t="n">
        <v>10</v>
      </c>
      <c r="AA15" t="n">
        <v>1951.815264723047</v>
      </c>
      <c r="AB15" t="n">
        <v>2670.559753206354</v>
      </c>
      <c r="AC15" t="n">
        <v>2415.685278514494</v>
      </c>
      <c r="AD15" t="n">
        <v>1951815.264723047</v>
      </c>
      <c r="AE15" t="n">
        <v>2670559.753206354</v>
      </c>
      <c r="AF15" t="n">
        <v>1.289421170856964e-06</v>
      </c>
      <c r="AG15" t="n">
        <v>17</v>
      </c>
      <c r="AH15" t="n">
        <v>2415685.278514494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0.8573</v>
      </c>
      <c r="E16" t="n">
        <v>116.65</v>
      </c>
      <c r="F16" t="n">
        <v>112.43</v>
      </c>
      <c r="G16" t="n">
        <v>114.33</v>
      </c>
      <c r="H16" t="n">
        <v>1.48</v>
      </c>
      <c r="I16" t="n">
        <v>59</v>
      </c>
      <c r="J16" t="n">
        <v>179.46</v>
      </c>
      <c r="K16" t="n">
        <v>50.28</v>
      </c>
      <c r="L16" t="n">
        <v>15</v>
      </c>
      <c r="M16" t="n">
        <v>57</v>
      </c>
      <c r="N16" t="n">
        <v>34.18</v>
      </c>
      <c r="O16" t="n">
        <v>22367.38</v>
      </c>
      <c r="P16" t="n">
        <v>1212.04</v>
      </c>
      <c r="Q16" t="n">
        <v>3533.48</v>
      </c>
      <c r="R16" t="n">
        <v>371.09</v>
      </c>
      <c r="S16" t="n">
        <v>274.41</v>
      </c>
      <c r="T16" t="n">
        <v>45109.77</v>
      </c>
      <c r="U16" t="n">
        <v>0.74</v>
      </c>
      <c r="V16" t="n">
        <v>0.87</v>
      </c>
      <c r="W16" t="n">
        <v>56.92</v>
      </c>
      <c r="X16" t="n">
        <v>2.66</v>
      </c>
      <c r="Y16" t="n">
        <v>2</v>
      </c>
      <c r="Z16" t="n">
        <v>10</v>
      </c>
      <c r="AA16" t="n">
        <v>1926.704476298487</v>
      </c>
      <c r="AB16" t="n">
        <v>2636.202064674071</v>
      </c>
      <c r="AC16" t="n">
        <v>2384.606639554413</v>
      </c>
      <c r="AD16" t="n">
        <v>1926704.476298487</v>
      </c>
      <c r="AE16" t="n">
        <v>2636202.064674071</v>
      </c>
      <c r="AF16" t="n">
        <v>1.293797717434077e-06</v>
      </c>
      <c r="AG16" t="n">
        <v>17</v>
      </c>
      <c r="AH16" t="n">
        <v>2384606.639554413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0.8598</v>
      </c>
      <c r="E17" t="n">
        <v>116.31</v>
      </c>
      <c r="F17" t="n">
        <v>112.21</v>
      </c>
      <c r="G17" t="n">
        <v>122.42</v>
      </c>
      <c r="H17" t="n">
        <v>1.57</v>
      </c>
      <c r="I17" t="n">
        <v>55</v>
      </c>
      <c r="J17" t="n">
        <v>180.95</v>
      </c>
      <c r="K17" t="n">
        <v>50.28</v>
      </c>
      <c r="L17" t="n">
        <v>16</v>
      </c>
      <c r="M17" t="n">
        <v>53</v>
      </c>
      <c r="N17" t="n">
        <v>34.67</v>
      </c>
      <c r="O17" t="n">
        <v>22551.28</v>
      </c>
      <c r="P17" t="n">
        <v>1193.68</v>
      </c>
      <c r="Q17" t="n">
        <v>3533.08</v>
      </c>
      <c r="R17" t="n">
        <v>364.07</v>
      </c>
      <c r="S17" t="n">
        <v>274.41</v>
      </c>
      <c r="T17" t="n">
        <v>41618.22</v>
      </c>
      <c r="U17" t="n">
        <v>0.75</v>
      </c>
      <c r="V17" t="n">
        <v>0.87</v>
      </c>
      <c r="W17" t="n">
        <v>56.91</v>
      </c>
      <c r="X17" t="n">
        <v>2.45</v>
      </c>
      <c r="Y17" t="n">
        <v>2</v>
      </c>
      <c r="Z17" t="n">
        <v>10</v>
      </c>
      <c r="AA17" t="n">
        <v>1901.999480745565</v>
      </c>
      <c r="AB17" t="n">
        <v>2602.399599851081</v>
      </c>
      <c r="AC17" t="n">
        <v>2354.030234532072</v>
      </c>
      <c r="AD17" t="n">
        <v>1901999.480745565</v>
      </c>
      <c r="AE17" t="n">
        <v>2602399.599851081</v>
      </c>
      <c r="AF17" t="n">
        <v>1.297570602414347e-06</v>
      </c>
      <c r="AG17" t="n">
        <v>17</v>
      </c>
      <c r="AH17" t="n">
        <v>2354030.234532072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0.862</v>
      </c>
      <c r="E18" t="n">
        <v>116</v>
      </c>
      <c r="F18" t="n">
        <v>112.04</v>
      </c>
      <c r="G18" t="n">
        <v>131.81</v>
      </c>
      <c r="H18" t="n">
        <v>1.65</v>
      </c>
      <c r="I18" t="n">
        <v>51</v>
      </c>
      <c r="J18" t="n">
        <v>182.45</v>
      </c>
      <c r="K18" t="n">
        <v>50.28</v>
      </c>
      <c r="L18" t="n">
        <v>17</v>
      </c>
      <c r="M18" t="n">
        <v>49</v>
      </c>
      <c r="N18" t="n">
        <v>35.17</v>
      </c>
      <c r="O18" t="n">
        <v>22735.98</v>
      </c>
      <c r="P18" t="n">
        <v>1173.91</v>
      </c>
      <c r="Q18" t="n">
        <v>3533.26</v>
      </c>
      <c r="R18" t="n">
        <v>358.21</v>
      </c>
      <c r="S18" t="n">
        <v>274.41</v>
      </c>
      <c r="T18" t="n">
        <v>38708.61</v>
      </c>
      <c r="U18" t="n">
        <v>0.77</v>
      </c>
      <c r="V18" t="n">
        <v>0.87</v>
      </c>
      <c r="W18" t="n">
        <v>56.9</v>
      </c>
      <c r="X18" t="n">
        <v>2.27</v>
      </c>
      <c r="Y18" t="n">
        <v>2</v>
      </c>
      <c r="Z18" t="n">
        <v>10</v>
      </c>
      <c r="AA18" t="n">
        <v>1876.836717824403</v>
      </c>
      <c r="AB18" t="n">
        <v>2567.970797519594</v>
      </c>
      <c r="AC18" t="n">
        <v>2322.887268773974</v>
      </c>
      <c r="AD18" t="n">
        <v>1876836.717824403</v>
      </c>
      <c r="AE18" t="n">
        <v>2567970.797519594</v>
      </c>
      <c r="AF18" t="n">
        <v>1.300890741196984e-06</v>
      </c>
      <c r="AG18" t="n">
        <v>17</v>
      </c>
      <c r="AH18" t="n">
        <v>2322887.268773974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0.8642</v>
      </c>
      <c r="E19" t="n">
        <v>115.71</v>
      </c>
      <c r="F19" t="n">
        <v>111.87</v>
      </c>
      <c r="G19" t="n">
        <v>142.81</v>
      </c>
      <c r="H19" t="n">
        <v>1.74</v>
      </c>
      <c r="I19" t="n">
        <v>47</v>
      </c>
      <c r="J19" t="n">
        <v>183.95</v>
      </c>
      <c r="K19" t="n">
        <v>50.28</v>
      </c>
      <c r="L19" t="n">
        <v>18</v>
      </c>
      <c r="M19" t="n">
        <v>38</v>
      </c>
      <c r="N19" t="n">
        <v>35.67</v>
      </c>
      <c r="O19" t="n">
        <v>22921.24</v>
      </c>
      <c r="P19" t="n">
        <v>1155.1</v>
      </c>
      <c r="Q19" t="n">
        <v>3533.24</v>
      </c>
      <c r="R19" t="n">
        <v>352.18</v>
      </c>
      <c r="S19" t="n">
        <v>274.41</v>
      </c>
      <c r="T19" t="n">
        <v>35717.5</v>
      </c>
      <c r="U19" t="n">
        <v>0.78</v>
      </c>
      <c r="V19" t="n">
        <v>0.87</v>
      </c>
      <c r="W19" t="n">
        <v>56.91</v>
      </c>
      <c r="X19" t="n">
        <v>2.1</v>
      </c>
      <c r="Y19" t="n">
        <v>2</v>
      </c>
      <c r="Z19" t="n">
        <v>10</v>
      </c>
      <c r="AA19" t="n">
        <v>1852.769304350981</v>
      </c>
      <c r="AB19" t="n">
        <v>2535.040700625912</v>
      </c>
      <c r="AC19" t="n">
        <v>2293.099974110144</v>
      </c>
      <c r="AD19" t="n">
        <v>1852769.304350981</v>
      </c>
      <c r="AE19" t="n">
        <v>2535040.700625912</v>
      </c>
      <c r="AF19" t="n">
        <v>1.304210879979621e-06</v>
      </c>
      <c r="AG19" t="n">
        <v>17</v>
      </c>
      <c r="AH19" t="n">
        <v>2293099.974110144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0.8643</v>
      </c>
      <c r="E20" t="n">
        <v>115.7</v>
      </c>
      <c r="F20" t="n">
        <v>111.89</v>
      </c>
      <c r="G20" t="n">
        <v>145.95</v>
      </c>
      <c r="H20" t="n">
        <v>1.82</v>
      </c>
      <c r="I20" t="n">
        <v>46</v>
      </c>
      <c r="J20" t="n">
        <v>185.46</v>
      </c>
      <c r="K20" t="n">
        <v>50.28</v>
      </c>
      <c r="L20" t="n">
        <v>19</v>
      </c>
      <c r="M20" t="n">
        <v>7</v>
      </c>
      <c r="N20" t="n">
        <v>36.18</v>
      </c>
      <c r="O20" t="n">
        <v>23107.19</v>
      </c>
      <c r="P20" t="n">
        <v>1151.25</v>
      </c>
      <c r="Q20" t="n">
        <v>3533.55</v>
      </c>
      <c r="R20" t="n">
        <v>351.3</v>
      </c>
      <c r="S20" t="n">
        <v>274.41</v>
      </c>
      <c r="T20" t="n">
        <v>35282.31</v>
      </c>
      <c r="U20" t="n">
        <v>0.78</v>
      </c>
      <c r="V20" t="n">
        <v>0.87</v>
      </c>
      <c r="W20" t="n">
        <v>56.95</v>
      </c>
      <c r="X20" t="n">
        <v>2.13</v>
      </c>
      <c r="Y20" t="n">
        <v>2</v>
      </c>
      <c r="Z20" t="n">
        <v>10</v>
      </c>
      <c r="AA20" t="n">
        <v>1848.788527228062</v>
      </c>
      <c r="AB20" t="n">
        <v>2529.594025746842</v>
      </c>
      <c r="AC20" t="n">
        <v>2288.173122237076</v>
      </c>
      <c r="AD20" t="n">
        <v>1848788.527228062</v>
      </c>
      <c r="AE20" t="n">
        <v>2529594.025746842</v>
      </c>
      <c r="AF20" t="n">
        <v>1.304361795378832e-06</v>
      </c>
      <c r="AG20" t="n">
        <v>17</v>
      </c>
      <c r="AH20" t="n">
        <v>2288173.122237077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0.8643</v>
      </c>
      <c r="E21" t="n">
        <v>115.71</v>
      </c>
      <c r="F21" t="n">
        <v>111.9</v>
      </c>
      <c r="G21" t="n">
        <v>145.96</v>
      </c>
      <c r="H21" t="n">
        <v>1.9</v>
      </c>
      <c r="I21" t="n">
        <v>46</v>
      </c>
      <c r="J21" t="n">
        <v>186.97</v>
      </c>
      <c r="K21" t="n">
        <v>50.28</v>
      </c>
      <c r="L21" t="n">
        <v>20</v>
      </c>
      <c r="M21" t="n">
        <v>0</v>
      </c>
      <c r="N21" t="n">
        <v>36.69</v>
      </c>
      <c r="O21" t="n">
        <v>23293.82</v>
      </c>
      <c r="P21" t="n">
        <v>1157.32</v>
      </c>
      <c r="Q21" t="n">
        <v>3533.68</v>
      </c>
      <c r="R21" t="n">
        <v>351.4</v>
      </c>
      <c r="S21" t="n">
        <v>274.41</v>
      </c>
      <c r="T21" t="n">
        <v>35330.11</v>
      </c>
      <c r="U21" t="n">
        <v>0.78</v>
      </c>
      <c r="V21" t="n">
        <v>0.87</v>
      </c>
      <c r="W21" t="n">
        <v>56.96</v>
      </c>
      <c r="X21" t="n">
        <v>2.13</v>
      </c>
      <c r="Y21" t="n">
        <v>2</v>
      </c>
      <c r="Z21" t="n">
        <v>10</v>
      </c>
      <c r="AA21" t="n">
        <v>1854.949555284556</v>
      </c>
      <c r="AB21" t="n">
        <v>2538.023816139113</v>
      </c>
      <c r="AC21" t="n">
        <v>2295.798385265594</v>
      </c>
      <c r="AD21" t="n">
        <v>1854949.555284556</v>
      </c>
      <c r="AE21" t="n">
        <v>2538023.816139113</v>
      </c>
      <c r="AF21" t="n">
        <v>1.304361795378832e-06</v>
      </c>
      <c r="AG21" t="n">
        <v>17</v>
      </c>
      <c r="AH21" t="n">
        <v>2295798.385265594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0.5966</v>
      </c>
      <c r="E2" t="n">
        <v>167.62</v>
      </c>
      <c r="F2" t="n">
        <v>150.87</v>
      </c>
      <c r="G2" t="n">
        <v>10.49</v>
      </c>
      <c r="H2" t="n">
        <v>0.22</v>
      </c>
      <c r="I2" t="n">
        <v>863</v>
      </c>
      <c r="J2" t="n">
        <v>80.84</v>
      </c>
      <c r="K2" t="n">
        <v>35.1</v>
      </c>
      <c r="L2" t="n">
        <v>1</v>
      </c>
      <c r="M2" t="n">
        <v>861</v>
      </c>
      <c r="N2" t="n">
        <v>9.74</v>
      </c>
      <c r="O2" t="n">
        <v>10204.21</v>
      </c>
      <c r="P2" t="n">
        <v>1188.12</v>
      </c>
      <c r="Q2" t="n">
        <v>3542.85</v>
      </c>
      <c r="R2" t="n">
        <v>1669.71</v>
      </c>
      <c r="S2" t="n">
        <v>274.41</v>
      </c>
      <c r="T2" t="n">
        <v>690400.04</v>
      </c>
      <c r="U2" t="n">
        <v>0.16</v>
      </c>
      <c r="V2" t="n">
        <v>0.65</v>
      </c>
      <c r="W2" t="n">
        <v>58.26</v>
      </c>
      <c r="X2" t="n">
        <v>40.95</v>
      </c>
      <c r="Y2" t="n">
        <v>2</v>
      </c>
      <c r="Z2" t="n">
        <v>10</v>
      </c>
      <c r="AA2" t="n">
        <v>2676.398414131681</v>
      </c>
      <c r="AB2" t="n">
        <v>3661.966384579937</v>
      </c>
      <c r="AC2" t="n">
        <v>3312.47345243759</v>
      </c>
      <c r="AD2" t="n">
        <v>2676398.414131681</v>
      </c>
      <c r="AE2" t="n">
        <v>3661966.384579937</v>
      </c>
      <c r="AF2" t="n">
        <v>1.004672016689858e-06</v>
      </c>
      <c r="AG2" t="n">
        <v>24</v>
      </c>
      <c r="AH2" t="n">
        <v>3312473.45243759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0.7474</v>
      </c>
      <c r="E3" t="n">
        <v>133.8</v>
      </c>
      <c r="F3" t="n">
        <v>125.92</v>
      </c>
      <c r="G3" t="n">
        <v>21.71</v>
      </c>
      <c r="H3" t="n">
        <v>0.43</v>
      </c>
      <c r="I3" t="n">
        <v>348</v>
      </c>
      <c r="J3" t="n">
        <v>82.04000000000001</v>
      </c>
      <c r="K3" t="n">
        <v>35.1</v>
      </c>
      <c r="L3" t="n">
        <v>2</v>
      </c>
      <c r="M3" t="n">
        <v>346</v>
      </c>
      <c r="N3" t="n">
        <v>9.94</v>
      </c>
      <c r="O3" t="n">
        <v>10352.53</v>
      </c>
      <c r="P3" t="n">
        <v>962.72</v>
      </c>
      <c r="Q3" t="n">
        <v>3537.39</v>
      </c>
      <c r="R3" t="n">
        <v>826.03</v>
      </c>
      <c r="S3" t="n">
        <v>274.41</v>
      </c>
      <c r="T3" t="n">
        <v>271135.07</v>
      </c>
      <c r="U3" t="n">
        <v>0.33</v>
      </c>
      <c r="V3" t="n">
        <v>0.77</v>
      </c>
      <c r="W3" t="n">
        <v>57.4</v>
      </c>
      <c r="X3" t="n">
        <v>16.09</v>
      </c>
      <c r="Y3" t="n">
        <v>2</v>
      </c>
      <c r="Z3" t="n">
        <v>10</v>
      </c>
      <c r="AA3" t="n">
        <v>1777.588227909436</v>
      </c>
      <c r="AB3" t="n">
        <v>2432.174635083583</v>
      </c>
      <c r="AC3" t="n">
        <v>2200.051301489745</v>
      </c>
      <c r="AD3" t="n">
        <v>1777588.227909436</v>
      </c>
      <c r="AE3" t="n">
        <v>2432174.635083583</v>
      </c>
      <c r="AF3" t="n">
        <v>1.258618614270868e-06</v>
      </c>
      <c r="AG3" t="n">
        <v>19</v>
      </c>
      <c r="AH3" t="n">
        <v>2200051.301489745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0.7997</v>
      </c>
      <c r="E4" t="n">
        <v>125.05</v>
      </c>
      <c r="F4" t="n">
        <v>119.51</v>
      </c>
      <c r="G4" t="n">
        <v>33.82</v>
      </c>
      <c r="H4" t="n">
        <v>0.63</v>
      </c>
      <c r="I4" t="n">
        <v>212</v>
      </c>
      <c r="J4" t="n">
        <v>83.25</v>
      </c>
      <c r="K4" t="n">
        <v>35.1</v>
      </c>
      <c r="L4" t="n">
        <v>3</v>
      </c>
      <c r="M4" t="n">
        <v>210</v>
      </c>
      <c r="N4" t="n">
        <v>10.15</v>
      </c>
      <c r="O4" t="n">
        <v>10501.19</v>
      </c>
      <c r="P4" t="n">
        <v>880.5</v>
      </c>
      <c r="Q4" t="n">
        <v>3535.37</v>
      </c>
      <c r="R4" t="n">
        <v>609.8099999999999</v>
      </c>
      <c r="S4" t="n">
        <v>274.41</v>
      </c>
      <c r="T4" t="n">
        <v>163705.44</v>
      </c>
      <c r="U4" t="n">
        <v>0.45</v>
      </c>
      <c r="V4" t="n">
        <v>0.8100000000000001</v>
      </c>
      <c r="W4" t="n">
        <v>57.17</v>
      </c>
      <c r="X4" t="n">
        <v>9.710000000000001</v>
      </c>
      <c r="Y4" t="n">
        <v>2</v>
      </c>
      <c r="Z4" t="n">
        <v>10</v>
      </c>
      <c r="AA4" t="n">
        <v>1551.31626608401</v>
      </c>
      <c r="AB4" t="n">
        <v>2122.579354499603</v>
      </c>
      <c r="AC4" t="n">
        <v>1920.003359964994</v>
      </c>
      <c r="AD4" t="n">
        <v>1551316.26608401</v>
      </c>
      <c r="AE4" t="n">
        <v>2122579.354499603</v>
      </c>
      <c r="AF4" t="n">
        <v>1.346691605341735e-06</v>
      </c>
      <c r="AG4" t="n">
        <v>18</v>
      </c>
      <c r="AH4" t="n">
        <v>1920003.359964994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0.8260999999999999</v>
      </c>
      <c r="E5" t="n">
        <v>121.05</v>
      </c>
      <c r="F5" t="n">
        <v>116.59</v>
      </c>
      <c r="G5" t="n">
        <v>46.95</v>
      </c>
      <c r="H5" t="n">
        <v>0.83</v>
      </c>
      <c r="I5" t="n">
        <v>149</v>
      </c>
      <c r="J5" t="n">
        <v>84.45999999999999</v>
      </c>
      <c r="K5" t="n">
        <v>35.1</v>
      </c>
      <c r="L5" t="n">
        <v>4</v>
      </c>
      <c r="M5" t="n">
        <v>147</v>
      </c>
      <c r="N5" t="n">
        <v>10.36</v>
      </c>
      <c r="O5" t="n">
        <v>10650.22</v>
      </c>
      <c r="P5" t="n">
        <v>824.2</v>
      </c>
      <c r="Q5" t="n">
        <v>3534.45</v>
      </c>
      <c r="R5" t="n">
        <v>511.12</v>
      </c>
      <c r="S5" t="n">
        <v>274.41</v>
      </c>
      <c r="T5" t="n">
        <v>114676.73</v>
      </c>
      <c r="U5" t="n">
        <v>0.54</v>
      </c>
      <c r="V5" t="n">
        <v>0.84</v>
      </c>
      <c r="W5" t="n">
        <v>57.08</v>
      </c>
      <c r="X5" t="n">
        <v>6.8</v>
      </c>
      <c r="Y5" t="n">
        <v>2</v>
      </c>
      <c r="Z5" t="n">
        <v>10</v>
      </c>
      <c r="AA5" t="n">
        <v>1428.473050211565</v>
      </c>
      <c r="AB5" t="n">
        <v>1954.499847082725</v>
      </c>
      <c r="AC5" t="n">
        <v>1767.965124834914</v>
      </c>
      <c r="AD5" t="n">
        <v>1428473.050211565</v>
      </c>
      <c r="AE5" t="n">
        <v>1954499.847082725</v>
      </c>
      <c r="AF5" t="n">
        <v>1.391149099878464e-06</v>
      </c>
      <c r="AG5" t="n">
        <v>17</v>
      </c>
      <c r="AH5" t="n">
        <v>1767965.124834914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0.842</v>
      </c>
      <c r="E6" t="n">
        <v>118.76</v>
      </c>
      <c r="F6" t="n">
        <v>114.93</v>
      </c>
      <c r="G6" t="n">
        <v>61.02</v>
      </c>
      <c r="H6" t="n">
        <v>1.02</v>
      </c>
      <c r="I6" t="n">
        <v>113</v>
      </c>
      <c r="J6" t="n">
        <v>85.67</v>
      </c>
      <c r="K6" t="n">
        <v>35.1</v>
      </c>
      <c r="L6" t="n">
        <v>5</v>
      </c>
      <c r="M6" t="n">
        <v>106</v>
      </c>
      <c r="N6" t="n">
        <v>10.57</v>
      </c>
      <c r="O6" t="n">
        <v>10799.59</v>
      </c>
      <c r="P6" t="n">
        <v>775.71</v>
      </c>
      <c r="Q6" t="n">
        <v>3534.36</v>
      </c>
      <c r="R6" t="n">
        <v>455.13</v>
      </c>
      <c r="S6" t="n">
        <v>274.41</v>
      </c>
      <c r="T6" t="n">
        <v>86860.53999999999</v>
      </c>
      <c r="U6" t="n">
        <v>0.6</v>
      </c>
      <c r="V6" t="n">
        <v>0.85</v>
      </c>
      <c r="W6" t="n">
        <v>57.02</v>
      </c>
      <c r="X6" t="n">
        <v>5.15</v>
      </c>
      <c r="Y6" t="n">
        <v>2</v>
      </c>
      <c r="Z6" t="n">
        <v>10</v>
      </c>
      <c r="AA6" t="n">
        <v>1348.721880478922</v>
      </c>
      <c r="AB6" t="n">
        <v>1845.380778281228</v>
      </c>
      <c r="AC6" t="n">
        <v>1669.260226810256</v>
      </c>
      <c r="AD6" t="n">
        <v>1348721.880478922</v>
      </c>
      <c r="AE6" t="n">
        <v>1845380.778281228</v>
      </c>
      <c r="AF6" t="n">
        <v>1.417924636360811e-06</v>
      </c>
      <c r="AG6" t="n">
        <v>17</v>
      </c>
      <c r="AH6" t="n">
        <v>1669260.226810256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0.8467</v>
      </c>
      <c r="E7" t="n">
        <v>118.1</v>
      </c>
      <c r="F7" t="n">
        <v>114.45</v>
      </c>
      <c r="G7" t="n">
        <v>67.31999999999999</v>
      </c>
      <c r="H7" t="n">
        <v>1.21</v>
      </c>
      <c r="I7" t="n">
        <v>102</v>
      </c>
      <c r="J7" t="n">
        <v>86.88</v>
      </c>
      <c r="K7" t="n">
        <v>35.1</v>
      </c>
      <c r="L7" t="n">
        <v>6</v>
      </c>
      <c r="M7" t="n">
        <v>0</v>
      </c>
      <c r="N7" t="n">
        <v>10.78</v>
      </c>
      <c r="O7" t="n">
        <v>10949.33</v>
      </c>
      <c r="P7" t="n">
        <v>762.84</v>
      </c>
      <c r="Q7" t="n">
        <v>3534.98</v>
      </c>
      <c r="R7" t="n">
        <v>434.86</v>
      </c>
      <c r="S7" t="n">
        <v>274.41</v>
      </c>
      <c r="T7" t="n">
        <v>76781.14999999999</v>
      </c>
      <c r="U7" t="n">
        <v>0.63</v>
      </c>
      <c r="V7" t="n">
        <v>0.85</v>
      </c>
      <c r="W7" t="n">
        <v>57.12</v>
      </c>
      <c r="X7" t="n">
        <v>4.67</v>
      </c>
      <c r="Y7" t="n">
        <v>2</v>
      </c>
      <c r="Z7" t="n">
        <v>10</v>
      </c>
      <c r="AA7" t="n">
        <v>1327.262178532985</v>
      </c>
      <c r="AB7" t="n">
        <v>1816.018667343565</v>
      </c>
      <c r="AC7" t="n">
        <v>1642.700394530502</v>
      </c>
      <c r="AD7" t="n">
        <v>1327262.178532985</v>
      </c>
      <c r="AE7" t="n">
        <v>1816018.667343565</v>
      </c>
      <c r="AF7" t="n">
        <v>1.425839417585153e-06</v>
      </c>
      <c r="AG7" t="n">
        <v>17</v>
      </c>
      <c r="AH7" t="n">
        <v>1642700.394530502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0.5165</v>
      </c>
      <c r="E2" t="n">
        <v>193.61</v>
      </c>
      <c r="F2" t="n">
        <v>165.78</v>
      </c>
      <c r="G2" t="n">
        <v>8.57</v>
      </c>
      <c r="H2" t="n">
        <v>0.16</v>
      </c>
      <c r="I2" t="n">
        <v>1161</v>
      </c>
      <c r="J2" t="n">
        <v>107.41</v>
      </c>
      <c r="K2" t="n">
        <v>41.65</v>
      </c>
      <c r="L2" t="n">
        <v>1</v>
      </c>
      <c r="M2" t="n">
        <v>1159</v>
      </c>
      <c r="N2" t="n">
        <v>14.77</v>
      </c>
      <c r="O2" t="n">
        <v>13481.73</v>
      </c>
      <c r="P2" t="n">
        <v>1592.83</v>
      </c>
      <c r="Q2" t="n">
        <v>3546.9</v>
      </c>
      <c r="R2" t="n">
        <v>2175.99</v>
      </c>
      <c r="S2" t="n">
        <v>274.41</v>
      </c>
      <c r="T2" t="n">
        <v>942050.55</v>
      </c>
      <c r="U2" t="n">
        <v>0.13</v>
      </c>
      <c r="V2" t="n">
        <v>0.59</v>
      </c>
      <c r="W2" t="n">
        <v>58.72</v>
      </c>
      <c r="X2" t="n">
        <v>55.82</v>
      </c>
      <c r="Y2" t="n">
        <v>2</v>
      </c>
      <c r="Z2" t="n">
        <v>10</v>
      </c>
      <c r="AA2" t="n">
        <v>4000.773083936107</v>
      </c>
      <c r="AB2" t="n">
        <v>5474.034235093295</v>
      </c>
      <c r="AC2" t="n">
        <v>4951.600090551087</v>
      </c>
      <c r="AD2" t="n">
        <v>4000773.083936107</v>
      </c>
      <c r="AE2" t="n">
        <v>5474034.235093296</v>
      </c>
      <c r="AF2" t="n">
        <v>8.320946919024854e-07</v>
      </c>
      <c r="AG2" t="n">
        <v>27</v>
      </c>
      <c r="AH2" t="n">
        <v>4951600.090551088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0.7016</v>
      </c>
      <c r="E3" t="n">
        <v>142.53</v>
      </c>
      <c r="F3" t="n">
        <v>130.56</v>
      </c>
      <c r="G3" t="n">
        <v>17.52</v>
      </c>
      <c r="H3" t="n">
        <v>0.32</v>
      </c>
      <c r="I3" t="n">
        <v>447</v>
      </c>
      <c r="J3" t="n">
        <v>108.68</v>
      </c>
      <c r="K3" t="n">
        <v>41.65</v>
      </c>
      <c r="L3" t="n">
        <v>2</v>
      </c>
      <c r="M3" t="n">
        <v>445</v>
      </c>
      <c r="N3" t="n">
        <v>15.03</v>
      </c>
      <c r="O3" t="n">
        <v>13638.32</v>
      </c>
      <c r="P3" t="n">
        <v>1236.47</v>
      </c>
      <c r="Q3" t="n">
        <v>3538.3</v>
      </c>
      <c r="R3" t="n">
        <v>983.21</v>
      </c>
      <c r="S3" t="n">
        <v>274.41</v>
      </c>
      <c r="T3" t="n">
        <v>349229.6</v>
      </c>
      <c r="U3" t="n">
        <v>0.28</v>
      </c>
      <c r="V3" t="n">
        <v>0.75</v>
      </c>
      <c r="W3" t="n">
        <v>57.55</v>
      </c>
      <c r="X3" t="n">
        <v>20.72</v>
      </c>
      <c r="Y3" t="n">
        <v>2</v>
      </c>
      <c r="Z3" t="n">
        <v>10</v>
      </c>
      <c r="AA3" t="n">
        <v>2339.509545159005</v>
      </c>
      <c r="AB3" t="n">
        <v>3201.020171563538</v>
      </c>
      <c r="AC3" t="n">
        <v>2895.51929904942</v>
      </c>
      <c r="AD3" t="n">
        <v>2339509.545159006</v>
      </c>
      <c r="AE3" t="n">
        <v>3201020.171563538</v>
      </c>
      <c r="AF3" t="n">
        <v>1.130295519532979e-06</v>
      </c>
      <c r="AG3" t="n">
        <v>20</v>
      </c>
      <c r="AH3" t="n">
        <v>2895519.29904942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0.7661</v>
      </c>
      <c r="E4" t="n">
        <v>130.52</v>
      </c>
      <c r="F4" t="n">
        <v>122.4</v>
      </c>
      <c r="G4" t="n">
        <v>26.8</v>
      </c>
      <c r="H4" t="n">
        <v>0.48</v>
      </c>
      <c r="I4" t="n">
        <v>274</v>
      </c>
      <c r="J4" t="n">
        <v>109.96</v>
      </c>
      <c r="K4" t="n">
        <v>41.65</v>
      </c>
      <c r="L4" t="n">
        <v>3</v>
      </c>
      <c r="M4" t="n">
        <v>272</v>
      </c>
      <c r="N4" t="n">
        <v>15.31</v>
      </c>
      <c r="O4" t="n">
        <v>13795.21</v>
      </c>
      <c r="P4" t="n">
        <v>1137.04</v>
      </c>
      <c r="Q4" t="n">
        <v>3535.91</v>
      </c>
      <c r="R4" t="n">
        <v>707.5599999999999</v>
      </c>
      <c r="S4" t="n">
        <v>274.41</v>
      </c>
      <c r="T4" t="n">
        <v>212271</v>
      </c>
      <c r="U4" t="n">
        <v>0.39</v>
      </c>
      <c r="V4" t="n">
        <v>0.8</v>
      </c>
      <c r="W4" t="n">
        <v>57.27</v>
      </c>
      <c r="X4" t="n">
        <v>12.59</v>
      </c>
      <c r="Y4" t="n">
        <v>2</v>
      </c>
      <c r="Z4" t="n">
        <v>10</v>
      </c>
      <c r="AA4" t="n">
        <v>2001.184078659798</v>
      </c>
      <c r="AB4" t="n">
        <v>2738.108342432972</v>
      </c>
      <c r="AC4" t="n">
        <v>2476.787125190363</v>
      </c>
      <c r="AD4" t="n">
        <v>2001184.078659798</v>
      </c>
      <c r="AE4" t="n">
        <v>2738108.342432972</v>
      </c>
      <c r="AF4" t="n">
        <v>1.23420666692448e-06</v>
      </c>
      <c r="AG4" t="n">
        <v>19</v>
      </c>
      <c r="AH4" t="n">
        <v>2476787.125190363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0.7995</v>
      </c>
      <c r="E5" t="n">
        <v>125.07</v>
      </c>
      <c r="F5" t="n">
        <v>118.7</v>
      </c>
      <c r="G5" t="n">
        <v>36.52</v>
      </c>
      <c r="H5" t="n">
        <v>0.63</v>
      </c>
      <c r="I5" t="n">
        <v>195</v>
      </c>
      <c r="J5" t="n">
        <v>111.23</v>
      </c>
      <c r="K5" t="n">
        <v>41.65</v>
      </c>
      <c r="L5" t="n">
        <v>4</v>
      </c>
      <c r="M5" t="n">
        <v>193</v>
      </c>
      <c r="N5" t="n">
        <v>15.58</v>
      </c>
      <c r="O5" t="n">
        <v>13952.52</v>
      </c>
      <c r="P5" t="n">
        <v>1079.7</v>
      </c>
      <c r="Q5" t="n">
        <v>3534.77</v>
      </c>
      <c r="R5" t="n">
        <v>582.98</v>
      </c>
      <c r="S5" t="n">
        <v>274.41</v>
      </c>
      <c r="T5" t="n">
        <v>150374.33</v>
      </c>
      <c r="U5" t="n">
        <v>0.47</v>
      </c>
      <c r="V5" t="n">
        <v>0.82</v>
      </c>
      <c r="W5" t="n">
        <v>57.14</v>
      </c>
      <c r="X5" t="n">
        <v>8.91</v>
      </c>
      <c r="Y5" t="n">
        <v>2</v>
      </c>
      <c r="Z5" t="n">
        <v>10</v>
      </c>
      <c r="AA5" t="n">
        <v>1838.002210043248</v>
      </c>
      <c r="AB5" t="n">
        <v>2514.83571071585</v>
      </c>
      <c r="AC5" t="n">
        <v>2274.823320079216</v>
      </c>
      <c r="AD5" t="n">
        <v>1838002.210043248</v>
      </c>
      <c r="AE5" t="n">
        <v>2514835.71071585</v>
      </c>
      <c r="AF5" t="n">
        <v>1.288014919992327e-06</v>
      </c>
      <c r="AG5" t="n">
        <v>18</v>
      </c>
      <c r="AH5" t="n">
        <v>2274823.320079216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0.8197</v>
      </c>
      <c r="E6" t="n">
        <v>122</v>
      </c>
      <c r="F6" t="n">
        <v>116.63</v>
      </c>
      <c r="G6" t="n">
        <v>46.65</v>
      </c>
      <c r="H6" t="n">
        <v>0.78</v>
      </c>
      <c r="I6" t="n">
        <v>150</v>
      </c>
      <c r="J6" t="n">
        <v>112.51</v>
      </c>
      <c r="K6" t="n">
        <v>41.65</v>
      </c>
      <c r="L6" t="n">
        <v>5</v>
      </c>
      <c r="M6" t="n">
        <v>148</v>
      </c>
      <c r="N6" t="n">
        <v>15.86</v>
      </c>
      <c r="O6" t="n">
        <v>14110.24</v>
      </c>
      <c r="P6" t="n">
        <v>1036.57</v>
      </c>
      <c r="Q6" t="n">
        <v>3534.33</v>
      </c>
      <c r="R6" t="n">
        <v>512.1900000000001</v>
      </c>
      <c r="S6" t="n">
        <v>274.41</v>
      </c>
      <c r="T6" t="n">
        <v>115204.21</v>
      </c>
      <c r="U6" t="n">
        <v>0.54</v>
      </c>
      <c r="V6" t="n">
        <v>0.83</v>
      </c>
      <c r="W6" t="n">
        <v>57.09</v>
      </c>
      <c r="X6" t="n">
        <v>6.84</v>
      </c>
      <c r="Y6" t="n">
        <v>2</v>
      </c>
      <c r="Z6" t="n">
        <v>10</v>
      </c>
      <c r="AA6" t="n">
        <v>1733.294551719715</v>
      </c>
      <c r="AB6" t="n">
        <v>2371.570073221726</v>
      </c>
      <c r="AC6" t="n">
        <v>2145.230753952947</v>
      </c>
      <c r="AD6" t="n">
        <v>1733294.551719715</v>
      </c>
      <c r="AE6" t="n">
        <v>2371570.073221726</v>
      </c>
      <c r="AF6" t="n">
        <v>1.320557635919588e-06</v>
      </c>
      <c r="AG6" t="n">
        <v>17</v>
      </c>
      <c r="AH6" t="n">
        <v>2145230.753952947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0.8336</v>
      </c>
      <c r="E7" t="n">
        <v>119.97</v>
      </c>
      <c r="F7" t="n">
        <v>115.24</v>
      </c>
      <c r="G7" t="n">
        <v>57.14</v>
      </c>
      <c r="H7" t="n">
        <v>0.93</v>
      </c>
      <c r="I7" t="n">
        <v>121</v>
      </c>
      <c r="J7" t="n">
        <v>113.79</v>
      </c>
      <c r="K7" t="n">
        <v>41.65</v>
      </c>
      <c r="L7" t="n">
        <v>6</v>
      </c>
      <c r="M7" t="n">
        <v>119</v>
      </c>
      <c r="N7" t="n">
        <v>16.14</v>
      </c>
      <c r="O7" t="n">
        <v>14268.39</v>
      </c>
      <c r="P7" t="n">
        <v>999.1799999999999</v>
      </c>
      <c r="Q7" t="n">
        <v>3534.17</v>
      </c>
      <c r="R7" t="n">
        <v>466.21</v>
      </c>
      <c r="S7" t="n">
        <v>274.41</v>
      </c>
      <c r="T7" t="n">
        <v>92360.59</v>
      </c>
      <c r="U7" t="n">
        <v>0.59</v>
      </c>
      <c r="V7" t="n">
        <v>0.84</v>
      </c>
      <c r="W7" t="n">
        <v>57.02</v>
      </c>
      <c r="X7" t="n">
        <v>5.46</v>
      </c>
      <c r="Y7" t="n">
        <v>2</v>
      </c>
      <c r="Z7" t="n">
        <v>10</v>
      </c>
      <c r="AA7" t="n">
        <v>1662.595289874995</v>
      </c>
      <c r="AB7" t="n">
        <v>2274.836224134478</v>
      </c>
      <c r="AC7" t="n">
        <v>2057.729047655776</v>
      </c>
      <c r="AD7" t="n">
        <v>1662595.289874995</v>
      </c>
      <c r="AE7" t="n">
        <v>2274836.224134478</v>
      </c>
      <c r="AF7" t="n">
        <v>1.342950890938842e-06</v>
      </c>
      <c r="AG7" t="n">
        <v>17</v>
      </c>
      <c r="AH7" t="n">
        <v>2057729.047655776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0.8436</v>
      </c>
      <c r="E8" t="n">
        <v>118.55</v>
      </c>
      <c r="F8" t="n">
        <v>114.29</v>
      </c>
      <c r="G8" t="n">
        <v>68.56999999999999</v>
      </c>
      <c r="H8" t="n">
        <v>1.07</v>
      </c>
      <c r="I8" t="n">
        <v>100</v>
      </c>
      <c r="J8" t="n">
        <v>115.08</v>
      </c>
      <c r="K8" t="n">
        <v>41.65</v>
      </c>
      <c r="L8" t="n">
        <v>7</v>
      </c>
      <c r="M8" t="n">
        <v>98</v>
      </c>
      <c r="N8" t="n">
        <v>16.43</v>
      </c>
      <c r="O8" t="n">
        <v>14426.96</v>
      </c>
      <c r="P8" t="n">
        <v>964.04</v>
      </c>
      <c r="Q8" t="n">
        <v>3534.13</v>
      </c>
      <c r="R8" t="n">
        <v>433.82</v>
      </c>
      <c r="S8" t="n">
        <v>274.41</v>
      </c>
      <c r="T8" t="n">
        <v>76269.66</v>
      </c>
      <c r="U8" t="n">
        <v>0.63</v>
      </c>
      <c r="V8" t="n">
        <v>0.85</v>
      </c>
      <c r="W8" t="n">
        <v>56.99</v>
      </c>
      <c r="X8" t="n">
        <v>4.51</v>
      </c>
      <c r="Y8" t="n">
        <v>2</v>
      </c>
      <c r="Z8" t="n">
        <v>10</v>
      </c>
      <c r="AA8" t="n">
        <v>1604.862818968599</v>
      </c>
      <c r="AB8" t="n">
        <v>2195.844110463488</v>
      </c>
      <c r="AC8" t="n">
        <v>1986.275830447417</v>
      </c>
      <c r="AD8" t="n">
        <v>1604862.818968599</v>
      </c>
      <c r="AE8" t="n">
        <v>2195844.110463487</v>
      </c>
      <c r="AF8" t="n">
        <v>1.359061146348377e-06</v>
      </c>
      <c r="AG8" t="n">
        <v>17</v>
      </c>
      <c r="AH8" t="n">
        <v>1986275.830447417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0.8509</v>
      </c>
      <c r="E9" t="n">
        <v>117.52</v>
      </c>
      <c r="F9" t="n">
        <v>113.6</v>
      </c>
      <c r="G9" t="n">
        <v>80.19</v>
      </c>
      <c r="H9" t="n">
        <v>1.21</v>
      </c>
      <c r="I9" t="n">
        <v>85</v>
      </c>
      <c r="J9" t="n">
        <v>116.37</v>
      </c>
      <c r="K9" t="n">
        <v>41.65</v>
      </c>
      <c r="L9" t="n">
        <v>8</v>
      </c>
      <c r="M9" t="n">
        <v>83</v>
      </c>
      <c r="N9" t="n">
        <v>16.72</v>
      </c>
      <c r="O9" t="n">
        <v>14585.96</v>
      </c>
      <c r="P9" t="n">
        <v>932.66</v>
      </c>
      <c r="Q9" t="n">
        <v>3533.56</v>
      </c>
      <c r="R9" t="n">
        <v>411.21</v>
      </c>
      <c r="S9" t="n">
        <v>274.41</v>
      </c>
      <c r="T9" t="n">
        <v>65041.16</v>
      </c>
      <c r="U9" t="n">
        <v>0.67</v>
      </c>
      <c r="V9" t="n">
        <v>0.86</v>
      </c>
      <c r="W9" t="n">
        <v>56.95</v>
      </c>
      <c r="X9" t="n">
        <v>3.83</v>
      </c>
      <c r="Y9" t="n">
        <v>2</v>
      </c>
      <c r="Z9" t="n">
        <v>10</v>
      </c>
      <c r="AA9" t="n">
        <v>1557.727329140221</v>
      </c>
      <c r="AB9" t="n">
        <v>2131.351253809251</v>
      </c>
      <c r="AC9" t="n">
        <v>1927.938081515968</v>
      </c>
      <c r="AD9" t="n">
        <v>1557727.329140221</v>
      </c>
      <c r="AE9" t="n">
        <v>2131351.253809251</v>
      </c>
      <c r="AF9" t="n">
        <v>1.370821632797338e-06</v>
      </c>
      <c r="AG9" t="n">
        <v>17</v>
      </c>
      <c r="AH9" t="n">
        <v>1927938.081515968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0.8562</v>
      </c>
      <c r="E10" t="n">
        <v>116.8</v>
      </c>
      <c r="F10" t="n">
        <v>113.12</v>
      </c>
      <c r="G10" t="n">
        <v>91.72</v>
      </c>
      <c r="H10" t="n">
        <v>1.35</v>
      </c>
      <c r="I10" t="n">
        <v>74</v>
      </c>
      <c r="J10" t="n">
        <v>117.66</v>
      </c>
      <c r="K10" t="n">
        <v>41.65</v>
      </c>
      <c r="L10" t="n">
        <v>9</v>
      </c>
      <c r="M10" t="n">
        <v>41</v>
      </c>
      <c r="N10" t="n">
        <v>17.01</v>
      </c>
      <c r="O10" t="n">
        <v>14745.39</v>
      </c>
      <c r="P10" t="n">
        <v>901.45</v>
      </c>
      <c r="Q10" t="n">
        <v>3534.15</v>
      </c>
      <c r="R10" t="n">
        <v>392.64</v>
      </c>
      <c r="S10" t="n">
        <v>274.41</v>
      </c>
      <c r="T10" t="n">
        <v>55811.21</v>
      </c>
      <c r="U10" t="n">
        <v>0.7</v>
      </c>
      <c r="V10" t="n">
        <v>0.86</v>
      </c>
      <c r="W10" t="n">
        <v>56.99</v>
      </c>
      <c r="X10" t="n">
        <v>3.34</v>
      </c>
      <c r="Y10" t="n">
        <v>2</v>
      </c>
      <c r="Z10" t="n">
        <v>10</v>
      </c>
      <c r="AA10" t="n">
        <v>1515.519666978723</v>
      </c>
      <c r="AB10" t="n">
        <v>2073.600868369254</v>
      </c>
      <c r="AC10" t="n">
        <v>1875.699311809189</v>
      </c>
      <c r="AD10" t="n">
        <v>1515519.666978723</v>
      </c>
      <c r="AE10" t="n">
        <v>2073600.868369254</v>
      </c>
      <c r="AF10" t="n">
        <v>1.379360068164391e-06</v>
      </c>
      <c r="AG10" t="n">
        <v>17</v>
      </c>
      <c r="AH10" t="n">
        <v>1875699.311809189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0.8567</v>
      </c>
      <c r="E11" t="n">
        <v>116.73</v>
      </c>
      <c r="F11" t="n">
        <v>113.09</v>
      </c>
      <c r="G11" t="n">
        <v>94.23999999999999</v>
      </c>
      <c r="H11" t="n">
        <v>1.48</v>
      </c>
      <c r="I11" t="n">
        <v>72</v>
      </c>
      <c r="J11" t="n">
        <v>118.96</v>
      </c>
      <c r="K11" t="n">
        <v>41.65</v>
      </c>
      <c r="L11" t="n">
        <v>10</v>
      </c>
      <c r="M11" t="n">
        <v>0</v>
      </c>
      <c r="N11" t="n">
        <v>17.31</v>
      </c>
      <c r="O11" t="n">
        <v>14905.25</v>
      </c>
      <c r="P11" t="n">
        <v>904.78</v>
      </c>
      <c r="Q11" t="n">
        <v>3534.38</v>
      </c>
      <c r="R11" t="n">
        <v>390.05</v>
      </c>
      <c r="S11" t="n">
        <v>274.41</v>
      </c>
      <c r="T11" t="n">
        <v>54525.33</v>
      </c>
      <c r="U11" t="n">
        <v>0.7</v>
      </c>
      <c r="V11" t="n">
        <v>0.86</v>
      </c>
      <c r="W11" t="n">
        <v>57.04</v>
      </c>
      <c r="X11" t="n">
        <v>3.32</v>
      </c>
      <c r="Y11" t="n">
        <v>2</v>
      </c>
      <c r="Z11" t="n">
        <v>10</v>
      </c>
      <c r="AA11" t="n">
        <v>1518.000401346759</v>
      </c>
      <c r="AB11" t="n">
        <v>2076.995118573876</v>
      </c>
      <c r="AC11" t="n">
        <v>1878.769619538142</v>
      </c>
      <c r="AD11" t="n">
        <v>1518000.401346759</v>
      </c>
      <c r="AE11" t="n">
        <v>2076995.118573876</v>
      </c>
      <c r="AF11" t="n">
        <v>1.380165580934868e-06</v>
      </c>
      <c r="AG11" t="n">
        <v>17</v>
      </c>
      <c r="AH11" t="n">
        <v>1878769.619538142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0.6597</v>
      </c>
      <c r="E2" t="n">
        <v>151.59</v>
      </c>
      <c r="F2" t="n">
        <v>140.69</v>
      </c>
      <c r="G2" t="n">
        <v>12.87</v>
      </c>
      <c r="H2" t="n">
        <v>0.28</v>
      </c>
      <c r="I2" t="n">
        <v>656</v>
      </c>
      <c r="J2" t="n">
        <v>61.76</v>
      </c>
      <c r="K2" t="n">
        <v>28.92</v>
      </c>
      <c r="L2" t="n">
        <v>1</v>
      </c>
      <c r="M2" t="n">
        <v>654</v>
      </c>
      <c r="N2" t="n">
        <v>6.84</v>
      </c>
      <c r="O2" t="n">
        <v>7851.41</v>
      </c>
      <c r="P2" t="n">
        <v>904.39</v>
      </c>
      <c r="Q2" t="n">
        <v>3539.93</v>
      </c>
      <c r="R2" t="n">
        <v>1325.45</v>
      </c>
      <c r="S2" t="n">
        <v>274.41</v>
      </c>
      <c r="T2" t="n">
        <v>519305.6</v>
      </c>
      <c r="U2" t="n">
        <v>0.21</v>
      </c>
      <c r="V2" t="n">
        <v>0.6899999999999999</v>
      </c>
      <c r="W2" t="n">
        <v>57.9</v>
      </c>
      <c r="X2" t="n">
        <v>30.81</v>
      </c>
      <c r="Y2" t="n">
        <v>2</v>
      </c>
      <c r="Z2" t="n">
        <v>10</v>
      </c>
      <c r="AA2" t="n">
        <v>1920.880943291141</v>
      </c>
      <c r="AB2" t="n">
        <v>2628.234049897276</v>
      </c>
      <c r="AC2" t="n">
        <v>2377.399080924736</v>
      </c>
      <c r="AD2" t="n">
        <v>1920880.943291141</v>
      </c>
      <c r="AE2" t="n">
        <v>2628234.049897276</v>
      </c>
      <c r="AF2" t="n">
        <v>1.153796529537671e-06</v>
      </c>
      <c r="AG2" t="n">
        <v>22</v>
      </c>
      <c r="AH2" t="n">
        <v>2377399.080924736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0.7833</v>
      </c>
      <c r="E3" t="n">
        <v>127.66</v>
      </c>
      <c r="F3" t="n">
        <v>122.15</v>
      </c>
      <c r="G3" t="n">
        <v>27.35</v>
      </c>
      <c r="H3" t="n">
        <v>0.55</v>
      </c>
      <c r="I3" t="n">
        <v>268</v>
      </c>
      <c r="J3" t="n">
        <v>62.92</v>
      </c>
      <c r="K3" t="n">
        <v>28.92</v>
      </c>
      <c r="L3" t="n">
        <v>2</v>
      </c>
      <c r="M3" t="n">
        <v>266</v>
      </c>
      <c r="N3" t="n">
        <v>7</v>
      </c>
      <c r="O3" t="n">
        <v>7994.37</v>
      </c>
      <c r="P3" t="n">
        <v>742.21</v>
      </c>
      <c r="Q3" t="n">
        <v>3535.58</v>
      </c>
      <c r="R3" t="n">
        <v>699</v>
      </c>
      <c r="S3" t="n">
        <v>274.41</v>
      </c>
      <c r="T3" t="n">
        <v>208021.65</v>
      </c>
      <c r="U3" t="n">
        <v>0.39</v>
      </c>
      <c r="V3" t="n">
        <v>0.8</v>
      </c>
      <c r="W3" t="n">
        <v>57.27</v>
      </c>
      <c r="X3" t="n">
        <v>12.34</v>
      </c>
      <c r="Y3" t="n">
        <v>2</v>
      </c>
      <c r="Z3" t="n">
        <v>10</v>
      </c>
      <c r="AA3" t="n">
        <v>1374.185960456413</v>
      </c>
      <c r="AB3" t="n">
        <v>1880.221855902356</v>
      </c>
      <c r="AC3" t="n">
        <v>1700.776120882983</v>
      </c>
      <c r="AD3" t="n">
        <v>1374185.960456413</v>
      </c>
      <c r="AE3" t="n">
        <v>1880221.855902356</v>
      </c>
      <c r="AF3" t="n">
        <v>1.369969412743456e-06</v>
      </c>
      <c r="AG3" t="n">
        <v>18</v>
      </c>
      <c r="AH3" t="n">
        <v>1700776.120882983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0.8258</v>
      </c>
      <c r="E4" t="n">
        <v>121.1</v>
      </c>
      <c r="F4" t="n">
        <v>117.08</v>
      </c>
      <c r="G4" t="n">
        <v>43.91</v>
      </c>
      <c r="H4" t="n">
        <v>0.8100000000000001</v>
      </c>
      <c r="I4" t="n">
        <v>160</v>
      </c>
      <c r="J4" t="n">
        <v>64.08</v>
      </c>
      <c r="K4" t="n">
        <v>28.92</v>
      </c>
      <c r="L4" t="n">
        <v>3</v>
      </c>
      <c r="M4" t="n">
        <v>150</v>
      </c>
      <c r="N4" t="n">
        <v>7.16</v>
      </c>
      <c r="O4" t="n">
        <v>8137.65</v>
      </c>
      <c r="P4" t="n">
        <v>662.67</v>
      </c>
      <c r="Q4" t="n">
        <v>3534.73</v>
      </c>
      <c r="R4" t="n">
        <v>527.96</v>
      </c>
      <c r="S4" t="n">
        <v>274.41</v>
      </c>
      <c r="T4" t="n">
        <v>123041.26</v>
      </c>
      <c r="U4" t="n">
        <v>0.52</v>
      </c>
      <c r="V4" t="n">
        <v>0.83</v>
      </c>
      <c r="W4" t="n">
        <v>57.09</v>
      </c>
      <c r="X4" t="n">
        <v>7.29</v>
      </c>
      <c r="Y4" t="n">
        <v>2</v>
      </c>
      <c r="Z4" t="n">
        <v>10</v>
      </c>
      <c r="AA4" t="n">
        <v>1203.75398969142</v>
      </c>
      <c r="AB4" t="n">
        <v>1647.029314573801</v>
      </c>
      <c r="AC4" t="n">
        <v>1489.839148411038</v>
      </c>
      <c r="AD4" t="n">
        <v>1203753.98969142</v>
      </c>
      <c r="AE4" t="n">
        <v>1647029.314573801</v>
      </c>
      <c r="AF4" t="n">
        <v>1.444300703489782e-06</v>
      </c>
      <c r="AG4" t="n">
        <v>17</v>
      </c>
      <c r="AH4" t="n">
        <v>1489839.148411038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0.832</v>
      </c>
      <c r="E5" t="n">
        <v>120.19</v>
      </c>
      <c r="F5" t="n">
        <v>116.41</v>
      </c>
      <c r="G5" t="n">
        <v>48.84</v>
      </c>
      <c r="H5" t="n">
        <v>1.07</v>
      </c>
      <c r="I5" t="n">
        <v>143</v>
      </c>
      <c r="J5" t="n">
        <v>65.25</v>
      </c>
      <c r="K5" t="n">
        <v>28.92</v>
      </c>
      <c r="L5" t="n">
        <v>4</v>
      </c>
      <c r="M5" t="n">
        <v>0</v>
      </c>
      <c r="N5" t="n">
        <v>7.33</v>
      </c>
      <c r="O5" t="n">
        <v>8281.25</v>
      </c>
      <c r="P5" t="n">
        <v>652.63</v>
      </c>
      <c r="Q5" t="n">
        <v>3535.8</v>
      </c>
      <c r="R5" t="n">
        <v>499.03</v>
      </c>
      <c r="S5" t="n">
        <v>274.41</v>
      </c>
      <c r="T5" t="n">
        <v>108661.42</v>
      </c>
      <c r="U5" t="n">
        <v>0.55</v>
      </c>
      <c r="V5" t="n">
        <v>0.84</v>
      </c>
      <c r="W5" t="n">
        <v>57.24</v>
      </c>
      <c r="X5" t="n">
        <v>6.62</v>
      </c>
      <c r="Y5" t="n">
        <v>2</v>
      </c>
      <c r="Z5" t="n">
        <v>10</v>
      </c>
      <c r="AA5" t="n">
        <v>1183.411260231208</v>
      </c>
      <c r="AB5" t="n">
        <v>1619.195494668455</v>
      </c>
      <c r="AC5" t="n">
        <v>1464.661749212447</v>
      </c>
      <c r="AD5" t="n">
        <v>1183411.260231208</v>
      </c>
      <c r="AE5" t="n">
        <v>1619195.494668456</v>
      </c>
      <c r="AF5" t="n">
        <v>1.45514432708101e-06</v>
      </c>
      <c r="AG5" t="n">
        <v>17</v>
      </c>
      <c r="AH5" t="n">
        <v>1464661.749212447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0.3596</v>
      </c>
      <c r="E2" t="n">
        <v>278.1</v>
      </c>
      <c r="F2" t="n">
        <v>208.83</v>
      </c>
      <c r="G2" t="n">
        <v>6.35</v>
      </c>
      <c r="H2" t="n">
        <v>0.11</v>
      </c>
      <c r="I2" t="n">
        <v>1974</v>
      </c>
      <c r="J2" t="n">
        <v>167.88</v>
      </c>
      <c r="K2" t="n">
        <v>51.39</v>
      </c>
      <c r="L2" t="n">
        <v>1</v>
      </c>
      <c r="M2" t="n">
        <v>1972</v>
      </c>
      <c r="N2" t="n">
        <v>30.49</v>
      </c>
      <c r="O2" t="n">
        <v>20939.59</v>
      </c>
      <c r="P2" t="n">
        <v>2688.03</v>
      </c>
      <c r="Q2" t="n">
        <v>3556.36</v>
      </c>
      <c r="R2" t="n">
        <v>3639.97</v>
      </c>
      <c r="S2" t="n">
        <v>274.41</v>
      </c>
      <c r="T2" t="n">
        <v>1669976.31</v>
      </c>
      <c r="U2" t="n">
        <v>0.08</v>
      </c>
      <c r="V2" t="n">
        <v>0.47</v>
      </c>
      <c r="W2" t="n">
        <v>60.07</v>
      </c>
      <c r="X2" t="n">
        <v>98.73</v>
      </c>
      <c r="Y2" t="n">
        <v>2</v>
      </c>
      <c r="Z2" t="n">
        <v>10</v>
      </c>
      <c r="AA2" t="n">
        <v>9275.59366495999</v>
      </c>
      <c r="AB2" t="n">
        <v>12691.27646271087</v>
      </c>
      <c r="AC2" t="n">
        <v>11480.03884942765</v>
      </c>
      <c r="AD2" t="n">
        <v>9275593.664959989</v>
      </c>
      <c r="AE2" t="n">
        <v>12691276.46271087</v>
      </c>
      <c r="AF2" t="n">
        <v>5.378168142800236e-07</v>
      </c>
      <c r="AG2" t="n">
        <v>39</v>
      </c>
      <c r="AH2" t="n">
        <v>11480038.84942765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0.6054</v>
      </c>
      <c r="E3" t="n">
        <v>165.18</v>
      </c>
      <c r="F3" t="n">
        <v>140.62</v>
      </c>
      <c r="G3" t="n">
        <v>12.88</v>
      </c>
      <c r="H3" t="n">
        <v>0.21</v>
      </c>
      <c r="I3" t="n">
        <v>655</v>
      </c>
      <c r="J3" t="n">
        <v>169.33</v>
      </c>
      <c r="K3" t="n">
        <v>51.39</v>
      </c>
      <c r="L3" t="n">
        <v>2</v>
      </c>
      <c r="M3" t="n">
        <v>653</v>
      </c>
      <c r="N3" t="n">
        <v>30.94</v>
      </c>
      <c r="O3" t="n">
        <v>21118.46</v>
      </c>
      <c r="P3" t="n">
        <v>1806.74</v>
      </c>
      <c r="Q3" t="n">
        <v>3539.79</v>
      </c>
      <c r="R3" t="n">
        <v>1324.23</v>
      </c>
      <c r="S3" t="n">
        <v>274.41</v>
      </c>
      <c r="T3" t="n">
        <v>518701.74</v>
      </c>
      <c r="U3" t="n">
        <v>0.21</v>
      </c>
      <c r="V3" t="n">
        <v>0.6899999999999999</v>
      </c>
      <c r="W3" t="n">
        <v>57.87</v>
      </c>
      <c r="X3" t="n">
        <v>30.74</v>
      </c>
      <c r="Y3" t="n">
        <v>2</v>
      </c>
      <c r="Z3" t="n">
        <v>10</v>
      </c>
      <c r="AA3" t="n">
        <v>3782.065061003404</v>
      </c>
      <c r="AB3" t="n">
        <v>5174.788269399756</v>
      </c>
      <c r="AC3" t="n">
        <v>4680.913739828999</v>
      </c>
      <c r="AD3" t="n">
        <v>3782065.061003405</v>
      </c>
      <c r="AE3" t="n">
        <v>5174788.269399757</v>
      </c>
      <c r="AF3" t="n">
        <v>9.054346478451789e-07</v>
      </c>
      <c r="AG3" t="n">
        <v>23</v>
      </c>
      <c r="AH3" t="n">
        <v>4680913.739828998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0.6953</v>
      </c>
      <c r="E4" t="n">
        <v>143.81</v>
      </c>
      <c r="F4" t="n">
        <v>128.09</v>
      </c>
      <c r="G4" t="n">
        <v>19.51</v>
      </c>
      <c r="H4" t="n">
        <v>0.31</v>
      </c>
      <c r="I4" t="n">
        <v>394</v>
      </c>
      <c r="J4" t="n">
        <v>170.79</v>
      </c>
      <c r="K4" t="n">
        <v>51.39</v>
      </c>
      <c r="L4" t="n">
        <v>3</v>
      </c>
      <c r="M4" t="n">
        <v>392</v>
      </c>
      <c r="N4" t="n">
        <v>31.4</v>
      </c>
      <c r="O4" t="n">
        <v>21297.94</v>
      </c>
      <c r="P4" t="n">
        <v>1635.3</v>
      </c>
      <c r="Q4" t="n">
        <v>3537.62</v>
      </c>
      <c r="R4" t="n">
        <v>899.29</v>
      </c>
      <c r="S4" t="n">
        <v>274.41</v>
      </c>
      <c r="T4" t="n">
        <v>307533.19</v>
      </c>
      <c r="U4" t="n">
        <v>0.31</v>
      </c>
      <c r="V4" t="n">
        <v>0.76</v>
      </c>
      <c r="W4" t="n">
        <v>57.48</v>
      </c>
      <c r="X4" t="n">
        <v>18.26</v>
      </c>
      <c r="Y4" t="n">
        <v>2</v>
      </c>
      <c r="Z4" t="n">
        <v>10</v>
      </c>
      <c r="AA4" t="n">
        <v>3004.885214526024</v>
      </c>
      <c r="AB4" t="n">
        <v>4111.416516694356</v>
      </c>
      <c r="AC4" t="n">
        <v>3719.028694750214</v>
      </c>
      <c r="AD4" t="n">
        <v>3004885.214526024</v>
      </c>
      <c r="AE4" t="n">
        <v>4111416.516694356</v>
      </c>
      <c r="AF4" t="n">
        <v>1.039888851415185e-06</v>
      </c>
      <c r="AG4" t="n">
        <v>20</v>
      </c>
      <c r="AH4" t="n">
        <v>3719028.694750214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0.7428</v>
      </c>
      <c r="E5" t="n">
        <v>134.63</v>
      </c>
      <c r="F5" t="n">
        <v>122.73</v>
      </c>
      <c r="G5" t="n">
        <v>26.21</v>
      </c>
      <c r="H5" t="n">
        <v>0.41</v>
      </c>
      <c r="I5" t="n">
        <v>281</v>
      </c>
      <c r="J5" t="n">
        <v>172.25</v>
      </c>
      <c r="K5" t="n">
        <v>51.39</v>
      </c>
      <c r="L5" t="n">
        <v>4</v>
      </c>
      <c r="M5" t="n">
        <v>279</v>
      </c>
      <c r="N5" t="n">
        <v>31.86</v>
      </c>
      <c r="O5" t="n">
        <v>21478.05</v>
      </c>
      <c r="P5" t="n">
        <v>1554.82</v>
      </c>
      <c r="Q5" t="n">
        <v>3536.17</v>
      </c>
      <c r="R5" t="n">
        <v>719.24</v>
      </c>
      <c r="S5" t="n">
        <v>274.41</v>
      </c>
      <c r="T5" t="n">
        <v>218073.55</v>
      </c>
      <c r="U5" t="n">
        <v>0.38</v>
      </c>
      <c r="V5" t="n">
        <v>0.79</v>
      </c>
      <c r="W5" t="n">
        <v>57.28</v>
      </c>
      <c r="X5" t="n">
        <v>12.93</v>
      </c>
      <c r="Y5" t="n">
        <v>2</v>
      </c>
      <c r="Z5" t="n">
        <v>10</v>
      </c>
      <c r="AA5" t="n">
        <v>2691.957092005864</v>
      </c>
      <c r="AB5" t="n">
        <v>3683.25445404782</v>
      </c>
      <c r="AC5" t="n">
        <v>3331.72981843345</v>
      </c>
      <c r="AD5" t="n">
        <v>2691957.092005864</v>
      </c>
      <c r="AE5" t="n">
        <v>3683254.45404782</v>
      </c>
      <c r="AF5" t="n">
        <v>1.110929726493886e-06</v>
      </c>
      <c r="AG5" t="n">
        <v>19</v>
      </c>
      <c r="AH5" t="n">
        <v>3331729.81843345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0.7718</v>
      </c>
      <c r="E6" t="n">
        <v>129.57</v>
      </c>
      <c r="F6" t="n">
        <v>119.81</v>
      </c>
      <c r="G6" t="n">
        <v>32.97</v>
      </c>
      <c r="H6" t="n">
        <v>0.51</v>
      </c>
      <c r="I6" t="n">
        <v>218</v>
      </c>
      <c r="J6" t="n">
        <v>173.71</v>
      </c>
      <c r="K6" t="n">
        <v>51.39</v>
      </c>
      <c r="L6" t="n">
        <v>5</v>
      </c>
      <c r="M6" t="n">
        <v>216</v>
      </c>
      <c r="N6" t="n">
        <v>32.32</v>
      </c>
      <c r="O6" t="n">
        <v>21658.78</v>
      </c>
      <c r="P6" t="n">
        <v>1505.19</v>
      </c>
      <c r="Q6" t="n">
        <v>3535.43</v>
      </c>
      <c r="R6" t="n">
        <v>619.9</v>
      </c>
      <c r="S6" t="n">
        <v>274.41</v>
      </c>
      <c r="T6" t="n">
        <v>168721.42</v>
      </c>
      <c r="U6" t="n">
        <v>0.44</v>
      </c>
      <c r="V6" t="n">
        <v>0.8100000000000001</v>
      </c>
      <c r="W6" t="n">
        <v>57.18</v>
      </c>
      <c r="X6" t="n">
        <v>10.01</v>
      </c>
      <c r="Y6" t="n">
        <v>2</v>
      </c>
      <c r="Z6" t="n">
        <v>10</v>
      </c>
      <c r="AA6" t="n">
        <v>2516.527301855575</v>
      </c>
      <c r="AB6" t="n">
        <v>3443.223675748059</v>
      </c>
      <c r="AC6" t="n">
        <v>3114.607240729315</v>
      </c>
      <c r="AD6" t="n">
        <v>2516527.301855575</v>
      </c>
      <c r="AE6" t="n">
        <v>3443223.675748059</v>
      </c>
      <c r="AF6" t="n">
        <v>1.154302050226146e-06</v>
      </c>
      <c r="AG6" t="n">
        <v>18</v>
      </c>
      <c r="AH6" t="n">
        <v>3114607.240729315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0.792</v>
      </c>
      <c r="E7" t="n">
        <v>126.26</v>
      </c>
      <c r="F7" t="n">
        <v>117.89</v>
      </c>
      <c r="G7" t="n">
        <v>39.96</v>
      </c>
      <c r="H7" t="n">
        <v>0.61</v>
      </c>
      <c r="I7" t="n">
        <v>177</v>
      </c>
      <c r="J7" t="n">
        <v>175.18</v>
      </c>
      <c r="K7" t="n">
        <v>51.39</v>
      </c>
      <c r="L7" t="n">
        <v>6</v>
      </c>
      <c r="M7" t="n">
        <v>175</v>
      </c>
      <c r="N7" t="n">
        <v>32.79</v>
      </c>
      <c r="O7" t="n">
        <v>21840.16</v>
      </c>
      <c r="P7" t="n">
        <v>1468.51</v>
      </c>
      <c r="Q7" t="n">
        <v>3534.99</v>
      </c>
      <c r="R7" t="n">
        <v>554.99</v>
      </c>
      <c r="S7" t="n">
        <v>274.41</v>
      </c>
      <c r="T7" t="n">
        <v>136469.43</v>
      </c>
      <c r="U7" t="n">
        <v>0.49</v>
      </c>
      <c r="V7" t="n">
        <v>0.83</v>
      </c>
      <c r="W7" t="n">
        <v>57.13</v>
      </c>
      <c r="X7" t="n">
        <v>8.1</v>
      </c>
      <c r="Y7" t="n">
        <v>2</v>
      </c>
      <c r="Z7" t="n">
        <v>10</v>
      </c>
      <c r="AA7" t="n">
        <v>2406.891629156432</v>
      </c>
      <c r="AB7" t="n">
        <v>3293.215311576567</v>
      </c>
      <c r="AC7" t="n">
        <v>2978.915464296294</v>
      </c>
      <c r="AD7" t="n">
        <v>2406891.629156433</v>
      </c>
      <c r="AE7" t="n">
        <v>3293215.311576567</v>
      </c>
      <c r="AF7" t="n">
        <v>1.184513117101721e-06</v>
      </c>
      <c r="AG7" t="n">
        <v>18</v>
      </c>
      <c r="AH7" t="n">
        <v>2978915.464296294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0.8064</v>
      </c>
      <c r="E8" t="n">
        <v>124.01</v>
      </c>
      <c r="F8" t="n">
        <v>116.59</v>
      </c>
      <c r="G8" t="n">
        <v>46.95</v>
      </c>
      <c r="H8" t="n">
        <v>0.7</v>
      </c>
      <c r="I8" t="n">
        <v>149</v>
      </c>
      <c r="J8" t="n">
        <v>176.66</v>
      </c>
      <c r="K8" t="n">
        <v>51.39</v>
      </c>
      <c r="L8" t="n">
        <v>7</v>
      </c>
      <c r="M8" t="n">
        <v>147</v>
      </c>
      <c r="N8" t="n">
        <v>33.27</v>
      </c>
      <c r="O8" t="n">
        <v>22022.17</v>
      </c>
      <c r="P8" t="n">
        <v>1439.73</v>
      </c>
      <c r="Q8" t="n">
        <v>3534.46</v>
      </c>
      <c r="R8" t="n">
        <v>511.09</v>
      </c>
      <c r="S8" t="n">
        <v>274.41</v>
      </c>
      <c r="T8" t="n">
        <v>114658.9</v>
      </c>
      <c r="U8" t="n">
        <v>0.54</v>
      </c>
      <c r="V8" t="n">
        <v>0.84</v>
      </c>
      <c r="W8" t="n">
        <v>57.08</v>
      </c>
      <c r="X8" t="n">
        <v>6.81</v>
      </c>
      <c r="Y8" t="n">
        <v>2</v>
      </c>
      <c r="Z8" t="n">
        <v>10</v>
      </c>
      <c r="AA8" t="n">
        <v>2329.594208316391</v>
      </c>
      <c r="AB8" t="n">
        <v>3187.453570261682</v>
      </c>
      <c r="AC8" t="n">
        <v>2883.247475134971</v>
      </c>
      <c r="AD8" t="n">
        <v>2329594.208316391</v>
      </c>
      <c r="AE8" t="n">
        <v>3187453.570261682</v>
      </c>
      <c r="AF8" t="n">
        <v>1.206049719230843e-06</v>
      </c>
      <c r="AG8" t="n">
        <v>18</v>
      </c>
      <c r="AH8" t="n">
        <v>2883247.475134971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0.8178</v>
      </c>
      <c r="E9" t="n">
        <v>122.28</v>
      </c>
      <c r="F9" t="n">
        <v>115.57</v>
      </c>
      <c r="G9" t="n">
        <v>54.17</v>
      </c>
      <c r="H9" t="n">
        <v>0.8</v>
      </c>
      <c r="I9" t="n">
        <v>128</v>
      </c>
      <c r="J9" t="n">
        <v>178.14</v>
      </c>
      <c r="K9" t="n">
        <v>51.39</v>
      </c>
      <c r="L9" t="n">
        <v>8</v>
      </c>
      <c r="M9" t="n">
        <v>126</v>
      </c>
      <c r="N9" t="n">
        <v>33.75</v>
      </c>
      <c r="O9" t="n">
        <v>22204.83</v>
      </c>
      <c r="P9" t="n">
        <v>1413.28</v>
      </c>
      <c r="Q9" t="n">
        <v>3534.35</v>
      </c>
      <c r="R9" t="n">
        <v>476.62</v>
      </c>
      <c r="S9" t="n">
        <v>274.41</v>
      </c>
      <c r="T9" t="n">
        <v>97527.95</v>
      </c>
      <c r="U9" t="n">
        <v>0.58</v>
      </c>
      <c r="V9" t="n">
        <v>0.84</v>
      </c>
      <c r="W9" t="n">
        <v>57.04</v>
      </c>
      <c r="X9" t="n">
        <v>5.79</v>
      </c>
      <c r="Y9" t="n">
        <v>2</v>
      </c>
      <c r="Z9" t="n">
        <v>10</v>
      </c>
      <c r="AA9" t="n">
        <v>2256.212727578924</v>
      </c>
      <c r="AB9" t="n">
        <v>3087.049790954226</v>
      </c>
      <c r="AC9" t="n">
        <v>2792.426091607032</v>
      </c>
      <c r="AD9" t="n">
        <v>2256212.727578925</v>
      </c>
      <c r="AE9" t="n">
        <v>3087049.790954227</v>
      </c>
      <c r="AF9" t="n">
        <v>1.223099529249731e-06</v>
      </c>
      <c r="AG9" t="n">
        <v>17</v>
      </c>
      <c r="AH9" t="n">
        <v>2792426.091607032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0.8263</v>
      </c>
      <c r="E10" t="n">
        <v>121.01</v>
      </c>
      <c r="F10" t="n">
        <v>114.85</v>
      </c>
      <c r="G10" t="n">
        <v>61.52</v>
      </c>
      <c r="H10" t="n">
        <v>0.89</v>
      </c>
      <c r="I10" t="n">
        <v>112</v>
      </c>
      <c r="J10" t="n">
        <v>179.63</v>
      </c>
      <c r="K10" t="n">
        <v>51.39</v>
      </c>
      <c r="L10" t="n">
        <v>9</v>
      </c>
      <c r="M10" t="n">
        <v>110</v>
      </c>
      <c r="N10" t="n">
        <v>34.24</v>
      </c>
      <c r="O10" t="n">
        <v>22388.15</v>
      </c>
      <c r="P10" t="n">
        <v>1391.55</v>
      </c>
      <c r="Q10" t="n">
        <v>3533.98</v>
      </c>
      <c r="R10" t="n">
        <v>452.55</v>
      </c>
      <c r="S10" t="n">
        <v>274.41</v>
      </c>
      <c r="T10" t="n">
        <v>85574.28</v>
      </c>
      <c r="U10" t="n">
        <v>0.61</v>
      </c>
      <c r="V10" t="n">
        <v>0.85</v>
      </c>
      <c r="W10" t="n">
        <v>57.01</v>
      </c>
      <c r="X10" t="n">
        <v>5.07</v>
      </c>
      <c r="Y10" t="n">
        <v>2</v>
      </c>
      <c r="Z10" t="n">
        <v>10</v>
      </c>
      <c r="AA10" t="n">
        <v>2208.365856991204</v>
      </c>
      <c r="AB10" t="n">
        <v>3021.58359176115</v>
      </c>
      <c r="AC10" t="n">
        <v>2733.207894582558</v>
      </c>
      <c r="AD10" t="n">
        <v>2208365.856991204</v>
      </c>
      <c r="AE10" t="n">
        <v>3021583.59176115</v>
      </c>
      <c r="AF10" t="n">
        <v>1.235812106895394e-06</v>
      </c>
      <c r="AG10" t="n">
        <v>17</v>
      </c>
      <c r="AH10" t="n">
        <v>2733207.894582558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0.8328</v>
      </c>
      <c r="E11" t="n">
        <v>120.08</v>
      </c>
      <c r="F11" t="n">
        <v>114.32</v>
      </c>
      <c r="G11" t="n">
        <v>68.59</v>
      </c>
      <c r="H11" t="n">
        <v>0.98</v>
      </c>
      <c r="I11" t="n">
        <v>100</v>
      </c>
      <c r="J11" t="n">
        <v>181.12</v>
      </c>
      <c r="K11" t="n">
        <v>51.39</v>
      </c>
      <c r="L11" t="n">
        <v>10</v>
      </c>
      <c r="M11" t="n">
        <v>98</v>
      </c>
      <c r="N11" t="n">
        <v>34.73</v>
      </c>
      <c r="O11" t="n">
        <v>22572.13</v>
      </c>
      <c r="P11" t="n">
        <v>1371.96</v>
      </c>
      <c r="Q11" t="n">
        <v>3533.87</v>
      </c>
      <c r="R11" t="n">
        <v>435.18</v>
      </c>
      <c r="S11" t="n">
        <v>274.41</v>
      </c>
      <c r="T11" t="n">
        <v>76949.82000000001</v>
      </c>
      <c r="U11" t="n">
        <v>0.63</v>
      </c>
      <c r="V11" t="n">
        <v>0.85</v>
      </c>
      <c r="W11" t="n">
        <v>56.99</v>
      </c>
      <c r="X11" t="n">
        <v>4.54</v>
      </c>
      <c r="Y11" t="n">
        <v>2</v>
      </c>
      <c r="Z11" t="n">
        <v>10</v>
      </c>
      <c r="AA11" t="n">
        <v>2169.428500930347</v>
      </c>
      <c r="AB11" t="n">
        <v>2968.3077834036</v>
      </c>
      <c r="AC11" t="n">
        <v>2685.016654601699</v>
      </c>
      <c r="AD11" t="n">
        <v>2169428.500930347</v>
      </c>
      <c r="AE11" t="n">
        <v>2968307.7834036</v>
      </c>
      <c r="AF11" t="n">
        <v>1.2455334898009e-06</v>
      </c>
      <c r="AG11" t="n">
        <v>17</v>
      </c>
      <c r="AH11" t="n">
        <v>2685016.654601699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0.8391999999999999</v>
      </c>
      <c r="E12" t="n">
        <v>119.16</v>
      </c>
      <c r="F12" t="n">
        <v>113.77</v>
      </c>
      <c r="G12" t="n">
        <v>76.7</v>
      </c>
      <c r="H12" t="n">
        <v>1.07</v>
      </c>
      <c r="I12" t="n">
        <v>89</v>
      </c>
      <c r="J12" t="n">
        <v>182.62</v>
      </c>
      <c r="K12" t="n">
        <v>51.39</v>
      </c>
      <c r="L12" t="n">
        <v>11</v>
      </c>
      <c r="M12" t="n">
        <v>87</v>
      </c>
      <c r="N12" t="n">
        <v>35.22</v>
      </c>
      <c r="O12" t="n">
        <v>22756.91</v>
      </c>
      <c r="P12" t="n">
        <v>1351.36</v>
      </c>
      <c r="Q12" t="n">
        <v>3533.7</v>
      </c>
      <c r="R12" t="n">
        <v>416.24</v>
      </c>
      <c r="S12" t="n">
        <v>274.41</v>
      </c>
      <c r="T12" t="n">
        <v>67533.38</v>
      </c>
      <c r="U12" t="n">
        <v>0.66</v>
      </c>
      <c r="V12" t="n">
        <v>0.86</v>
      </c>
      <c r="W12" t="n">
        <v>56.98</v>
      </c>
      <c r="X12" t="n">
        <v>4</v>
      </c>
      <c r="Y12" t="n">
        <v>2</v>
      </c>
      <c r="Z12" t="n">
        <v>10</v>
      </c>
      <c r="AA12" t="n">
        <v>2130.18223624286</v>
      </c>
      <c r="AB12" t="n">
        <v>2914.60931263518</v>
      </c>
      <c r="AC12" t="n">
        <v>2636.44309051714</v>
      </c>
      <c r="AD12" t="n">
        <v>2130182.23624286</v>
      </c>
      <c r="AE12" t="n">
        <v>2914609.31263518</v>
      </c>
      <c r="AF12" t="n">
        <v>1.255105312969399e-06</v>
      </c>
      <c r="AG12" t="n">
        <v>17</v>
      </c>
      <c r="AH12" t="n">
        <v>2636443.09051714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0.8436</v>
      </c>
      <c r="E13" t="n">
        <v>118.54</v>
      </c>
      <c r="F13" t="n">
        <v>113.42</v>
      </c>
      <c r="G13" t="n">
        <v>84.01000000000001</v>
      </c>
      <c r="H13" t="n">
        <v>1.16</v>
      </c>
      <c r="I13" t="n">
        <v>81</v>
      </c>
      <c r="J13" t="n">
        <v>184.12</v>
      </c>
      <c r="K13" t="n">
        <v>51.39</v>
      </c>
      <c r="L13" t="n">
        <v>12</v>
      </c>
      <c r="M13" t="n">
        <v>79</v>
      </c>
      <c r="N13" t="n">
        <v>35.73</v>
      </c>
      <c r="O13" t="n">
        <v>22942.24</v>
      </c>
      <c r="P13" t="n">
        <v>1333.81</v>
      </c>
      <c r="Q13" t="n">
        <v>3533.7</v>
      </c>
      <c r="R13" t="n">
        <v>404.7</v>
      </c>
      <c r="S13" t="n">
        <v>274.41</v>
      </c>
      <c r="T13" t="n">
        <v>61807.05</v>
      </c>
      <c r="U13" t="n">
        <v>0.68</v>
      </c>
      <c r="V13" t="n">
        <v>0.86</v>
      </c>
      <c r="W13" t="n">
        <v>56.95</v>
      </c>
      <c r="X13" t="n">
        <v>3.64</v>
      </c>
      <c r="Y13" t="n">
        <v>2</v>
      </c>
      <c r="Z13" t="n">
        <v>10</v>
      </c>
      <c r="AA13" t="n">
        <v>2100.185275199016</v>
      </c>
      <c r="AB13" t="n">
        <v>2873.56614716247</v>
      </c>
      <c r="AC13" t="n">
        <v>2599.317027152701</v>
      </c>
      <c r="AD13" t="n">
        <v>2100185.275199017</v>
      </c>
      <c r="AE13" t="n">
        <v>2873566.147162471</v>
      </c>
      <c r="AF13" t="n">
        <v>1.261685941397742e-06</v>
      </c>
      <c r="AG13" t="n">
        <v>17</v>
      </c>
      <c r="AH13" t="n">
        <v>2599317.027152701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0.8477</v>
      </c>
      <c r="E14" t="n">
        <v>117.96</v>
      </c>
      <c r="F14" t="n">
        <v>113.08</v>
      </c>
      <c r="G14" t="n">
        <v>91.69</v>
      </c>
      <c r="H14" t="n">
        <v>1.24</v>
      </c>
      <c r="I14" t="n">
        <v>74</v>
      </c>
      <c r="J14" t="n">
        <v>185.63</v>
      </c>
      <c r="K14" t="n">
        <v>51.39</v>
      </c>
      <c r="L14" t="n">
        <v>13</v>
      </c>
      <c r="M14" t="n">
        <v>72</v>
      </c>
      <c r="N14" t="n">
        <v>36.24</v>
      </c>
      <c r="O14" t="n">
        <v>23128.27</v>
      </c>
      <c r="P14" t="n">
        <v>1315.34</v>
      </c>
      <c r="Q14" t="n">
        <v>3533.67</v>
      </c>
      <c r="R14" t="n">
        <v>392.76</v>
      </c>
      <c r="S14" t="n">
        <v>274.41</v>
      </c>
      <c r="T14" t="n">
        <v>55869.2</v>
      </c>
      <c r="U14" t="n">
        <v>0.7</v>
      </c>
      <c r="V14" t="n">
        <v>0.86</v>
      </c>
      <c r="W14" t="n">
        <v>56.95</v>
      </c>
      <c r="X14" t="n">
        <v>3.31</v>
      </c>
      <c r="Y14" t="n">
        <v>2</v>
      </c>
      <c r="Z14" t="n">
        <v>10</v>
      </c>
      <c r="AA14" t="n">
        <v>2070.273172815537</v>
      </c>
      <c r="AB14" t="n">
        <v>2832.63908905257</v>
      </c>
      <c r="AC14" t="n">
        <v>2562.295990027324</v>
      </c>
      <c r="AD14" t="n">
        <v>2070273.172815537</v>
      </c>
      <c r="AE14" t="n">
        <v>2832639.08905257</v>
      </c>
      <c r="AF14" t="n">
        <v>1.267817890615061e-06</v>
      </c>
      <c r="AG14" t="n">
        <v>17</v>
      </c>
      <c r="AH14" t="n">
        <v>2562295.990027323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0.851</v>
      </c>
      <c r="E15" t="n">
        <v>117.51</v>
      </c>
      <c r="F15" t="n">
        <v>112.83</v>
      </c>
      <c r="G15" t="n">
        <v>99.56</v>
      </c>
      <c r="H15" t="n">
        <v>1.33</v>
      </c>
      <c r="I15" t="n">
        <v>68</v>
      </c>
      <c r="J15" t="n">
        <v>187.14</v>
      </c>
      <c r="K15" t="n">
        <v>51.39</v>
      </c>
      <c r="L15" t="n">
        <v>14</v>
      </c>
      <c r="M15" t="n">
        <v>66</v>
      </c>
      <c r="N15" t="n">
        <v>36.75</v>
      </c>
      <c r="O15" t="n">
        <v>23314.98</v>
      </c>
      <c r="P15" t="n">
        <v>1298.95</v>
      </c>
      <c r="Q15" t="n">
        <v>3533.5</v>
      </c>
      <c r="R15" t="n">
        <v>384.65</v>
      </c>
      <c r="S15" t="n">
        <v>274.41</v>
      </c>
      <c r="T15" t="n">
        <v>51844.18</v>
      </c>
      <c r="U15" t="n">
        <v>0.71</v>
      </c>
      <c r="V15" t="n">
        <v>0.86</v>
      </c>
      <c r="W15" t="n">
        <v>56.94</v>
      </c>
      <c r="X15" t="n">
        <v>3.06</v>
      </c>
      <c r="Y15" t="n">
        <v>2</v>
      </c>
      <c r="Z15" t="n">
        <v>10</v>
      </c>
      <c r="AA15" t="n">
        <v>2044.960961494233</v>
      </c>
      <c r="AB15" t="n">
        <v>2798.005804826812</v>
      </c>
      <c r="AC15" t="n">
        <v>2530.968057839952</v>
      </c>
      <c r="AD15" t="n">
        <v>2044960.961494233</v>
      </c>
      <c r="AE15" t="n">
        <v>2798005.804826812</v>
      </c>
      <c r="AF15" t="n">
        <v>1.272753361936319e-06</v>
      </c>
      <c r="AG15" t="n">
        <v>17</v>
      </c>
      <c r="AH15" t="n">
        <v>2530968.057839951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0.854</v>
      </c>
      <c r="E16" t="n">
        <v>117.1</v>
      </c>
      <c r="F16" t="n">
        <v>112.6</v>
      </c>
      <c r="G16" t="n">
        <v>107.23</v>
      </c>
      <c r="H16" t="n">
        <v>1.41</v>
      </c>
      <c r="I16" t="n">
        <v>63</v>
      </c>
      <c r="J16" t="n">
        <v>188.66</v>
      </c>
      <c r="K16" t="n">
        <v>51.39</v>
      </c>
      <c r="L16" t="n">
        <v>15</v>
      </c>
      <c r="M16" t="n">
        <v>61</v>
      </c>
      <c r="N16" t="n">
        <v>37.27</v>
      </c>
      <c r="O16" t="n">
        <v>23502.4</v>
      </c>
      <c r="P16" t="n">
        <v>1280.37</v>
      </c>
      <c r="Q16" t="n">
        <v>3533.34</v>
      </c>
      <c r="R16" t="n">
        <v>377.14</v>
      </c>
      <c r="S16" t="n">
        <v>274.41</v>
      </c>
      <c r="T16" t="n">
        <v>48116.98</v>
      </c>
      <c r="U16" t="n">
        <v>0.73</v>
      </c>
      <c r="V16" t="n">
        <v>0.86</v>
      </c>
      <c r="W16" t="n">
        <v>56.92</v>
      </c>
      <c r="X16" t="n">
        <v>2.83</v>
      </c>
      <c r="Y16" t="n">
        <v>2</v>
      </c>
      <c r="Z16" t="n">
        <v>10</v>
      </c>
      <c r="AA16" t="n">
        <v>2018.354586828745</v>
      </c>
      <c r="AB16" t="n">
        <v>2761.601789219083</v>
      </c>
      <c r="AC16" t="n">
        <v>2498.038390388468</v>
      </c>
      <c r="AD16" t="n">
        <v>2018354.586828745</v>
      </c>
      <c r="AE16" t="n">
        <v>2761601.789219083</v>
      </c>
      <c r="AF16" t="n">
        <v>1.277240154046552e-06</v>
      </c>
      <c r="AG16" t="n">
        <v>17</v>
      </c>
      <c r="AH16" t="n">
        <v>2498038.390388468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0.8567</v>
      </c>
      <c r="E17" t="n">
        <v>116.72</v>
      </c>
      <c r="F17" t="n">
        <v>112.38</v>
      </c>
      <c r="G17" t="n">
        <v>116.26</v>
      </c>
      <c r="H17" t="n">
        <v>1.49</v>
      </c>
      <c r="I17" t="n">
        <v>58</v>
      </c>
      <c r="J17" t="n">
        <v>190.19</v>
      </c>
      <c r="K17" t="n">
        <v>51.39</v>
      </c>
      <c r="L17" t="n">
        <v>16</v>
      </c>
      <c r="M17" t="n">
        <v>56</v>
      </c>
      <c r="N17" t="n">
        <v>37.79</v>
      </c>
      <c r="O17" t="n">
        <v>23690.52</v>
      </c>
      <c r="P17" t="n">
        <v>1263.62</v>
      </c>
      <c r="Q17" t="n">
        <v>3533.38</v>
      </c>
      <c r="R17" t="n">
        <v>369.36</v>
      </c>
      <c r="S17" t="n">
        <v>274.41</v>
      </c>
      <c r="T17" t="n">
        <v>44250.65</v>
      </c>
      <c r="U17" t="n">
        <v>0.74</v>
      </c>
      <c r="V17" t="n">
        <v>0.87</v>
      </c>
      <c r="W17" t="n">
        <v>56.93</v>
      </c>
      <c r="X17" t="n">
        <v>2.61</v>
      </c>
      <c r="Y17" t="n">
        <v>2</v>
      </c>
      <c r="Z17" t="n">
        <v>10</v>
      </c>
      <c r="AA17" t="n">
        <v>1994.477906824237</v>
      </c>
      <c r="AB17" t="n">
        <v>2728.932662272136</v>
      </c>
      <c r="AC17" t="n">
        <v>2468.48715906593</v>
      </c>
      <c r="AD17" t="n">
        <v>1994477.906824237</v>
      </c>
      <c r="AE17" t="n">
        <v>2728932.662272136</v>
      </c>
      <c r="AF17" t="n">
        <v>1.281278266945763e-06</v>
      </c>
      <c r="AG17" t="n">
        <v>17</v>
      </c>
      <c r="AH17" t="n">
        <v>2468487.15906593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0.8592</v>
      </c>
      <c r="E18" t="n">
        <v>116.39</v>
      </c>
      <c r="F18" t="n">
        <v>112.19</v>
      </c>
      <c r="G18" t="n">
        <v>124.65</v>
      </c>
      <c r="H18" t="n">
        <v>1.57</v>
      </c>
      <c r="I18" t="n">
        <v>54</v>
      </c>
      <c r="J18" t="n">
        <v>191.72</v>
      </c>
      <c r="K18" t="n">
        <v>51.39</v>
      </c>
      <c r="L18" t="n">
        <v>17</v>
      </c>
      <c r="M18" t="n">
        <v>52</v>
      </c>
      <c r="N18" t="n">
        <v>38.33</v>
      </c>
      <c r="O18" t="n">
        <v>23879.37</v>
      </c>
      <c r="P18" t="n">
        <v>1246.37</v>
      </c>
      <c r="Q18" t="n">
        <v>3533.23</v>
      </c>
      <c r="R18" t="n">
        <v>362.87</v>
      </c>
      <c r="S18" t="n">
        <v>274.41</v>
      </c>
      <c r="T18" t="n">
        <v>41026.15</v>
      </c>
      <c r="U18" t="n">
        <v>0.76</v>
      </c>
      <c r="V18" t="n">
        <v>0.87</v>
      </c>
      <c r="W18" t="n">
        <v>56.92</v>
      </c>
      <c r="X18" t="n">
        <v>2.42</v>
      </c>
      <c r="Y18" t="n">
        <v>2</v>
      </c>
      <c r="Z18" t="n">
        <v>10</v>
      </c>
      <c r="AA18" t="n">
        <v>1970.804566235899</v>
      </c>
      <c r="AB18" t="n">
        <v>2696.541753285094</v>
      </c>
      <c r="AC18" t="n">
        <v>2439.187592971685</v>
      </c>
      <c r="AD18" t="n">
        <v>1970804.566235899</v>
      </c>
      <c r="AE18" t="n">
        <v>2696541.753285094</v>
      </c>
      <c r="AF18" t="n">
        <v>1.285017260370957e-06</v>
      </c>
      <c r="AG18" t="n">
        <v>17</v>
      </c>
      <c r="AH18" t="n">
        <v>2439187.592971685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0.8615</v>
      </c>
      <c r="E19" t="n">
        <v>116.07</v>
      </c>
      <c r="F19" t="n">
        <v>112.01</v>
      </c>
      <c r="G19" t="n">
        <v>134.41</v>
      </c>
      <c r="H19" t="n">
        <v>1.65</v>
      </c>
      <c r="I19" t="n">
        <v>50</v>
      </c>
      <c r="J19" t="n">
        <v>193.26</v>
      </c>
      <c r="K19" t="n">
        <v>51.39</v>
      </c>
      <c r="L19" t="n">
        <v>18</v>
      </c>
      <c r="M19" t="n">
        <v>48</v>
      </c>
      <c r="N19" t="n">
        <v>38.86</v>
      </c>
      <c r="O19" t="n">
        <v>24068.93</v>
      </c>
      <c r="P19" t="n">
        <v>1229.22</v>
      </c>
      <c r="Q19" t="n">
        <v>3533.18</v>
      </c>
      <c r="R19" t="n">
        <v>356.86</v>
      </c>
      <c r="S19" t="n">
        <v>274.41</v>
      </c>
      <c r="T19" t="n">
        <v>38039.93</v>
      </c>
      <c r="U19" t="n">
        <v>0.77</v>
      </c>
      <c r="V19" t="n">
        <v>0.87</v>
      </c>
      <c r="W19" t="n">
        <v>56.91</v>
      </c>
      <c r="X19" t="n">
        <v>2.24</v>
      </c>
      <c r="Y19" t="n">
        <v>2</v>
      </c>
      <c r="Z19" t="n">
        <v>10</v>
      </c>
      <c r="AA19" t="n">
        <v>1947.828167283311</v>
      </c>
      <c r="AB19" t="n">
        <v>2665.104430590982</v>
      </c>
      <c r="AC19" t="n">
        <v>2410.750604232939</v>
      </c>
      <c r="AD19" t="n">
        <v>1947828.167283311</v>
      </c>
      <c r="AE19" t="n">
        <v>2665104.430590982</v>
      </c>
      <c r="AF19" t="n">
        <v>1.288457134322137e-06</v>
      </c>
      <c r="AG19" t="n">
        <v>17</v>
      </c>
      <c r="AH19" t="n">
        <v>2410750.604232938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0.8633</v>
      </c>
      <c r="E20" t="n">
        <v>115.83</v>
      </c>
      <c r="F20" t="n">
        <v>111.87</v>
      </c>
      <c r="G20" t="n">
        <v>142.81</v>
      </c>
      <c r="H20" t="n">
        <v>1.73</v>
      </c>
      <c r="I20" t="n">
        <v>47</v>
      </c>
      <c r="J20" t="n">
        <v>194.8</v>
      </c>
      <c r="K20" t="n">
        <v>51.39</v>
      </c>
      <c r="L20" t="n">
        <v>19</v>
      </c>
      <c r="M20" t="n">
        <v>45</v>
      </c>
      <c r="N20" t="n">
        <v>39.41</v>
      </c>
      <c r="O20" t="n">
        <v>24259.23</v>
      </c>
      <c r="P20" t="n">
        <v>1212.79</v>
      </c>
      <c r="Q20" t="n">
        <v>3533.33</v>
      </c>
      <c r="R20" t="n">
        <v>352.33</v>
      </c>
      <c r="S20" t="n">
        <v>274.41</v>
      </c>
      <c r="T20" t="n">
        <v>35790.59</v>
      </c>
      <c r="U20" t="n">
        <v>0.78</v>
      </c>
      <c r="V20" t="n">
        <v>0.87</v>
      </c>
      <c r="W20" t="n">
        <v>56.9</v>
      </c>
      <c r="X20" t="n">
        <v>2.1</v>
      </c>
      <c r="Y20" t="n">
        <v>2</v>
      </c>
      <c r="Z20" t="n">
        <v>10</v>
      </c>
      <c r="AA20" t="n">
        <v>1926.902044916633</v>
      </c>
      <c r="AB20" t="n">
        <v>2636.472386773531</v>
      </c>
      <c r="AC20" t="n">
        <v>2384.851162492099</v>
      </c>
      <c r="AD20" t="n">
        <v>1926902.044916633</v>
      </c>
      <c r="AE20" t="n">
        <v>2636472.38677353</v>
      </c>
      <c r="AF20" t="n">
        <v>1.291149209588277e-06</v>
      </c>
      <c r="AG20" t="n">
        <v>17</v>
      </c>
      <c r="AH20" t="n">
        <v>2384851.162492099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0.8652</v>
      </c>
      <c r="E21" t="n">
        <v>115.57</v>
      </c>
      <c r="F21" t="n">
        <v>111.71</v>
      </c>
      <c r="G21" t="n">
        <v>152.33</v>
      </c>
      <c r="H21" t="n">
        <v>1.81</v>
      </c>
      <c r="I21" t="n">
        <v>44</v>
      </c>
      <c r="J21" t="n">
        <v>196.35</v>
      </c>
      <c r="K21" t="n">
        <v>51.39</v>
      </c>
      <c r="L21" t="n">
        <v>20</v>
      </c>
      <c r="M21" t="n">
        <v>33</v>
      </c>
      <c r="N21" t="n">
        <v>39.96</v>
      </c>
      <c r="O21" t="n">
        <v>24450.27</v>
      </c>
      <c r="P21" t="n">
        <v>1195.2</v>
      </c>
      <c r="Q21" t="n">
        <v>3533.27</v>
      </c>
      <c r="R21" t="n">
        <v>346.59</v>
      </c>
      <c r="S21" t="n">
        <v>274.41</v>
      </c>
      <c r="T21" t="n">
        <v>32936.49</v>
      </c>
      <c r="U21" t="n">
        <v>0.79</v>
      </c>
      <c r="V21" t="n">
        <v>0.87</v>
      </c>
      <c r="W21" t="n">
        <v>56.91</v>
      </c>
      <c r="X21" t="n">
        <v>1.94</v>
      </c>
      <c r="Y21" t="n">
        <v>2</v>
      </c>
      <c r="Z21" t="n">
        <v>10</v>
      </c>
      <c r="AA21" t="n">
        <v>1904.601486553649</v>
      </c>
      <c r="AB21" t="n">
        <v>2605.959778990096</v>
      </c>
      <c r="AC21" t="n">
        <v>2357.250635170802</v>
      </c>
      <c r="AD21" t="n">
        <v>1904601.486553649</v>
      </c>
      <c r="AE21" t="n">
        <v>2605959.778990096</v>
      </c>
      <c r="AF21" t="n">
        <v>1.293990844591425e-06</v>
      </c>
      <c r="AG21" t="n">
        <v>17</v>
      </c>
      <c r="AH21" t="n">
        <v>2357250.635170802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0.8653</v>
      </c>
      <c r="E22" t="n">
        <v>115.56</v>
      </c>
      <c r="F22" t="n">
        <v>111.73</v>
      </c>
      <c r="G22" t="n">
        <v>155.91</v>
      </c>
      <c r="H22" t="n">
        <v>1.88</v>
      </c>
      <c r="I22" t="n">
        <v>43</v>
      </c>
      <c r="J22" t="n">
        <v>197.9</v>
      </c>
      <c r="K22" t="n">
        <v>51.39</v>
      </c>
      <c r="L22" t="n">
        <v>21</v>
      </c>
      <c r="M22" t="n">
        <v>7</v>
      </c>
      <c r="N22" t="n">
        <v>40.51</v>
      </c>
      <c r="O22" t="n">
        <v>24642.07</v>
      </c>
      <c r="P22" t="n">
        <v>1195.2</v>
      </c>
      <c r="Q22" t="n">
        <v>3533.33</v>
      </c>
      <c r="R22" t="n">
        <v>346.08</v>
      </c>
      <c r="S22" t="n">
        <v>274.41</v>
      </c>
      <c r="T22" t="n">
        <v>32686.99</v>
      </c>
      <c r="U22" t="n">
        <v>0.79</v>
      </c>
      <c r="V22" t="n">
        <v>0.87</v>
      </c>
      <c r="W22" t="n">
        <v>56.95</v>
      </c>
      <c r="X22" t="n">
        <v>1.97</v>
      </c>
      <c r="Y22" t="n">
        <v>2</v>
      </c>
      <c r="Z22" t="n">
        <v>10</v>
      </c>
      <c r="AA22" t="n">
        <v>1904.495847133417</v>
      </c>
      <c r="AB22" t="n">
        <v>2605.815238474851</v>
      </c>
      <c r="AC22" t="n">
        <v>2357.119889399468</v>
      </c>
      <c r="AD22" t="n">
        <v>1904495.847133417</v>
      </c>
      <c r="AE22" t="n">
        <v>2605815.238474851</v>
      </c>
      <c r="AF22" t="n">
        <v>1.294140404328433e-06</v>
      </c>
      <c r="AG22" t="n">
        <v>17</v>
      </c>
      <c r="AH22" t="n">
        <v>2357119.889399468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0.8653</v>
      </c>
      <c r="E23" t="n">
        <v>115.57</v>
      </c>
      <c r="F23" t="n">
        <v>111.74</v>
      </c>
      <c r="G23" t="n">
        <v>155.91</v>
      </c>
      <c r="H23" t="n">
        <v>1.96</v>
      </c>
      <c r="I23" t="n">
        <v>43</v>
      </c>
      <c r="J23" t="n">
        <v>199.46</v>
      </c>
      <c r="K23" t="n">
        <v>51.39</v>
      </c>
      <c r="L23" t="n">
        <v>22</v>
      </c>
      <c r="M23" t="n">
        <v>0</v>
      </c>
      <c r="N23" t="n">
        <v>41.07</v>
      </c>
      <c r="O23" t="n">
        <v>24834.62</v>
      </c>
      <c r="P23" t="n">
        <v>1202.73</v>
      </c>
      <c r="Q23" t="n">
        <v>3533.59</v>
      </c>
      <c r="R23" t="n">
        <v>346.31</v>
      </c>
      <c r="S23" t="n">
        <v>274.41</v>
      </c>
      <c r="T23" t="n">
        <v>32798.01</v>
      </c>
      <c r="U23" t="n">
        <v>0.79</v>
      </c>
      <c r="V23" t="n">
        <v>0.87</v>
      </c>
      <c r="W23" t="n">
        <v>56.94</v>
      </c>
      <c r="X23" t="n">
        <v>1.97</v>
      </c>
      <c r="Y23" t="n">
        <v>2</v>
      </c>
      <c r="Z23" t="n">
        <v>10</v>
      </c>
      <c r="AA23" t="n">
        <v>1912.120026044331</v>
      </c>
      <c r="AB23" t="n">
        <v>2616.246976415799</v>
      </c>
      <c r="AC23" t="n">
        <v>2366.556036912369</v>
      </c>
      <c r="AD23" t="n">
        <v>1912120.026044331</v>
      </c>
      <c r="AE23" t="n">
        <v>2616246.976415799</v>
      </c>
      <c r="AF23" t="n">
        <v>1.294140404328433e-06</v>
      </c>
      <c r="AG23" t="n">
        <v>17</v>
      </c>
      <c r="AH23" t="n">
        <v>2366556.036912369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0.6966</v>
      </c>
      <c r="E2" t="n">
        <v>143.55</v>
      </c>
      <c r="F2" t="n">
        <v>135.19</v>
      </c>
      <c r="G2" t="n">
        <v>14.99</v>
      </c>
      <c r="H2" t="n">
        <v>0.34</v>
      </c>
      <c r="I2" t="n">
        <v>541</v>
      </c>
      <c r="J2" t="n">
        <v>51.33</v>
      </c>
      <c r="K2" t="n">
        <v>24.83</v>
      </c>
      <c r="L2" t="n">
        <v>1</v>
      </c>
      <c r="M2" t="n">
        <v>539</v>
      </c>
      <c r="N2" t="n">
        <v>5.51</v>
      </c>
      <c r="O2" t="n">
        <v>6564.78</v>
      </c>
      <c r="P2" t="n">
        <v>746.66</v>
      </c>
      <c r="Q2" t="n">
        <v>3539.2</v>
      </c>
      <c r="R2" t="n">
        <v>1138.84</v>
      </c>
      <c r="S2" t="n">
        <v>274.41</v>
      </c>
      <c r="T2" t="n">
        <v>426575.38</v>
      </c>
      <c r="U2" t="n">
        <v>0.24</v>
      </c>
      <c r="V2" t="n">
        <v>0.72</v>
      </c>
      <c r="W2" t="n">
        <v>57.73</v>
      </c>
      <c r="X2" t="n">
        <v>25.34</v>
      </c>
      <c r="Y2" t="n">
        <v>2</v>
      </c>
      <c r="Z2" t="n">
        <v>10</v>
      </c>
      <c r="AA2" t="n">
        <v>1549.768663877778</v>
      </c>
      <c r="AB2" t="n">
        <v>2120.461856885645</v>
      </c>
      <c r="AC2" t="n">
        <v>1918.087953351387</v>
      </c>
      <c r="AD2" t="n">
        <v>1549768.663877778</v>
      </c>
      <c r="AE2" t="n">
        <v>2120461.856885646</v>
      </c>
      <c r="AF2" t="n">
        <v>1.246820420682258e-06</v>
      </c>
      <c r="AG2" t="n">
        <v>20</v>
      </c>
      <c r="AH2" t="n">
        <v>1918087.953351387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0.8048999999999999</v>
      </c>
      <c r="E3" t="n">
        <v>124.25</v>
      </c>
      <c r="F3" t="n">
        <v>119.83</v>
      </c>
      <c r="G3" t="n">
        <v>32.98</v>
      </c>
      <c r="H3" t="n">
        <v>0.66</v>
      </c>
      <c r="I3" t="n">
        <v>218</v>
      </c>
      <c r="J3" t="n">
        <v>52.47</v>
      </c>
      <c r="K3" t="n">
        <v>24.83</v>
      </c>
      <c r="L3" t="n">
        <v>2</v>
      </c>
      <c r="M3" t="n">
        <v>213</v>
      </c>
      <c r="N3" t="n">
        <v>5.64</v>
      </c>
      <c r="O3" t="n">
        <v>6705.1</v>
      </c>
      <c r="P3" t="n">
        <v>604.49</v>
      </c>
      <c r="Q3" t="n">
        <v>3535.22</v>
      </c>
      <c r="R3" t="n">
        <v>620.58</v>
      </c>
      <c r="S3" t="n">
        <v>274.41</v>
      </c>
      <c r="T3" t="n">
        <v>169060.63</v>
      </c>
      <c r="U3" t="n">
        <v>0.44</v>
      </c>
      <c r="V3" t="n">
        <v>0.8100000000000001</v>
      </c>
      <c r="W3" t="n">
        <v>57.19</v>
      </c>
      <c r="X3" t="n">
        <v>10.04</v>
      </c>
      <c r="Y3" t="n">
        <v>2</v>
      </c>
      <c r="Z3" t="n">
        <v>10</v>
      </c>
      <c r="AA3" t="n">
        <v>1150.301098479315</v>
      </c>
      <c r="AB3" t="n">
        <v>1573.892710642271</v>
      </c>
      <c r="AC3" t="n">
        <v>1423.682599310865</v>
      </c>
      <c r="AD3" t="n">
        <v>1150301.098479315</v>
      </c>
      <c r="AE3" t="n">
        <v>1573892.710642271</v>
      </c>
      <c r="AF3" t="n">
        <v>1.440662871959732e-06</v>
      </c>
      <c r="AG3" t="n">
        <v>18</v>
      </c>
      <c r="AH3" t="n">
        <v>1423682.599310865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0.8197</v>
      </c>
      <c r="E4" t="n">
        <v>121.99</v>
      </c>
      <c r="F4" t="n">
        <v>118.07</v>
      </c>
      <c r="G4" t="n">
        <v>39.8</v>
      </c>
      <c r="H4" t="n">
        <v>0.97</v>
      </c>
      <c r="I4" t="n">
        <v>178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581.99</v>
      </c>
      <c r="Q4" t="n">
        <v>3537.01</v>
      </c>
      <c r="R4" t="n">
        <v>553.51</v>
      </c>
      <c r="S4" t="n">
        <v>274.41</v>
      </c>
      <c r="T4" t="n">
        <v>135723.52</v>
      </c>
      <c r="U4" t="n">
        <v>0.5</v>
      </c>
      <c r="V4" t="n">
        <v>0.82</v>
      </c>
      <c r="W4" t="n">
        <v>57.34</v>
      </c>
      <c r="X4" t="n">
        <v>8.27</v>
      </c>
      <c r="Y4" t="n">
        <v>2</v>
      </c>
      <c r="Z4" t="n">
        <v>10</v>
      </c>
      <c r="AA4" t="n">
        <v>1094.90509774669</v>
      </c>
      <c r="AB4" t="n">
        <v>1498.097458540823</v>
      </c>
      <c r="AC4" t="n">
        <v>1355.121139690675</v>
      </c>
      <c r="AD4" t="n">
        <v>1094905.09774669</v>
      </c>
      <c r="AE4" t="n">
        <v>1498097.458540823</v>
      </c>
      <c r="AF4" t="n">
        <v>1.467152883768658e-06</v>
      </c>
      <c r="AG4" t="n">
        <v>17</v>
      </c>
      <c r="AH4" t="n">
        <v>1355121.139690675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0.4453</v>
      </c>
      <c r="E2" t="n">
        <v>224.55</v>
      </c>
      <c r="F2" t="n">
        <v>182.16</v>
      </c>
      <c r="G2" t="n">
        <v>7.4</v>
      </c>
      <c r="H2" t="n">
        <v>0.13</v>
      </c>
      <c r="I2" t="n">
        <v>1477</v>
      </c>
      <c r="J2" t="n">
        <v>133.21</v>
      </c>
      <c r="K2" t="n">
        <v>46.47</v>
      </c>
      <c r="L2" t="n">
        <v>1</v>
      </c>
      <c r="M2" t="n">
        <v>1475</v>
      </c>
      <c r="N2" t="n">
        <v>20.75</v>
      </c>
      <c r="O2" t="n">
        <v>16663.42</v>
      </c>
      <c r="P2" t="n">
        <v>2019.89</v>
      </c>
      <c r="Q2" t="n">
        <v>3550.69</v>
      </c>
      <c r="R2" t="n">
        <v>2733.15</v>
      </c>
      <c r="S2" t="n">
        <v>274.41</v>
      </c>
      <c r="T2" t="n">
        <v>1219050.7</v>
      </c>
      <c r="U2" t="n">
        <v>0.1</v>
      </c>
      <c r="V2" t="n">
        <v>0.54</v>
      </c>
      <c r="W2" t="n">
        <v>59.22</v>
      </c>
      <c r="X2" t="n">
        <v>72.14</v>
      </c>
      <c r="Y2" t="n">
        <v>2</v>
      </c>
      <c r="Z2" t="n">
        <v>10</v>
      </c>
      <c r="AA2" t="n">
        <v>5763.101109416688</v>
      </c>
      <c r="AB2" t="n">
        <v>7885.32918798124</v>
      </c>
      <c r="AC2" t="n">
        <v>7132.764437409037</v>
      </c>
      <c r="AD2" t="n">
        <v>5763101.109416688</v>
      </c>
      <c r="AE2" t="n">
        <v>7885329.18798124</v>
      </c>
      <c r="AF2" t="n">
        <v>6.923953031639567e-07</v>
      </c>
      <c r="AG2" t="n">
        <v>32</v>
      </c>
      <c r="AH2" t="n">
        <v>7132764.437409037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0.6587</v>
      </c>
      <c r="E3" t="n">
        <v>151.8</v>
      </c>
      <c r="F3" t="n">
        <v>134.98</v>
      </c>
      <c r="G3" t="n">
        <v>15.05</v>
      </c>
      <c r="H3" t="n">
        <v>0.26</v>
      </c>
      <c r="I3" t="n">
        <v>538</v>
      </c>
      <c r="J3" t="n">
        <v>134.55</v>
      </c>
      <c r="K3" t="n">
        <v>46.47</v>
      </c>
      <c r="L3" t="n">
        <v>2</v>
      </c>
      <c r="M3" t="n">
        <v>536</v>
      </c>
      <c r="N3" t="n">
        <v>21.09</v>
      </c>
      <c r="O3" t="n">
        <v>16828.84</v>
      </c>
      <c r="P3" t="n">
        <v>1486.03</v>
      </c>
      <c r="Q3" t="n">
        <v>3538.83</v>
      </c>
      <c r="R3" t="n">
        <v>1132.12</v>
      </c>
      <c r="S3" t="n">
        <v>274.41</v>
      </c>
      <c r="T3" t="n">
        <v>423231.35</v>
      </c>
      <c r="U3" t="n">
        <v>0.24</v>
      </c>
      <c r="V3" t="n">
        <v>0.72</v>
      </c>
      <c r="W3" t="n">
        <v>57.72</v>
      </c>
      <c r="X3" t="n">
        <v>25.13</v>
      </c>
      <c r="Y3" t="n">
        <v>2</v>
      </c>
      <c r="Z3" t="n">
        <v>10</v>
      </c>
      <c r="AA3" t="n">
        <v>2932.6224878778</v>
      </c>
      <c r="AB3" t="n">
        <v>4012.543466087746</v>
      </c>
      <c r="AC3" t="n">
        <v>3629.591949324305</v>
      </c>
      <c r="AD3" t="n">
        <v>2932622.4878778</v>
      </c>
      <c r="AE3" t="n">
        <v>4012543.466087746</v>
      </c>
      <c r="AF3" t="n">
        <v>1.024210164370308e-06</v>
      </c>
      <c r="AG3" t="n">
        <v>22</v>
      </c>
      <c r="AH3" t="n">
        <v>3629591.949324306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0.7354000000000001</v>
      </c>
      <c r="E4" t="n">
        <v>135.99</v>
      </c>
      <c r="F4" t="n">
        <v>124.9</v>
      </c>
      <c r="G4" t="n">
        <v>22.92</v>
      </c>
      <c r="H4" t="n">
        <v>0.39</v>
      </c>
      <c r="I4" t="n">
        <v>327</v>
      </c>
      <c r="J4" t="n">
        <v>135.9</v>
      </c>
      <c r="K4" t="n">
        <v>46.47</v>
      </c>
      <c r="L4" t="n">
        <v>3</v>
      </c>
      <c r="M4" t="n">
        <v>325</v>
      </c>
      <c r="N4" t="n">
        <v>21.43</v>
      </c>
      <c r="O4" t="n">
        <v>16994.64</v>
      </c>
      <c r="P4" t="n">
        <v>1359</v>
      </c>
      <c r="Q4" t="n">
        <v>3536.37</v>
      </c>
      <c r="R4" t="n">
        <v>791.65</v>
      </c>
      <c r="S4" t="n">
        <v>274.41</v>
      </c>
      <c r="T4" t="n">
        <v>254049.62</v>
      </c>
      <c r="U4" t="n">
        <v>0.35</v>
      </c>
      <c r="V4" t="n">
        <v>0.78</v>
      </c>
      <c r="W4" t="n">
        <v>57.37</v>
      </c>
      <c r="X4" t="n">
        <v>15.09</v>
      </c>
      <c r="Y4" t="n">
        <v>2</v>
      </c>
      <c r="Z4" t="n">
        <v>10</v>
      </c>
      <c r="AA4" t="n">
        <v>2419.421541456949</v>
      </c>
      <c r="AB4" t="n">
        <v>3310.359290366853</v>
      </c>
      <c r="AC4" t="n">
        <v>2994.423245812559</v>
      </c>
      <c r="AD4" t="n">
        <v>2419421.541456949</v>
      </c>
      <c r="AE4" t="n">
        <v>3310359.290366853</v>
      </c>
      <c r="AF4" t="n">
        <v>1.143470707268749e-06</v>
      </c>
      <c r="AG4" t="n">
        <v>19</v>
      </c>
      <c r="AH4" t="n">
        <v>2994423.24581256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0.7749</v>
      </c>
      <c r="E5" t="n">
        <v>129.05</v>
      </c>
      <c r="F5" t="n">
        <v>120.5</v>
      </c>
      <c r="G5" t="n">
        <v>30.9</v>
      </c>
      <c r="H5" t="n">
        <v>0.52</v>
      </c>
      <c r="I5" t="n">
        <v>234</v>
      </c>
      <c r="J5" t="n">
        <v>137.25</v>
      </c>
      <c r="K5" t="n">
        <v>46.47</v>
      </c>
      <c r="L5" t="n">
        <v>4</v>
      </c>
      <c r="M5" t="n">
        <v>232</v>
      </c>
      <c r="N5" t="n">
        <v>21.78</v>
      </c>
      <c r="O5" t="n">
        <v>17160.92</v>
      </c>
      <c r="P5" t="n">
        <v>1294.32</v>
      </c>
      <c r="Q5" t="n">
        <v>3535.25</v>
      </c>
      <c r="R5" t="n">
        <v>643.83</v>
      </c>
      <c r="S5" t="n">
        <v>274.41</v>
      </c>
      <c r="T5" t="n">
        <v>180604.28</v>
      </c>
      <c r="U5" t="n">
        <v>0.43</v>
      </c>
      <c r="V5" t="n">
        <v>0.8100000000000001</v>
      </c>
      <c r="W5" t="n">
        <v>57.2</v>
      </c>
      <c r="X5" t="n">
        <v>10.7</v>
      </c>
      <c r="Y5" t="n">
        <v>2</v>
      </c>
      <c r="Z5" t="n">
        <v>10</v>
      </c>
      <c r="AA5" t="n">
        <v>2202.423205828288</v>
      </c>
      <c r="AB5" t="n">
        <v>3013.452594268782</v>
      </c>
      <c r="AC5" t="n">
        <v>2725.852908078936</v>
      </c>
      <c r="AD5" t="n">
        <v>2202423.205828288</v>
      </c>
      <c r="AE5" t="n">
        <v>3013452.594268783</v>
      </c>
      <c r="AF5" t="n">
        <v>1.204889109413317e-06</v>
      </c>
      <c r="AG5" t="n">
        <v>18</v>
      </c>
      <c r="AH5" t="n">
        <v>2725852.908078936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0.7991</v>
      </c>
      <c r="E6" t="n">
        <v>125.14</v>
      </c>
      <c r="F6" t="n">
        <v>118.04</v>
      </c>
      <c r="G6" t="n">
        <v>39.13</v>
      </c>
      <c r="H6" t="n">
        <v>0.64</v>
      </c>
      <c r="I6" t="n">
        <v>181</v>
      </c>
      <c r="J6" t="n">
        <v>138.6</v>
      </c>
      <c r="K6" t="n">
        <v>46.47</v>
      </c>
      <c r="L6" t="n">
        <v>5</v>
      </c>
      <c r="M6" t="n">
        <v>179</v>
      </c>
      <c r="N6" t="n">
        <v>22.13</v>
      </c>
      <c r="O6" t="n">
        <v>17327.69</v>
      </c>
      <c r="P6" t="n">
        <v>1249.52</v>
      </c>
      <c r="Q6" t="n">
        <v>3535.24</v>
      </c>
      <c r="R6" t="n">
        <v>560.24</v>
      </c>
      <c r="S6" t="n">
        <v>274.41</v>
      </c>
      <c r="T6" t="n">
        <v>139074.83</v>
      </c>
      <c r="U6" t="n">
        <v>0.49</v>
      </c>
      <c r="V6" t="n">
        <v>0.83</v>
      </c>
      <c r="W6" t="n">
        <v>57.11</v>
      </c>
      <c r="X6" t="n">
        <v>8.24</v>
      </c>
      <c r="Y6" t="n">
        <v>2</v>
      </c>
      <c r="Z6" t="n">
        <v>10</v>
      </c>
      <c r="AA6" t="n">
        <v>2081.097872050443</v>
      </c>
      <c r="AB6" t="n">
        <v>2847.449920097796</v>
      </c>
      <c r="AC6" t="n">
        <v>2575.693296144725</v>
      </c>
      <c r="AD6" t="n">
        <v>2081097.872050443</v>
      </c>
      <c r="AE6" t="n">
        <v>2847449.920097796</v>
      </c>
      <c r="AF6" t="n">
        <v>1.24251759882847e-06</v>
      </c>
      <c r="AG6" t="n">
        <v>18</v>
      </c>
      <c r="AH6" t="n">
        <v>2575693.296144725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0.8151</v>
      </c>
      <c r="E7" t="n">
        <v>122.69</v>
      </c>
      <c r="F7" t="n">
        <v>116.51</v>
      </c>
      <c r="G7" t="n">
        <v>47.55</v>
      </c>
      <c r="H7" t="n">
        <v>0.76</v>
      </c>
      <c r="I7" t="n">
        <v>147</v>
      </c>
      <c r="J7" t="n">
        <v>139.95</v>
      </c>
      <c r="K7" t="n">
        <v>46.47</v>
      </c>
      <c r="L7" t="n">
        <v>6</v>
      </c>
      <c r="M7" t="n">
        <v>145</v>
      </c>
      <c r="N7" t="n">
        <v>22.49</v>
      </c>
      <c r="O7" t="n">
        <v>17494.97</v>
      </c>
      <c r="P7" t="n">
        <v>1214.92</v>
      </c>
      <c r="Q7" t="n">
        <v>3534.29</v>
      </c>
      <c r="R7" t="n">
        <v>508.32</v>
      </c>
      <c r="S7" t="n">
        <v>274.41</v>
      </c>
      <c r="T7" t="n">
        <v>113282.74</v>
      </c>
      <c r="U7" t="n">
        <v>0.54</v>
      </c>
      <c r="V7" t="n">
        <v>0.84</v>
      </c>
      <c r="W7" t="n">
        <v>57.08</v>
      </c>
      <c r="X7" t="n">
        <v>6.72</v>
      </c>
      <c r="Y7" t="n">
        <v>2</v>
      </c>
      <c r="Z7" t="n">
        <v>10</v>
      </c>
      <c r="AA7" t="n">
        <v>1999.95146715942</v>
      </c>
      <c r="AB7" t="n">
        <v>2736.421828999173</v>
      </c>
      <c r="AC7" t="n">
        <v>2475.26157023165</v>
      </c>
      <c r="AD7" t="n">
        <v>1999951.46715942</v>
      </c>
      <c r="AE7" t="n">
        <v>2736421.828999173</v>
      </c>
      <c r="AF7" t="n">
        <v>1.267395938937663e-06</v>
      </c>
      <c r="AG7" t="n">
        <v>18</v>
      </c>
      <c r="AH7" t="n">
        <v>2475261.57023165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0.8273</v>
      </c>
      <c r="E8" t="n">
        <v>120.87</v>
      </c>
      <c r="F8" t="n">
        <v>115.34</v>
      </c>
      <c r="G8" t="n">
        <v>56.26</v>
      </c>
      <c r="H8" t="n">
        <v>0.88</v>
      </c>
      <c r="I8" t="n">
        <v>123</v>
      </c>
      <c r="J8" t="n">
        <v>141.31</v>
      </c>
      <c r="K8" t="n">
        <v>46.47</v>
      </c>
      <c r="L8" t="n">
        <v>7</v>
      </c>
      <c r="M8" t="n">
        <v>121</v>
      </c>
      <c r="N8" t="n">
        <v>22.85</v>
      </c>
      <c r="O8" t="n">
        <v>17662.75</v>
      </c>
      <c r="P8" t="n">
        <v>1185.22</v>
      </c>
      <c r="Q8" t="n">
        <v>3533.77</v>
      </c>
      <c r="R8" t="n">
        <v>469.81</v>
      </c>
      <c r="S8" t="n">
        <v>274.41</v>
      </c>
      <c r="T8" t="n">
        <v>94152.46000000001</v>
      </c>
      <c r="U8" t="n">
        <v>0.58</v>
      </c>
      <c r="V8" t="n">
        <v>0.84</v>
      </c>
      <c r="W8" t="n">
        <v>57.02</v>
      </c>
      <c r="X8" t="n">
        <v>5.57</v>
      </c>
      <c r="Y8" t="n">
        <v>2</v>
      </c>
      <c r="Z8" t="n">
        <v>10</v>
      </c>
      <c r="AA8" t="n">
        <v>1926.780509378332</v>
      </c>
      <c r="AB8" t="n">
        <v>2636.306096488257</v>
      </c>
      <c r="AC8" t="n">
        <v>2384.700742718263</v>
      </c>
      <c r="AD8" t="n">
        <v>1926780.509378332</v>
      </c>
      <c r="AE8" t="n">
        <v>2636306.096488257</v>
      </c>
      <c r="AF8" t="n">
        <v>1.286365673270922e-06</v>
      </c>
      <c r="AG8" t="n">
        <v>17</v>
      </c>
      <c r="AH8" t="n">
        <v>2384700.742718263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0.8363</v>
      </c>
      <c r="E9" t="n">
        <v>119.57</v>
      </c>
      <c r="F9" t="n">
        <v>114.53</v>
      </c>
      <c r="G9" t="n">
        <v>65.45</v>
      </c>
      <c r="H9" t="n">
        <v>0.99</v>
      </c>
      <c r="I9" t="n">
        <v>105</v>
      </c>
      <c r="J9" t="n">
        <v>142.68</v>
      </c>
      <c r="K9" t="n">
        <v>46.47</v>
      </c>
      <c r="L9" t="n">
        <v>8</v>
      </c>
      <c r="M9" t="n">
        <v>103</v>
      </c>
      <c r="N9" t="n">
        <v>23.21</v>
      </c>
      <c r="O9" t="n">
        <v>17831.04</v>
      </c>
      <c r="P9" t="n">
        <v>1157.9</v>
      </c>
      <c r="Q9" t="n">
        <v>3533.87</v>
      </c>
      <c r="R9" t="n">
        <v>442.14</v>
      </c>
      <c r="S9" t="n">
        <v>274.41</v>
      </c>
      <c r="T9" t="n">
        <v>80404.07000000001</v>
      </c>
      <c r="U9" t="n">
        <v>0.62</v>
      </c>
      <c r="V9" t="n">
        <v>0.85</v>
      </c>
      <c r="W9" t="n">
        <v>57</v>
      </c>
      <c r="X9" t="n">
        <v>4.75</v>
      </c>
      <c r="Y9" t="n">
        <v>2</v>
      </c>
      <c r="Z9" t="n">
        <v>10</v>
      </c>
      <c r="AA9" t="n">
        <v>1875.887362705547</v>
      </c>
      <c r="AB9" t="n">
        <v>2566.671847963384</v>
      </c>
      <c r="AC9" t="n">
        <v>2321.712289140321</v>
      </c>
      <c r="AD9" t="n">
        <v>1875887.362705547</v>
      </c>
      <c r="AE9" t="n">
        <v>2566671.847963384</v>
      </c>
      <c r="AF9" t="n">
        <v>1.300359739582342e-06</v>
      </c>
      <c r="AG9" t="n">
        <v>17</v>
      </c>
      <c r="AH9" t="n">
        <v>2321712.289140321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0.8435</v>
      </c>
      <c r="E10" t="n">
        <v>118.56</v>
      </c>
      <c r="F10" t="n">
        <v>113.9</v>
      </c>
      <c r="G10" t="n">
        <v>75.09999999999999</v>
      </c>
      <c r="H10" t="n">
        <v>1.11</v>
      </c>
      <c r="I10" t="n">
        <v>91</v>
      </c>
      <c r="J10" t="n">
        <v>144.05</v>
      </c>
      <c r="K10" t="n">
        <v>46.47</v>
      </c>
      <c r="L10" t="n">
        <v>9</v>
      </c>
      <c r="M10" t="n">
        <v>89</v>
      </c>
      <c r="N10" t="n">
        <v>23.58</v>
      </c>
      <c r="O10" t="n">
        <v>17999.83</v>
      </c>
      <c r="P10" t="n">
        <v>1130.82</v>
      </c>
      <c r="Q10" t="n">
        <v>3533.77</v>
      </c>
      <c r="R10" t="n">
        <v>420.68</v>
      </c>
      <c r="S10" t="n">
        <v>274.41</v>
      </c>
      <c r="T10" t="n">
        <v>69744.53999999999</v>
      </c>
      <c r="U10" t="n">
        <v>0.65</v>
      </c>
      <c r="V10" t="n">
        <v>0.85</v>
      </c>
      <c r="W10" t="n">
        <v>56.98</v>
      </c>
      <c r="X10" t="n">
        <v>4.12</v>
      </c>
      <c r="Y10" t="n">
        <v>2</v>
      </c>
      <c r="Z10" t="n">
        <v>10</v>
      </c>
      <c r="AA10" t="n">
        <v>1830.640259683072</v>
      </c>
      <c r="AB10" t="n">
        <v>2504.76276544673</v>
      </c>
      <c r="AC10" t="n">
        <v>2265.711722569114</v>
      </c>
      <c r="AD10" t="n">
        <v>1830640.259683072</v>
      </c>
      <c r="AE10" t="n">
        <v>2504762.765446729</v>
      </c>
      <c r="AF10" t="n">
        <v>1.311554992631479e-06</v>
      </c>
      <c r="AG10" t="n">
        <v>17</v>
      </c>
      <c r="AH10" t="n">
        <v>2265711.722569114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0.8489</v>
      </c>
      <c r="E11" t="n">
        <v>117.8</v>
      </c>
      <c r="F11" t="n">
        <v>113.41</v>
      </c>
      <c r="G11" t="n">
        <v>84.01000000000001</v>
      </c>
      <c r="H11" t="n">
        <v>1.22</v>
      </c>
      <c r="I11" t="n">
        <v>81</v>
      </c>
      <c r="J11" t="n">
        <v>145.42</v>
      </c>
      <c r="K11" t="n">
        <v>46.47</v>
      </c>
      <c r="L11" t="n">
        <v>10</v>
      </c>
      <c r="M11" t="n">
        <v>79</v>
      </c>
      <c r="N11" t="n">
        <v>23.95</v>
      </c>
      <c r="O11" t="n">
        <v>18169.15</v>
      </c>
      <c r="P11" t="n">
        <v>1106.46</v>
      </c>
      <c r="Q11" t="n">
        <v>3533.24</v>
      </c>
      <c r="R11" t="n">
        <v>404.59</v>
      </c>
      <c r="S11" t="n">
        <v>274.41</v>
      </c>
      <c r="T11" t="n">
        <v>61750.6</v>
      </c>
      <c r="U11" t="n">
        <v>0.68</v>
      </c>
      <c r="V11" t="n">
        <v>0.86</v>
      </c>
      <c r="W11" t="n">
        <v>56.96</v>
      </c>
      <c r="X11" t="n">
        <v>3.65</v>
      </c>
      <c r="Y11" t="n">
        <v>2</v>
      </c>
      <c r="Z11" t="n">
        <v>10</v>
      </c>
      <c r="AA11" t="n">
        <v>1792.979202860678</v>
      </c>
      <c r="AB11" t="n">
        <v>2453.233246013766</v>
      </c>
      <c r="AC11" t="n">
        <v>2219.100108148697</v>
      </c>
      <c r="AD11" t="n">
        <v>1792979.202860678</v>
      </c>
      <c r="AE11" t="n">
        <v>2453233.246013766</v>
      </c>
      <c r="AF11" t="n">
        <v>1.319951432418331e-06</v>
      </c>
      <c r="AG11" t="n">
        <v>17</v>
      </c>
      <c r="AH11" t="n">
        <v>2219100.108148697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0.8536</v>
      </c>
      <c r="E12" t="n">
        <v>117.16</v>
      </c>
      <c r="F12" t="n">
        <v>113.02</v>
      </c>
      <c r="G12" t="n">
        <v>94.18000000000001</v>
      </c>
      <c r="H12" t="n">
        <v>1.33</v>
      </c>
      <c r="I12" t="n">
        <v>72</v>
      </c>
      <c r="J12" t="n">
        <v>146.8</v>
      </c>
      <c r="K12" t="n">
        <v>46.47</v>
      </c>
      <c r="L12" t="n">
        <v>11</v>
      </c>
      <c r="M12" t="n">
        <v>70</v>
      </c>
      <c r="N12" t="n">
        <v>24.33</v>
      </c>
      <c r="O12" t="n">
        <v>18338.99</v>
      </c>
      <c r="P12" t="n">
        <v>1081.35</v>
      </c>
      <c r="Q12" t="n">
        <v>3533.45</v>
      </c>
      <c r="R12" t="n">
        <v>391.1</v>
      </c>
      <c r="S12" t="n">
        <v>274.41</v>
      </c>
      <c r="T12" t="n">
        <v>55050.44</v>
      </c>
      <c r="U12" t="n">
        <v>0.7</v>
      </c>
      <c r="V12" t="n">
        <v>0.86</v>
      </c>
      <c r="W12" t="n">
        <v>56.94</v>
      </c>
      <c r="X12" t="n">
        <v>3.24</v>
      </c>
      <c r="Y12" t="n">
        <v>2</v>
      </c>
      <c r="Z12" t="n">
        <v>10</v>
      </c>
      <c r="AA12" t="n">
        <v>1756.758083658127</v>
      </c>
      <c r="AB12" t="n">
        <v>2403.673912757835</v>
      </c>
      <c r="AC12" t="n">
        <v>2174.270648101751</v>
      </c>
      <c r="AD12" t="n">
        <v>1756758.083658127</v>
      </c>
      <c r="AE12" t="n">
        <v>2403673.912757835</v>
      </c>
      <c r="AF12" t="n">
        <v>1.327259444825407e-06</v>
      </c>
      <c r="AG12" t="n">
        <v>17</v>
      </c>
      <c r="AH12" t="n">
        <v>2174270.648101751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0.8579</v>
      </c>
      <c r="E13" t="n">
        <v>116.57</v>
      </c>
      <c r="F13" t="n">
        <v>112.64</v>
      </c>
      <c r="G13" t="n">
        <v>105.6</v>
      </c>
      <c r="H13" t="n">
        <v>1.43</v>
      </c>
      <c r="I13" t="n">
        <v>64</v>
      </c>
      <c r="J13" t="n">
        <v>148.18</v>
      </c>
      <c r="K13" t="n">
        <v>46.47</v>
      </c>
      <c r="L13" t="n">
        <v>12</v>
      </c>
      <c r="M13" t="n">
        <v>62</v>
      </c>
      <c r="N13" t="n">
        <v>24.71</v>
      </c>
      <c r="O13" t="n">
        <v>18509.36</v>
      </c>
      <c r="P13" t="n">
        <v>1055.34</v>
      </c>
      <c r="Q13" t="n">
        <v>3533.64</v>
      </c>
      <c r="R13" t="n">
        <v>377.99</v>
      </c>
      <c r="S13" t="n">
        <v>274.41</v>
      </c>
      <c r="T13" t="n">
        <v>48535.78</v>
      </c>
      <c r="U13" t="n">
        <v>0.73</v>
      </c>
      <c r="V13" t="n">
        <v>0.86</v>
      </c>
      <c r="W13" t="n">
        <v>56.94</v>
      </c>
      <c r="X13" t="n">
        <v>2.87</v>
      </c>
      <c r="Y13" t="n">
        <v>2</v>
      </c>
      <c r="Z13" t="n">
        <v>10</v>
      </c>
      <c r="AA13" t="n">
        <v>1720.786065046167</v>
      </c>
      <c r="AB13" t="n">
        <v>2354.455409919493</v>
      </c>
      <c r="AC13" t="n">
        <v>2129.749490095698</v>
      </c>
      <c r="AD13" t="n">
        <v>1720786.065046167</v>
      </c>
      <c r="AE13" t="n">
        <v>2354455.409919493</v>
      </c>
      <c r="AF13" t="n">
        <v>1.333945498729752e-06</v>
      </c>
      <c r="AG13" t="n">
        <v>17</v>
      </c>
      <c r="AH13" t="n">
        <v>2129749.490095698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0.8612</v>
      </c>
      <c r="E14" t="n">
        <v>116.12</v>
      </c>
      <c r="F14" t="n">
        <v>112.36</v>
      </c>
      <c r="G14" t="n">
        <v>116.24</v>
      </c>
      <c r="H14" t="n">
        <v>1.54</v>
      </c>
      <c r="I14" t="n">
        <v>58</v>
      </c>
      <c r="J14" t="n">
        <v>149.56</v>
      </c>
      <c r="K14" t="n">
        <v>46.47</v>
      </c>
      <c r="L14" t="n">
        <v>13</v>
      </c>
      <c r="M14" t="n">
        <v>48</v>
      </c>
      <c r="N14" t="n">
        <v>25.1</v>
      </c>
      <c r="O14" t="n">
        <v>18680.25</v>
      </c>
      <c r="P14" t="n">
        <v>1032.15</v>
      </c>
      <c r="Q14" t="n">
        <v>3533.47</v>
      </c>
      <c r="R14" t="n">
        <v>368.53</v>
      </c>
      <c r="S14" t="n">
        <v>274.41</v>
      </c>
      <c r="T14" t="n">
        <v>43833.59</v>
      </c>
      <c r="U14" t="n">
        <v>0.74</v>
      </c>
      <c r="V14" t="n">
        <v>0.87</v>
      </c>
      <c r="W14" t="n">
        <v>56.93</v>
      </c>
      <c r="X14" t="n">
        <v>2.59</v>
      </c>
      <c r="Y14" t="n">
        <v>2</v>
      </c>
      <c r="Z14" t="n">
        <v>10</v>
      </c>
      <c r="AA14" t="n">
        <v>1690.208104842715</v>
      </c>
      <c r="AB14" t="n">
        <v>2312.617295764733</v>
      </c>
      <c r="AC14" t="n">
        <v>2091.904346835707</v>
      </c>
      <c r="AD14" t="n">
        <v>1690208.104842715</v>
      </c>
      <c r="AE14" t="n">
        <v>2312617.295764733</v>
      </c>
      <c r="AF14" t="n">
        <v>1.339076656377273e-06</v>
      </c>
      <c r="AG14" t="n">
        <v>17</v>
      </c>
      <c r="AH14" t="n">
        <v>2091904.346835707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0.8618</v>
      </c>
      <c r="E15" t="n">
        <v>116.03</v>
      </c>
      <c r="F15" t="n">
        <v>112.33</v>
      </c>
      <c r="G15" t="n">
        <v>120.35</v>
      </c>
      <c r="H15" t="n">
        <v>1.64</v>
      </c>
      <c r="I15" t="n">
        <v>56</v>
      </c>
      <c r="J15" t="n">
        <v>150.95</v>
      </c>
      <c r="K15" t="n">
        <v>46.47</v>
      </c>
      <c r="L15" t="n">
        <v>14</v>
      </c>
      <c r="M15" t="n">
        <v>6</v>
      </c>
      <c r="N15" t="n">
        <v>25.49</v>
      </c>
      <c r="O15" t="n">
        <v>18851.69</v>
      </c>
      <c r="P15" t="n">
        <v>1027.63</v>
      </c>
      <c r="Q15" t="n">
        <v>3533.86</v>
      </c>
      <c r="R15" t="n">
        <v>365.4</v>
      </c>
      <c r="S15" t="n">
        <v>274.41</v>
      </c>
      <c r="T15" t="n">
        <v>42280.8</v>
      </c>
      <c r="U15" t="n">
        <v>0.75</v>
      </c>
      <c r="V15" t="n">
        <v>0.87</v>
      </c>
      <c r="W15" t="n">
        <v>56.98</v>
      </c>
      <c r="X15" t="n">
        <v>2.56</v>
      </c>
      <c r="Y15" t="n">
        <v>2</v>
      </c>
      <c r="Z15" t="n">
        <v>10</v>
      </c>
      <c r="AA15" t="n">
        <v>1684.455543899975</v>
      </c>
      <c r="AB15" t="n">
        <v>2304.746388097798</v>
      </c>
      <c r="AC15" t="n">
        <v>2084.784627549616</v>
      </c>
      <c r="AD15" t="n">
        <v>1684455.543899975</v>
      </c>
      <c r="AE15" t="n">
        <v>2304746.388097798</v>
      </c>
      <c r="AF15" t="n">
        <v>1.340009594131368e-06</v>
      </c>
      <c r="AG15" t="n">
        <v>17</v>
      </c>
      <c r="AH15" t="n">
        <v>2084784.627549616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0.8617</v>
      </c>
      <c r="E16" t="n">
        <v>116.05</v>
      </c>
      <c r="F16" t="n">
        <v>112.35</v>
      </c>
      <c r="G16" t="n">
        <v>120.37</v>
      </c>
      <c r="H16" t="n">
        <v>1.74</v>
      </c>
      <c r="I16" t="n">
        <v>56</v>
      </c>
      <c r="J16" t="n">
        <v>152.35</v>
      </c>
      <c r="K16" t="n">
        <v>46.47</v>
      </c>
      <c r="L16" t="n">
        <v>15</v>
      </c>
      <c r="M16" t="n">
        <v>0</v>
      </c>
      <c r="N16" t="n">
        <v>25.88</v>
      </c>
      <c r="O16" t="n">
        <v>19023.66</v>
      </c>
      <c r="P16" t="n">
        <v>1035.41</v>
      </c>
      <c r="Q16" t="n">
        <v>3533.98</v>
      </c>
      <c r="R16" t="n">
        <v>365.95</v>
      </c>
      <c r="S16" t="n">
        <v>274.41</v>
      </c>
      <c r="T16" t="n">
        <v>42556.38</v>
      </c>
      <c r="U16" t="n">
        <v>0.75</v>
      </c>
      <c r="V16" t="n">
        <v>0.87</v>
      </c>
      <c r="W16" t="n">
        <v>56.99</v>
      </c>
      <c r="X16" t="n">
        <v>2.58</v>
      </c>
      <c r="Y16" t="n">
        <v>2</v>
      </c>
      <c r="Z16" t="n">
        <v>10</v>
      </c>
      <c r="AA16" t="n">
        <v>1692.57754274112</v>
      </c>
      <c r="AB16" t="n">
        <v>2315.859265229553</v>
      </c>
      <c r="AC16" t="n">
        <v>2094.836907284937</v>
      </c>
      <c r="AD16" t="n">
        <v>1692577.54274112</v>
      </c>
      <c r="AE16" t="n">
        <v>2315859.265229553</v>
      </c>
      <c r="AF16" t="n">
        <v>1.339854104505685e-06</v>
      </c>
      <c r="AG16" t="n">
        <v>17</v>
      </c>
      <c r="AH16" t="n">
        <v>2094836.907284937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0.4014</v>
      </c>
      <c r="E2" t="n">
        <v>249.13</v>
      </c>
      <c r="F2" t="n">
        <v>194.57</v>
      </c>
      <c r="G2" t="n">
        <v>6.82</v>
      </c>
      <c r="H2" t="n">
        <v>0.12</v>
      </c>
      <c r="I2" t="n">
        <v>1711</v>
      </c>
      <c r="J2" t="n">
        <v>150.44</v>
      </c>
      <c r="K2" t="n">
        <v>49.1</v>
      </c>
      <c r="L2" t="n">
        <v>1</v>
      </c>
      <c r="M2" t="n">
        <v>1709</v>
      </c>
      <c r="N2" t="n">
        <v>25.34</v>
      </c>
      <c r="O2" t="n">
        <v>18787.76</v>
      </c>
      <c r="P2" t="n">
        <v>2334.71</v>
      </c>
      <c r="Q2" t="n">
        <v>3553.77</v>
      </c>
      <c r="R2" t="n">
        <v>3155.14</v>
      </c>
      <c r="S2" t="n">
        <v>274.41</v>
      </c>
      <c r="T2" t="n">
        <v>1428873.58</v>
      </c>
      <c r="U2" t="n">
        <v>0.09</v>
      </c>
      <c r="V2" t="n">
        <v>0.5</v>
      </c>
      <c r="W2" t="n">
        <v>59.6</v>
      </c>
      <c r="X2" t="n">
        <v>84.51000000000001</v>
      </c>
      <c r="Y2" t="n">
        <v>2</v>
      </c>
      <c r="Z2" t="n">
        <v>10</v>
      </c>
      <c r="AA2" t="n">
        <v>7296.064600877089</v>
      </c>
      <c r="AB2" t="n">
        <v>9982.797466573671</v>
      </c>
      <c r="AC2" t="n">
        <v>9030.053287307741</v>
      </c>
      <c r="AD2" t="n">
        <v>7296064.600877089</v>
      </c>
      <c r="AE2" t="n">
        <v>9982797.466573671</v>
      </c>
      <c r="AF2" t="n">
        <v>6.115283043036605e-07</v>
      </c>
      <c r="AG2" t="n">
        <v>35</v>
      </c>
      <c r="AH2" t="n">
        <v>9030053.287307741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0.6321</v>
      </c>
      <c r="E3" t="n">
        <v>158.21</v>
      </c>
      <c r="F3" t="n">
        <v>137.72</v>
      </c>
      <c r="G3" t="n">
        <v>13.86</v>
      </c>
      <c r="H3" t="n">
        <v>0.23</v>
      </c>
      <c r="I3" t="n">
        <v>596</v>
      </c>
      <c r="J3" t="n">
        <v>151.83</v>
      </c>
      <c r="K3" t="n">
        <v>49.1</v>
      </c>
      <c r="L3" t="n">
        <v>2</v>
      </c>
      <c r="M3" t="n">
        <v>594</v>
      </c>
      <c r="N3" t="n">
        <v>25.73</v>
      </c>
      <c r="O3" t="n">
        <v>18959.54</v>
      </c>
      <c r="P3" t="n">
        <v>1645.62</v>
      </c>
      <c r="Q3" t="n">
        <v>3539.36</v>
      </c>
      <c r="R3" t="n">
        <v>1225.58</v>
      </c>
      <c r="S3" t="n">
        <v>274.41</v>
      </c>
      <c r="T3" t="n">
        <v>469668.21</v>
      </c>
      <c r="U3" t="n">
        <v>0.22</v>
      </c>
      <c r="V3" t="n">
        <v>0.71</v>
      </c>
      <c r="W3" t="n">
        <v>57.79</v>
      </c>
      <c r="X3" t="n">
        <v>27.86</v>
      </c>
      <c r="Y3" t="n">
        <v>2</v>
      </c>
      <c r="Z3" t="n">
        <v>10</v>
      </c>
      <c r="AA3" t="n">
        <v>3333.943214030117</v>
      </c>
      <c r="AB3" t="n">
        <v>4561.64818863026</v>
      </c>
      <c r="AC3" t="n">
        <v>4126.290887820658</v>
      </c>
      <c r="AD3" t="n">
        <v>3333943.214030117</v>
      </c>
      <c r="AE3" t="n">
        <v>4561648.18863026</v>
      </c>
      <c r="AF3" t="n">
        <v>9.629971129804282e-07</v>
      </c>
      <c r="AG3" t="n">
        <v>22</v>
      </c>
      <c r="AH3" t="n">
        <v>4126290.887820658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0.7151</v>
      </c>
      <c r="E4" t="n">
        <v>139.84</v>
      </c>
      <c r="F4" t="n">
        <v>126.53</v>
      </c>
      <c r="G4" t="n">
        <v>21.03</v>
      </c>
      <c r="H4" t="n">
        <v>0.35</v>
      </c>
      <c r="I4" t="n">
        <v>361</v>
      </c>
      <c r="J4" t="n">
        <v>153.23</v>
      </c>
      <c r="K4" t="n">
        <v>49.1</v>
      </c>
      <c r="L4" t="n">
        <v>3</v>
      </c>
      <c r="M4" t="n">
        <v>359</v>
      </c>
      <c r="N4" t="n">
        <v>26.13</v>
      </c>
      <c r="O4" t="n">
        <v>19131.85</v>
      </c>
      <c r="P4" t="n">
        <v>1498.98</v>
      </c>
      <c r="Q4" t="n">
        <v>3537.07</v>
      </c>
      <c r="R4" t="n">
        <v>846.38</v>
      </c>
      <c r="S4" t="n">
        <v>274.41</v>
      </c>
      <c r="T4" t="n">
        <v>281243.98</v>
      </c>
      <c r="U4" t="n">
        <v>0.32</v>
      </c>
      <c r="V4" t="n">
        <v>0.77</v>
      </c>
      <c r="W4" t="n">
        <v>57.44</v>
      </c>
      <c r="X4" t="n">
        <v>16.71</v>
      </c>
      <c r="Y4" t="n">
        <v>2</v>
      </c>
      <c r="Z4" t="n">
        <v>10</v>
      </c>
      <c r="AA4" t="n">
        <v>2713.585127260135</v>
      </c>
      <c r="AB4" t="n">
        <v>3712.846886044288</v>
      </c>
      <c r="AC4" t="n">
        <v>3358.497990253414</v>
      </c>
      <c r="AD4" t="n">
        <v>2713585.127260135</v>
      </c>
      <c r="AE4" t="n">
        <v>3712846.886044288</v>
      </c>
      <c r="AF4" t="n">
        <v>1.089446662699421e-06</v>
      </c>
      <c r="AG4" t="n">
        <v>20</v>
      </c>
      <c r="AH4" t="n">
        <v>3358497.990253414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0.7587</v>
      </c>
      <c r="E5" t="n">
        <v>131.8</v>
      </c>
      <c r="F5" t="n">
        <v>121.64</v>
      </c>
      <c r="G5" t="n">
        <v>28.29</v>
      </c>
      <c r="H5" t="n">
        <v>0.46</v>
      </c>
      <c r="I5" t="n">
        <v>258</v>
      </c>
      <c r="J5" t="n">
        <v>154.63</v>
      </c>
      <c r="K5" t="n">
        <v>49.1</v>
      </c>
      <c r="L5" t="n">
        <v>4</v>
      </c>
      <c r="M5" t="n">
        <v>256</v>
      </c>
      <c r="N5" t="n">
        <v>26.53</v>
      </c>
      <c r="O5" t="n">
        <v>19304.72</v>
      </c>
      <c r="P5" t="n">
        <v>1426.78</v>
      </c>
      <c r="Q5" t="n">
        <v>3535.91</v>
      </c>
      <c r="R5" t="n">
        <v>681.37</v>
      </c>
      <c r="S5" t="n">
        <v>274.41</v>
      </c>
      <c r="T5" t="n">
        <v>199257.15</v>
      </c>
      <c r="U5" t="n">
        <v>0.4</v>
      </c>
      <c r="V5" t="n">
        <v>0.8</v>
      </c>
      <c r="W5" t="n">
        <v>57.26</v>
      </c>
      <c r="X5" t="n">
        <v>11.84</v>
      </c>
      <c r="Y5" t="n">
        <v>2</v>
      </c>
      <c r="Z5" t="n">
        <v>10</v>
      </c>
      <c r="AA5" t="n">
        <v>2451.416011943597</v>
      </c>
      <c r="AB5" t="n">
        <v>3354.135536383106</v>
      </c>
      <c r="AC5" t="n">
        <v>3034.021548349367</v>
      </c>
      <c r="AD5" t="n">
        <v>2451416.011943597</v>
      </c>
      <c r="AE5" t="n">
        <v>3354135.536383106</v>
      </c>
      <c r="AF5" t="n">
        <v>1.155870763515663e-06</v>
      </c>
      <c r="AG5" t="n">
        <v>19</v>
      </c>
      <c r="AH5" t="n">
        <v>3034021.548349367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0.7854</v>
      </c>
      <c r="E6" t="n">
        <v>127.33</v>
      </c>
      <c r="F6" t="n">
        <v>118.94</v>
      </c>
      <c r="G6" t="n">
        <v>35.68</v>
      </c>
      <c r="H6" t="n">
        <v>0.57</v>
      </c>
      <c r="I6" t="n">
        <v>200</v>
      </c>
      <c r="J6" t="n">
        <v>156.03</v>
      </c>
      <c r="K6" t="n">
        <v>49.1</v>
      </c>
      <c r="L6" t="n">
        <v>5</v>
      </c>
      <c r="M6" t="n">
        <v>198</v>
      </c>
      <c r="N6" t="n">
        <v>26.94</v>
      </c>
      <c r="O6" t="n">
        <v>19478.15</v>
      </c>
      <c r="P6" t="n">
        <v>1380.44</v>
      </c>
      <c r="Q6" t="n">
        <v>3535.03</v>
      </c>
      <c r="R6" t="n">
        <v>590.98</v>
      </c>
      <c r="S6" t="n">
        <v>274.41</v>
      </c>
      <c r="T6" t="n">
        <v>154350.95</v>
      </c>
      <c r="U6" t="n">
        <v>0.46</v>
      </c>
      <c r="V6" t="n">
        <v>0.82</v>
      </c>
      <c r="W6" t="n">
        <v>57.15</v>
      </c>
      <c r="X6" t="n">
        <v>9.15</v>
      </c>
      <c r="Y6" t="n">
        <v>2</v>
      </c>
      <c r="Z6" t="n">
        <v>10</v>
      </c>
      <c r="AA6" t="n">
        <v>2299.870715787742</v>
      </c>
      <c r="AB6" t="n">
        <v>3146.78457647604</v>
      </c>
      <c r="AC6" t="n">
        <v>2846.459873036939</v>
      </c>
      <c r="AD6" t="n">
        <v>2299870.715787741</v>
      </c>
      <c r="AE6" t="n">
        <v>3146784.576476039</v>
      </c>
      <c r="AF6" t="n">
        <v>1.196547907822857e-06</v>
      </c>
      <c r="AG6" t="n">
        <v>18</v>
      </c>
      <c r="AH6" t="n">
        <v>2846459.873036939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0.8042</v>
      </c>
      <c r="E7" t="n">
        <v>124.35</v>
      </c>
      <c r="F7" t="n">
        <v>117.12</v>
      </c>
      <c r="G7" t="n">
        <v>43.38</v>
      </c>
      <c r="H7" t="n">
        <v>0.67</v>
      </c>
      <c r="I7" t="n">
        <v>162</v>
      </c>
      <c r="J7" t="n">
        <v>157.44</v>
      </c>
      <c r="K7" t="n">
        <v>49.1</v>
      </c>
      <c r="L7" t="n">
        <v>6</v>
      </c>
      <c r="M7" t="n">
        <v>160</v>
      </c>
      <c r="N7" t="n">
        <v>27.35</v>
      </c>
      <c r="O7" t="n">
        <v>19652.13</v>
      </c>
      <c r="P7" t="n">
        <v>1344.27</v>
      </c>
      <c r="Q7" t="n">
        <v>3534.67</v>
      </c>
      <c r="R7" t="n">
        <v>529.49</v>
      </c>
      <c r="S7" t="n">
        <v>274.41</v>
      </c>
      <c r="T7" t="n">
        <v>123796.08</v>
      </c>
      <c r="U7" t="n">
        <v>0.52</v>
      </c>
      <c r="V7" t="n">
        <v>0.83</v>
      </c>
      <c r="W7" t="n">
        <v>57.09</v>
      </c>
      <c r="X7" t="n">
        <v>7.34</v>
      </c>
      <c r="Y7" t="n">
        <v>2</v>
      </c>
      <c r="Z7" t="n">
        <v>10</v>
      </c>
      <c r="AA7" t="n">
        <v>2202.459402934167</v>
      </c>
      <c r="AB7" t="n">
        <v>3013.50212074595</v>
      </c>
      <c r="AC7" t="n">
        <v>2725.897707818633</v>
      </c>
      <c r="AD7" t="n">
        <v>2202459.402934167</v>
      </c>
      <c r="AE7" t="n">
        <v>3013502.12074595</v>
      </c>
      <c r="AF7" t="n">
        <v>1.225189492578485e-06</v>
      </c>
      <c r="AG7" t="n">
        <v>18</v>
      </c>
      <c r="AH7" t="n">
        <v>2725897.707818632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0.8169</v>
      </c>
      <c r="E8" t="n">
        <v>122.41</v>
      </c>
      <c r="F8" t="n">
        <v>115.98</v>
      </c>
      <c r="G8" t="n">
        <v>51.17</v>
      </c>
      <c r="H8" t="n">
        <v>0.78</v>
      </c>
      <c r="I8" t="n">
        <v>136</v>
      </c>
      <c r="J8" t="n">
        <v>158.86</v>
      </c>
      <c r="K8" t="n">
        <v>49.1</v>
      </c>
      <c r="L8" t="n">
        <v>7</v>
      </c>
      <c r="M8" t="n">
        <v>134</v>
      </c>
      <c r="N8" t="n">
        <v>27.77</v>
      </c>
      <c r="O8" t="n">
        <v>19826.68</v>
      </c>
      <c r="P8" t="n">
        <v>1315.85</v>
      </c>
      <c r="Q8" t="n">
        <v>3534.03</v>
      </c>
      <c r="R8" t="n">
        <v>490.93</v>
      </c>
      <c r="S8" t="n">
        <v>274.41</v>
      </c>
      <c r="T8" t="n">
        <v>104644.42</v>
      </c>
      <c r="U8" t="n">
        <v>0.5600000000000001</v>
      </c>
      <c r="V8" t="n">
        <v>0.84</v>
      </c>
      <c r="W8" t="n">
        <v>57.05</v>
      </c>
      <c r="X8" t="n">
        <v>6.2</v>
      </c>
      <c r="Y8" t="n">
        <v>2</v>
      </c>
      <c r="Z8" t="n">
        <v>10</v>
      </c>
      <c r="AA8" t="n">
        <v>2135.367931648168</v>
      </c>
      <c r="AB8" t="n">
        <v>2921.704609865456</v>
      </c>
      <c r="AC8" t="n">
        <v>2642.86122253807</v>
      </c>
      <c r="AD8" t="n">
        <v>2135367.931648167</v>
      </c>
      <c r="AE8" t="n">
        <v>2921704.609865456</v>
      </c>
      <c r="AF8" t="n">
        <v>1.244537797174042e-06</v>
      </c>
      <c r="AG8" t="n">
        <v>18</v>
      </c>
      <c r="AH8" t="n">
        <v>2642861.22253807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0.827</v>
      </c>
      <c r="E9" t="n">
        <v>120.91</v>
      </c>
      <c r="F9" t="n">
        <v>115.06</v>
      </c>
      <c r="G9" t="n">
        <v>59.01</v>
      </c>
      <c r="H9" t="n">
        <v>0.88</v>
      </c>
      <c r="I9" t="n">
        <v>117</v>
      </c>
      <c r="J9" t="n">
        <v>160.28</v>
      </c>
      <c r="K9" t="n">
        <v>49.1</v>
      </c>
      <c r="L9" t="n">
        <v>8</v>
      </c>
      <c r="M9" t="n">
        <v>115</v>
      </c>
      <c r="N9" t="n">
        <v>28.19</v>
      </c>
      <c r="O9" t="n">
        <v>20001.93</v>
      </c>
      <c r="P9" t="n">
        <v>1289.82</v>
      </c>
      <c r="Q9" t="n">
        <v>3534.26</v>
      </c>
      <c r="R9" t="n">
        <v>460.23</v>
      </c>
      <c r="S9" t="n">
        <v>274.41</v>
      </c>
      <c r="T9" t="n">
        <v>89392.5</v>
      </c>
      <c r="U9" t="n">
        <v>0.6</v>
      </c>
      <c r="V9" t="n">
        <v>0.85</v>
      </c>
      <c r="W9" t="n">
        <v>57.01</v>
      </c>
      <c r="X9" t="n">
        <v>5.28</v>
      </c>
      <c r="Y9" t="n">
        <v>2</v>
      </c>
      <c r="Z9" t="n">
        <v>10</v>
      </c>
      <c r="AA9" t="n">
        <v>2069.72321555999</v>
      </c>
      <c r="AB9" t="n">
        <v>2831.88661327313</v>
      </c>
      <c r="AC9" t="n">
        <v>2561.615329480167</v>
      </c>
      <c r="AD9" t="n">
        <v>2069723.21555999</v>
      </c>
      <c r="AE9" t="n">
        <v>2831886.61327313</v>
      </c>
      <c r="AF9" t="n">
        <v>1.259925031537437e-06</v>
      </c>
      <c r="AG9" t="n">
        <v>17</v>
      </c>
      <c r="AH9" t="n">
        <v>2561615.329480167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0.8349</v>
      </c>
      <c r="E10" t="n">
        <v>119.77</v>
      </c>
      <c r="F10" t="n">
        <v>114.38</v>
      </c>
      <c r="G10" t="n">
        <v>67.28</v>
      </c>
      <c r="H10" t="n">
        <v>0.99</v>
      </c>
      <c r="I10" t="n">
        <v>102</v>
      </c>
      <c r="J10" t="n">
        <v>161.71</v>
      </c>
      <c r="K10" t="n">
        <v>49.1</v>
      </c>
      <c r="L10" t="n">
        <v>9</v>
      </c>
      <c r="M10" t="n">
        <v>100</v>
      </c>
      <c r="N10" t="n">
        <v>28.61</v>
      </c>
      <c r="O10" t="n">
        <v>20177.64</v>
      </c>
      <c r="P10" t="n">
        <v>1265.62</v>
      </c>
      <c r="Q10" t="n">
        <v>3533.89</v>
      </c>
      <c r="R10" t="n">
        <v>437.48</v>
      </c>
      <c r="S10" t="n">
        <v>274.41</v>
      </c>
      <c r="T10" t="n">
        <v>78091.57000000001</v>
      </c>
      <c r="U10" t="n">
        <v>0.63</v>
      </c>
      <c r="V10" t="n">
        <v>0.85</v>
      </c>
      <c r="W10" t="n">
        <v>56.97</v>
      </c>
      <c r="X10" t="n">
        <v>4.6</v>
      </c>
      <c r="Y10" t="n">
        <v>2</v>
      </c>
      <c r="Z10" t="n">
        <v>10</v>
      </c>
      <c r="AA10" t="n">
        <v>2023.383419105974</v>
      </c>
      <c r="AB10" t="n">
        <v>2768.48245939721</v>
      </c>
      <c r="AC10" t="n">
        <v>2504.262379061875</v>
      </c>
      <c r="AD10" t="n">
        <v>2023383.419105974</v>
      </c>
      <c r="AE10" t="n">
        <v>2768482.45939721</v>
      </c>
      <c r="AF10" t="n">
        <v>1.271960591089004e-06</v>
      </c>
      <c r="AG10" t="n">
        <v>17</v>
      </c>
      <c r="AH10" t="n">
        <v>2504262.379061875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0.8406</v>
      </c>
      <c r="E11" t="n">
        <v>118.96</v>
      </c>
      <c r="F11" t="n">
        <v>113.9</v>
      </c>
      <c r="G11" t="n">
        <v>75.09999999999999</v>
      </c>
      <c r="H11" t="n">
        <v>1.09</v>
      </c>
      <c r="I11" t="n">
        <v>91</v>
      </c>
      <c r="J11" t="n">
        <v>163.13</v>
      </c>
      <c r="K11" t="n">
        <v>49.1</v>
      </c>
      <c r="L11" t="n">
        <v>10</v>
      </c>
      <c r="M11" t="n">
        <v>89</v>
      </c>
      <c r="N11" t="n">
        <v>29.04</v>
      </c>
      <c r="O11" t="n">
        <v>20353.94</v>
      </c>
      <c r="P11" t="n">
        <v>1244.04</v>
      </c>
      <c r="Q11" t="n">
        <v>3533.93</v>
      </c>
      <c r="R11" t="n">
        <v>421.07</v>
      </c>
      <c r="S11" t="n">
        <v>274.41</v>
      </c>
      <c r="T11" t="n">
        <v>69941.37</v>
      </c>
      <c r="U11" t="n">
        <v>0.65</v>
      </c>
      <c r="V11" t="n">
        <v>0.85</v>
      </c>
      <c r="W11" t="n">
        <v>56.97</v>
      </c>
      <c r="X11" t="n">
        <v>4.13</v>
      </c>
      <c r="Y11" t="n">
        <v>2</v>
      </c>
      <c r="Z11" t="n">
        <v>10</v>
      </c>
      <c r="AA11" t="n">
        <v>1986.271496226389</v>
      </c>
      <c r="AB11" t="n">
        <v>2717.704289250876</v>
      </c>
      <c r="AC11" t="n">
        <v>2458.330406206698</v>
      </c>
      <c r="AD11" t="n">
        <v>1986271.496226389</v>
      </c>
      <c r="AE11" t="n">
        <v>2717704.289250876</v>
      </c>
      <c r="AF11" t="n">
        <v>1.280644475828742e-06</v>
      </c>
      <c r="AG11" t="n">
        <v>17</v>
      </c>
      <c r="AH11" t="n">
        <v>2458330.406206698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0.8462</v>
      </c>
      <c r="E12" t="n">
        <v>118.17</v>
      </c>
      <c r="F12" t="n">
        <v>113.42</v>
      </c>
      <c r="G12" t="n">
        <v>84.02</v>
      </c>
      <c r="H12" t="n">
        <v>1.18</v>
      </c>
      <c r="I12" t="n">
        <v>81</v>
      </c>
      <c r="J12" t="n">
        <v>164.57</v>
      </c>
      <c r="K12" t="n">
        <v>49.1</v>
      </c>
      <c r="L12" t="n">
        <v>11</v>
      </c>
      <c r="M12" t="n">
        <v>79</v>
      </c>
      <c r="N12" t="n">
        <v>29.47</v>
      </c>
      <c r="O12" t="n">
        <v>20530.82</v>
      </c>
      <c r="P12" t="n">
        <v>1222.97</v>
      </c>
      <c r="Q12" t="n">
        <v>3533.65</v>
      </c>
      <c r="R12" t="n">
        <v>404.73</v>
      </c>
      <c r="S12" t="n">
        <v>274.41</v>
      </c>
      <c r="T12" t="n">
        <v>61819.58</v>
      </c>
      <c r="U12" t="n">
        <v>0.68</v>
      </c>
      <c r="V12" t="n">
        <v>0.86</v>
      </c>
      <c r="W12" t="n">
        <v>56.95</v>
      </c>
      <c r="X12" t="n">
        <v>3.65</v>
      </c>
      <c r="Y12" t="n">
        <v>2</v>
      </c>
      <c r="Z12" t="n">
        <v>10</v>
      </c>
      <c r="AA12" t="n">
        <v>1950.394223517373</v>
      </c>
      <c r="AB12" t="n">
        <v>2668.615421936838</v>
      </c>
      <c r="AC12" t="n">
        <v>2413.926511492454</v>
      </c>
      <c r="AD12" t="n">
        <v>1950394.223517373</v>
      </c>
      <c r="AE12" t="n">
        <v>2668615.421936838</v>
      </c>
      <c r="AF12" t="n">
        <v>1.289176011713397e-06</v>
      </c>
      <c r="AG12" t="n">
        <v>17</v>
      </c>
      <c r="AH12" t="n">
        <v>2413926.511492454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0.8507</v>
      </c>
      <c r="E13" t="n">
        <v>117.54</v>
      </c>
      <c r="F13" t="n">
        <v>113.04</v>
      </c>
      <c r="G13" t="n">
        <v>92.91</v>
      </c>
      <c r="H13" t="n">
        <v>1.28</v>
      </c>
      <c r="I13" t="n">
        <v>73</v>
      </c>
      <c r="J13" t="n">
        <v>166.01</v>
      </c>
      <c r="K13" t="n">
        <v>49.1</v>
      </c>
      <c r="L13" t="n">
        <v>12</v>
      </c>
      <c r="M13" t="n">
        <v>71</v>
      </c>
      <c r="N13" t="n">
        <v>29.91</v>
      </c>
      <c r="O13" t="n">
        <v>20708.3</v>
      </c>
      <c r="P13" t="n">
        <v>1202.31</v>
      </c>
      <c r="Q13" t="n">
        <v>3533.53</v>
      </c>
      <c r="R13" t="n">
        <v>391.99</v>
      </c>
      <c r="S13" t="n">
        <v>274.41</v>
      </c>
      <c r="T13" t="n">
        <v>55488.27</v>
      </c>
      <c r="U13" t="n">
        <v>0.7</v>
      </c>
      <c r="V13" t="n">
        <v>0.86</v>
      </c>
      <c r="W13" t="n">
        <v>56.94</v>
      </c>
      <c r="X13" t="n">
        <v>3.26</v>
      </c>
      <c r="Y13" t="n">
        <v>2</v>
      </c>
      <c r="Z13" t="n">
        <v>10</v>
      </c>
      <c r="AA13" t="n">
        <v>1918.116098513798</v>
      </c>
      <c r="AB13" t="n">
        <v>2624.451067296573</v>
      </c>
      <c r="AC13" t="n">
        <v>2373.977140873994</v>
      </c>
      <c r="AD13" t="n">
        <v>1918116.098513798</v>
      </c>
      <c r="AE13" t="n">
        <v>2624451.067296572</v>
      </c>
      <c r="AF13" t="n">
        <v>1.296031710192138e-06</v>
      </c>
      <c r="AG13" t="n">
        <v>17</v>
      </c>
      <c r="AH13" t="n">
        <v>2373977.140873994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0.8545</v>
      </c>
      <c r="E14" t="n">
        <v>117.03</v>
      </c>
      <c r="F14" t="n">
        <v>112.74</v>
      </c>
      <c r="G14" t="n">
        <v>102.49</v>
      </c>
      <c r="H14" t="n">
        <v>1.38</v>
      </c>
      <c r="I14" t="n">
        <v>66</v>
      </c>
      <c r="J14" t="n">
        <v>167.45</v>
      </c>
      <c r="K14" t="n">
        <v>49.1</v>
      </c>
      <c r="L14" t="n">
        <v>13</v>
      </c>
      <c r="M14" t="n">
        <v>64</v>
      </c>
      <c r="N14" t="n">
        <v>30.36</v>
      </c>
      <c r="O14" t="n">
        <v>20886.38</v>
      </c>
      <c r="P14" t="n">
        <v>1180.76</v>
      </c>
      <c r="Q14" t="n">
        <v>3533.42</v>
      </c>
      <c r="R14" t="n">
        <v>381.7</v>
      </c>
      <c r="S14" t="n">
        <v>274.41</v>
      </c>
      <c r="T14" t="n">
        <v>50380.1</v>
      </c>
      <c r="U14" t="n">
        <v>0.72</v>
      </c>
      <c r="V14" t="n">
        <v>0.86</v>
      </c>
      <c r="W14" t="n">
        <v>56.93</v>
      </c>
      <c r="X14" t="n">
        <v>2.97</v>
      </c>
      <c r="Y14" t="n">
        <v>2</v>
      </c>
      <c r="Z14" t="n">
        <v>10</v>
      </c>
      <c r="AA14" t="n">
        <v>1887.036793878147</v>
      </c>
      <c r="AB14" t="n">
        <v>2581.926991571924</v>
      </c>
      <c r="AC14" t="n">
        <v>2335.511503253591</v>
      </c>
      <c r="AD14" t="n">
        <v>1887036.793878147</v>
      </c>
      <c r="AE14" t="n">
        <v>2581926.991571924</v>
      </c>
      <c r="AF14" t="n">
        <v>1.301820966685296e-06</v>
      </c>
      <c r="AG14" t="n">
        <v>17</v>
      </c>
      <c r="AH14" t="n">
        <v>2335511.503253591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0.8572</v>
      </c>
      <c r="E15" t="n">
        <v>116.66</v>
      </c>
      <c r="F15" t="n">
        <v>112.52</v>
      </c>
      <c r="G15" t="n">
        <v>110.68</v>
      </c>
      <c r="H15" t="n">
        <v>1.47</v>
      </c>
      <c r="I15" t="n">
        <v>61</v>
      </c>
      <c r="J15" t="n">
        <v>168.9</v>
      </c>
      <c r="K15" t="n">
        <v>49.1</v>
      </c>
      <c r="L15" t="n">
        <v>14</v>
      </c>
      <c r="M15" t="n">
        <v>59</v>
      </c>
      <c r="N15" t="n">
        <v>30.81</v>
      </c>
      <c r="O15" t="n">
        <v>21065.06</v>
      </c>
      <c r="P15" t="n">
        <v>1160.92</v>
      </c>
      <c r="Q15" t="n">
        <v>3533.61</v>
      </c>
      <c r="R15" t="n">
        <v>374.25</v>
      </c>
      <c r="S15" t="n">
        <v>274.41</v>
      </c>
      <c r="T15" t="n">
        <v>46679.15</v>
      </c>
      <c r="U15" t="n">
        <v>0.73</v>
      </c>
      <c r="V15" t="n">
        <v>0.87</v>
      </c>
      <c r="W15" t="n">
        <v>56.93</v>
      </c>
      <c r="X15" t="n">
        <v>2.75</v>
      </c>
      <c r="Y15" t="n">
        <v>2</v>
      </c>
      <c r="Z15" t="n">
        <v>10</v>
      </c>
      <c r="AA15" t="n">
        <v>1860.491126810855</v>
      </c>
      <c r="AB15" t="n">
        <v>2545.606038778277</v>
      </c>
      <c r="AC15" t="n">
        <v>2302.656971217792</v>
      </c>
      <c r="AD15" t="n">
        <v>1860491.126810855</v>
      </c>
      <c r="AE15" t="n">
        <v>2545606.038778277</v>
      </c>
      <c r="AF15" t="n">
        <v>1.305934385772541e-06</v>
      </c>
      <c r="AG15" t="n">
        <v>17</v>
      </c>
      <c r="AH15" t="n">
        <v>2302656.971217792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0.8601</v>
      </c>
      <c r="E16" t="n">
        <v>116.27</v>
      </c>
      <c r="F16" t="n">
        <v>112.28</v>
      </c>
      <c r="G16" t="n">
        <v>120.3</v>
      </c>
      <c r="H16" t="n">
        <v>1.56</v>
      </c>
      <c r="I16" t="n">
        <v>56</v>
      </c>
      <c r="J16" t="n">
        <v>170.35</v>
      </c>
      <c r="K16" t="n">
        <v>49.1</v>
      </c>
      <c r="L16" t="n">
        <v>15</v>
      </c>
      <c r="M16" t="n">
        <v>54</v>
      </c>
      <c r="N16" t="n">
        <v>31.26</v>
      </c>
      <c r="O16" t="n">
        <v>21244.37</v>
      </c>
      <c r="P16" t="n">
        <v>1139.31</v>
      </c>
      <c r="Q16" t="n">
        <v>3533.38</v>
      </c>
      <c r="R16" t="n">
        <v>366.15</v>
      </c>
      <c r="S16" t="n">
        <v>274.41</v>
      </c>
      <c r="T16" t="n">
        <v>42653.83</v>
      </c>
      <c r="U16" t="n">
        <v>0.75</v>
      </c>
      <c r="V16" t="n">
        <v>0.87</v>
      </c>
      <c r="W16" t="n">
        <v>56.92</v>
      </c>
      <c r="X16" t="n">
        <v>2.51</v>
      </c>
      <c r="Y16" t="n">
        <v>2</v>
      </c>
      <c r="Z16" t="n">
        <v>10</v>
      </c>
      <c r="AA16" t="n">
        <v>1831.843999710212</v>
      </c>
      <c r="AB16" t="n">
        <v>2506.409775657125</v>
      </c>
      <c r="AC16" t="n">
        <v>2267.201544436622</v>
      </c>
      <c r="AD16" t="n">
        <v>1831843.999710212</v>
      </c>
      <c r="AE16" t="n">
        <v>2506409.775657125</v>
      </c>
      <c r="AF16" t="n">
        <v>1.310352502569951e-06</v>
      </c>
      <c r="AG16" t="n">
        <v>17</v>
      </c>
      <c r="AH16" t="n">
        <v>2267201.544436622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0.863</v>
      </c>
      <c r="E17" t="n">
        <v>115.88</v>
      </c>
      <c r="F17" t="n">
        <v>112.04</v>
      </c>
      <c r="G17" t="n">
        <v>131.82</v>
      </c>
      <c r="H17" t="n">
        <v>1.65</v>
      </c>
      <c r="I17" t="n">
        <v>51</v>
      </c>
      <c r="J17" t="n">
        <v>171.81</v>
      </c>
      <c r="K17" t="n">
        <v>49.1</v>
      </c>
      <c r="L17" t="n">
        <v>16</v>
      </c>
      <c r="M17" t="n">
        <v>47</v>
      </c>
      <c r="N17" t="n">
        <v>31.72</v>
      </c>
      <c r="O17" t="n">
        <v>21424.29</v>
      </c>
      <c r="P17" t="n">
        <v>1116.56</v>
      </c>
      <c r="Q17" t="n">
        <v>3533.46</v>
      </c>
      <c r="R17" t="n">
        <v>358.54</v>
      </c>
      <c r="S17" t="n">
        <v>274.41</v>
      </c>
      <c r="T17" t="n">
        <v>38875.22</v>
      </c>
      <c r="U17" t="n">
        <v>0.77</v>
      </c>
      <c r="V17" t="n">
        <v>0.87</v>
      </c>
      <c r="W17" t="n">
        <v>56.9</v>
      </c>
      <c r="X17" t="n">
        <v>2.28</v>
      </c>
      <c r="Y17" t="n">
        <v>2</v>
      </c>
      <c r="Z17" t="n">
        <v>10</v>
      </c>
      <c r="AA17" t="n">
        <v>1802.239213391227</v>
      </c>
      <c r="AB17" t="n">
        <v>2465.903200944495</v>
      </c>
      <c r="AC17" t="n">
        <v>2230.56086036323</v>
      </c>
      <c r="AD17" t="n">
        <v>1802239.213391227</v>
      </c>
      <c r="AE17" t="n">
        <v>2465903.200944495</v>
      </c>
      <c r="AF17" t="n">
        <v>1.314770619367362e-06</v>
      </c>
      <c r="AG17" t="n">
        <v>17</v>
      </c>
      <c r="AH17" t="n">
        <v>2230560.860363231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0.8637</v>
      </c>
      <c r="E18" t="n">
        <v>115.78</v>
      </c>
      <c r="F18" t="n">
        <v>112.01</v>
      </c>
      <c r="G18" t="n">
        <v>137.15</v>
      </c>
      <c r="H18" t="n">
        <v>1.74</v>
      </c>
      <c r="I18" t="n">
        <v>49</v>
      </c>
      <c r="J18" t="n">
        <v>173.28</v>
      </c>
      <c r="K18" t="n">
        <v>49.1</v>
      </c>
      <c r="L18" t="n">
        <v>17</v>
      </c>
      <c r="M18" t="n">
        <v>14</v>
      </c>
      <c r="N18" t="n">
        <v>32.18</v>
      </c>
      <c r="O18" t="n">
        <v>21604.83</v>
      </c>
      <c r="P18" t="n">
        <v>1109.38</v>
      </c>
      <c r="Q18" t="n">
        <v>3533.8</v>
      </c>
      <c r="R18" t="n">
        <v>355.39</v>
      </c>
      <c r="S18" t="n">
        <v>274.41</v>
      </c>
      <c r="T18" t="n">
        <v>37308.77</v>
      </c>
      <c r="U18" t="n">
        <v>0.77</v>
      </c>
      <c r="V18" t="n">
        <v>0.87</v>
      </c>
      <c r="W18" t="n">
        <v>56.95</v>
      </c>
      <c r="X18" t="n">
        <v>2.24</v>
      </c>
      <c r="Y18" t="n">
        <v>2</v>
      </c>
      <c r="Z18" t="n">
        <v>10</v>
      </c>
      <c r="AA18" t="n">
        <v>1793.545915385387</v>
      </c>
      <c r="AB18" t="n">
        <v>2454.008647091665</v>
      </c>
      <c r="AC18" t="n">
        <v>2219.801506036004</v>
      </c>
      <c r="AD18" t="n">
        <v>1793545.915385387</v>
      </c>
      <c r="AE18" t="n">
        <v>2454008.647091665</v>
      </c>
      <c r="AF18" t="n">
        <v>1.315837061352944e-06</v>
      </c>
      <c r="AG18" t="n">
        <v>17</v>
      </c>
      <c r="AH18" t="n">
        <v>2219801.506036004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0.8635</v>
      </c>
      <c r="E19" t="n">
        <v>115.8</v>
      </c>
      <c r="F19" t="n">
        <v>112.03</v>
      </c>
      <c r="G19" t="n">
        <v>137.18</v>
      </c>
      <c r="H19" t="n">
        <v>1.83</v>
      </c>
      <c r="I19" t="n">
        <v>49</v>
      </c>
      <c r="J19" t="n">
        <v>174.75</v>
      </c>
      <c r="K19" t="n">
        <v>49.1</v>
      </c>
      <c r="L19" t="n">
        <v>18</v>
      </c>
      <c r="M19" t="n">
        <v>0</v>
      </c>
      <c r="N19" t="n">
        <v>32.65</v>
      </c>
      <c r="O19" t="n">
        <v>21786.02</v>
      </c>
      <c r="P19" t="n">
        <v>1115.18</v>
      </c>
      <c r="Q19" t="n">
        <v>3533.78</v>
      </c>
      <c r="R19" t="n">
        <v>355.89</v>
      </c>
      <c r="S19" t="n">
        <v>274.41</v>
      </c>
      <c r="T19" t="n">
        <v>37560.34</v>
      </c>
      <c r="U19" t="n">
        <v>0.77</v>
      </c>
      <c r="V19" t="n">
        <v>0.87</v>
      </c>
      <c r="W19" t="n">
        <v>56.96</v>
      </c>
      <c r="X19" t="n">
        <v>2.26</v>
      </c>
      <c r="Y19" t="n">
        <v>2</v>
      </c>
      <c r="Z19" t="n">
        <v>10</v>
      </c>
      <c r="AA19" t="n">
        <v>1799.859415503455</v>
      </c>
      <c r="AB19" t="n">
        <v>2462.647056485173</v>
      </c>
      <c r="AC19" t="n">
        <v>2227.615477761079</v>
      </c>
      <c r="AD19" t="n">
        <v>1799859.415503455</v>
      </c>
      <c r="AE19" t="n">
        <v>2462647.056485173</v>
      </c>
      <c r="AF19" t="n">
        <v>1.315532363642778e-06</v>
      </c>
      <c r="AG19" t="n">
        <v>17</v>
      </c>
      <c r="AH19" t="n">
        <v>2227615.477761079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0.3191</v>
      </c>
      <c r="E2" t="n">
        <v>313.39</v>
      </c>
      <c r="F2" t="n">
        <v>225.98</v>
      </c>
      <c r="G2" t="n">
        <v>5.94</v>
      </c>
      <c r="H2" t="n">
        <v>0.1</v>
      </c>
      <c r="I2" t="n">
        <v>2282</v>
      </c>
      <c r="J2" t="n">
        <v>185.69</v>
      </c>
      <c r="K2" t="n">
        <v>53.44</v>
      </c>
      <c r="L2" t="n">
        <v>1</v>
      </c>
      <c r="M2" t="n">
        <v>2280</v>
      </c>
      <c r="N2" t="n">
        <v>36.26</v>
      </c>
      <c r="O2" t="n">
        <v>23136.14</v>
      </c>
      <c r="P2" t="n">
        <v>3100.21</v>
      </c>
      <c r="Q2" t="n">
        <v>3558.39</v>
      </c>
      <c r="R2" t="n">
        <v>4224.37</v>
      </c>
      <c r="S2" t="n">
        <v>274.41</v>
      </c>
      <c r="T2" t="n">
        <v>1960637.15</v>
      </c>
      <c r="U2" t="n">
        <v>0.06</v>
      </c>
      <c r="V2" t="n">
        <v>0.43</v>
      </c>
      <c r="W2" t="n">
        <v>60.59</v>
      </c>
      <c r="X2" t="n">
        <v>115.82</v>
      </c>
      <c r="Y2" t="n">
        <v>2</v>
      </c>
      <c r="Z2" t="n">
        <v>10</v>
      </c>
      <c r="AA2" t="n">
        <v>11936.24955766886</v>
      </c>
      <c r="AB2" t="n">
        <v>16331.70323496908</v>
      </c>
      <c r="AC2" t="n">
        <v>14773.02839991247</v>
      </c>
      <c r="AD2" t="n">
        <v>11936249.55766886</v>
      </c>
      <c r="AE2" t="n">
        <v>16331703.23496908</v>
      </c>
      <c r="AF2" t="n">
        <v>4.692385694302956e-07</v>
      </c>
      <c r="AG2" t="n">
        <v>44</v>
      </c>
      <c r="AH2" t="n">
        <v>14773028.39991247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0.58</v>
      </c>
      <c r="E3" t="n">
        <v>172.42</v>
      </c>
      <c r="F3" t="n">
        <v>143.41</v>
      </c>
      <c r="G3" t="n">
        <v>12.07</v>
      </c>
      <c r="H3" t="n">
        <v>0.19</v>
      </c>
      <c r="I3" t="n">
        <v>713</v>
      </c>
      <c r="J3" t="n">
        <v>187.21</v>
      </c>
      <c r="K3" t="n">
        <v>53.44</v>
      </c>
      <c r="L3" t="n">
        <v>2</v>
      </c>
      <c r="M3" t="n">
        <v>711</v>
      </c>
      <c r="N3" t="n">
        <v>36.77</v>
      </c>
      <c r="O3" t="n">
        <v>23322.88</v>
      </c>
      <c r="P3" t="n">
        <v>1967.68</v>
      </c>
      <c r="Q3" t="n">
        <v>3540.91</v>
      </c>
      <c r="R3" t="n">
        <v>1417.5</v>
      </c>
      <c r="S3" t="n">
        <v>274.41</v>
      </c>
      <c r="T3" t="n">
        <v>565044.73</v>
      </c>
      <c r="U3" t="n">
        <v>0.19</v>
      </c>
      <c r="V3" t="n">
        <v>0.68</v>
      </c>
      <c r="W3" t="n">
        <v>58.01</v>
      </c>
      <c r="X3" t="n">
        <v>33.54</v>
      </c>
      <c r="Y3" t="n">
        <v>2</v>
      </c>
      <c r="Z3" t="n">
        <v>10</v>
      </c>
      <c r="AA3" t="n">
        <v>4258.848946698556</v>
      </c>
      <c r="AB3" t="n">
        <v>5827.145016028415</v>
      </c>
      <c r="AC3" t="n">
        <v>5271.01047414784</v>
      </c>
      <c r="AD3" t="n">
        <v>4258848.946698556</v>
      </c>
      <c r="AE3" t="n">
        <v>5827145.016028414</v>
      </c>
      <c r="AF3" t="n">
        <v>8.528936705408069e-07</v>
      </c>
      <c r="AG3" t="n">
        <v>24</v>
      </c>
      <c r="AH3" t="n">
        <v>5271010.474147839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0.6756</v>
      </c>
      <c r="E4" t="n">
        <v>148.02</v>
      </c>
      <c r="F4" t="n">
        <v>129.65</v>
      </c>
      <c r="G4" t="n">
        <v>18.22</v>
      </c>
      <c r="H4" t="n">
        <v>0.28</v>
      </c>
      <c r="I4" t="n">
        <v>427</v>
      </c>
      <c r="J4" t="n">
        <v>188.73</v>
      </c>
      <c r="K4" t="n">
        <v>53.44</v>
      </c>
      <c r="L4" t="n">
        <v>3</v>
      </c>
      <c r="M4" t="n">
        <v>425</v>
      </c>
      <c r="N4" t="n">
        <v>37.29</v>
      </c>
      <c r="O4" t="n">
        <v>23510.33</v>
      </c>
      <c r="P4" t="n">
        <v>1770.45</v>
      </c>
      <c r="Q4" t="n">
        <v>3538.07</v>
      </c>
      <c r="R4" t="n">
        <v>952.05</v>
      </c>
      <c r="S4" t="n">
        <v>274.41</v>
      </c>
      <c r="T4" t="n">
        <v>333751</v>
      </c>
      <c r="U4" t="n">
        <v>0.29</v>
      </c>
      <c r="V4" t="n">
        <v>0.75</v>
      </c>
      <c r="W4" t="n">
        <v>57.54</v>
      </c>
      <c r="X4" t="n">
        <v>19.82</v>
      </c>
      <c r="Y4" t="n">
        <v>2</v>
      </c>
      <c r="Z4" t="n">
        <v>10</v>
      </c>
      <c r="AA4" t="n">
        <v>3319.588251288935</v>
      </c>
      <c r="AB4" t="n">
        <v>4542.007095311512</v>
      </c>
      <c r="AC4" t="n">
        <v>4108.524312881806</v>
      </c>
      <c r="AD4" t="n">
        <v>3319588.251288935</v>
      </c>
      <c r="AE4" t="n">
        <v>4542007.095311512</v>
      </c>
      <c r="AF4" t="n">
        <v>9.934740755471881e-07</v>
      </c>
      <c r="AG4" t="n">
        <v>21</v>
      </c>
      <c r="AH4" t="n">
        <v>4108524.312881806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0.7274</v>
      </c>
      <c r="E5" t="n">
        <v>137.49</v>
      </c>
      <c r="F5" t="n">
        <v>123.74</v>
      </c>
      <c r="G5" t="n">
        <v>24.5</v>
      </c>
      <c r="H5" t="n">
        <v>0.37</v>
      </c>
      <c r="I5" t="n">
        <v>303</v>
      </c>
      <c r="J5" t="n">
        <v>190.25</v>
      </c>
      <c r="K5" t="n">
        <v>53.44</v>
      </c>
      <c r="L5" t="n">
        <v>4</v>
      </c>
      <c r="M5" t="n">
        <v>301</v>
      </c>
      <c r="N5" t="n">
        <v>37.82</v>
      </c>
      <c r="O5" t="n">
        <v>23698.48</v>
      </c>
      <c r="P5" t="n">
        <v>1679.33</v>
      </c>
      <c r="Q5" t="n">
        <v>3536.21</v>
      </c>
      <c r="R5" t="n">
        <v>752.85</v>
      </c>
      <c r="S5" t="n">
        <v>274.41</v>
      </c>
      <c r="T5" t="n">
        <v>234769.49</v>
      </c>
      <c r="U5" t="n">
        <v>0.36</v>
      </c>
      <c r="V5" t="n">
        <v>0.79</v>
      </c>
      <c r="W5" t="n">
        <v>57.31</v>
      </c>
      <c r="X5" t="n">
        <v>13.92</v>
      </c>
      <c r="Y5" t="n">
        <v>2</v>
      </c>
      <c r="Z5" t="n">
        <v>10</v>
      </c>
      <c r="AA5" t="n">
        <v>2944.776293015206</v>
      </c>
      <c r="AB5" t="n">
        <v>4029.172838464788</v>
      </c>
      <c r="AC5" t="n">
        <v>3644.634237741152</v>
      </c>
      <c r="AD5" t="n">
        <v>2944776.293015206</v>
      </c>
      <c r="AE5" t="n">
        <v>4029172.838464788</v>
      </c>
      <c r="AF5" t="n">
        <v>1.069646303364453e-06</v>
      </c>
      <c r="AG5" t="n">
        <v>20</v>
      </c>
      <c r="AH5" t="n">
        <v>3644634.237741152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0.7587</v>
      </c>
      <c r="E6" t="n">
        <v>131.8</v>
      </c>
      <c r="F6" t="n">
        <v>120.58</v>
      </c>
      <c r="G6" t="n">
        <v>30.79</v>
      </c>
      <c r="H6" t="n">
        <v>0.46</v>
      </c>
      <c r="I6" t="n">
        <v>235</v>
      </c>
      <c r="J6" t="n">
        <v>191.78</v>
      </c>
      <c r="K6" t="n">
        <v>53.44</v>
      </c>
      <c r="L6" t="n">
        <v>5</v>
      </c>
      <c r="M6" t="n">
        <v>233</v>
      </c>
      <c r="N6" t="n">
        <v>38.35</v>
      </c>
      <c r="O6" t="n">
        <v>23887.36</v>
      </c>
      <c r="P6" t="n">
        <v>1626.21</v>
      </c>
      <c r="Q6" t="n">
        <v>3535.53</v>
      </c>
      <c r="R6" t="n">
        <v>645.88</v>
      </c>
      <c r="S6" t="n">
        <v>274.41</v>
      </c>
      <c r="T6" t="n">
        <v>181624.16</v>
      </c>
      <c r="U6" t="n">
        <v>0.42</v>
      </c>
      <c r="V6" t="n">
        <v>0.8100000000000001</v>
      </c>
      <c r="W6" t="n">
        <v>57.21</v>
      </c>
      <c r="X6" t="n">
        <v>10.78</v>
      </c>
      <c r="Y6" t="n">
        <v>2</v>
      </c>
      <c r="Z6" t="n">
        <v>10</v>
      </c>
      <c r="AA6" t="n">
        <v>2742.822316712199</v>
      </c>
      <c r="AB6" t="n">
        <v>3752.850498506371</v>
      </c>
      <c r="AC6" t="n">
        <v>3394.683714087536</v>
      </c>
      <c r="AD6" t="n">
        <v>2742822.316712199</v>
      </c>
      <c r="AE6" t="n">
        <v>3752850.49850637</v>
      </c>
      <c r="AF6" t="n">
        <v>1.115673151447087e-06</v>
      </c>
      <c r="AG6" t="n">
        <v>19</v>
      </c>
      <c r="AH6" t="n">
        <v>3394683.714087536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0.7806999999999999</v>
      </c>
      <c r="E7" t="n">
        <v>128.1</v>
      </c>
      <c r="F7" t="n">
        <v>118.52</v>
      </c>
      <c r="G7" t="n">
        <v>37.23</v>
      </c>
      <c r="H7" t="n">
        <v>0.55</v>
      </c>
      <c r="I7" t="n">
        <v>191</v>
      </c>
      <c r="J7" t="n">
        <v>193.32</v>
      </c>
      <c r="K7" t="n">
        <v>53.44</v>
      </c>
      <c r="L7" t="n">
        <v>6</v>
      </c>
      <c r="M7" t="n">
        <v>189</v>
      </c>
      <c r="N7" t="n">
        <v>38.89</v>
      </c>
      <c r="O7" t="n">
        <v>24076.95</v>
      </c>
      <c r="P7" t="n">
        <v>1587.57</v>
      </c>
      <c r="Q7" t="n">
        <v>3534.93</v>
      </c>
      <c r="R7" t="n">
        <v>576.01</v>
      </c>
      <c r="S7" t="n">
        <v>274.41</v>
      </c>
      <c r="T7" t="n">
        <v>146912.18</v>
      </c>
      <c r="U7" t="n">
        <v>0.48</v>
      </c>
      <c r="V7" t="n">
        <v>0.82</v>
      </c>
      <c r="W7" t="n">
        <v>57.15</v>
      </c>
      <c r="X7" t="n">
        <v>8.720000000000001</v>
      </c>
      <c r="Y7" t="n">
        <v>2</v>
      </c>
      <c r="Z7" t="n">
        <v>10</v>
      </c>
      <c r="AA7" t="n">
        <v>2606.393450863963</v>
      </c>
      <c r="AB7" t="n">
        <v>3566.182505436028</v>
      </c>
      <c r="AC7" t="n">
        <v>3225.831052285661</v>
      </c>
      <c r="AD7" t="n">
        <v>2606393.450863963</v>
      </c>
      <c r="AE7" t="n">
        <v>3566182.505436028</v>
      </c>
      <c r="AF7" t="n">
        <v>1.148024290674496e-06</v>
      </c>
      <c r="AG7" t="n">
        <v>18</v>
      </c>
      <c r="AH7" t="n">
        <v>3225831.052285661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0.7963</v>
      </c>
      <c r="E8" t="n">
        <v>125.58</v>
      </c>
      <c r="F8" t="n">
        <v>117.12</v>
      </c>
      <c r="G8" t="n">
        <v>43.65</v>
      </c>
      <c r="H8" t="n">
        <v>0.64</v>
      </c>
      <c r="I8" t="n">
        <v>161</v>
      </c>
      <c r="J8" t="n">
        <v>194.86</v>
      </c>
      <c r="K8" t="n">
        <v>53.44</v>
      </c>
      <c r="L8" t="n">
        <v>7</v>
      </c>
      <c r="M8" t="n">
        <v>159</v>
      </c>
      <c r="N8" t="n">
        <v>39.43</v>
      </c>
      <c r="O8" t="n">
        <v>24267.28</v>
      </c>
      <c r="P8" t="n">
        <v>1557.65</v>
      </c>
      <c r="Q8" t="n">
        <v>3535.04</v>
      </c>
      <c r="R8" t="n">
        <v>529.54</v>
      </c>
      <c r="S8" t="n">
        <v>274.41</v>
      </c>
      <c r="T8" t="n">
        <v>123823.83</v>
      </c>
      <c r="U8" t="n">
        <v>0.52</v>
      </c>
      <c r="V8" t="n">
        <v>0.83</v>
      </c>
      <c r="W8" t="n">
        <v>57.08</v>
      </c>
      <c r="X8" t="n">
        <v>7.33</v>
      </c>
      <c r="Y8" t="n">
        <v>2</v>
      </c>
      <c r="Z8" t="n">
        <v>10</v>
      </c>
      <c r="AA8" t="n">
        <v>2518.83108591512</v>
      </c>
      <c r="AB8" t="n">
        <v>3446.375814734109</v>
      </c>
      <c r="AC8" t="n">
        <v>3117.458543994591</v>
      </c>
      <c r="AD8" t="n">
        <v>2518831.08591512</v>
      </c>
      <c r="AE8" t="n">
        <v>3446375.814734109</v>
      </c>
      <c r="AF8" t="n">
        <v>1.170964189399387e-06</v>
      </c>
      <c r="AG8" t="n">
        <v>18</v>
      </c>
      <c r="AH8" t="n">
        <v>3117458.543994591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0.8078</v>
      </c>
      <c r="E9" t="n">
        <v>123.79</v>
      </c>
      <c r="F9" t="n">
        <v>116.14</v>
      </c>
      <c r="G9" t="n">
        <v>50.13</v>
      </c>
      <c r="H9" t="n">
        <v>0.72</v>
      </c>
      <c r="I9" t="n">
        <v>139</v>
      </c>
      <c r="J9" t="n">
        <v>196.41</v>
      </c>
      <c r="K9" t="n">
        <v>53.44</v>
      </c>
      <c r="L9" t="n">
        <v>8</v>
      </c>
      <c r="M9" t="n">
        <v>137</v>
      </c>
      <c r="N9" t="n">
        <v>39.98</v>
      </c>
      <c r="O9" t="n">
        <v>24458.36</v>
      </c>
      <c r="P9" t="n">
        <v>1534.15</v>
      </c>
      <c r="Q9" t="n">
        <v>3533.99</v>
      </c>
      <c r="R9" t="n">
        <v>496.06</v>
      </c>
      <c r="S9" t="n">
        <v>274.41</v>
      </c>
      <c r="T9" t="n">
        <v>107195.14</v>
      </c>
      <c r="U9" t="n">
        <v>0.55</v>
      </c>
      <c r="V9" t="n">
        <v>0.84</v>
      </c>
      <c r="W9" t="n">
        <v>57.07</v>
      </c>
      <c r="X9" t="n">
        <v>6.36</v>
      </c>
      <c r="Y9" t="n">
        <v>2</v>
      </c>
      <c r="Z9" t="n">
        <v>10</v>
      </c>
      <c r="AA9" t="n">
        <v>2455.16586886961</v>
      </c>
      <c r="AB9" t="n">
        <v>3359.26625606129</v>
      </c>
      <c r="AC9" t="n">
        <v>3038.662599342475</v>
      </c>
      <c r="AD9" t="n">
        <v>2455165.86886961</v>
      </c>
      <c r="AE9" t="n">
        <v>3359266.25606129</v>
      </c>
      <c r="AF9" t="n">
        <v>1.187875012177351e-06</v>
      </c>
      <c r="AG9" t="n">
        <v>18</v>
      </c>
      <c r="AH9" t="n">
        <v>3038662.599342475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0.8178</v>
      </c>
      <c r="E10" t="n">
        <v>122.28</v>
      </c>
      <c r="F10" t="n">
        <v>115.27</v>
      </c>
      <c r="G10" t="n">
        <v>56.69</v>
      </c>
      <c r="H10" t="n">
        <v>0.8100000000000001</v>
      </c>
      <c r="I10" t="n">
        <v>122</v>
      </c>
      <c r="J10" t="n">
        <v>197.97</v>
      </c>
      <c r="K10" t="n">
        <v>53.44</v>
      </c>
      <c r="L10" t="n">
        <v>9</v>
      </c>
      <c r="M10" t="n">
        <v>120</v>
      </c>
      <c r="N10" t="n">
        <v>40.53</v>
      </c>
      <c r="O10" t="n">
        <v>24650.18</v>
      </c>
      <c r="P10" t="n">
        <v>1511.01</v>
      </c>
      <c r="Q10" t="n">
        <v>3533.92</v>
      </c>
      <c r="R10" t="n">
        <v>466.58</v>
      </c>
      <c r="S10" t="n">
        <v>274.41</v>
      </c>
      <c r="T10" t="n">
        <v>92538.07000000001</v>
      </c>
      <c r="U10" t="n">
        <v>0.59</v>
      </c>
      <c r="V10" t="n">
        <v>0.84</v>
      </c>
      <c r="W10" t="n">
        <v>57.03</v>
      </c>
      <c r="X10" t="n">
        <v>5.49</v>
      </c>
      <c r="Y10" t="n">
        <v>2</v>
      </c>
      <c r="Z10" t="n">
        <v>10</v>
      </c>
      <c r="AA10" t="n">
        <v>2387.864561280558</v>
      </c>
      <c r="AB10" t="n">
        <v>3267.181637893801</v>
      </c>
      <c r="AC10" t="n">
        <v>2955.366407891322</v>
      </c>
      <c r="AD10" t="n">
        <v>2387864.561280557</v>
      </c>
      <c r="AE10" t="n">
        <v>3267181.637893801</v>
      </c>
      <c r="AF10" t="n">
        <v>1.202580075462538e-06</v>
      </c>
      <c r="AG10" t="n">
        <v>17</v>
      </c>
      <c r="AH10" t="n">
        <v>2955366.407891322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0.8256</v>
      </c>
      <c r="E11" t="n">
        <v>121.12</v>
      </c>
      <c r="F11" t="n">
        <v>114.64</v>
      </c>
      <c r="G11" t="n">
        <v>63.69</v>
      </c>
      <c r="H11" t="n">
        <v>0.89</v>
      </c>
      <c r="I11" t="n">
        <v>108</v>
      </c>
      <c r="J11" t="n">
        <v>199.53</v>
      </c>
      <c r="K11" t="n">
        <v>53.44</v>
      </c>
      <c r="L11" t="n">
        <v>10</v>
      </c>
      <c r="M11" t="n">
        <v>106</v>
      </c>
      <c r="N11" t="n">
        <v>41.1</v>
      </c>
      <c r="O11" t="n">
        <v>24842.77</v>
      </c>
      <c r="P11" t="n">
        <v>1491.81</v>
      </c>
      <c r="Q11" t="n">
        <v>3533.98</v>
      </c>
      <c r="R11" t="n">
        <v>445.28</v>
      </c>
      <c r="S11" t="n">
        <v>274.41</v>
      </c>
      <c r="T11" t="n">
        <v>81958.42999999999</v>
      </c>
      <c r="U11" t="n">
        <v>0.62</v>
      </c>
      <c r="V11" t="n">
        <v>0.85</v>
      </c>
      <c r="W11" t="n">
        <v>57.01</v>
      </c>
      <c r="X11" t="n">
        <v>4.86</v>
      </c>
      <c r="Y11" t="n">
        <v>2</v>
      </c>
      <c r="Z11" t="n">
        <v>10</v>
      </c>
      <c r="AA11" t="n">
        <v>2343.492763779734</v>
      </c>
      <c r="AB11" t="n">
        <v>3206.470187007622</v>
      </c>
      <c r="AC11" t="n">
        <v>2900.449172668666</v>
      </c>
      <c r="AD11" t="n">
        <v>2343492.763779734</v>
      </c>
      <c r="AE11" t="n">
        <v>3206470.187007622</v>
      </c>
      <c r="AF11" t="n">
        <v>1.214050024824983e-06</v>
      </c>
      <c r="AG11" t="n">
        <v>17</v>
      </c>
      <c r="AH11" t="n">
        <v>2900449.172668666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0.8316</v>
      </c>
      <c r="E12" t="n">
        <v>120.25</v>
      </c>
      <c r="F12" t="n">
        <v>114.17</v>
      </c>
      <c r="G12" t="n">
        <v>70.62</v>
      </c>
      <c r="H12" t="n">
        <v>0.97</v>
      </c>
      <c r="I12" t="n">
        <v>97</v>
      </c>
      <c r="J12" t="n">
        <v>201.1</v>
      </c>
      <c r="K12" t="n">
        <v>53.44</v>
      </c>
      <c r="L12" t="n">
        <v>11</v>
      </c>
      <c r="M12" t="n">
        <v>95</v>
      </c>
      <c r="N12" t="n">
        <v>41.66</v>
      </c>
      <c r="O12" t="n">
        <v>25036.12</v>
      </c>
      <c r="P12" t="n">
        <v>1474.48</v>
      </c>
      <c r="Q12" t="n">
        <v>3533.89</v>
      </c>
      <c r="R12" t="n">
        <v>430.16</v>
      </c>
      <c r="S12" t="n">
        <v>274.41</v>
      </c>
      <c r="T12" t="n">
        <v>74456.77</v>
      </c>
      <c r="U12" t="n">
        <v>0.64</v>
      </c>
      <c r="V12" t="n">
        <v>0.85</v>
      </c>
      <c r="W12" t="n">
        <v>56.98</v>
      </c>
      <c r="X12" t="n">
        <v>4.39</v>
      </c>
      <c r="Y12" t="n">
        <v>2</v>
      </c>
      <c r="Z12" t="n">
        <v>10</v>
      </c>
      <c r="AA12" t="n">
        <v>2307.320674635843</v>
      </c>
      <c r="AB12" t="n">
        <v>3156.977938841001</v>
      </c>
      <c r="AC12" t="n">
        <v>2855.680395204262</v>
      </c>
      <c r="AD12" t="n">
        <v>2307320.674635843</v>
      </c>
      <c r="AE12" t="n">
        <v>3156977.938841001</v>
      </c>
      <c r="AF12" t="n">
        <v>1.222873062796095e-06</v>
      </c>
      <c r="AG12" t="n">
        <v>17</v>
      </c>
      <c r="AH12" t="n">
        <v>2855680.395204262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0.8369</v>
      </c>
      <c r="E13" t="n">
        <v>119.49</v>
      </c>
      <c r="F13" t="n">
        <v>113.75</v>
      </c>
      <c r="G13" t="n">
        <v>77.56</v>
      </c>
      <c r="H13" t="n">
        <v>1.05</v>
      </c>
      <c r="I13" t="n">
        <v>88</v>
      </c>
      <c r="J13" t="n">
        <v>202.67</v>
      </c>
      <c r="K13" t="n">
        <v>53.44</v>
      </c>
      <c r="L13" t="n">
        <v>12</v>
      </c>
      <c r="M13" t="n">
        <v>86</v>
      </c>
      <c r="N13" t="n">
        <v>42.24</v>
      </c>
      <c r="O13" t="n">
        <v>25230.25</v>
      </c>
      <c r="P13" t="n">
        <v>1457.36</v>
      </c>
      <c r="Q13" t="n">
        <v>3533.89</v>
      </c>
      <c r="R13" t="n">
        <v>415.65</v>
      </c>
      <c r="S13" t="n">
        <v>274.41</v>
      </c>
      <c r="T13" t="n">
        <v>67246.89</v>
      </c>
      <c r="U13" t="n">
        <v>0.66</v>
      </c>
      <c r="V13" t="n">
        <v>0.86</v>
      </c>
      <c r="W13" t="n">
        <v>56.97</v>
      </c>
      <c r="X13" t="n">
        <v>3.97</v>
      </c>
      <c r="Y13" t="n">
        <v>2</v>
      </c>
      <c r="Z13" t="n">
        <v>10</v>
      </c>
      <c r="AA13" t="n">
        <v>2273.890446003049</v>
      </c>
      <c r="AB13" t="n">
        <v>3111.237225188011</v>
      </c>
      <c r="AC13" t="n">
        <v>2814.305111064821</v>
      </c>
      <c r="AD13" t="n">
        <v>2273890.446003049</v>
      </c>
      <c r="AE13" t="n">
        <v>3111237.225188011</v>
      </c>
      <c r="AF13" t="n">
        <v>1.230666746337244e-06</v>
      </c>
      <c r="AG13" t="n">
        <v>17</v>
      </c>
      <c r="AH13" t="n">
        <v>2814305.111064821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0.8408</v>
      </c>
      <c r="E14" t="n">
        <v>118.94</v>
      </c>
      <c r="F14" t="n">
        <v>113.45</v>
      </c>
      <c r="G14" t="n">
        <v>84.04000000000001</v>
      </c>
      <c r="H14" t="n">
        <v>1.13</v>
      </c>
      <c r="I14" t="n">
        <v>81</v>
      </c>
      <c r="J14" t="n">
        <v>204.25</v>
      </c>
      <c r="K14" t="n">
        <v>53.44</v>
      </c>
      <c r="L14" t="n">
        <v>13</v>
      </c>
      <c r="M14" t="n">
        <v>79</v>
      </c>
      <c r="N14" t="n">
        <v>42.82</v>
      </c>
      <c r="O14" t="n">
        <v>25425.3</v>
      </c>
      <c r="P14" t="n">
        <v>1442.68</v>
      </c>
      <c r="Q14" t="n">
        <v>3533.65</v>
      </c>
      <c r="R14" t="n">
        <v>405.65</v>
      </c>
      <c r="S14" t="n">
        <v>274.41</v>
      </c>
      <c r="T14" t="n">
        <v>62281.18</v>
      </c>
      <c r="U14" t="n">
        <v>0.68</v>
      </c>
      <c r="V14" t="n">
        <v>0.86</v>
      </c>
      <c r="W14" t="n">
        <v>56.96</v>
      </c>
      <c r="X14" t="n">
        <v>3.68</v>
      </c>
      <c r="Y14" t="n">
        <v>2</v>
      </c>
      <c r="Z14" t="n">
        <v>10</v>
      </c>
      <c r="AA14" t="n">
        <v>2247.449551702906</v>
      </c>
      <c r="AB14" t="n">
        <v>3075.059627116624</v>
      </c>
      <c r="AC14" t="n">
        <v>2781.58025217779</v>
      </c>
      <c r="AD14" t="n">
        <v>2247449.551702906</v>
      </c>
      <c r="AE14" t="n">
        <v>3075059.627116624</v>
      </c>
      <c r="AF14" t="n">
        <v>1.236401721018466e-06</v>
      </c>
      <c r="AG14" t="n">
        <v>17</v>
      </c>
      <c r="AH14" t="n">
        <v>2781580.25217779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0.8453000000000001</v>
      </c>
      <c r="E15" t="n">
        <v>118.3</v>
      </c>
      <c r="F15" t="n">
        <v>113.08</v>
      </c>
      <c r="G15" t="n">
        <v>91.69</v>
      </c>
      <c r="H15" t="n">
        <v>1.21</v>
      </c>
      <c r="I15" t="n">
        <v>74</v>
      </c>
      <c r="J15" t="n">
        <v>205.84</v>
      </c>
      <c r="K15" t="n">
        <v>53.44</v>
      </c>
      <c r="L15" t="n">
        <v>14</v>
      </c>
      <c r="M15" t="n">
        <v>72</v>
      </c>
      <c r="N15" t="n">
        <v>43.4</v>
      </c>
      <c r="O15" t="n">
        <v>25621.03</v>
      </c>
      <c r="P15" t="n">
        <v>1424.73</v>
      </c>
      <c r="Q15" t="n">
        <v>3533.61</v>
      </c>
      <c r="R15" t="n">
        <v>393.19</v>
      </c>
      <c r="S15" t="n">
        <v>274.41</v>
      </c>
      <c r="T15" t="n">
        <v>56087.13</v>
      </c>
      <c r="U15" t="n">
        <v>0.7</v>
      </c>
      <c r="V15" t="n">
        <v>0.86</v>
      </c>
      <c r="W15" t="n">
        <v>56.94</v>
      </c>
      <c r="X15" t="n">
        <v>3.31</v>
      </c>
      <c r="Y15" t="n">
        <v>2</v>
      </c>
      <c r="Z15" t="n">
        <v>10</v>
      </c>
      <c r="AA15" t="n">
        <v>2216.081878340413</v>
      </c>
      <c r="AB15" t="n">
        <v>3032.140992577976</v>
      </c>
      <c r="AC15" t="n">
        <v>2742.757711882832</v>
      </c>
      <c r="AD15" t="n">
        <v>2216081.878340413</v>
      </c>
      <c r="AE15" t="n">
        <v>3032140.992577976</v>
      </c>
      <c r="AF15" t="n">
        <v>1.2430189994968e-06</v>
      </c>
      <c r="AG15" t="n">
        <v>17</v>
      </c>
      <c r="AH15" t="n">
        <v>2742757.711882832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0.8481</v>
      </c>
      <c r="E16" t="n">
        <v>117.91</v>
      </c>
      <c r="F16" t="n">
        <v>112.88</v>
      </c>
      <c r="G16" t="n">
        <v>98.15000000000001</v>
      </c>
      <c r="H16" t="n">
        <v>1.28</v>
      </c>
      <c r="I16" t="n">
        <v>69</v>
      </c>
      <c r="J16" t="n">
        <v>207.43</v>
      </c>
      <c r="K16" t="n">
        <v>53.44</v>
      </c>
      <c r="L16" t="n">
        <v>15</v>
      </c>
      <c r="M16" t="n">
        <v>67</v>
      </c>
      <c r="N16" t="n">
        <v>44</v>
      </c>
      <c r="O16" t="n">
        <v>25817.56</v>
      </c>
      <c r="P16" t="n">
        <v>1411.31</v>
      </c>
      <c r="Q16" t="n">
        <v>3533.77</v>
      </c>
      <c r="R16" t="n">
        <v>386.44</v>
      </c>
      <c r="S16" t="n">
        <v>274.41</v>
      </c>
      <c r="T16" t="n">
        <v>52736.86</v>
      </c>
      <c r="U16" t="n">
        <v>0.71</v>
      </c>
      <c r="V16" t="n">
        <v>0.86</v>
      </c>
      <c r="W16" t="n">
        <v>56.93</v>
      </c>
      <c r="X16" t="n">
        <v>3.1</v>
      </c>
      <c r="Y16" t="n">
        <v>2</v>
      </c>
      <c r="Z16" t="n">
        <v>10</v>
      </c>
      <c r="AA16" t="n">
        <v>2194.572882477203</v>
      </c>
      <c r="AB16" t="n">
        <v>3002.711435528003</v>
      </c>
      <c r="AC16" t="n">
        <v>2716.136870453066</v>
      </c>
      <c r="AD16" t="n">
        <v>2194572.882477203</v>
      </c>
      <c r="AE16" t="n">
        <v>3002711.435528003</v>
      </c>
      <c r="AF16" t="n">
        <v>1.247136417216652e-06</v>
      </c>
      <c r="AG16" t="n">
        <v>17</v>
      </c>
      <c r="AH16" t="n">
        <v>2716136.870453066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0.8509</v>
      </c>
      <c r="E17" t="n">
        <v>117.53</v>
      </c>
      <c r="F17" t="n">
        <v>112.68</v>
      </c>
      <c r="G17" t="n">
        <v>105.63</v>
      </c>
      <c r="H17" t="n">
        <v>1.36</v>
      </c>
      <c r="I17" t="n">
        <v>64</v>
      </c>
      <c r="J17" t="n">
        <v>209.03</v>
      </c>
      <c r="K17" t="n">
        <v>53.44</v>
      </c>
      <c r="L17" t="n">
        <v>16</v>
      </c>
      <c r="M17" t="n">
        <v>62</v>
      </c>
      <c r="N17" t="n">
        <v>44.6</v>
      </c>
      <c r="O17" t="n">
        <v>26014.91</v>
      </c>
      <c r="P17" t="n">
        <v>1398.09</v>
      </c>
      <c r="Q17" t="n">
        <v>3533.27</v>
      </c>
      <c r="R17" t="n">
        <v>379.53</v>
      </c>
      <c r="S17" t="n">
        <v>274.41</v>
      </c>
      <c r="T17" t="n">
        <v>49306.37</v>
      </c>
      <c r="U17" t="n">
        <v>0.72</v>
      </c>
      <c r="V17" t="n">
        <v>0.86</v>
      </c>
      <c r="W17" t="n">
        <v>56.93</v>
      </c>
      <c r="X17" t="n">
        <v>2.91</v>
      </c>
      <c r="Y17" t="n">
        <v>2</v>
      </c>
      <c r="Z17" t="n">
        <v>10</v>
      </c>
      <c r="AA17" t="n">
        <v>2173.410100094982</v>
      </c>
      <c r="AB17" t="n">
        <v>2973.75558303641</v>
      </c>
      <c r="AC17" t="n">
        <v>2689.94452388359</v>
      </c>
      <c r="AD17" t="n">
        <v>2173410.100094982</v>
      </c>
      <c r="AE17" t="n">
        <v>2973755.58303641</v>
      </c>
      <c r="AF17" t="n">
        <v>1.251253834936504e-06</v>
      </c>
      <c r="AG17" t="n">
        <v>17</v>
      </c>
      <c r="AH17" t="n">
        <v>2689944.52388359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0.8535</v>
      </c>
      <c r="E18" t="n">
        <v>117.16</v>
      </c>
      <c r="F18" t="n">
        <v>112.46</v>
      </c>
      <c r="G18" t="n">
        <v>112.46</v>
      </c>
      <c r="H18" t="n">
        <v>1.43</v>
      </c>
      <c r="I18" t="n">
        <v>60</v>
      </c>
      <c r="J18" t="n">
        <v>210.64</v>
      </c>
      <c r="K18" t="n">
        <v>53.44</v>
      </c>
      <c r="L18" t="n">
        <v>17</v>
      </c>
      <c r="M18" t="n">
        <v>58</v>
      </c>
      <c r="N18" t="n">
        <v>45.21</v>
      </c>
      <c r="O18" t="n">
        <v>26213.09</v>
      </c>
      <c r="P18" t="n">
        <v>1380.45</v>
      </c>
      <c r="Q18" t="n">
        <v>3533.32</v>
      </c>
      <c r="R18" t="n">
        <v>372.58</v>
      </c>
      <c r="S18" t="n">
        <v>274.41</v>
      </c>
      <c r="T18" t="n">
        <v>45847.86</v>
      </c>
      <c r="U18" t="n">
        <v>0.74</v>
      </c>
      <c r="V18" t="n">
        <v>0.87</v>
      </c>
      <c r="W18" t="n">
        <v>56.92</v>
      </c>
      <c r="X18" t="n">
        <v>2.69</v>
      </c>
      <c r="Y18" t="n">
        <v>2</v>
      </c>
      <c r="Z18" t="n">
        <v>10</v>
      </c>
      <c r="AA18" t="n">
        <v>2148.239678697313</v>
      </c>
      <c r="AB18" t="n">
        <v>2939.316302039499</v>
      </c>
      <c r="AC18" t="n">
        <v>2658.792079529188</v>
      </c>
      <c r="AD18" t="n">
        <v>2148239.678697313</v>
      </c>
      <c r="AE18" t="n">
        <v>2939316.302039498</v>
      </c>
      <c r="AF18" t="n">
        <v>1.255077151390653e-06</v>
      </c>
      <c r="AG18" t="n">
        <v>17</v>
      </c>
      <c r="AH18" t="n">
        <v>2658792.079529188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0.8559</v>
      </c>
      <c r="E19" t="n">
        <v>116.84</v>
      </c>
      <c r="F19" t="n">
        <v>112.29</v>
      </c>
      <c r="G19" t="n">
        <v>120.31</v>
      </c>
      <c r="H19" t="n">
        <v>1.51</v>
      </c>
      <c r="I19" t="n">
        <v>56</v>
      </c>
      <c r="J19" t="n">
        <v>212.25</v>
      </c>
      <c r="K19" t="n">
        <v>53.44</v>
      </c>
      <c r="L19" t="n">
        <v>18</v>
      </c>
      <c r="M19" t="n">
        <v>54</v>
      </c>
      <c r="N19" t="n">
        <v>45.82</v>
      </c>
      <c r="O19" t="n">
        <v>26412.11</v>
      </c>
      <c r="P19" t="n">
        <v>1367.29</v>
      </c>
      <c r="Q19" t="n">
        <v>3533.2</v>
      </c>
      <c r="R19" t="n">
        <v>366.24</v>
      </c>
      <c r="S19" t="n">
        <v>274.41</v>
      </c>
      <c r="T19" t="n">
        <v>42699.52</v>
      </c>
      <c r="U19" t="n">
        <v>0.75</v>
      </c>
      <c r="V19" t="n">
        <v>0.87</v>
      </c>
      <c r="W19" t="n">
        <v>56.92</v>
      </c>
      <c r="X19" t="n">
        <v>2.52</v>
      </c>
      <c r="Y19" t="n">
        <v>2</v>
      </c>
      <c r="Z19" t="n">
        <v>10</v>
      </c>
      <c r="AA19" t="n">
        <v>2128.482930880837</v>
      </c>
      <c r="AB19" t="n">
        <v>2912.284248070797</v>
      </c>
      <c r="AC19" t="n">
        <v>2634.339926851533</v>
      </c>
      <c r="AD19" t="n">
        <v>2128482.930880837</v>
      </c>
      <c r="AE19" t="n">
        <v>2912284.248070797</v>
      </c>
      <c r="AF19" t="n">
        <v>1.258606366579097e-06</v>
      </c>
      <c r="AG19" t="n">
        <v>17</v>
      </c>
      <c r="AH19" t="n">
        <v>2634339.926851533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0.8584000000000001</v>
      </c>
      <c r="E20" t="n">
        <v>116.5</v>
      </c>
      <c r="F20" t="n">
        <v>112.09</v>
      </c>
      <c r="G20" t="n">
        <v>129.34</v>
      </c>
      <c r="H20" t="n">
        <v>1.58</v>
      </c>
      <c r="I20" t="n">
        <v>52</v>
      </c>
      <c r="J20" t="n">
        <v>213.87</v>
      </c>
      <c r="K20" t="n">
        <v>53.44</v>
      </c>
      <c r="L20" t="n">
        <v>19</v>
      </c>
      <c r="M20" t="n">
        <v>50</v>
      </c>
      <c r="N20" t="n">
        <v>46.44</v>
      </c>
      <c r="O20" t="n">
        <v>26611.98</v>
      </c>
      <c r="P20" t="n">
        <v>1352.44</v>
      </c>
      <c r="Q20" t="n">
        <v>3533.27</v>
      </c>
      <c r="R20" t="n">
        <v>359.92</v>
      </c>
      <c r="S20" t="n">
        <v>274.41</v>
      </c>
      <c r="T20" t="n">
        <v>39562.42</v>
      </c>
      <c r="U20" t="n">
        <v>0.76</v>
      </c>
      <c r="V20" t="n">
        <v>0.87</v>
      </c>
      <c r="W20" t="n">
        <v>56.91</v>
      </c>
      <c r="X20" t="n">
        <v>2.33</v>
      </c>
      <c r="Y20" t="n">
        <v>2</v>
      </c>
      <c r="Z20" t="n">
        <v>10</v>
      </c>
      <c r="AA20" t="n">
        <v>2106.748691086172</v>
      </c>
      <c r="AB20" t="n">
        <v>2882.546502336749</v>
      </c>
      <c r="AC20" t="n">
        <v>2607.440309833155</v>
      </c>
      <c r="AD20" t="n">
        <v>2106748.691086172</v>
      </c>
      <c r="AE20" t="n">
        <v>2882546.502336749</v>
      </c>
      <c r="AF20" t="n">
        <v>1.262282632400394e-06</v>
      </c>
      <c r="AG20" t="n">
        <v>17</v>
      </c>
      <c r="AH20" t="n">
        <v>2607440.309833155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0.8603</v>
      </c>
      <c r="E21" t="n">
        <v>116.24</v>
      </c>
      <c r="F21" t="n">
        <v>111.95</v>
      </c>
      <c r="G21" t="n">
        <v>137.08</v>
      </c>
      <c r="H21" t="n">
        <v>1.65</v>
      </c>
      <c r="I21" t="n">
        <v>49</v>
      </c>
      <c r="J21" t="n">
        <v>215.5</v>
      </c>
      <c r="K21" t="n">
        <v>53.44</v>
      </c>
      <c r="L21" t="n">
        <v>20</v>
      </c>
      <c r="M21" t="n">
        <v>47</v>
      </c>
      <c r="N21" t="n">
        <v>47.07</v>
      </c>
      <c r="O21" t="n">
        <v>26812.71</v>
      </c>
      <c r="P21" t="n">
        <v>1338.6</v>
      </c>
      <c r="Q21" t="n">
        <v>3533.2</v>
      </c>
      <c r="R21" t="n">
        <v>355.24</v>
      </c>
      <c r="S21" t="n">
        <v>274.41</v>
      </c>
      <c r="T21" t="n">
        <v>37235.63</v>
      </c>
      <c r="U21" t="n">
        <v>0.77</v>
      </c>
      <c r="V21" t="n">
        <v>0.87</v>
      </c>
      <c r="W21" t="n">
        <v>56.9</v>
      </c>
      <c r="X21" t="n">
        <v>2.18</v>
      </c>
      <c r="Y21" t="n">
        <v>2</v>
      </c>
      <c r="Z21" t="n">
        <v>10</v>
      </c>
      <c r="AA21" t="n">
        <v>2087.789655838169</v>
      </c>
      <c r="AB21" t="n">
        <v>2856.605913896828</v>
      </c>
      <c r="AC21" t="n">
        <v>2583.975454746094</v>
      </c>
      <c r="AD21" t="n">
        <v>2087789.655838169</v>
      </c>
      <c r="AE21" t="n">
        <v>2856605.913896827</v>
      </c>
      <c r="AF21" t="n">
        <v>1.265076594424579e-06</v>
      </c>
      <c r="AG21" t="n">
        <v>17</v>
      </c>
      <c r="AH21" t="n">
        <v>2583975.454746095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0.8614000000000001</v>
      </c>
      <c r="E22" t="n">
        <v>116.1</v>
      </c>
      <c r="F22" t="n">
        <v>111.88</v>
      </c>
      <c r="G22" t="n">
        <v>142.82</v>
      </c>
      <c r="H22" t="n">
        <v>1.72</v>
      </c>
      <c r="I22" t="n">
        <v>47</v>
      </c>
      <c r="J22" t="n">
        <v>217.14</v>
      </c>
      <c r="K22" t="n">
        <v>53.44</v>
      </c>
      <c r="L22" t="n">
        <v>21</v>
      </c>
      <c r="M22" t="n">
        <v>45</v>
      </c>
      <c r="N22" t="n">
        <v>47.7</v>
      </c>
      <c r="O22" t="n">
        <v>27014.3</v>
      </c>
      <c r="P22" t="n">
        <v>1323.71</v>
      </c>
      <c r="Q22" t="n">
        <v>3533.14</v>
      </c>
      <c r="R22" t="n">
        <v>352.71</v>
      </c>
      <c r="S22" t="n">
        <v>274.41</v>
      </c>
      <c r="T22" t="n">
        <v>35981.65</v>
      </c>
      <c r="U22" t="n">
        <v>0.78</v>
      </c>
      <c r="V22" t="n">
        <v>0.87</v>
      </c>
      <c r="W22" t="n">
        <v>56.9</v>
      </c>
      <c r="X22" t="n">
        <v>2.11</v>
      </c>
      <c r="Y22" t="n">
        <v>2</v>
      </c>
      <c r="Z22" t="n">
        <v>10</v>
      </c>
      <c r="AA22" t="n">
        <v>2069.954532769543</v>
      </c>
      <c r="AB22" t="n">
        <v>2832.203111684236</v>
      </c>
      <c r="AC22" t="n">
        <v>2561.901621727125</v>
      </c>
      <c r="AD22" t="n">
        <v>2069954.532769543</v>
      </c>
      <c r="AE22" t="n">
        <v>2832203.111684236</v>
      </c>
      <c r="AF22" t="n">
        <v>1.26669415138595e-06</v>
      </c>
      <c r="AG22" t="n">
        <v>17</v>
      </c>
      <c r="AH22" t="n">
        <v>2561901.621727125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0.8633999999999999</v>
      </c>
      <c r="E23" t="n">
        <v>115.82</v>
      </c>
      <c r="F23" t="n">
        <v>111.71</v>
      </c>
      <c r="G23" t="n">
        <v>152.34</v>
      </c>
      <c r="H23" t="n">
        <v>1.79</v>
      </c>
      <c r="I23" t="n">
        <v>44</v>
      </c>
      <c r="J23" t="n">
        <v>218.78</v>
      </c>
      <c r="K23" t="n">
        <v>53.44</v>
      </c>
      <c r="L23" t="n">
        <v>22</v>
      </c>
      <c r="M23" t="n">
        <v>42</v>
      </c>
      <c r="N23" t="n">
        <v>48.34</v>
      </c>
      <c r="O23" t="n">
        <v>27216.79</v>
      </c>
      <c r="P23" t="n">
        <v>1311.56</v>
      </c>
      <c r="Q23" t="n">
        <v>3533.07</v>
      </c>
      <c r="R23" t="n">
        <v>346.93</v>
      </c>
      <c r="S23" t="n">
        <v>274.41</v>
      </c>
      <c r="T23" t="n">
        <v>33106.21</v>
      </c>
      <c r="U23" t="n">
        <v>0.79</v>
      </c>
      <c r="V23" t="n">
        <v>0.87</v>
      </c>
      <c r="W23" t="n">
        <v>56.9</v>
      </c>
      <c r="X23" t="n">
        <v>1.95</v>
      </c>
      <c r="Y23" t="n">
        <v>2</v>
      </c>
      <c r="Z23" t="n">
        <v>10</v>
      </c>
      <c r="AA23" t="n">
        <v>2052.481782863811</v>
      </c>
      <c r="AB23" t="n">
        <v>2808.29612441989</v>
      </c>
      <c r="AC23" t="n">
        <v>2540.276283773621</v>
      </c>
      <c r="AD23" t="n">
        <v>2052481.782863811</v>
      </c>
      <c r="AE23" t="n">
        <v>2808296.12441989</v>
      </c>
      <c r="AF23" t="n">
        <v>1.269635164042987e-06</v>
      </c>
      <c r="AG23" t="n">
        <v>17</v>
      </c>
      <c r="AH23" t="n">
        <v>2540276.283773621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0.8643999999999999</v>
      </c>
      <c r="E24" t="n">
        <v>115.68</v>
      </c>
      <c r="F24" t="n">
        <v>111.65</v>
      </c>
      <c r="G24" t="n">
        <v>159.5</v>
      </c>
      <c r="H24" t="n">
        <v>1.85</v>
      </c>
      <c r="I24" t="n">
        <v>42</v>
      </c>
      <c r="J24" t="n">
        <v>220.43</v>
      </c>
      <c r="K24" t="n">
        <v>53.44</v>
      </c>
      <c r="L24" t="n">
        <v>23</v>
      </c>
      <c r="M24" t="n">
        <v>40</v>
      </c>
      <c r="N24" t="n">
        <v>48.99</v>
      </c>
      <c r="O24" t="n">
        <v>27420.16</v>
      </c>
      <c r="P24" t="n">
        <v>1296.7</v>
      </c>
      <c r="Q24" t="n">
        <v>3533.2</v>
      </c>
      <c r="R24" t="n">
        <v>345.04</v>
      </c>
      <c r="S24" t="n">
        <v>274.41</v>
      </c>
      <c r="T24" t="n">
        <v>32169.33</v>
      </c>
      <c r="U24" t="n">
        <v>0.8</v>
      </c>
      <c r="V24" t="n">
        <v>0.87</v>
      </c>
      <c r="W24" t="n">
        <v>56.89</v>
      </c>
      <c r="X24" t="n">
        <v>1.89</v>
      </c>
      <c r="Y24" t="n">
        <v>2</v>
      </c>
      <c r="Z24" t="n">
        <v>10</v>
      </c>
      <c r="AA24" t="n">
        <v>2035.049769804178</v>
      </c>
      <c r="AB24" t="n">
        <v>2784.444875105562</v>
      </c>
      <c r="AC24" t="n">
        <v>2518.701364218413</v>
      </c>
      <c r="AD24" t="n">
        <v>2035049.769804178</v>
      </c>
      <c r="AE24" t="n">
        <v>2784444.875105562</v>
      </c>
      <c r="AF24" t="n">
        <v>1.271105670371506e-06</v>
      </c>
      <c r="AG24" t="n">
        <v>17</v>
      </c>
      <c r="AH24" t="n">
        <v>2518701.364218413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0.8658</v>
      </c>
      <c r="E25" t="n">
        <v>115.49</v>
      </c>
      <c r="F25" t="n">
        <v>111.54</v>
      </c>
      <c r="G25" t="n">
        <v>167.3</v>
      </c>
      <c r="H25" t="n">
        <v>1.92</v>
      </c>
      <c r="I25" t="n">
        <v>40</v>
      </c>
      <c r="J25" t="n">
        <v>222.08</v>
      </c>
      <c r="K25" t="n">
        <v>53.44</v>
      </c>
      <c r="L25" t="n">
        <v>24</v>
      </c>
      <c r="M25" t="n">
        <v>31</v>
      </c>
      <c r="N25" t="n">
        <v>49.65</v>
      </c>
      <c r="O25" t="n">
        <v>27624.44</v>
      </c>
      <c r="P25" t="n">
        <v>1283.65</v>
      </c>
      <c r="Q25" t="n">
        <v>3533.25</v>
      </c>
      <c r="R25" t="n">
        <v>341.06</v>
      </c>
      <c r="S25" t="n">
        <v>274.41</v>
      </c>
      <c r="T25" t="n">
        <v>30188.3</v>
      </c>
      <c r="U25" t="n">
        <v>0.8</v>
      </c>
      <c r="V25" t="n">
        <v>0.87</v>
      </c>
      <c r="W25" t="n">
        <v>56.89</v>
      </c>
      <c r="X25" t="n">
        <v>1.77</v>
      </c>
      <c r="Y25" t="n">
        <v>2</v>
      </c>
      <c r="Z25" t="n">
        <v>10</v>
      </c>
      <c r="AA25" t="n">
        <v>2018.382679463321</v>
      </c>
      <c r="AB25" t="n">
        <v>2761.64022680107</v>
      </c>
      <c r="AC25" t="n">
        <v>2498.073159541577</v>
      </c>
      <c r="AD25" t="n">
        <v>2018382.679463321</v>
      </c>
      <c r="AE25" t="n">
        <v>2761640.22680107</v>
      </c>
      <c r="AF25" t="n">
        <v>1.273164379231432e-06</v>
      </c>
      <c r="AG25" t="n">
        <v>17</v>
      </c>
      <c r="AH25" t="n">
        <v>2498073.159541577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0.8662</v>
      </c>
      <c r="E26" t="n">
        <v>115.44</v>
      </c>
      <c r="F26" t="n">
        <v>111.52</v>
      </c>
      <c r="G26" t="n">
        <v>171.58</v>
      </c>
      <c r="H26" t="n">
        <v>1.99</v>
      </c>
      <c r="I26" t="n">
        <v>39</v>
      </c>
      <c r="J26" t="n">
        <v>223.75</v>
      </c>
      <c r="K26" t="n">
        <v>53.44</v>
      </c>
      <c r="L26" t="n">
        <v>25</v>
      </c>
      <c r="M26" t="n">
        <v>10</v>
      </c>
      <c r="N26" t="n">
        <v>50.31</v>
      </c>
      <c r="O26" t="n">
        <v>27829.77</v>
      </c>
      <c r="P26" t="n">
        <v>1282.42</v>
      </c>
      <c r="Q26" t="n">
        <v>3533.36</v>
      </c>
      <c r="R26" t="n">
        <v>339.54</v>
      </c>
      <c r="S26" t="n">
        <v>274.41</v>
      </c>
      <c r="T26" t="n">
        <v>29434.95</v>
      </c>
      <c r="U26" t="n">
        <v>0.8100000000000001</v>
      </c>
      <c r="V26" t="n">
        <v>0.87</v>
      </c>
      <c r="W26" t="n">
        <v>56.92</v>
      </c>
      <c r="X26" t="n">
        <v>1.76</v>
      </c>
      <c r="Y26" t="n">
        <v>2</v>
      </c>
      <c r="Z26" t="n">
        <v>10</v>
      </c>
      <c r="AA26" t="n">
        <v>2016.198344848432</v>
      </c>
      <c r="AB26" t="n">
        <v>2758.651523814937</v>
      </c>
      <c r="AC26" t="n">
        <v>2495.369694173769</v>
      </c>
      <c r="AD26" t="n">
        <v>2016198.344848432</v>
      </c>
      <c r="AE26" t="n">
        <v>2758651.523814937</v>
      </c>
      <c r="AF26" t="n">
        <v>1.273752581762839e-06</v>
      </c>
      <c r="AG26" t="n">
        <v>17</v>
      </c>
      <c r="AH26" t="n">
        <v>2495369.69417377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0.866</v>
      </c>
      <c r="E27" t="n">
        <v>115.47</v>
      </c>
      <c r="F27" t="n">
        <v>111.55</v>
      </c>
      <c r="G27" t="n">
        <v>171.62</v>
      </c>
      <c r="H27" t="n">
        <v>2.05</v>
      </c>
      <c r="I27" t="n">
        <v>39</v>
      </c>
      <c r="J27" t="n">
        <v>225.42</v>
      </c>
      <c r="K27" t="n">
        <v>53.44</v>
      </c>
      <c r="L27" t="n">
        <v>26</v>
      </c>
      <c r="M27" t="n">
        <v>1</v>
      </c>
      <c r="N27" t="n">
        <v>50.98</v>
      </c>
      <c r="O27" t="n">
        <v>28035.92</v>
      </c>
      <c r="P27" t="n">
        <v>1288.89</v>
      </c>
      <c r="Q27" t="n">
        <v>3533.41</v>
      </c>
      <c r="R27" t="n">
        <v>339.46</v>
      </c>
      <c r="S27" t="n">
        <v>274.41</v>
      </c>
      <c r="T27" t="n">
        <v>29397.28</v>
      </c>
      <c r="U27" t="n">
        <v>0.8100000000000001</v>
      </c>
      <c r="V27" t="n">
        <v>0.87</v>
      </c>
      <c r="W27" t="n">
        <v>56.95</v>
      </c>
      <c r="X27" t="n">
        <v>1.78</v>
      </c>
      <c r="Y27" t="n">
        <v>2</v>
      </c>
      <c r="Z27" t="n">
        <v>10</v>
      </c>
      <c r="AA27" t="n">
        <v>2023.275508643129</v>
      </c>
      <c r="AB27" t="n">
        <v>2768.334811541272</v>
      </c>
      <c r="AC27" t="n">
        <v>2504.128822510084</v>
      </c>
      <c r="AD27" t="n">
        <v>2023275.508643129</v>
      </c>
      <c r="AE27" t="n">
        <v>2768334.811541272</v>
      </c>
      <c r="AF27" t="n">
        <v>1.273458480497136e-06</v>
      </c>
      <c r="AG27" t="n">
        <v>17</v>
      </c>
      <c r="AH27" t="n">
        <v>2504128.822510084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0.866</v>
      </c>
      <c r="E28" t="n">
        <v>115.47</v>
      </c>
      <c r="F28" t="n">
        <v>111.55</v>
      </c>
      <c r="G28" t="n">
        <v>171.62</v>
      </c>
      <c r="H28" t="n">
        <v>2.11</v>
      </c>
      <c r="I28" t="n">
        <v>39</v>
      </c>
      <c r="J28" t="n">
        <v>227.1</v>
      </c>
      <c r="K28" t="n">
        <v>53.44</v>
      </c>
      <c r="L28" t="n">
        <v>27</v>
      </c>
      <c r="M28" t="n">
        <v>0</v>
      </c>
      <c r="N28" t="n">
        <v>51.66</v>
      </c>
      <c r="O28" t="n">
        <v>28243</v>
      </c>
      <c r="P28" t="n">
        <v>1297.24</v>
      </c>
      <c r="Q28" t="n">
        <v>3533.45</v>
      </c>
      <c r="R28" t="n">
        <v>339.44</v>
      </c>
      <c r="S28" t="n">
        <v>274.41</v>
      </c>
      <c r="T28" t="n">
        <v>29385.81</v>
      </c>
      <c r="U28" t="n">
        <v>0.8100000000000001</v>
      </c>
      <c r="V28" t="n">
        <v>0.87</v>
      </c>
      <c r="W28" t="n">
        <v>56.95</v>
      </c>
      <c r="X28" t="n">
        <v>1.79</v>
      </c>
      <c r="Y28" t="n">
        <v>2</v>
      </c>
      <c r="Z28" t="n">
        <v>10</v>
      </c>
      <c r="AA28" t="n">
        <v>2031.670955115943</v>
      </c>
      <c r="AB28" t="n">
        <v>2779.821831786334</v>
      </c>
      <c r="AC28" t="n">
        <v>2514.51953766509</v>
      </c>
      <c r="AD28" t="n">
        <v>2031670.955115943</v>
      </c>
      <c r="AE28" t="n">
        <v>2779821.831786334</v>
      </c>
      <c r="AF28" t="n">
        <v>1.273458480497136e-06</v>
      </c>
      <c r="AG28" t="n">
        <v>17</v>
      </c>
      <c r="AH28" t="n">
        <v>2514519.537665091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0.4918</v>
      </c>
      <c r="E2" t="n">
        <v>203.32</v>
      </c>
      <c r="F2" t="n">
        <v>171.06</v>
      </c>
      <c r="G2" t="n">
        <v>8.130000000000001</v>
      </c>
      <c r="H2" t="n">
        <v>0.15</v>
      </c>
      <c r="I2" t="n">
        <v>1263</v>
      </c>
      <c r="J2" t="n">
        <v>116.05</v>
      </c>
      <c r="K2" t="n">
        <v>43.4</v>
      </c>
      <c r="L2" t="n">
        <v>1</v>
      </c>
      <c r="M2" t="n">
        <v>1261</v>
      </c>
      <c r="N2" t="n">
        <v>16.65</v>
      </c>
      <c r="O2" t="n">
        <v>14546.17</v>
      </c>
      <c r="P2" t="n">
        <v>1731.37</v>
      </c>
      <c r="Q2" t="n">
        <v>3547.58</v>
      </c>
      <c r="R2" t="n">
        <v>2355.25</v>
      </c>
      <c r="S2" t="n">
        <v>274.41</v>
      </c>
      <c r="T2" t="n">
        <v>1031171.75</v>
      </c>
      <c r="U2" t="n">
        <v>0.12</v>
      </c>
      <c r="V2" t="n">
        <v>0.57</v>
      </c>
      <c r="W2" t="n">
        <v>58.89</v>
      </c>
      <c r="X2" t="n">
        <v>61.08</v>
      </c>
      <c r="Y2" t="n">
        <v>2</v>
      </c>
      <c r="Z2" t="n">
        <v>10</v>
      </c>
      <c r="AA2" t="n">
        <v>4536.446737266849</v>
      </c>
      <c r="AB2" t="n">
        <v>6206.966559834164</v>
      </c>
      <c r="AC2" t="n">
        <v>5614.582382895638</v>
      </c>
      <c r="AD2" t="n">
        <v>4536446.737266849</v>
      </c>
      <c r="AE2" t="n">
        <v>6206966.559834165</v>
      </c>
      <c r="AF2" t="n">
        <v>7.82386378339255e-07</v>
      </c>
      <c r="AG2" t="n">
        <v>29</v>
      </c>
      <c r="AH2" t="n">
        <v>5614582.382895638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0.6869</v>
      </c>
      <c r="E3" t="n">
        <v>145.59</v>
      </c>
      <c r="F3" t="n">
        <v>132.09</v>
      </c>
      <c r="G3" t="n">
        <v>16.58</v>
      </c>
      <c r="H3" t="n">
        <v>0.3</v>
      </c>
      <c r="I3" t="n">
        <v>478</v>
      </c>
      <c r="J3" t="n">
        <v>117.34</v>
      </c>
      <c r="K3" t="n">
        <v>43.4</v>
      </c>
      <c r="L3" t="n">
        <v>2</v>
      </c>
      <c r="M3" t="n">
        <v>476</v>
      </c>
      <c r="N3" t="n">
        <v>16.94</v>
      </c>
      <c r="O3" t="n">
        <v>14705.49</v>
      </c>
      <c r="P3" t="n">
        <v>1321.76</v>
      </c>
      <c r="Q3" t="n">
        <v>3538</v>
      </c>
      <c r="R3" t="n">
        <v>1034.54</v>
      </c>
      <c r="S3" t="n">
        <v>274.41</v>
      </c>
      <c r="T3" t="n">
        <v>374741.34</v>
      </c>
      <c r="U3" t="n">
        <v>0.27</v>
      </c>
      <c r="V3" t="n">
        <v>0.74</v>
      </c>
      <c r="W3" t="n">
        <v>57.61</v>
      </c>
      <c r="X3" t="n">
        <v>22.25</v>
      </c>
      <c r="Y3" t="n">
        <v>2</v>
      </c>
      <c r="Z3" t="n">
        <v>10</v>
      </c>
      <c r="AA3" t="n">
        <v>2537.588130594963</v>
      </c>
      <c r="AB3" t="n">
        <v>3472.04003076748</v>
      </c>
      <c r="AC3" t="n">
        <v>3140.67340326969</v>
      </c>
      <c r="AD3" t="n">
        <v>2537588.130594963</v>
      </c>
      <c r="AE3" t="n">
        <v>3472040.03076748</v>
      </c>
      <c r="AF3" t="n">
        <v>1.092763731763388e-06</v>
      </c>
      <c r="AG3" t="n">
        <v>21</v>
      </c>
      <c r="AH3" t="n">
        <v>3140673.40326969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0.7557</v>
      </c>
      <c r="E4" t="n">
        <v>132.33</v>
      </c>
      <c r="F4" t="n">
        <v>123.27</v>
      </c>
      <c r="G4" t="n">
        <v>25.33</v>
      </c>
      <c r="H4" t="n">
        <v>0.45</v>
      </c>
      <c r="I4" t="n">
        <v>292</v>
      </c>
      <c r="J4" t="n">
        <v>118.63</v>
      </c>
      <c r="K4" t="n">
        <v>43.4</v>
      </c>
      <c r="L4" t="n">
        <v>3</v>
      </c>
      <c r="M4" t="n">
        <v>290</v>
      </c>
      <c r="N4" t="n">
        <v>17.23</v>
      </c>
      <c r="O4" t="n">
        <v>14865.24</v>
      </c>
      <c r="P4" t="n">
        <v>1213.95</v>
      </c>
      <c r="Q4" t="n">
        <v>3536.04</v>
      </c>
      <c r="R4" t="n">
        <v>736.4299999999999</v>
      </c>
      <c r="S4" t="n">
        <v>274.41</v>
      </c>
      <c r="T4" t="n">
        <v>226617.06</v>
      </c>
      <c r="U4" t="n">
        <v>0.37</v>
      </c>
      <c r="V4" t="n">
        <v>0.79</v>
      </c>
      <c r="W4" t="n">
        <v>57.32</v>
      </c>
      <c r="X4" t="n">
        <v>13.46</v>
      </c>
      <c r="Y4" t="n">
        <v>2</v>
      </c>
      <c r="Z4" t="n">
        <v>10</v>
      </c>
      <c r="AA4" t="n">
        <v>2141.741184419895</v>
      </c>
      <c r="AB4" t="n">
        <v>2930.424775475802</v>
      </c>
      <c r="AC4" t="n">
        <v>2650.749147781395</v>
      </c>
      <c r="AD4" t="n">
        <v>2141741.184419895</v>
      </c>
      <c r="AE4" t="n">
        <v>2930424.775475802</v>
      </c>
      <c r="AF4" t="n">
        <v>1.202215099859648e-06</v>
      </c>
      <c r="AG4" t="n">
        <v>19</v>
      </c>
      <c r="AH4" t="n">
        <v>2650749.147781395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0.7913</v>
      </c>
      <c r="E5" t="n">
        <v>126.38</v>
      </c>
      <c r="F5" t="n">
        <v>119.33</v>
      </c>
      <c r="G5" t="n">
        <v>34.42</v>
      </c>
      <c r="H5" t="n">
        <v>0.59</v>
      </c>
      <c r="I5" t="n">
        <v>208</v>
      </c>
      <c r="J5" t="n">
        <v>119.93</v>
      </c>
      <c r="K5" t="n">
        <v>43.4</v>
      </c>
      <c r="L5" t="n">
        <v>4</v>
      </c>
      <c r="M5" t="n">
        <v>206</v>
      </c>
      <c r="N5" t="n">
        <v>17.53</v>
      </c>
      <c r="O5" t="n">
        <v>15025.44</v>
      </c>
      <c r="P5" t="n">
        <v>1153.52</v>
      </c>
      <c r="Q5" t="n">
        <v>3534.93</v>
      </c>
      <c r="R5" t="n">
        <v>603.99</v>
      </c>
      <c r="S5" t="n">
        <v>274.41</v>
      </c>
      <c r="T5" t="n">
        <v>160813.23</v>
      </c>
      <c r="U5" t="n">
        <v>0.45</v>
      </c>
      <c r="V5" t="n">
        <v>0.82</v>
      </c>
      <c r="W5" t="n">
        <v>57.16</v>
      </c>
      <c r="X5" t="n">
        <v>9.529999999999999</v>
      </c>
      <c r="Y5" t="n">
        <v>2</v>
      </c>
      <c r="Z5" t="n">
        <v>10</v>
      </c>
      <c r="AA5" t="n">
        <v>1960.535186185866</v>
      </c>
      <c r="AB5" t="n">
        <v>2682.490734447568</v>
      </c>
      <c r="AC5" t="n">
        <v>2426.477583651283</v>
      </c>
      <c r="AD5" t="n">
        <v>1960535.186185866</v>
      </c>
      <c r="AE5" t="n">
        <v>2682490.734447568</v>
      </c>
      <c r="AF5" t="n">
        <v>1.258849819397829e-06</v>
      </c>
      <c r="AG5" t="n">
        <v>18</v>
      </c>
      <c r="AH5" t="n">
        <v>2426477.583651283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0.8125</v>
      </c>
      <c r="E6" t="n">
        <v>123.07</v>
      </c>
      <c r="F6" t="n">
        <v>117.14</v>
      </c>
      <c r="G6" t="n">
        <v>43.65</v>
      </c>
      <c r="H6" t="n">
        <v>0.73</v>
      </c>
      <c r="I6" t="n">
        <v>161</v>
      </c>
      <c r="J6" t="n">
        <v>121.23</v>
      </c>
      <c r="K6" t="n">
        <v>43.4</v>
      </c>
      <c r="L6" t="n">
        <v>5</v>
      </c>
      <c r="M6" t="n">
        <v>159</v>
      </c>
      <c r="N6" t="n">
        <v>17.83</v>
      </c>
      <c r="O6" t="n">
        <v>15186.08</v>
      </c>
      <c r="P6" t="n">
        <v>1111.3</v>
      </c>
      <c r="Q6" t="n">
        <v>3534.68</v>
      </c>
      <c r="R6" t="n">
        <v>530.1900000000001</v>
      </c>
      <c r="S6" t="n">
        <v>274.41</v>
      </c>
      <c r="T6" t="n">
        <v>124150.37</v>
      </c>
      <c r="U6" t="n">
        <v>0.52</v>
      </c>
      <c r="V6" t="n">
        <v>0.83</v>
      </c>
      <c r="W6" t="n">
        <v>57.09</v>
      </c>
      <c r="X6" t="n">
        <v>7.35</v>
      </c>
      <c r="Y6" t="n">
        <v>2</v>
      </c>
      <c r="Z6" t="n">
        <v>10</v>
      </c>
      <c r="AA6" t="n">
        <v>1859.515659650048</v>
      </c>
      <c r="AB6" t="n">
        <v>2544.271361574286</v>
      </c>
      <c r="AC6" t="n">
        <v>2301.449673732919</v>
      </c>
      <c r="AD6" t="n">
        <v>1859515.659650048</v>
      </c>
      <c r="AE6" t="n">
        <v>2544271.361574286</v>
      </c>
      <c r="AF6" t="n">
        <v>1.292576113055398e-06</v>
      </c>
      <c r="AG6" t="n">
        <v>18</v>
      </c>
      <c r="AH6" t="n">
        <v>2301449.673732919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0.8274</v>
      </c>
      <c r="E7" t="n">
        <v>120.86</v>
      </c>
      <c r="F7" t="n">
        <v>115.67</v>
      </c>
      <c r="G7" t="n">
        <v>53.39</v>
      </c>
      <c r="H7" t="n">
        <v>0.86</v>
      </c>
      <c r="I7" t="n">
        <v>130</v>
      </c>
      <c r="J7" t="n">
        <v>122.54</v>
      </c>
      <c r="K7" t="n">
        <v>43.4</v>
      </c>
      <c r="L7" t="n">
        <v>6</v>
      </c>
      <c r="M7" t="n">
        <v>128</v>
      </c>
      <c r="N7" t="n">
        <v>18.14</v>
      </c>
      <c r="O7" t="n">
        <v>15347.16</v>
      </c>
      <c r="P7" t="n">
        <v>1074.76</v>
      </c>
      <c r="Q7" t="n">
        <v>3534.13</v>
      </c>
      <c r="R7" t="n">
        <v>480.62</v>
      </c>
      <c r="S7" t="n">
        <v>274.41</v>
      </c>
      <c r="T7" t="n">
        <v>99517.67999999999</v>
      </c>
      <c r="U7" t="n">
        <v>0.57</v>
      </c>
      <c r="V7" t="n">
        <v>0.84</v>
      </c>
      <c r="W7" t="n">
        <v>57.03</v>
      </c>
      <c r="X7" t="n">
        <v>5.89</v>
      </c>
      <c r="Y7" t="n">
        <v>2</v>
      </c>
      <c r="Z7" t="n">
        <v>10</v>
      </c>
      <c r="AA7" t="n">
        <v>1774.980357026508</v>
      </c>
      <c r="AB7" t="n">
        <v>2428.606431090417</v>
      </c>
      <c r="AC7" t="n">
        <v>2196.823641877681</v>
      </c>
      <c r="AD7" t="n">
        <v>1774980.357026508</v>
      </c>
      <c r="AE7" t="n">
        <v>2428606.431090417</v>
      </c>
      <c r="AF7" t="n">
        <v>1.316279970390198e-06</v>
      </c>
      <c r="AG7" t="n">
        <v>17</v>
      </c>
      <c r="AH7" t="n">
        <v>2196823.641877681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0.8381999999999999</v>
      </c>
      <c r="E8" t="n">
        <v>119.31</v>
      </c>
      <c r="F8" t="n">
        <v>114.64</v>
      </c>
      <c r="G8" t="n">
        <v>63.69</v>
      </c>
      <c r="H8" t="n">
        <v>1</v>
      </c>
      <c r="I8" t="n">
        <v>108</v>
      </c>
      <c r="J8" t="n">
        <v>123.85</v>
      </c>
      <c r="K8" t="n">
        <v>43.4</v>
      </c>
      <c r="L8" t="n">
        <v>7</v>
      </c>
      <c r="M8" t="n">
        <v>106</v>
      </c>
      <c r="N8" t="n">
        <v>18.45</v>
      </c>
      <c r="O8" t="n">
        <v>15508.69</v>
      </c>
      <c r="P8" t="n">
        <v>1043.13</v>
      </c>
      <c r="Q8" t="n">
        <v>3533.94</v>
      </c>
      <c r="R8" t="n">
        <v>445.65</v>
      </c>
      <c r="S8" t="n">
        <v>274.41</v>
      </c>
      <c r="T8" t="n">
        <v>82145.28999999999</v>
      </c>
      <c r="U8" t="n">
        <v>0.62</v>
      </c>
      <c r="V8" t="n">
        <v>0.85</v>
      </c>
      <c r="W8" t="n">
        <v>57</v>
      </c>
      <c r="X8" t="n">
        <v>4.86</v>
      </c>
      <c r="Y8" t="n">
        <v>2</v>
      </c>
      <c r="Z8" t="n">
        <v>10</v>
      </c>
      <c r="AA8" t="n">
        <v>1717.196308399476</v>
      </c>
      <c r="AB8" t="n">
        <v>2349.543746506603</v>
      </c>
      <c r="AC8" t="n">
        <v>2125.306588945371</v>
      </c>
      <c r="AD8" t="n">
        <v>1717196.308399476</v>
      </c>
      <c r="AE8" t="n">
        <v>2349543.746506603</v>
      </c>
      <c r="AF8" t="n">
        <v>1.333461289800658e-06</v>
      </c>
      <c r="AG8" t="n">
        <v>17</v>
      </c>
      <c r="AH8" t="n">
        <v>2125306.588945372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0.8457</v>
      </c>
      <c r="E9" t="n">
        <v>118.25</v>
      </c>
      <c r="F9" t="n">
        <v>113.96</v>
      </c>
      <c r="G9" t="n">
        <v>74.31999999999999</v>
      </c>
      <c r="H9" t="n">
        <v>1.13</v>
      </c>
      <c r="I9" t="n">
        <v>92</v>
      </c>
      <c r="J9" t="n">
        <v>125.16</v>
      </c>
      <c r="K9" t="n">
        <v>43.4</v>
      </c>
      <c r="L9" t="n">
        <v>8</v>
      </c>
      <c r="M9" t="n">
        <v>90</v>
      </c>
      <c r="N9" t="n">
        <v>18.76</v>
      </c>
      <c r="O9" t="n">
        <v>15670.68</v>
      </c>
      <c r="P9" t="n">
        <v>1012.13</v>
      </c>
      <c r="Q9" t="n">
        <v>3533.52</v>
      </c>
      <c r="R9" t="n">
        <v>423.1</v>
      </c>
      <c r="S9" t="n">
        <v>274.41</v>
      </c>
      <c r="T9" t="n">
        <v>70951.97</v>
      </c>
      <c r="U9" t="n">
        <v>0.65</v>
      </c>
      <c r="V9" t="n">
        <v>0.85</v>
      </c>
      <c r="W9" t="n">
        <v>56.97</v>
      </c>
      <c r="X9" t="n">
        <v>4.19</v>
      </c>
      <c r="Y9" t="n">
        <v>2</v>
      </c>
      <c r="Z9" t="n">
        <v>10</v>
      </c>
      <c r="AA9" t="n">
        <v>1668.777416664745</v>
      </c>
      <c r="AB9" t="n">
        <v>2283.294882744399</v>
      </c>
      <c r="AC9" t="n">
        <v>2065.380423759768</v>
      </c>
      <c r="AD9" t="n">
        <v>1668777.416664745</v>
      </c>
      <c r="AE9" t="n">
        <v>2283294.882744399</v>
      </c>
      <c r="AF9" t="n">
        <v>1.345392761613477e-06</v>
      </c>
      <c r="AG9" t="n">
        <v>17</v>
      </c>
      <c r="AH9" t="n">
        <v>2065380.423759768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0.8524</v>
      </c>
      <c r="E10" t="n">
        <v>117.32</v>
      </c>
      <c r="F10" t="n">
        <v>113.35</v>
      </c>
      <c r="G10" t="n">
        <v>86.09</v>
      </c>
      <c r="H10" t="n">
        <v>1.26</v>
      </c>
      <c r="I10" t="n">
        <v>79</v>
      </c>
      <c r="J10" t="n">
        <v>126.48</v>
      </c>
      <c r="K10" t="n">
        <v>43.4</v>
      </c>
      <c r="L10" t="n">
        <v>9</v>
      </c>
      <c r="M10" t="n">
        <v>77</v>
      </c>
      <c r="N10" t="n">
        <v>19.08</v>
      </c>
      <c r="O10" t="n">
        <v>15833.12</v>
      </c>
      <c r="P10" t="n">
        <v>980.65</v>
      </c>
      <c r="Q10" t="n">
        <v>3533.7</v>
      </c>
      <c r="R10" t="n">
        <v>402.41</v>
      </c>
      <c r="S10" t="n">
        <v>274.41</v>
      </c>
      <c r="T10" t="n">
        <v>60671.77</v>
      </c>
      <c r="U10" t="n">
        <v>0.68</v>
      </c>
      <c r="V10" t="n">
        <v>0.86</v>
      </c>
      <c r="W10" t="n">
        <v>56.95</v>
      </c>
      <c r="X10" t="n">
        <v>3.58</v>
      </c>
      <c r="Y10" t="n">
        <v>2</v>
      </c>
      <c r="Z10" t="n">
        <v>10</v>
      </c>
      <c r="AA10" t="n">
        <v>1622.365595043114</v>
      </c>
      <c r="AB10" t="n">
        <v>2219.792180856622</v>
      </c>
      <c r="AC10" t="n">
        <v>2007.938330613558</v>
      </c>
      <c r="AD10" t="n">
        <v>1622365.595043114</v>
      </c>
      <c r="AE10" t="n">
        <v>2219792.180856622</v>
      </c>
      <c r="AF10" t="n">
        <v>1.356051543099595e-06</v>
      </c>
      <c r="AG10" t="n">
        <v>17</v>
      </c>
      <c r="AH10" t="n">
        <v>2007938.330613558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0.8571</v>
      </c>
      <c r="E11" t="n">
        <v>116.68</v>
      </c>
      <c r="F11" t="n">
        <v>112.92</v>
      </c>
      <c r="G11" t="n">
        <v>96.79000000000001</v>
      </c>
      <c r="H11" t="n">
        <v>1.38</v>
      </c>
      <c r="I11" t="n">
        <v>70</v>
      </c>
      <c r="J11" t="n">
        <v>127.8</v>
      </c>
      <c r="K11" t="n">
        <v>43.4</v>
      </c>
      <c r="L11" t="n">
        <v>10</v>
      </c>
      <c r="M11" t="n">
        <v>62</v>
      </c>
      <c r="N11" t="n">
        <v>19.4</v>
      </c>
      <c r="O11" t="n">
        <v>15996.02</v>
      </c>
      <c r="P11" t="n">
        <v>952.13</v>
      </c>
      <c r="Q11" t="n">
        <v>3533.48</v>
      </c>
      <c r="R11" t="n">
        <v>387.24</v>
      </c>
      <c r="S11" t="n">
        <v>274.41</v>
      </c>
      <c r="T11" t="n">
        <v>53130.36</v>
      </c>
      <c r="U11" t="n">
        <v>0.71</v>
      </c>
      <c r="V11" t="n">
        <v>0.86</v>
      </c>
      <c r="W11" t="n">
        <v>56.95</v>
      </c>
      <c r="X11" t="n">
        <v>3.15</v>
      </c>
      <c r="Y11" t="n">
        <v>2</v>
      </c>
      <c r="Z11" t="n">
        <v>10</v>
      </c>
      <c r="AA11" t="n">
        <v>1583.693500453729</v>
      </c>
      <c r="AB11" t="n">
        <v>2166.879314947022</v>
      </c>
      <c r="AC11" t="n">
        <v>1960.075394362697</v>
      </c>
      <c r="AD11" t="n">
        <v>1583693.500453728</v>
      </c>
      <c r="AE11" t="n">
        <v>2166879.314947022</v>
      </c>
      <c r="AF11" t="n">
        <v>1.363528598768962e-06</v>
      </c>
      <c r="AG11" t="n">
        <v>17</v>
      </c>
      <c r="AH11" t="n">
        <v>1960075.394362697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0.8584000000000001</v>
      </c>
      <c r="E12" t="n">
        <v>116.5</v>
      </c>
      <c r="F12" t="n">
        <v>112.84</v>
      </c>
      <c r="G12" t="n">
        <v>102.58</v>
      </c>
      <c r="H12" t="n">
        <v>1.5</v>
      </c>
      <c r="I12" t="n">
        <v>66</v>
      </c>
      <c r="J12" t="n">
        <v>129.13</v>
      </c>
      <c r="K12" t="n">
        <v>43.4</v>
      </c>
      <c r="L12" t="n">
        <v>11</v>
      </c>
      <c r="M12" t="n">
        <v>2</v>
      </c>
      <c r="N12" t="n">
        <v>19.73</v>
      </c>
      <c r="O12" t="n">
        <v>16159.39</v>
      </c>
      <c r="P12" t="n">
        <v>944.41</v>
      </c>
      <c r="Q12" t="n">
        <v>3534.12</v>
      </c>
      <c r="R12" t="n">
        <v>382.08</v>
      </c>
      <c r="S12" t="n">
        <v>274.41</v>
      </c>
      <c r="T12" t="n">
        <v>50572.64</v>
      </c>
      <c r="U12" t="n">
        <v>0.72</v>
      </c>
      <c r="V12" t="n">
        <v>0.86</v>
      </c>
      <c r="W12" t="n">
        <v>57.02</v>
      </c>
      <c r="X12" t="n">
        <v>3.07</v>
      </c>
      <c r="Y12" t="n">
        <v>2</v>
      </c>
      <c r="Z12" t="n">
        <v>10</v>
      </c>
      <c r="AA12" t="n">
        <v>1573.397654217992</v>
      </c>
      <c r="AB12" t="n">
        <v>2152.792083906609</v>
      </c>
      <c r="AC12" t="n">
        <v>1947.332628881227</v>
      </c>
      <c r="AD12" t="n">
        <v>1573397.654217992</v>
      </c>
      <c r="AE12" t="n">
        <v>2152792.083906609</v>
      </c>
      <c r="AF12" t="n">
        <v>1.36559672054985e-06</v>
      </c>
      <c r="AG12" t="n">
        <v>17</v>
      </c>
      <c r="AH12" t="n">
        <v>1947332.628881227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0.8584000000000001</v>
      </c>
      <c r="E13" t="n">
        <v>116.5</v>
      </c>
      <c r="F13" t="n">
        <v>112.84</v>
      </c>
      <c r="G13" t="n">
        <v>102.58</v>
      </c>
      <c r="H13" t="n">
        <v>1.63</v>
      </c>
      <c r="I13" t="n">
        <v>66</v>
      </c>
      <c r="J13" t="n">
        <v>130.45</v>
      </c>
      <c r="K13" t="n">
        <v>43.4</v>
      </c>
      <c r="L13" t="n">
        <v>12</v>
      </c>
      <c r="M13" t="n">
        <v>0</v>
      </c>
      <c r="N13" t="n">
        <v>20.05</v>
      </c>
      <c r="O13" t="n">
        <v>16323.22</v>
      </c>
      <c r="P13" t="n">
        <v>953.21</v>
      </c>
      <c r="Q13" t="n">
        <v>3534.23</v>
      </c>
      <c r="R13" t="n">
        <v>382.1</v>
      </c>
      <c r="S13" t="n">
        <v>274.41</v>
      </c>
      <c r="T13" t="n">
        <v>50580.43</v>
      </c>
      <c r="U13" t="n">
        <v>0.72</v>
      </c>
      <c r="V13" t="n">
        <v>0.86</v>
      </c>
      <c r="W13" t="n">
        <v>57.02</v>
      </c>
      <c r="X13" t="n">
        <v>3.07</v>
      </c>
      <c r="Y13" t="n">
        <v>2</v>
      </c>
      <c r="Z13" t="n">
        <v>10</v>
      </c>
      <c r="AA13" t="n">
        <v>1582.323886350189</v>
      </c>
      <c r="AB13" t="n">
        <v>2165.005348507449</v>
      </c>
      <c r="AC13" t="n">
        <v>1958.380276649988</v>
      </c>
      <c r="AD13" t="n">
        <v>1582323.886350189</v>
      </c>
      <c r="AE13" t="n">
        <v>2165005.348507449</v>
      </c>
      <c r="AF13" t="n">
        <v>1.36559672054985e-06</v>
      </c>
      <c r="AG13" t="n">
        <v>17</v>
      </c>
      <c r="AH13" t="n">
        <v>1958380.276649988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0.5683</v>
      </c>
      <c r="E2" t="n">
        <v>175.96</v>
      </c>
      <c r="F2" t="n">
        <v>155.83</v>
      </c>
      <c r="G2" t="n">
        <v>9.710000000000001</v>
      </c>
      <c r="H2" t="n">
        <v>0.2</v>
      </c>
      <c r="I2" t="n">
        <v>963</v>
      </c>
      <c r="J2" t="n">
        <v>89.87</v>
      </c>
      <c r="K2" t="n">
        <v>37.55</v>
      </c>
      <c r="L2" t="n">
        <v>1</v>
      </c>
      <c r="M2" t="n">
        <v>961</v>
      </c>
      <c r="N2" t="n">
        <v>11.32</v>
      </c>
      <c r="O2" t="n">
        <v>11317.98</v>
      </c>
      <c r="P2" t="n">
        <v>1323.66</v>
      </c>
      <c r="Q2" t="n">
        <v>3543.92</v>
      </c>
      <c r="R2" t="n">
        <v>1839.63</v>
      </c>
      <c r="S2" t="n">
        <v>274.41</v>
      </c>
      <c r="T2" t="n">
        <v>774858.55</v>
      </c>
      <c r="U2" t="n">
        <v>0.15</v>
      </c>
      <c r="V2" t="n">
        <v>0.63</v>
      </c>
      <c r="W2" t="n">
        <v>58.37</v>
      </c>
      <c r="X2" t="n">
        <v>45.91</v>
      </c>
      <c r="Y2" t="n">
        <v>2</v>
      </c>
      <c r="Z2" t="n">
        <v>10</v>
      </c>
      <c r="AA2" t="n">
        <v>3086.946711299236</v>
      </c>
      <c r="AB2" t="n">
        <v>4223.696676877198</v>
      </c>
      <c r="AC2" t="n">
        <v>3820.592994031396</v>
      </c>
      <c r="AD2" t="n">
        <v>3086946.711299235</v>
      </c>
      <c r="AE2" t="n">
        <v>4223696.676877198</v>
      </c>
      <c r="AF2" t="n">
        <v>9.417593677538375e-07</v>
      </c>
      <c r="AG2" t="n">
        <v>25</v>
      </c>
      <c r="AH2" t="n">
        <v>3820592.994031396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0.7318</v>
      </c>
      <c r="E3" t="n">
        <v>136.65</v>
      </c>
      <c r="F3" t="n">
        <v>127.5</v>
      </c>
      <c r="G3" t="n">
        <v>20.03</v>
      </c>
      <c r="H3" t="n">
        <v>0.39</v>
      </c>
      <c r="I3" t="n">
        <v>382</v>
      </c>
      <c r="J3" t="n">
        <v>91.09999999999999</v>
      </c>
      <c r="K3" t="n">
        <v>37.55</v>
      </c>
      <c r="L3" t="n">
        <v>2</v>
      </c>
      <c r="M3" t="n">
        <v>380</v>
      </c>
      <c r="N3" t="n">
        <v>11.54</v>
      </c>
      <c r="O3" t="n">
        <v>11468.97</v>
      </c>
      <c r="P3" t="n">
        <v>1058.31</v>
      </c>
      <c r="Q3" t="n">
        <v>3537.49</v>
      </c>
      <c r="R3" t="n">
        <v>879.46</v>
      </c>
      <c r="S3" t="n">
        <v>274.41</v>
      </c>
      <c r="T3" t="n">
        <v>297681.1</v>
      </c>
      <c r="U3" t="n">
        <v>0.31</v>
      </c>
      <c r="V3" t="n">
        <v>0.76</v>
      </c>
      <c r="W3" t="n">
        <v>57.45</v>
      </c>
      <c r="X3" t="n">
        <v>17.67</v>
      </c>
      <c r="Y3" t="n">
        <v>2</v>
      </c>
      <c r="Z3" t="n">
        <v>10</v>
      </c>
      <c r="AA3" t="n">
        <v>1961.653746434956</v>
      </c>
      <c r="AB3" t="n">
        <v>2684.021197927767</v>
      </c>
      <c r="AC3" t="n">
        <v>2427.861981844952</v>
      </c>
      <c r="AD3" t="n">
        <v>1961653.746434956</v>
      </c>
      <c r="AE3" t="n">
        <v>2684021.197927767</v>
      </c>
      <c r="AF3" t="n">
        <v>1.212703687000278e-06</v>
      </c>
      <c r="AG3" t="n">
        <v>19</v>
      </c>
      <c r="AH3" t="n">
        <v>2427861.981844952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0.7882</v>
      </c>
      <c r="E4" t="n">
        <v>126.88</v>
      </c>
      <c r="F4" t="n">
        <v>120.52</v>
      </c>
      <c r="G4" t="n">
        <v>30.9</v>
      </c>
      <c r="H4" t="n">
        <v>0.57</v>
      </c>
      <c r="I4" t="n">
        <v>234</v>
      </c>
      <c r="J4" t="n">
        <v>92.31999999999999</v>
      </c>
      <c r="K4" t="n">
        <v>37.55</v>
      </c>
      <c r="L4" t="n">
        <v>3</v>
      </c>
      <c r="M4" t="n">
        <v>232</v>
      </c>
      <c r="N4" t="n">
        <v>11.77</v>
      </c>
      <c r="O4" t="n">
        <v>11620.34</v>
      </c>
      <c r="P4" t="n">
        <v>972.46</v>
      </c>
      <c r="Q4" t="n">
        <v>3535.13</v>
      </c>
      <c r="R4" t="n">
        <v>644.04</v>
      </c>
      <c r="S4" t="n">
        <v>274.41</v>
      </c>
      <c r="T4" t="n">
        <v>180709.23</v>
      </c>
      <c r="U4" t="n">
        <v>0.43</v>
      </c>
      <c r="V4" t="n">
        <v>0.8100000000000001</v>
      </c>
      <c r="W4" t="n">
        <v>57.21</v>
      </c>
      <c r="X4" t="n">
        <v>10.72</v>
      </c>
      <c r="Y4" t="n">
        <v>2</v>
      </c>
      <c r="Z4" t="n">
        <v>10</v>
      </c>
      <c r="AA4" t="n">
        <v>1703.298389099065</v>
      </c>
      <c r="AB4" t="n">
        <v>2330.528000186855</v>
      </c>
      <c r="AC4" t="n">
        <v>2108.105678765613</v>
      </c>
      <c r="AD4" t="n">
        <v>1703298.389099065</v>
      </c>
      <c r="AE4" t="n">
        <v>2330528.000186855</v>
      </c>
      <c r="AF4" t="n">
        <v>1.306167048501803e-06</v>
      </c>
      <c r="AG4" t="n">
        <v>18</v>
      </c>
      <c r="AH4" t="n">
        <v>2108105.678765613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0.8169</v>
      </c>
      <c r="E5" t="n">
        <v>122.42</v>
      </c>
      <c r="F5" t="n">
        <v>117.34</v>
      </c>
      <c r="G5" t="n">
        <v>42.41</v>
      </c>
      <c r="H5" t="n">
        <v>0.75</v>
      </c>
      <c r="I5" t="n">
        <v>166</v>
      </c>
      <c r="J5" t="n">
        <v>93.55</v>
      </c>
      <c r="K5" t="n">
        <v>37.55</v>
      </c>
      <c r="L5" t="n">
        <v>4</v>
      </c>
      <c r="M5" t="n">
        <v>164</v>
      </c>
      <c r="N5" t="n">
        <v>12</v>
      </c>
      <c r="O5" t="n">
        <v>11772.07</v>
      </c>
      <c r="P5" t="n">
        <v>916.48</v>
      </c>
      <c r="Q5" t="n">
        <v>3534.39</v>
      </c>
      <c r="R5" t="n">
        <v>536.99</v>
      </c>
      <c r="S5" t="n">
        <v>274.41</v>
      </c>
      <c r="T5" t="n">
        <v>127524.9</v>
      </c>
      <c r="U5" t="n">
        <v>0.51</v>
      </c>
      <c r="V5" t="n">
        <v>0.83</v>
      </c>
      <c r="W5" t="n">
        <v>57.09</v>
      </c>
      <c r="X5" t="n">
        <v>7.55</v>
      </c>
      <c r="Y5" t="n">
        <v>2</v>
      </c>
      <c r="Z5" t="n">
        <v>10</v>
      </c>
      <c r="AA5" t="n">
        <v>1578.046460377234</v>
      </c>
      <c r="AB5" t="n">
        <v>2159.152785584537</v>
      </c>
      <c r="AC5" t="n">
        <v>1953.086274118315</v>
      </c>
      <c r="AD5" t="n">
        <v>1578046.460377234</v>
      </c>
      <c r="AE5" t="n">
        <v>2159152.785584536</v>
      </c>
      <c r="AF5" t="n">
        <v>1.353727305152402e-06</v>
      </c>
      <c r="AG5" t="n">
        <v>18</v>
      </c>
      <c r="AH5" t="n">
        <v>1953086.274118315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0.8345</v>
      </c>
      <c r="E6" t="n">
        <v>119.84</v>
      </c>
      <c r="F6" t="n">
        <v>115.52</v>
      </c>
      <c r="G6" t="n">
        <v>55.01</v>
      </c>
      <c r="H6" t="n">
        <v>0.93</v>
      </c>
      <c r="I6" t="n">
        <v>126</v>
      </c>
      <c r="J6" t="n">
        <v>94.79000000000001</v>
      </c>
      <c r="K6" t="n">
        <v>37.55</v>
      </c>
      <c r="L6" t="n">
        <v>5</v>
      </c>
      <c r="M6" t="n">
        <v>124</v>
      </c>
      <c r="N6" t="n">
        <v>12.23</v>
      </c>
      <c r="O6" t="n">
        <v>11924.18</v>
      </c>
      <c r="P6" t="n">
        <v>870.3</v>
      </c>
      <c r="Q6" t="n">
        <v>3534.08</v>
      </c>
      <c r="R6" t="n">
        <v>475.43</v>
      </c>
      <c r="S6" t="n">
        <v>274.41</v>
      </c>
      <c r="T6" t="n">
        <v>96943.07000000001</v>
      </c>
      <c r="U6" t="n">
        <v>0.58</v>
      </c>
      <c r="V6" t="n">
        <v>0.84</v>
      </c>
      <c r="W6" t="n">
        <v>57.03</v>
      </c>
      <c r="X6" t="n">
        <v>5.74</v>
      </c>
      <c r="Y6" t="n">
        <v>2</v>
      </c>
      <c r="Z6" t="n">
        <v>10</v>
      </c>
      <c r="AA6" t="n">
        <v>1484.265065171558</v>
      </c>
      <c r="AB6" t="n">
        <v>2030.836943320973</v>
      </c>
      <c r="AC6" t="n">
        <v>1837.016715747971</v>
      </c>
      <c r="AD6" t="n">
        <v>1484265.065171558</v>
      </c>
      <c r="AE6" t="n">
        <v>2030836.943320973</v>
      </c>
      <c r="AF6" t="n">
        <v>1.382893176826636e-06</v>
      </c>
      <c r="AG6" t="n">
        <v>17</v>
      </c>
      <c r="AH6" t="n">
        <v>1837016.715747971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0.8466</v>
      </c>
      <c r="E7" t="n">
        <v>118.13</v>
      </c>
      <c r="F7" t="n">
        <v>114.3</v>
      </c>
      <c r="G7" t="n">
        <v>68.58</v>
      </c>
      <c r="H7" t="n">
        <v>1.1</v>
      </c>
      <c r="I7" t="n">
        <v>100</v>
      </c>
      <c r="J7" t="n">
        <v>96.02</v>
      </c>
      <c r="K7" t="n">
        <v>37.55</v>
      </c>
      <c r="L7" t="n">
        <v>6</v>
      </c>
      <c r="M7" t="n">
        <v>95</v>
      </c>
      <c r="N7" t="n">
        <v>12.47</v>
      </c>
      <c r="O7" t="n">
        <v>12076.67</v>
      </c>
      <c r="P7" t="n">
        <v>826.59</v>
      </c>
      <c r="Q7" t="n">
        <v>3533.97</v>
      </c>
      <c r="R7" t="n">
        <v>433.65</v>
      </c>
      <c r="S7" t="n">
        <v>274.41</v>
      </c>
      <c r="T7" t="n">
        <v>76185.08</v>
      </c>
      <c r="U7" t="n">
        <v>0.63</v>
      </c>
      <c r="V7" t="n">
        <v>0.85</v>
      </c>
      <c r="W7" t="n">
        <v>57</v>
      </c>
      <c r="X7" t="n">
        <v>4.52</v>
      </c>
      <c r="Y7" t="n">
        <v>2</v>
      </c>
      <c r="Z7" t="n">
        <v>10</v>
      </c>
      <c r="AA7" t="n">
        <v>1416.05513142828</v>
      </c>
      <c r="AB7" t="n">
        <v>1937.509102763522</v>
      </c>
      <c r="AC7" t="n">
        <v>1752.595953306875</v>
      </c>
      <c r="AD7" t="n">
        <v>1416055.131428279</v>
      </c>
      <c r="AE7" t="n">
        <v>1937509.102763522</v>
      </c>
      <c r="AF7" t="n">
        <v>1.402944713602673e-06</v>
      </c>
      <c r="AG7" t="n">
        <v>17</v>
      </c>
      <c r="AH7" t="n">
        <v>1752595.953306875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0.8502999999999999</v>
      </c>
      <c r="E8" t="n">
        <v>117.6</v>
      </c>
      <c r="F8" t="n">
        <v>113.96</v>
      </c>
      <c r="G8" t="n">
        <v>75.97</v>
      </c>
      <c r="H8" t="n">
        <v>1.27</v>
      </c>
      <c r="I8" t="n">
        <v>90</v>
      </c>
      <c r="J8" t="n">
        <v>97.26000000000001</v>
      </c>
      <c r="K8" t="n">
        <v>37.55</v>
      </c>
      <c r="L8" t="n">
        <v>7</v>
      </c>
      <c r="M8" t="n">
        <v>1</v>
      </c>
      <c r="N8" t="n">
        <v>12.71</v>
      </c>
      <c r="O8" t="n">
        <v>12229.54</v>
      </c>
      <c r="P8" t="n">
        <v>810.67</v>
      </c>
      <c r="Q8" t="n">
        <v>3534.7</v>
      </c>
      <c r="R8" t="n">
        <v>419.06</v>
      </c>
      <c r="S8" t="n">
        <v>274.41</v>
      </c>
      <c r="T8" t="n">
        <v>68941.78</v>
      </c>
      <c r="U8" t="n">
        <v>0.65</v>
      </c>
      <c r="V8" t="n">
        <v>0.85</v>
      </c>
      <c r="W8" t="n">
        <v>57.08</v>
      </c>
      <c r="X8" t="n">
        <v>4.19</v>
      </c>
      <c r="Y8" t="n">
        <v>2</v>
      </c>
      <c r="Z8" t="n">
        <v>10</v>
      </c>
      <c r="AA8" t="n">
        <v>1393.086502660863</v>
      </c>
      <c r="AB8" t="n">
        <v>1906.082411579557</v>
      </c>
      <c r="AC8" t="n">
        <v>1724.16858142187</v>
      </c>
      <c r="AD8" t="n">
        <v>1393086.502660863</v>
      </c>
      <c r="AE8" t="n">
        <v>1906082.411579557</v>
      </c>
      <c r="AF8" t="n">
        <v>1.40907617526146e-06</v>
      </c>
      <c r="AG8" t="n">
        <v>17</v>
      </c>
      <c r="AH8" t="n">
        <v>1724168.58142187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0.8502999999999999</v>
      </c>
      <c r="E9" t="n">
        <v>117.6</v>
      </c>
      <c r="F9" t="n">
        <v>113.96</v>
      </c>
      <c r="G9" t="n">
        <v>75.97</v>
      </c>
      <c r="H9" t="n">
        <v>1.43</v>
      </c>
      <c r="I9" t="n">
        <v>90</v>
      </c>
      <c r="J9" t="n">
        <v>98.5</v>
      </c>
      <c r="K9" t="n">
        <v>37.55</v>
      </c>
      <c r="L9" t="n">
        <v>8</v>
      </c>
      <c r="M9" t="n">
        <v>0</v>
      </c>
      <c r="N9" t="n">
        <v>12.95</v>
      </c>
      <c r="O9" t="n">
        <v>12382.79</v>
      </c>
      <c r="P9" t="n">
        <v>819.83</v>
      </c>
      <c r="Q9" t="n">
        <v>3534.55</v>
      </c>
      <c r="R9" t="n">
        <v>419.19</v>
      </c>
      <c r="S9" t="n">
        <v>274.41</v>
      </c>
      <c r="T9" t="n">
        <v>69003.45</v>
      </c>
      <c r="U9" t="n">
        <v>0.65</v>
      </c>
      <c r="V9" t="n">
        <v>0.85</v>
      </c>
      <c r="W9" t="n">
        <v>57.08</v>
      </c>
      <c r="X9" t="n">
        <v>4.19</v>
      </c>
      <c r="Y9" t="n">
        <v>2</v>
      </c>
      <c r="Z9" t="n">
        <v>10</v>
      </c>
      <c r="AA9" t="n">
        <v>1402.466409135912</v>
      </c>
      <c r="AB9" t="n">
        <v>1918.916413430988</v>
      </c>
      <c r="AC9" t="n">
        <v>1735.777724149235</v>
      </c>
      <c r="AD9" t="n">
        <v>1402466.409135913</v>
      </c>
      <c r="AE9" t="n">
        <v>1918916.413430988</v>
      </c>
      <c r="AF9" t="n">
        <v>1.40907617526146e-06</v>
      </c>
      <c r="AG9" t="n">
        <v>17</v>
      </c>
      <c r="AH9" t="n">
        <v>1735777.724149235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4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0.2992</v>
      </c>
      <c r="E2" t="n">
        <v>334.26</v>
      </c>
      <c r="F2" t="n">
        <v>236.07</v>
      </c>
      <c r="G2" t="n">
        <v>5.76</v>
      </c>
      <c r="H2" t="n">
        <v>0.09</v>
      </c>
      <c r="I2" t="n">
        <v>2460</v>
      </c>
      <c r="J2" t="n">
        <v>194.77</v>
      </c>
      <c r="K2" t="n">
        <v>54.38</v>
      </c>
      <c r="L2" t="n">
        <v>1</v>
      </c>
      <c r="M2" t="n">
        <v>2458</v>
      </c>
      <c r="N2" t="n">
        <v>39.4</v>
      </c>
      <c r="O2" t="n">
        <v>24256.19</v>
      </c>
      <c r="P2" t="n">
        <v>3337.21</v>
      </c>
      <c r="Q2" t="n">
        <v>3562.41</v>
      </c>
      <c r="R2" t="n">
        <v>4569.28</v>
      </c>
      <c r="S2" t="n">
        <v>274.41</v>
      </c>
      <c r="T2" t="n">
        <v>2132200.31</v>
      </c>
      <c r="U2" t="n">
        <v>0.06</v>
      </c>
      <c r="V2" t="n">
        <v>0.41</v>
      </c>
      <c r="W2" t="n">
        <v>60.86</v>
      </c>
      <c r="X2" t="n">
        <v>125.88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0.5669</v>
      </c>
      <c r="E3" t="n">
        <v>176.4</v>
      </c>
      <c r="F3" t="n">
        <v>144.95</v>
      </c>
      <c r="G3" t="n">
        <v>11.69</v>
      </c>
      <c r="H3" t="n">
        <v>0.18</v>
      </c>
      <c r="I3" t="n">
        <v>744</v>
      </c>
      <c r="J3" t="n">
        <v>196.32</v>
      </c>
      <c r="K3" t="n">
        <v>54.38</v>
      </c>
      <c r="L3" t="n">
        <v>2</v>
      </c>
      <c r="M3" t="n">
        <v>742</v>
      </c>
      <c r="N3" t="n">
        <v>39.95</v>
      </c>
      <c r="O3" t="n">
        <v>24447.22</v>
      </c>
      <c r="P3" t="n">
        <v>2050.84</v>
      </c>
      <c r="Q3" t="n">
        <v>3541.71</v>
      </c>
      <c r="R3" t="n">
        <v>1470.13</v>
      </c>
      <c r="S3" t="n">
        <v>274.41</v>
      </c>
      <c r="T3" t="n">
        <v>591205.64</v>
      </c>
      <c r="U3" t="n">
        <v>0.19</v>
      </c>
      <c r="V3" t="n">
        <v>0.67</v>
      </c>
      <c r="W3" t="n">
        <v>58.04</v>
      </c>
      <c r="X3" t="n">
        <v>35.06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0.6663</v>
      </c>
      <c r="E4" t="n">
        <v>150.08</v>
      </c>
      <c r="F4" t="n">
        <v>130.34</v>
      </c>
      <c r="G4" t="n">
        <v>17.65</v>
      </c>
      <c r="H4" t="n">
        <v>0.27</v>
      </c>
      <c r="I4" t="n">
        <v>443</v>
      </c>
      <c r="J4" t="n">
        <v>197.88</v>
      </c>
      <c r="K4" t="n">
        <v>54.38</v>
      </c>
      <c r="L4" t="n">
        <v>3</v>
      </c>
      <c r="M4" t="n">
        <v>441</v>
      </c>
      <c r="N4" t="n">
        <v>40.5</v>
      </c>
      <c r="O4" t="n">
        <v>24639</v>
      </c>
      <c r="P4" t="n">
        <v>1836.66</v>
      </c>
      <c r="Q4" t="n">
        <v>3537.77</v>
      </c>
      <c r="R4" t="n">
        <v>976.6900000000001</v>
      </c>
      <c r="S4" t="n">
        <v>274.41</v>
      </c>
      <c r="T4" t="n">
        <v>345992.27</v>
      </c>
      <c r="U4" t="n">
        <v>0.28</v>
      </c>
      <c r="V4" t="n">
        <v>0.75</v>
      </c>
      <c r="W4" t="n">
        <v>57.52</v>
      </c>
      <c r="X4" t="n">
        <v>20.51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0.7191</v>
      </c>
      <c r="E5" t="n">
        <v>139.06</v>
      </c>
      <c r="F5" t="n">
        <v>124.29</v>
      </c>
      <c r="G5" t="n">
        <v>23.67</v>
      </c>
      <c r="H5" t="n">
        <v>0.36</v>
      </c>
      <c r="I5" t="n">
        <v>315</v>
      </c>
      <c r="J5" t="n">
        <v>199.44</v>
      </c>
      <c r="K5" t="n">
        <v>54.38</v>
      </c>
      <c r="L5" t="n">
        <v>4</v>
      </c>
      <c r="M5" t="n">
        <v>313</v>
      </c>
      <c r="N5" t="n">
        <v>41.06</v>
      </c>
      <c r="O5" t="n">
        <v>24831.54</v>
      </c>
      <c r="P5" t="n">
        <v>1742.36</v>
      </c>
      <c r="Q5" t="n">
        <v>3536.32</v>
      </c>
      <c r="R5" t="n">
        <v>771.64</v>
      </c>
      <c r="S5" t="n">
        <v>274.41</v>
      </c>
      <c r="T5" t="n">
        <v>244107.41</v>
      </c>
      <c r="U5" t="n">
        <v>0.36</v>
      </c>
      <c r="V5" t="n">
        <v>0.78</v>
      </c>
      <c r="W5" t="n">
        <v>57.33</v>
      </c>
      <c r="X5" t="n">
        <v>14.48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0.7518</v>
      </c>
      <c r="E6" t="n">
        <v>133.02</v>
      </c>
      <c r="F6" t="n">
        <v>121.01</v>
      </c>
      <c r="G6" t="n">
        <v>29.76</v>
      </c>
      <c r="H6" t="n">
        <v>0.44</v>
      </c>
      <c r="I6" t="n">
        <v>244</v>
      </c>
      <c r="J6" t="n">
        <v>201.01</v>
      </c>
      <c r="K6" t="n">
        <v>54.38</v>
      </c>
      <c r="L6" t="n">
        <v>5</v>
      </c>
      <c r="M6" t="n">
        <v>242</v>
      </c>
      <c r="N6" t="n">
        <v>41.63</v>
      </c>
      <c r="O6" t="n">
        <v>25024.84</v>
      </c>
      <c r="P6" t="n">
        <v>1686.52</v>
      </c>
      <c r="Q6" t="n">
        <v>3535.44</v>
      </c>
      <c r="R6" t="n">
        <v>660.6</v>
      </c>
      <c r="S6" t="n">
        <v>274.41</v>
      </c>
      <c r="T6" t="n">
        <v>188940.19</v>
      </c>
      <c r="U6" t="n">
        <v>0.42</v>
      </c>
      <c r="V6" t="n">
        <v>0.8</v>
      </c>
      <c r="W6" t="n">
        <v>57.24</v>
      </c>
      <c r="X6" t="n">
        <v>11.21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0.7747000000000001</v>
      </c>
      <c r="E7" t="n">
        <v>129.08</v>
      </c>
      <c r="F7" t="n">
        <v>118.86</v>
      </c>
      <c r="G7" t="n">
        <v>36.02</v>
      </c>
      <c r="H7" t="n">
        <v>0.53</v>
      </c>
      <c r="I7" t="n">
        <v>198</v>
      </c>
      <c r="J7" t="n">
        <v>202.58</v>
      </c>
      <c r="K7" t="n">
        <v>54.38</v>
      </c>
      <c r="L7" t="n">
        <v>6</v>
      </c>
      <c r="M7" t="n">
        <v>196</v>
      </c>
      <c r="N7" t="n">
        <v>42.2</v>
      </c>
      <c r="O7" t="n">
        <v>25218.93</v>
      </c>
      <c r="P7" t="n">
        <v>1646.41</v>
      </c>
      <c r="Q7" t="n">
        <v>3535.05</v>
      </c>
      <c r="R7" t="n">
        <v>588.15</v>
      </c>
      <c r="S7" t="n">
        <v>274.41</v>
      </c>
      <c r="T7" t="n">
        <v>152947.59</v>
      </c>
      <c r="U7" t="n">
        <v>0.47</v>
      </c>
      <c r="V7" t="n">
        <v>0.82</v>
      </c>
      <c r="W7" t="n">
        <v>57.15</v>
      </c>
      <c r="X7" t="n">
        <v>9.07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0.791</v>
      </c>
      <c r="E8" t="n">
        <v>126.42</v>
      </c>
      <c r="F8" t="n">
        <v>117.41</v>
      </c>
      <c r="G8" t="n">
        <v>42.18</v>
      </c>
      <c r="H8" t="n">
        <v>0.61</v>
      </c>
      <c r="I8" t="n">
        <v>167</v>
      </c>
      <c r="J8" t="n">
        <v>204.16</v>
      </c>
      <c r="K8" t="n">
        <v>54.38</v>
      </c>
      <c r="L8" t="n">
        <v>7</v>
      </c>
      <c r="M8" t="n">
        <v>165</v>
      </c>
      <c r="N8" t="n">
        <v>42.78</v>
      </c>
      <c r="O8" t="n">
        <v>25413.94</v>
      </c>
      <c r="P8" t="n">
        <v>1616.65</v>
      </c>
      <c r="Q8" t="n">
        <v>3534.68</v>
      </c>
      <c r="R8" t="n">
        <v>538.61</v>
      </c>
      <c r="S8" t="n">
        <v>274.41</v>
      </c>
      <c r="T8" t="n">
        <v>128329.02</v>
      </c>
      <c r="U8" t="n">
        <v>0.51</v>
      </c>
      <c r="V8" t="n">
        <v>0.83</v>
      </c>
      <c r="W8" t="n">
        <v>57.11</v>
      </c>
      <c r="X8" t="n">
        <v>7.62</v>
      </c>
      <c r="Y8" t="n">
        <v>2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0.8034</v>
      </c>
      <c r="E9" t="n">
        <v>124.47</v>
      </c>
      <c r="F9" t="n">
        <v>116.35</v>
      </c>
      <c r="G9" t="n">
        <v>48.48</v>
      </c>
      <c r="H9" t="n">
        <v>0.6899999999999999</v>
      </c>
      <c r="I9" t="n">
        <v>144</v>
      </c>
      <c r="J9" t="n">
        <v>205.75</v>
      </c>
      <c r="K9" t="n">
        <v>54.38</v>
      </c>
      <c r="L9" t="n">
        <v>8</v>
      </c>
      <c r="M9" t="n">
        <v>142</v>
      </c>
      <c r="N9" t="n">
        <v>43.37</v>
      </c>
      <c r="O9" t="n">
        <v>25609.61</v>
      </c>
      <c r="P9" t="n">
        <v>1591.71</v>
      </c>
      <c r="Q9" t="n">
        <v>3534.27</v>
      </c>
      <c r="R9" t="n">
        <v>503.19</v>
      </c>
      <c r="S9" t="n">
        <v>274.41</v>
      </c>
      <c r="T9" t="n">
        <v>110734.31</v>
      </c>
      <c r="U9" t="n">
        <v>0.55</v>
      </c>
      <c r="V9" t="n">
        <v>0.84</v>
      </c>
      <c r="W9" t="n">
        <v>57.07</v>
      </c>
      <c r="X9" t="n">
        <v>6.57</v>
      </c>
      <c r="Y9" t="n">
        <v>2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0.8138</v>
      </c>
      <c r="E10" t="n">
        <v>122.88</v>
      </c>
      <c r="F10" t="n">
        <v>115.47</v>
      </c>
      <c r="G10" t="n">
        <v>54.98</v>
      </c>
      <c r="H10" t="n">
        <v>0.77</v>
      </c>
      <c r="I10" t="n">
        <v>126</v>
      </c>
      <c r="J10" t="n">
        <v>207.34</v>
      </c>
      <c r="K10" t="n">
        <v>54.38</v>
      </c>
      <c r="L10" t="n">
        <v>9</v>
      </c>
      <c r="M10" t="n">
        <v>124</v>
      </c>
      <c r="N10" t="n">
        <v>43.96</v>
      </c>
      <c r="O10" t="n">
        <v>25806.1</v>
      </c>
      <c r="P10" t="n">
        <v>1569.44</v>
      </c>
      <c r="Q10" t="n">
        <v>3533.85</v>
      </c>
      <c r="R10" t="n">
        <v>473.97</v>
      </c>
      <c r="S10" t="n">
        <v>274.41</v>
      </c>
      <c r="T10" t="n">
        <v>96213.50999999999</v>
      </c>
      <c r="U10" t="n">
        <v>0.58</v>
      </c>
      <c r="V10" t="n">
        <v>0.84</v>
      </c>
      <c r="W10" t="n">
        <v>57.02</v>
      </c>
      <c r="X10" t="n">
        <v>5.69</v>
      </c>
      <c r="Y10" t="n">
        <v>2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0.821</v>
      </c>
      <c r="E11" t="n">
        <v>121.81</v>
      </c>
      <c r="F11" t="n">
        <v>114.9</v>
      </c>
      <c r="G11" t="n">
        <v>61.01</v>
      </c>
      <c r="H11" t="n">
        <v>0.85</v>
      </c>
      <c r="I11" t="n">
        <v>113</v>
      </c>
      <c r="J11" t="n">
        <v>208.94</v>
      </c>
      <c r="K11" t="n">
        <v>54.38</v>
      </c>
      <c r="L11" t="n">
        <v>10</v>
      </c>
      <c r="M11" t="n">
        <v>111</v>
      </c>
      <c r="N11" t="n">
        <v>44.56</v>
      </c>
      <c r="O11" t="n">
        <v>26003.41</v>
      </c>
      <c r="P11" t="n">
        <v>1552.04</v>
      </c>
      <c r="Q11" t="n">
        <v>3534.23</v>
      </c>
      <c r="R11" t="n">
        <v>454.76</v>
      </c>
      <c r="S11" t="n">
        <v>274.41</v>
      </c>
      <c r="T11" t="n">
        <v>86676.96000000001</v>
      </c>
      <c r="U11" t="n">
        <v>0.6</v>
      </c>
      <c r="V11" t="n">
        <v>0.85</v>
      </c>
      <c r="W11" t="n">
        <v>57</v>
      </c>
      <c r="X11" t="n">
        <v>5.12</v>
      </c>
      <c r="Y11" t="n">
        <v>2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0.8278</v>
      </c>
      <c r="E12" t="n">
        <v>120.81</v>
      </c>
      <c r="F12" t="n">
        <v>114.36</v>
      </c>
      <c r="G12" t="n">
        <v>67.94</v>
      </c>
      <c r="H12" t="n">
        <v>0.93</v>
      </c>
      <c r="I12" t="n">
        <v>101</v>
      </c>
      <c r="J12" t="n">
        <v>210.55</v>
      </c>
      <c r="K12" t="n">
        <v>54.38</v>
      </c>
      <c r="L12" t="n">
        <v>11</v>
      </c>
      <c r="M12" t="n">
        <v>99</v>
      </c>
      <c r="N12" t="n">
        <v>45.17</v>
      </c>
      <c r="O12" t="n">
        <v>26201.54</v>
      </c>
      <c r="P12" t="n">
        <v>1533.71</v>
      </c>
      <c r="Q12" t="n">
        <v>3533.79</v>
      </c>
      <c r="R12" t="n">
        <v>436.43</v>
      </c>
      <c r="S12" t="n">
        <v>274.41</v>
      </c>
      <c r="T12" t="n">
        <v>77571.33</v>
      </c>
      <c r="U12" t="n">
        <v>0.63</v>
      </c>
      <c r="V12" t="n">
        <v>0.85</v>
      </c>
      <c r="W12" t="n">
        <v>56.99</v>
      </c>
      <c r="X12" t="n">
        <v>4.59</v>
      </c>
      <c r="Y12" t="n">
        <v>2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0.8331</v>
      </c>
      <c r="E13" t="n">
        <v>120.04</v>
      </c>
      <c r="F13" t="n">
        <v>113.95</v>
      </c>
      <c r="G13" t="n">
        <v>74.31</v>
      </c>
      <c r="H13" t="n">
        <v>1</v>
      </c>
      <c r="I13" t="n">
        <v>92</v>
      </c>
      <c r="J13" t="n">
        <v>212.16</v>
      </c>
      <c r="K13" t="n">
        <v>54.38</v>
      </c>
      <c r="L13" t="n">
        <v>12</v>
      </c>
      <c r="M13" t="n">
        <v>90</v>
      </c>
      <c r="N13" t="n">
        <v>45.78</v>
      </c>
      <c r="O13" t="n">
        <v>26400.51</v>
      </c>
      <c r="P13" t="n">
        <v>1517.8</v>
      </c>
      <c r="Q13" t="n">
        <v>3533.68</v>
      </c>
      <c r="R13" t="n">
        <v>422.54</v>
      </c>
      <c r="S13" t="n">
        <v>274.41</v>
      </c>
      <c r="T13" t="n">
        <v>70670.17999999999</v>
      </c>
      <c r="U13" t="n">
        <v>0.65</v>
      </c>
      <c r="V13" t="n">
        <v>0.85</v>
      </c>
      <c r="W13" t="n">
        <v>56.97</v>
      </c>
      <c r="X13" t="n">
        <v>4.17</v>
      </c>
      <c r="Y13" t="n">
        <v>2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0.8381</v>
      </c>
      <c r="E14" t="n">
        <v>119.32</v>
      </c>
      <c r="F14" t="n">
        <v>113.53</v>
      </c>
      <c r="G14" t="n">
        <v>81.09999999999999</v>
      </c>
      <c r="H14" t="n">
        <v>1.08</v>
      </c>
      <c r="I14" t="n">
        <v>84</v>
      </c>
      <c r="J14" t="n">
        <v>213.78</v>
      </c>
      <c r="K14" t="n">
        <v>54.38</v>
      </c>
      <c r="L14" t="n">
        <v>13</v>
      </c>
      <c r="M14" t="n">
        <v>82</v>
      </c>
      <c r="N14" t="n">
        <v>46.4</v>
      </c>
      <c r="O14" t="n">
        <v>26600.32</v>
      </c>
      <c r="P14" t="n">
        <v>1502.2</v>
      </c>
      <c r="Q14" t="n">
        <v>3533.61</v>
      </c>
      <c r="R14" t="n">
        <v>408.65</v>
      </c>
      <c r="S14" t="n">
        <v>274.41</v>
      </c>
      <c r="T14" t="n">
        <v>63766.57</v>
      </c>
      <c r="U14" t="n">
        <v>0.67</v>
      </c>
      <c r="V14" t="n">
        <v>0.86</v>
      </c>
      <c r="W14" t="n">
        <v>56.96</v>
      </c>
      <c r="X14" t="n">
        <v>3.76</v>
      </c>
      <c r="Y14" t="n">
        <v>2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0.8414</v>
      </c>
      <c r="E15" t="n">
        <v>118.86</v>
      </c>
      <c r="F15" t="n">
        <v>113.31</v>
      </c>
      <c r="G15" t="n">
        <v>87.16</v>
      </c>
      <c r="H15" t="n">
        <v>1.15</v>
      </c>
      <c r="I15" t="n">
        <v>78</v>
      </c>
      <c r="J15" t="n">
        <v>215.41</v>
      </c>
      <c r="K15" t="n">
        <v>54.38</v>
      </c>
      <c r="L15" t="n">
        <v>14</v>
      </c>
      <c r="M15" t="n">
        <v>76</v>
      </c>
      <c r="N15" t="n">
        <v>47.03</v>
      </c>
      <c r="O15" t="n">
        <v>26801</v>
      </c>
      <c r="P15" t="n">
        <v>1487.92</v>
      </c>
      <c r="Q15" t="n">
        <v>3533.55</v>
      </c>
      <c r="R15" t="n">
        <v>400.69</v>
      </c>
      <c r="S15" t="n">
        <v>274.41</v>
      </c>
      <c r="T15" t="n">
        <v>59814.96</v>
      </c>
      <c r="U15" t="n">
        <v>0.68</v>
      </c>
      <c r="V15" t="n">
        <v>0.86</v>
      </c>
      <c r="W15" t="n">
        <v>56.95</v>
      </c>
      <c r="X15" t="n">
        <v>3.53</v>
      </c>
      <c r="Y15" t="n">
        <v>2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0.8451</v>
      </c>
      <c r="E16" t="n">
        <v>118.33</v>
      </c>
      <c r="F16" t="n">
        <v>113.01</v>
      </c>
      <c r="G16" t="n">
        <v>94.18000000000001</v>
      </c>
      <c r="H16" t="n">
        <v>1.23</v>
      </c>
      <c r="I16" t="n">
        <v>72</v>
      </c>
      <c r="J16" t="n">
        <v>217.04</v>
      </c>
      <c r="K16" t="n">
        <v>54.38</v>
      </c>
      <c r="L16" t="n">
        <v>15</v>
      </c>
      <c r="M16" t="n">
        <v>70</v>
      </c>
      <c r="N16" t="n">
        <v>47.66</v>
      </c>
      <c r="O16" t="n">
        <v>27002.55</v>
      </c>
      <c r="P16" t="n">
        <v>1474.48</v>
      </c>
      <c r="Q16" t="n">
        <v>3533.31</v>
      </c>
      <c r="R16" t="n">
        <v>391.08</v>
      </c>
      <c r="S16" t="n">
        <v>274.41</v>
      </c>
      <c r="T16" t="n">
        <v>55039.02</v>
      </c>
      <c r="U16" t="n">
        <v>0.7</v>
      </c>
      <c r="V16" t="n">
        <v>0.86</v>
      </c>
      <c r="W16" t="n">
        <v>56.94</v>
      </c>
      <c r="X16" t="n">
        <v>3.24</v>
      </c>
      <c r="Y16" t="n">
        <v>2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0.8482</v>
      </c>
      <c r="E17" t="n">
        <v>117.89</v>
      </c>
      <c r="F17" t="n">
        <v>112.77</v>
      </c>
      <c r="G17" t="n">
        <v>100.99</v>
      </c>
      <c r="H17" t="n">
        <v>1.3</v>
      </c>
      <c r="I17" t="n">
        <v>67</v>
      </c>
      <c r="J17" t="n">
        <v>218.68</v>
      </c>
      <c r="K17" t="n">
        <v>54.38</v>
      </c>
      <c r="L17" t="n">
        <v>16</v>
      </c>
      <c r="M17" t="n">
        <v>65</v>
      </c>
      <c r="N17" t="n">
        <v>48.31</v>
      </c>
      <c r="O17" t="n">
        <v>27204.98</v>
      </c>
      <c r="P17" t="n">
        <v>1460.06</v>
      </c>
      <c r="Q17" t="n">
        <v>3533.44</v>
      </c>
      <c r="R17" t="n">
        <v>382.84</v>
      </c>
      <c r="S17" t="n">
        <v>274.41</v>
      </c>
      <c r="T17" t="n">
        <v>50944.6</v>
      </c>
      <c r="U17" t="n">
        <v>0.72</v>
      </c>
      <c r="V17" t="n">
        <v>0.86</v>
      </c>
      <c r="W17" t="n">
        <v>56.93</v>
      </c>
      <c r="X17" t="n">
        <v>3</v>
      </c>
      <c r="Y17" t="n">
        <v>2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0.8511</v>
      </c>
      <c r="E18" t="n">
        <v>117.49</v>
      </c>
      <c r="F18" t="n">
        <v>112.56</v>
      </c>
      <c r="G18" t="n">
        <v>108.93</v>
      </c>
      <c r="H18" t="n">
        <v>1.37</v>
      </c>
      <c r="I18" t="n">
        <v>62</v>
      </c>
      <c r="J18" t="n">
        <v>220.33</v>
      </c>
      <c r="K18" t="n">
        <v>54.38</v>
      </c>
      <c r="L18" t="n">
        <v>17</v>
      </c>
      <c r="M18" t="n">
        <v>60</v>
      </c>
      <c r="N18" t="n">
        <v>48.95</v>
      </c>
      <c r="O18" t="n">
        <v>27408.3</v>
      </c>
      <c r="P18" t="n">
        <v>1446.23</v>
      </c>
      <c r="Q18" t="n">
        <v>3533.27</v>
      </c>
      <c r="R18" t="n">
        <v>375.57</v>
      </c>
      <c r="S18" t="n">
        <v>274.41</v>
      </c>
      <c r="T18" t="n">
        <v>47335.47</v>
      </c>
      <c r="U18" t="n">
        <v>0.73</v>
      </c>
      <c r="V18" t="n">
        <v>0.86</v>
      </c>
      <c r="W18" t="n">
        <v>56.93</v>
      </c>
      <c r="X18" t="n">
        <v>2.79</v>
      </c>
      <c r="Y18" t="n">
        <v>2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0.8538</v>
      </c>
      <c r="E19" t="n">
        <v>117.13</v>
      </c>
      <c r="F19" t="n">
        <v>112.36</v>
      </c>
      <c r="G19" t="n">
        <v>116.23</v>
      </c>
      <c r="H19" t="n">
        <v>1.44</v>
      </c>
      <c r="I19" t="n">
        <v>58</v>
      </c>
      <c r="J19" t="n">
        <v>221.99</v>
      </c>
      <c r="K19" t="n">
        <v>54.38</v>
      </c>
      <c r="L19" t="n">
        <v>18</v>
      </c>
      <c r="M19" t="n">
        <v>56</v>
      </c>
      <c r="N19" t="n">
        <v>49.61</v>
      </c>
      <c r="O19" t="n">
        <v>27612.53</v>
      </c>
      <c r="P19" t="n">
        <v>1432.22</v>
      </c>
      <c r="Q19" t="n">
        <v>3533.2</v>
      </c>
      <c r="R19" t="n">
        <v>368.66</v>
      </c>
      <c r="S19" t="n">
        <v>274.41</v>
      </c>
      <c r="T19" t="n">
        <v>43900.45</v>
      </c>
      <c r="U19" t="n">
        <v>0.74</v>
      </c>
      <c r="V19" t="n">
        <v>0.87</v>
      </c>
      <c r="W19" t="n">
        <v>56.92</v>
      </c>
      <c r="X19" t="n">
        <v>2.59</v>
      </c>
      <c r="Y19" t="n">
        <v>2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0.8555</v>
      </c>
      <c r="E20" t="n">
        <v>116.9</v>
      </c>
      <c r="F20" t="n">
        <v>112.24</v>
      </c>
      <c r="G20" t="n">
        <v>122.44</v>
      </c>
      <c r="H20" t="n">
        <v>1.51</v>
      </c>
      <c r="I20" t="n">
        <v>55</v>
      </c>
      <c r="J20" t="n">
        <v>223.65</v>
      </c>
      <c r="K20" t="n">
        <v>54.38</v>
      </c>
      <c r="L20" t="n">
        <v>19</v>
      </c>
      <c r="M20" t="n">
        <v>53</v>
      </c>
      <c r="N20" t="n">
        <v>50.27</v>
      </c>
      <c r="O20" t="n">
        <v>27817.81</v>
      </c>
      <c r="P20" t="n">
        <v>1421.2</v>
      </c>
      <c r="Q20" t="n">
        <v>3533.45</v>
      </c>
      <c r="R20" t="n">
        <v>365.05</v>
      </c>
      <c r="S20" t="n">
        <v>274.41</v>
      </c>
      <c r="T20" t="n">
        <v>42109.01</v>
      </c>
      <c r="U20" t="n">
        <v>0.75</v>
      </c>
      <c r="V20" t="n">
        <v>0.87</v>
      </c>
      <c r="W20" t="n">
        <v>56.91</v>
      </c>
      <c r="X20" t="n">
        <v>2.47</v>
      </c>
      <c r="Y20" t="n">
        <v>2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0.8574000000000001</v>
      </c>
      <c r="E21" t="n">
        <v>116.64</v>
      </c>
      <c r="F21" t="n">
        <v>112.1</v>
      </c>
      <c r="G21" t="n">
        <v>129.34</v>
      </c>
      <c r="H21" t="n">
        <v>1.58</v>
      </c>
      <c r="I21" t="n">
        <v>52</v>
      </c>
      <c r="J21" t="n">
        <v>225.32</v>
      </c>
      <c r="K21" t="n">
        <v>54.38</v>
      </c>
      <c r="L21" t="n">
        <v>20</v>
      </c>
      <c r="M21" t="n">
        <v>50</v>
      </c>
      <c r="N21" t="n">
        <v>50.95</v>
      </c>
      <c r="O21" t="n">
        <v>28023.89</v>
      </c>
      <c r="P21" t="n">
        <v>1406.88</v>
      </c>
      <c r="Q21" t="n">
        <v>3533.25</v>
      </c>
      <c r="R21" t="n">
        <v>359.7</v>
      </c>
      <c r="S21" t="n">
        <v>274.41</v>
      </c>
      <c r="T21" t="n">
        <v>39452</v>
      </c>
      <c r="U21" t="n">
        <v>0.76</v>
      </c>
      <c r="V21" t="n">
        <v>0.87</v>
      </c>
      <c r="W21" t="n">
        <v>56.92</v>
      </c>
      <c r="X21" t="n">
        <v>2.33</v>
      </c>
      <c r="Y21" t="n">
        <v>2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0.8594000000000001</v>
      </c>
      <c r="E22" t="n">
        <v>116.36</v>
      </c>
      <c r="F22" t="n">
        <v>111.94</v>
      </c>
      <c r="G22" t="n">
        <v>137.07</v>
      </c>
      <c r="H22" t="n">
        <v>1.64</v>
      </c>
      <c r="I22" t="n">
        <v>49</v>
      </c>
      <c r="J22" t="n">
        <v>227</v>
      </c>
      <c r="K22" t="n">
        <v>54.38</v>
      </c>
      <c r="L22" t="n">
        <v>21</v>
      </c>
      <c r="M22" t="n">
        <v>47</v>
      </c>
      <c r="N22" t="n">
        <v>51.62</v>
      </c>
      <c r="O22" t="n">
        <v>28230.92</v>
      </c>
      <c r="P22" t="n">
        <v>1394.1</v>
      </c>
      <c r="Q22" t="n">
        <v>3533.21</v>
      </c>
      <c r="R22" t="n">
        <v>354.73</v>
      </c>
      <c r="S22" t="n">
        <v>274.41</v>
      </c>
      <c r="T22" t="n">
        <v>36979.48</v>
      </c>
      <c r="U22" t="n">
        <v>0.77</v>
      </c>
      <c r="V22" t="n">
        <v>0.87</v>
      </c>
      <c r="W22" t="n">
        <v>56.9</v>
      </c>
      <c r="X22" t="n">
        <v>2.17</v>
      </c>
      <c r="Y22" t="n">
        <v>2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0.8611</v>
      </c>
      <c r="E23" t="n">
        <v>116.14</v>
      </c>
      <c r="F23" t="n">
        <v>111.83</v>
      </c>
      <c r="G23" t="n">
        <v>145.86</v>
      </c>
      <c r="H23" t="n">
        <v>1.71</v>
      </c>
      <c r="I23" t="n">
        <v>46</v>
      </c>
      <c r="J23" t="n">
        <v>228.69</v>
      </c>
      <c r="K23" t="n">
        <v>54.38</v>
      </c>
      <c r="L23" t="n">
        <v>22</v>
      </c>
      <c r="M23" t="n">
        <v>44</v>
      </c>
      <c r="N23" t="n">
        <v>52.31</v>
      </c>
      <c r="O23" t="n">
        <v>28438.91</v>
      </c>
      <c r="P23" t="n">
        <v>1380.37</v>
      </c>
      <c r="Q23" t="n">
        <v>3533.16</v>
      </c>
      <c r="R23" t="n">
        <v>351.29</v>
      </c>
      <c r="S23" t="n">
        <v>274.41</v>
      </c>
      <c r="T23" t="n">
        <v>35275.58</v>
      </c>
      <c r="U23" t="n">
        <v>0.78</v>
      </c>
      <c r="V23" t="n">
        <v>0.87</v>
      </c>
      <c r="W23" t="n">
        <v>56.89</v>
      </c>
      <c r="X23" t="n">
        <v>2.06</v>
      </c>
      <c r="Y23" t="n">
        <v>2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0.8625</v>
      </c>
      <c r="E24" t="n">
        <v>115.94</v>
      </c>
      <c r="F24" t="n">
        <v>111.71</v>
      </c>
      <c r="G24" t="n">
        <v>152.33</v>
      </c>
      <c r="H24" t="n">
        <v>1.77</v>
      </c>
      <c r="I24" t="n">
        <v>44</v>
      </c>
      <c r="J24" t="n">
        <v>230.38</v>
      </c>
      <c r="K24" t="n">
        <v>54.38</v>
      </c>
      <c r="L24" t="n">
        <v>23</v>
      </c>
      <c r="M24" t="n">
        <v>42</v>
      </c>
      <c r="N24" t="n">
        <v>53</v>
      </c>
      <c r="O24" t="n">
        <v>28647.87</v>
      </c>
      <c r="P24" t="n">
        <v>1369.48</v>
      </c>
      <c r="Q24" t="n">
        <v>3533.26</v>
      </c>
      <c r="R24" t="n">
        <v>346.95</v>
      </c>
      <c r="S24" t="n">
        <v>274.41</v>
      </c>
      <c r="T24" t="n">
        <v>33113.47</v>
      </c>
      <c r="U24" t="n">
        <v>0.79</v>
      </c>
      <c r="V24" t="n">
        <v>0.87</v>
      </c>
      <c r="W24" t="n">
        <v>56.9</v>
      </c>
      <c r="X24" t="n">
        <v>1.94</v>
      </c>
      <c r="Y24" t="n">
        <v>2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0.8635</v>
      </c>
      <c r="E25" t="n">
        <v>115.8</v>
      </c>
      <c r="F25" t="n">
        <v>111.65</v>
      </c>
      <c r="G25" t="n">
        <v>159.5</v>
      </c>
      <c r="H25" t="n">
        <v>1.84</v>
      </c>
      <c r="I25" t="n">
        <v>42</v>
      </c>
      <c r="J25" t="n">
        <v>232.08</v>
      </c>
      <c r="K25" t="n">
        <v>54.38</v>
      </c>
      <c r="L25" t="n">
        <v>24</v>
      </c>
      <c r="M25" t="n">
        <v>40</v>
      </c>
      <c r="N25" t="n">
        <v>53.71</v>
      </c>
      <c r="O25" t="n">
        <v>28857.81</v>
      </c>
      <c r="P25" t="n">
        <v>1355.19</v>
      </c>
      <c r="Q25" t="n">
        <v>3532.99</v>
      </c>
      <c r="R25" t="n">
        <v>344.88</v>
      </c>
      <c r="S25" t="n">
        <v>274.41</v>
      </c>
      <c r="T25" t="n">
        <v>32089.28</v>
      </c>
      <c r="U25" t="n">
        <v>0.8</v>
      </c>
      <c r="V25" t="n">
        <v>0.87</v>
      </c>
      <c r="W25" t="n">
        <v>56.9</v>
      </c>
      <c r="X25" t="n">
        <v>1.89</v>
      </c>
      <c r="Y25" t="n">
        <v>2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0.865</v>
      </c>
      <c r="E26" t="n">
        <v>115.61</v>
      </c>
      <c r="F26" t="n">
        <v>111.54</v>
      </c>
      <c r="G26" t="n">
        <v>167.3</v>
      </c>
      <c r="H26" t="n">
        <v>1.9</v>
      </c>
      <c r="I26" t="n">
        <v>40</v>
      </c>
      <c r="J26" t="n">
        <v>233.79</v>
      </c>
      <c r="K26" t="n">
        <v>54.38</v>
      </c>
      <c r="L26" t="n">
        <v>25</v>
      </c>
      <c r="M26" t="n">
        <v>38</v>
      </c>
      <c r="N26" t="n">
        <v>54.42</v>
      </c>
      <c r="O26" t="n">
        <v>29068.74</v>
      </c>
      <c r="P26" t="n">
        <v>1343.21</v>
      </c>
      <c r="Q26" t="n">
        <v>3533.34</v>
      </c>
      <c r="R26" t="n">
        <v>340.91</v>
      </c>
      <c r="S26" t="n">
        <v>274.41</v>
      </c>
      <c r="T26" t="n">
        <v>30115.71</v>
      </c>
      <c r="U26" t="n">
        <v>0.8</v>
      </c>
      <c r="V26" t="n">
        <v>0.87</v>
      </c>
      <c r="W26" t="n">
        <v>56.9</v>
      </c>
      <c r="X26" t="n">
        <v>1.77</v>
      </c>
      <c r="Y26" t="n">
        <v>2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0.8661</v>
      </c>
      <c r="E27" t="n">
        <v>115.46</v>
      </c>
      <c r="F27" t="n">
        <v>111.46</v>
      </c>
      <c r="G27" t="n">
        <v>175.99</v>
      </c>
      <c r="H27" t="n">
        <v>1.96</v>
      </c>
      <c r="I27" t="n">
        <v>38</v>
      </c>
      <c r="J27" t="n">
        <v>235.51</v>
      </c>
      <c r="K27" t="n">
        <v>54.38</v>
      </c>
      <c r="L27" t="n">
        <v>26</v>
      </c>
      <c r="M27" t="n">
        <v>30</v>
      </c>
      <c r="N27" t="n">
        <v>55.14</v>
      </c>
      <c r="O27" t="n">
        <v>29280.69</v>
      </c>
      <c r="P27" t="n">
        <v>1331.86</v>
      </c>
      <c r="Q27" t="n">
        <v>3533.23</v>
      </c>
      <c r="R27" t="n">
        <v>338.26</v>
      </c>
      <c r="S27" t="n">
        <v>274.41</v>
      </c>
      <c r="T27" t="n">
        <v>28800.6</v>
      </c>
      <c r="U27" t="n">
        <v>0.8100000000000001</v>
      </c>
      <c r="V27" t="n">
        <v>0.87</v>
      </c>
      <c r="W27" t="n">
        <v>56.9</v>
      </c>
      <c r="X27" t="n">
        <v>1.7</v>
      </c>
      <c r="Y27" t="n">
        <v>2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0.8666</v>
      </c>
      <c r="E28" t="n">
        <v>115.4</v>
      </c>
      <c r="F28" t="n">
        <v>111.44</v>
      </c>
      <c r="G28" t="n">
        <v>180.72</v>
      </c>
      <c r="H28" t="n">
        <v>2.02</v>
      </c>
      <c r="I28" t="n">
        <v>37</v>
      </c>
      <c r="J28" t="n">
        <v>237.24</v>
      </c>
      <c r="K28" t="n">
        <v>54.38</v>
      </c>
      <c r="L28" t="n">
        <v>27</v>
      </c>
      <c r="M28" t="n">
        <v>9</v>
      </c>
      <c r="N28" t="n">
        <v>55.86</v>
      </c>
      <c r="O28" t="n">
        <v>29493.67</v>
      </c>
      <c r="P28" t="n">
        <v>1327.04</v>
      </c>
      <c r="Q28" t="n">
        <v>3533.58</v>
      </c>
      <c r="R28" t="n">
        <v>336.49</v>
      </c>
      <c r="S28" t="n">
        <v>274.41</v>
      </c>
      <c r="T28" t="n">
        <v>27919.02</v>
      </c>
      <c r="U28" t="n">
        <v>0.82</v>
      </c>
      <c r="V28" t="n">
        <v>0.87</v>
      </c>
      <c r="W28" t="n">
        <v>56.93</v>
      </c>
      <c r="X28" t="n">
        <v>1.68</v>
      </c>
      <c r="Y28" t="n">
        <v>2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0.8665</v>
      </c>
      <c r="E29" t="n">
        <v>115.41</v>
      </c>
      <c r="F29" t="n">
        <v>111.45</v>
      </c>
      <c r="G29" t="n">
        <v>180.73</v>
      </c>
      <c r="H29" t="n">
        <v>2.08</v>
      </c>
      <c r="I29" t="n">
        <v>37</v>
      </c>
      <c r="J29" t="n">
        <v>238.97</v>
      </c>
      <c r="K29" t="n">
        <v>54.38</v>
      </c>
      <c r="L29" t="n">
        <v>28</v>
      </c>
      <c r="M29" t="n">
        <v>1</v>
      </c>
      <c r="N29" t="n">
        <v>56.6</v>
      </c>
      <c r="O29" t="n">
        <v>29707.68</v>
      </c>
      <c r="P29" t="n">
        <v>1333.56</v>
      </c>
      <c r="Q29" t="n">
        <v>3533.69</v>
      </c>
      <c r="R29" t="n">
        <v>336.71</v>
      </c>
      <c r="S29" t="n">
        <v>274.41</v>
      </c>
      <c r="T29" t="n">
        <v>28030.71</v>
      </c>
      <c r="U29" t="n">
        <v>0.8100000000000001</v>
      </c>
      <c r="V29" t="n">
        <v>0.87</v>
      </c>
      <c r="W29" t="n">
        <v>56.93</v>
      </c>
      <c r="X29" t="n">
        <v>1.69</v>
      </c>
      <c r="Y29" t="n">
        <v>2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0.8665</v>
      </c>
      <c r="E30" t="n">
        <v>115.41</v>
      </c>
      <c r="F30" t="n">
        <v>111.45</v>
      </c>
      <c r="G30" t="n">
        <v>180.74</v>
      </c>
      <c r="H30" t="n">
        <v>2.14</v>
      </c>
      <c r="I30" t="n">
        <v>37</v>
      </c>
      <c r="J30" t="n">
        <v>240.72</v>
      </c>
      <c r="K30" t="n">
        <v>54.38</v>
      </c>
      <c r="L30" t="n">
        <v>29</v>
      </c>
      <c r="M30" t="n">
        <v>0</v>
      </c>
      <c r="N30" t="n">
        <v>57.34</v>
      </c>
      <c r="O30" t="n">
        <v>29922.88</v>
      </c>
      <c r="P30" t="n">
        <v>1342.06</v>
      </c>
      <c r="Q30" t="n">
        <v>3533.71</v>
      </c>
      <c r="R30" t="n">
        <v>336.71</v>
      </c>
      <c r="S30" t="n">
        <v>274.41</v>
      </c>
      <c r="T30" t="n">
        <v>28031.42</v>
      </c>
      <c r="U30" t="n">
        <v>0.8100000000000001</v>
      </c>
      <c r="V30" t="n">
        <v>0.87</v>
      </c>
      <c r="W30" t="n">
        <v>56.93</v>
      </c>
      <c r="X30" t="n">
        <v>1.69</v>
      </c>
      <c r="Y30" t="n">
        <v>2</v>
      </c>
      <c r="Z30" t="n">
        <v>10</v>
      </c>
    </row>
    <row r="31">
      <c r="A31" t="n">
        <v>0</v>
      </c>
      <c r="B31" t="n">
        <v>40</v>
      </c>
      <c r="C31" t="inlineStr">
        <is>
          <t xml:space="preserve">CONCLUIDO	</t>
        </is>
      </c>
      <c r="D31" t="n">
        <v>0.5683</v>
      </c>
      <c r="E31" t="n">
        <v>175.96</v>
      </c>
      <c r="F31" t="n">
        <v>155.83</v>
      </c>
      <c r="G31" t="n">
        <v>9.710000000000001</v>
      </c>
      <c r="H31" t="n">
        <v>0.2</v>
      </c>
      <c r="I31" t="n">
        <v>963</v>
      </c>
      <c r="J31" t="n">
        <v>89.87</v>
      </c>
      <c r="K31" t="n">
        <v>37.55</v>
      </c>
      <c r="L31" t="n">
        <v>1</v>
      </c>
      <c r="M31" t="n">
        <v>961</v>
      </c>
      <c r="N31" t="n">
        <v>11.32</v>
      </c>
      <c r="O31" t="n">
        <v>11317.98</v>
      </c>
      <c r="P31" t="n">
        <v>1323.66</v>
      </c>
      <c r="Q31" t="n">
        <v>3543.92</v>
      </c>
      <c r="R31" t="n">
        <v>1839.63</v>
      </c>
      <c r="S31" t="n">
        <v>274.41</v>
      </c>
      <c r="T31" t="n">
        <v>774858.55</v>
      </c>
      <c r="U31" t="n">
        <v>0.15</v>
      </c>
      <c r="V31" t="n">
        <v>0.63</v>
      </c>
      <c r="W31" t="n">
        <v>58.37</v>
      </c>
      <c r="X31" t="n">
        <v>45.91</v>
      </c>
      <c r="Y31" t="n">
        <v>2</v>
      </c>
      <c r="Z31" t="n">
        <v>10</v>
      </c>
    </row>
    <row r="32">
      <c r="A32" t="n">
        <v>1</v>
      </c>
      <c r="B32" t="n">
        <v>40</v>
      </c>
      <c r="C32" t="inlineStr">
        <is>
          <t xml:space="preserve">CONCLUIDO	</t>
        </is>
      </c>
      <c r="D32" t="n">
        <v>0.7318</v>
      </c>
      <c r="E32" t="n">
        <v>136.65</v>
      </c>
      <c r="F32" t="n">
        <v>127.5</v>
      </c>
      <c r="G32" t="n">
        <v>20.03</v>
      </c>
      <c r="H32" t="n">
        <v>0.39</v>
      </c>
      <c r="I32" t="n">
        <v>382</v>
      </c>
      <c r="J32" t="n">
        <v>91.09999999999999</v>
      </c>
      <c r="K32" t="n">
        <v>37.55</v>
      </c>
      <c r="L32" t="n">
        <v>2</v>
      </c>
      <c r="M32" t="n">
        <v>380</v>
      </c>
      <c r="N32" t="n">
        <v>11.54</v>
      </c>
      <c r="O32" t="n">
        <v>11468.97</v>
      </c>
      <c r="P32" t="n">
        <v>1058.31</v>
      </c>
      <c r="Q32" t="n">
        <v>3537.49</v>
      </c>
      <c r="R32" t="n">
        <v>879.46</v>
      </c>
      <c r="S32" t="n">
        <v>274.41</v>
      </c>
      <c r="T32" t="n">
        <v>297681.1</v>
      </c>
      <c r="U32" t="n">
        <v>0.31</v>
      </c>
      <c r="V32" t="n">
        <v>0.76</v>
      </c>
      <c r="W32" t="n">
        <v>57.45</v>
      </c>
      <c r="X32" t="n">
        <v>17.67</v>
      </c>
      <c r="Y32" t="n">
        <v>2</v>
      </c>
      <c r="Z32" t="n">
        <v>10</v>
      </c>
    </row>
    <row r="33">
      <c r="A33" t="n">
        <v>2</v>
      </c>
      <c r="B33" t="n">
        <v>40</v>
      </c>
      <c r="C33" t="inlineStr">
        <is>
          <t xml:space="preserve">CONCLUIDO	</t>
        </is>
      </c>
      <c r="D33" t="n">
        <v>0.7882</v>
      </c>
      <c r="E33" t="n">
        <v>126.88</v>
      </c>
      <c r="F33" t="n">
        <v>120.52</v>
      </c>
      <c r="G33" t="n">
        <v>30.9</v>
      </c>
      <c r="H33" t="n">
        <v>0.57</v>
      </c>
      <c r="I33" t="n">
        <v>234</v>
      </c>
      <c r="J33" t="n">
        <v>92.31999999999999</v>
      </c>
      <c r="K33" t="n">
        <v>37.55</v>
      </c>
      <c r="L33" t="n">
        <v>3</v>
      </c>
      <c r="M33" t="n">
        <v>232</v>
      </c>
      <c r="N33" t="n">
        <v>11.77</v>
      </c>
      <c r="O33" t="n">
        <v>11620.34</v>
      </c>
      <c r="P33" t="n">
        <v>972.46</v>
      </c>
      <c r="Q33" t="n">
        <v>3535.13</v>
      </c>
      <c r="R33" t="n">
        <v>644.04</v>
      </c>
      <c r="S33" t="n">
        <v>274.41</v>
      </c>
      <c r="T33" t="n">
        <v>180709.23</v>
      </c>
      <c r="U33" t="n">
        <v>0.43</v>
      </c>
      <c r="V33" t="n">
        <v>0.8100000000000001</v>
      </c>
      <c r="W33" t="n">
        <v>57.21</v>
      </c>
      <c r="X33" t="n">
        <v>10.72</v>
      </c>
      <c r="Y33" t="n">
        <v>2</v>
      </c>
      <c r="Z33" t="n">
        <v>10</v>
      </c>
    </row>
    <row r="34">
      <c r="A34" t="n">
        <v>3</v>
      </c>
      <c r="B34" t="n">
        <v>40</v>
      </c>
      <c r="C34" t="inlineStr">
        <is>
          <t xml:space="preserve">CONCLUIDO	</t>
        </is>
      </c>
      <c r="D34" t="n">
        <v>0.8169</v>
      </c>
      <c r="E34" t="n">
        <v>122.42</v>
      </c>
      <c r="F34" t="n">
        <v>117.34</v>
      </c>
      <c r="G34" t="n">
        <v>42.41</v>
      </c>
      <c r="H34" t="n">
        <v>0.75</v>
      </c>
      <c r="I34" t="n">
        <v>166</v>
      </c>
      <c r="J34" t="n">
        <v>93.55</v>
      </c>
      <c r="K34" t="n">
        <v>37.55</v>
      </c>
      <c r="L34" t="n">
        <v>4</v>
      </c>
      <c r="M34" t="n">
        <v>164</v>
      </c>
      <c r="N34" t="n">
        <v>12</v>
      </c>
      <c r="O34" t="n">
        <v>11772.07</v>
      </c>
      <c r="P34" t="n">
        <v>916.48</v>
      </c>
      <c r="Q34" t="n">
        <v>3534.39</v>
      </c>
      <c r="R34" t="n">
        <v>536.99</v>
      </c>
      <c r="S34" t="n">
        <v>274.41</v>
      </c>
      <c r="T34" t="n">
        <v>127524.9</v>
      </c>
      <c r="U34" t="n">
        <v>0.51</v>
      </c>
      <c r="V34" t="n">
        <v>0.83</v>
      </c>
      <c r="W34" t="n">
        <v>57.09</v>
      </c>
      <c r="X34" t="n">
        <v>7.55</v>
      </c>
      <c r="Y34" t="n">
        <v>2</v>
      </c>
      <c r="Z34" t="n">
        <v>10</v>
      </c>
    </row>
    <row r="35">
      <c r="A35" t="n">
        <v>4</v>
      </c>
      <c r="B35" t="n">
        <v>40</v>
      </c>
      <c r="C35" t="inlineStr">
        <is>
          <t xml:space="preserve">CONCLUIDO	</t>
        </is>
      </c>
      <c r="D35" t="n">
        <v>0.8345</v>
      </c>
      <c r="E35" t="n">
        <v>119.84</v>
      </c>
      <c r="F35" t="n">
        <v>115.52</v>
      </c>
      <c r="G35" t="n">
        <v>55.01</v>
      </c>
      <c r="H35" t="n">
        <v>0.93</v>
      </c>
      <c r="I35" t="n">
        <v>126</v>
      </c>
      <c r="J35" t="n">
        <v>94.79000000000001</v>
      </c>
      <c r="K35" t="n">
        <v>37.55</v>
      </c>
      <c r="L35" t="n">
        <v>5</v>
      </c>
      <c r="M35" t="n">
        <v>124</v>
      </c>
      <c r="N35" t="n">
        <v>12.23</v>
      </c>
      <c r="O35" t="n">
        <v>11924.18</v>
      </c>
      <c r="P35" t="n">
        <v>870.3</v>
      </c>
      <c r="Q35" t="n">
        <v>3534.08</v>
      </c>
      <c r="R35" t="n">
        <v>475.43</v>
      </c>
      <c r="S35" t="n">
        <v>274.41</v>
      </c>
      <c r="T35" t="n">
        <v>96943.07000000001</v>
      </c>
      <c r="U35" t="n">
        <v>0.58</v>
      </c>
      <c r="V35" t="n">
        <v>0.84</v>
      </c>
      <c r="W35" t="n">
        <v>57.03</v>
      </c>
      <c r="X35" t="n">
        <v>5.74</v>
      </c>
      <c r="Y35" t="n">
        <v>2</v>
      </c>
      <c r="Z35" t="n">
        <v>10</v>
      </c>
    </row>
    <row r="36">
      <c r="A36" t="n">
        <v>5</v>
      </c>
      <c r="B36" t="n">
        <v>40</v>
      </c>
      <c r="C36" t="inlineStr">
        <is>
          <t xml:space="preserve">CONCLUIDO	</t>
        </is>
      </c>
      <c r="D36" t="n">
        <v>0.8466</v>
      </c>
      <c r="E36" t="n">
        <v>118.13</v>
      </c>
      <c r="F36" t="n">
        <v>114.3</v>
      </c>
      <c r="G36" t="n">
        <v>68.58</v>
      </c>
      <c r="H36" t="n">
        <v>1.1</v>
      </c>
      <c r="I36" t="n">
        <v>100</v>
      </c>
      <c r="J36" t="n">
        <v>96.02</v>
      </c>
      <c r="K36" t="n">
        <v>37.55</v>
      </c>
      <c r="L36" t="n">
        <v>6</v>
      </c>
      <c r="M36" t="n">
        <v>95</v>
      </c>
      <c r="N36" t="n">
        <v>12.47</v>
      </c>
      <c r="O36" t="n">
        <v>12076.67</v>
      </c>
      <c r="P36" t="n">
        <v>826.59</v>
      </c>
      <c r="Q36" t="n">
        <v>3533.97</v>
      </c>
      <c r="R36" t="n">
        <v>433.65</v>
      </c>
      <c r="S36" t="n">
        <v>274.41</v>
      </c>
      <c r="T36" t="n">
        <v>76185.08</v>
      </c>
      <c r="U36" t="n">
        <v>0.63</v>
      </c>
      <c r="V36" t="n">
        <v>0.85</v>
      </c>
      <c r="W36" t="n">
        <v>57</v>
      </c>
      <c r="X36" t="n">
        <v>4.52</v>
      </c>
      <c r="Y36" t="n">
        <v>2</v>
      </c>
      <c r="Z36" t="n">
        <v>10</v>
      </c>
    </row>
    <row r="37">
      <c r="A37" t="n">
        <v>6</v>
      </c>
      <c r="B37" t="n">
        <v>40</v>
      </c>
      <c r="C37" t="inlineStr">
        <is>
          <t xml:space="preserve">CONCLUIDO	</t>
        </is>
      </c>
      <c r="D37" t="n">
        <v>0.8502999999999999</v>
      </c>
      <c r="E37" t="n">
        <v>117.6</v>
      </c>
      <c r="F37" t="n">
        <v>113.96</v>
      </c>
      <c r="G37" t="n">
        <v>75.97</v>
      </c>
      <c r="H37" t="n">
        <v>1.27</v>
      </c>
      <c r="I37" t="n">
        <v>90</v>
      </c>
      <c r="J37" t="n">
        <v>97.26000000000001</v>
      </c>
      <c r="K37" t="n">
        <v>37.55</v>
      </c>
      <c r="L37" t="n">
        <v>7</v>
      </c>
      <c r="M37" t="n">
        <v>1</v>
      </c>
      <c r="N37" t="n">
        <v>12.71</v>
      </c>
      <c r="O37" t="n">
        <v>12229.54</v>
      </c>
      <c r="P37" t="n">
        <v>810.67</v>
      </c>
      <c r="Q37" t="n">
        <v>3534.7</v>
      </c>
      <c r="R37" t="n">
        <v>419.06</v>
      </c>
      <c r="S37" t="n">
        <v>274.41</v>
      </c>
      <c r="T37" t="n">
        <v>68941.78</v>
      </c>
      <c r="U37" t="n">
        <v>0.65</v>
      </c>
      <c r="V37" t="n">
        <v>0.85</v>
      </c>
      <c r="W37" t="n">
        <v>57.08</v>
      </c>
      <c r="X37" t="n">
        <v>4.19</v>
      </c>
      <c r="Y37" t="n">
        <v>2</v>
      </c>
      <c r="Z37" t="n">
        <v>10</v>
      </c>
    </row>
    <row r="38">
      <c r="A38" t="n">
        <v>7</v>
      </c>
      <c r="B38" t="n">
        <v>40</v>
      </c>
      <c r="C38" t="inlineStr">
        <is>
          <t xml:space="preserve">CONCLUIDO	</t>
        </is>
      </c>
      <c r="D38" t="n">
        <v>0.8502999999999999</v>
      </c>
      <c r="E38" t="n">
        <v>117.6</v>
      </c>
      <c r="F38" t="n">
        <v>113.96</v>
      </c>
      <c r="G38" t="n">
        <v>75.97</v>
      </c>
      <c r="H38" t="n">
        <v>1.43</v>
      </c>
      <c r="I38" t="n">
        <v>90</v>
      </c>
      <c r="J38" t="n">
        <v>98.5</v>
      </c>
      <c r="K38" t="n">
        <v>37.55</v>
      </c>
      <c r="L38" t="n">
        <v>8</v>
      </c>
      <c r="M38" t="n">
        <v>0</v>
      </c>
      <c r="N38" t="n">
        <v>12.95</v>
      </c>
      <c r="O38" t="n">
        <v>12382.79</v>
      </c>
      <c r="P38" t="n">
        <v>819.83</v>
      </c>
      <c r="Q38" t="n">
        <v>3534.55</v>
      </c>
      <c r="R38" t="n">
        <v>419.19</v>
      </c>
      <c r="S38" t="n">
        <v>274.41</v>
      </c>
      <c r="T38" t="n">
        <v>69003.45</v>
      </c>
      <c r="U38" t="n">
        <v>0.65</v>
      </c>
      <c r="V38" t="n">
        <v>0.85</v>
      </c>
      <c r="W38" t="n">
        <v>57.08</v>
      </c>
      <c r="X38" t="n">
        <v>4.19</v>
      </c>
      <c r="Y38" t="n">
        <v>2</v>
      </c>
      <c r="Z38" t="n">
        <v>10</v>
      </c>
    </row>
    <row r="39">
      <c r="A39" t="n">
        <v>0</v>
      </c>
      <c r="B39" t="n">
        <v>30</v>
      </c>
      <c r="C39" t="inlineStr">
        <is>
          <t xml:space="preserve">CONCLUIDO	</t>
        </is>
      </c>
      <c r="D39" t="n">
        <v>0.6266</v>
      </c>
      <c r="E39" t="n">
        <v>159.6</v>
      </c>
      <c r="F39" t="n">
        <v>145.9</v>
      </c>
      <c r="G39" t="n">
        <v>11.49</v>
      </c>
      <c r="H39" t="n">
        <v>0.24</v>
      </c>
      <c r="I39" t="n">
        <v>762</v>
      </c>
      <c r="J39" t="n">
        <v>71.52</v>
      </c>
      <c r="K39" t="n">
        <v>32.27</v>
      </c>
      <c r="L39" t="n">
        <v>1</v>
      </c>
      <c r="M39" t="n">
        <v>760</v>
      </c>
      <c r="N39" t="n">
        <v>8.25</v>
      </c>
      <c r="O39" t="n">
        <v>9054.6</v>
      </c>
      <c r="P39" t="n">
        <v>1049.97</v>
      </c>
      <c r="Q39" t="n">
        <v>3541.45</v>
      </c>
      <c r="R39" t="n">
        <v>1502.04</v>
      </c>
      <c r="S39" t="n">
        <v>274.41</v>
      </c>
      <c r="T39" t="n">
        <v>607070.37</v>
      </c>
      <c r="U39" t="n">
        <v>0.18</v>
      </c>
      <c r="V39" t="n">
        <v>0.67</v>
      </c>
      <c r="W39" t="n">
        <v>58.08</v>
      </c>
      <c r="X39" t="n">
        <v>36</v>
      </c>
      <c r="Y39" t="n">
        <v>2</v>
      </c>
      <c r="Z39" t="n">
        <v>10</v>
      </c>
    </row>
    <row r="40">
      <c r="A40" t="n">
        <v>1</v>
      </c>
      <c r="B40" t="n">
        <v>30</v>
      </c>
      <c r="C40" t="inlineStr">
        <is>
          <t xml:space="preserve">CONCLUIDO	</t>
        </is>
      </c>
      <c r="D40" t="n">
        <v>0.7647</v>
      </c>
      <c r="E40" t="n">
        <v>130.77</v>
      </c>
      <c r="F40" t="n">
        <v>124.1</v>
      </c>
      <c r="G40" t="n">
        <v>24.02</v>
      </c>
      <c r="H40" t="n">
        <v>0.48</v>
      </c>
      <c r="I40" t="n">
        <v>310</v>
      </c>
      <c r="J40" t="n">
        <v>72.7</v>
      </c>
      <c r="K40" t="n">
        <v>32.27</v>
      </c>
      <c r="L40" t="n">
        <v>2</v>
      </c>
      <c r="M40" t="n">
        <v>308</v>
      </c>
      <c r="N40" t="n">
        <v>8.43</v>
      </c>
      <c r="O40" t="n">
        <v>9200.25</v>
      </c>
      <c r="P40" t="n">
        <v>858.23</v>
      </c>
      <c r="Q40" t="n">
        <v>3536.41</v>
      </c>
      <c r="R40" t="n">
        <v>764.55</v>
      </c>
      <c r="S40" t="n">
        <v>274.41</v>
      </c>
      <c r="T40" t="n">
        <v>240586.4</v>
      </c>
      <c r="U40" t="n">
        <v>0.36</v>
      </c>
      <c r="V40" t="n">
        <v>0.78</v>
      </c>
      <c r="W40" t="n">
        <v>57.34</v>
      </c>
      <c r="X40" t="n">
        <v>14.29</v>
      </c>
      <c r="Y40" t="n">
        <v>2</v>
      </c>
      <c r="Z40" t="n">
        <v>10</v>
      </c>
    </row>
    <row r="41">
      <c r="A41" t="n">
        <v>2</v>
      </c>
      <c r="B41" t="n">
        <v>30</v>
      </c>
      <c r="C41" t="inlineStr">
        <is>
          <t xml:space="preserve">CONCLUIDO	</t>
        </is>
      </c>
      <c r="D41" t="n">
        <v>0.8121</v>
      </c>
      <c r="E41" t="n">
        <v>123.14</v>
      </c>
      <c r="F41" t="n">
        <v>118.37</v>
      </c>
      <c r="G41" t="n">
        <v>37.78</v>
      </c>
      <c r="H41" t="n">
        <v>0.71</v>
      </c>
      <c r="I41" t="n">
        <v>188</v>
      </c>
      <c r="J41" t="n">
        <v>73.88</v>
      </c>
      <c r="K41" t="n">
        <v>32.27</v>
      </c>
      <c r="L41" t="n">
        <v>3</v>
      </c>
      <c r="M41" t="n">
        <v>186</v>
      </c>
      <c r="N41" t="n">
        <v>8.609999999999999</v>
      </c>
      <c r="O41" t="n">
        <v>9346.23</v>
      </c>
      <c r="P41" t="n">
        <v>779.08</v>
      </c>
      <c r="Q41" t="n">
        <v>3534.72</v>
      </c>
      <c r="R41" t="n">
        <v>571.6799999999999</v>
      </c>
      <c r="S41" t="n">
        <v>274.41</v>
      </c>
      <c r="T41" t="n">
        <v>144760.08</v>
      </c>
      <c r="U41" t="n">
        <v>0.48</v>
      </c>
      <c r="V41" t="n">
        <v>0.82</v>
      </c>
      <c r="W41" t="n">
        <v>57.14</v>
      </c>
      <c r="X41" t="n">
        <v>8.58</v>
      </c>
      <c r="Y41" t="n">
        <v>2</v>
      </c>
      <c r="Z41" t="n">
        <v>10</v>
      </c>
    </row>
    <row r="42">
      <c r="A42" t="n">
        <v>3</v>
      </c>
      <c r="B42" t="n">
        <v>30</v>
      </c>
      <c r="C42" t="inlineStr">
        <is>
          <t xml:space="preserve">CONCLUIDO	</t>
        </is>
      </c>
      <c r="D42" t="n">
        <v>0.8356</v>
      </c>
      <c r="E42" t="n">
        <v>119.67</v>
      </c>
      <c r="F42" t="n">
        <v>115.79</v>
      </c>
      <c r="G42" t="n">
        <v>53.03</v>
      </c>
      <c r="H42" t="n">
        <v>0.93</v>
      </c>
      <c r="I42" t="n">
        <v>131</v>
      </c>
      <c r="J42" t="n">
        <v>75.06999999999999</v>
      </c>
      <c r="K42" t="n">
        <v>32.27</v>
      </c>
      <c r="L42" t="n">
        <v>4</v>
      </c>
      <c r="M42" t="n">
        <v>120</v>
      </c>
      <c r="N42" t="n">
        <v>8.800000000000001</v>
      </c>
      <c r="O42" t="n">
        <v>9492.549999999999</v>
      </c>
      <c r="P42" t="n">
        <v>719.73</v>
      </c>
      <c r="Q42" t="n">
        <v>3534.24</v>
      </c>
      <c r="R42" t="n">
        <v>483.57</v>
      </c>
      <c r="S42" t="n">
        <v>274.41</v>
      </c>
      <c r="T42" t="n">
        <v>100990.27</v>
      </c>
      <c r="U42" t="n">
        <v>0.57</v>
      </c>
      <c r="V42" t="n">
        <v>0.84</v>
      </c>
      <c r="W42" t="n">
        <v>57.06</v>
      </c>
      <c r="X42" t="n">
        <v>6.01</v>
      </c>
      <c r="Y42" t="n">
        <v>2</v>
      </c>
      <c r="Z42" t="n">
        <v>10</v>
      </c>
    </row>
    <row r="43">
      <c r="A43" t="n">
        <v>4</v>
      </c>
      <c r="B43" t="n">
        <v>30</v>
      </c>
      <c r="C43" t="inlineStr">
        <is>
          <t xml:space="preserve">CONCLUIDO	</t>
        </is>
      </c>
      <c r="D43" t="n">
        <v>0.8406</v>
      </c>
      <c r="E43" t="n">
        <v>118.97</v>
      </c>
      <c r="F43" t="n">
        <v>115.27</v>
      </c>
      <c r="G43" t="n">
        <v>58.12</v>
      </c>
      <c r="H43" t="n">
        <v>1.15</v>
      </c>
      <c r="I43" t="n">
        <v>119</v>
      </c>
      <c r="J43" t="n">
        <v>76.26000000000001</v>
      </c>
      <c r="K43" t="n">
        <v>32.27</v>
      </c>
      <c r="L43" t="n">
        <v>5</v>
      </c>
      <c r="M43" t="n">
        <v>0</v>
      </c>
      <c r="N43" t="n">
        <v>8.99</v>
      </c>
      <c r="O43" t="n">
        <v>9639.200000000001</v>
      </c>
      <c r="P43" t="n">
        <v>710.3099999999999</v>
      </c>
      <c r="Q43" t="n">
        <v>3534.96</v>
      </c>
      <c r="R43" t="n">
        <v>461.7</v>
      </c>
      <c r="S43" t="n">
        <v>274.41</v>
      </c>
      <c r="T43" t="n">
        <v>90112.73</v>
      </c>
      <c r="U43" t="n">
        <v>0.59</v>
      </c>
      <c r="V43" t="n">
        <v>0.84</v>
      </c>
      <c r="W43" t="n">
        <v>57.17</v>
      </c>
      <c r="X43" t="n">
        <v>5.49</v>
      </c>
      <c r="Y43" t="n">
        <v>2</v>
      </c>
      <c r="Z43" t="n">
        <v>10</v>
      </c>
    </row>
    <row r="44">
      <c r="A44" t="n">
        <v>0</v>
      </c>
      <c r="B44" t="n">
        <v>15</v>
      </c>
      <c r="C44" t="inlineStr">
        <is>
          <t xml:space="preserve">CONCLUIDO	</t>
        </is>
      </c>
      <c r="D44" t="n">
        <v>0.7413999999999999</v>
      </c>
      <c r="E44" t="n">
        <v>134.87</v>
      </c>
      <c r="F44" t="n">
        <v>128.66</v>
      </c>
      <c r="G44" t="n">
        <v>19.01</v>
      </c>
      <c r="H44" t="n">
        <v>0.43</v>
      </c>
      <c r="I44" t="n">
        <v>406</v>
      </c>
      <c r="J44" t="n">
        <v>39.78</v>
      </c>
      <c r="K44" t="n">
        <v>19.54</v>
      </c>
      <c r="L44" t="n">
        <v>1</v>
      </c>
      <c r="M44" t="n">
        <v>404</v>
      </c>
      <c r="N44" t="n">
        <v>4.24</v>
      </c>
      <c r="O44" t="n">
        <v>5140</v>
      </c>
      <c r="P44" t="n">
        <v>561.37</v>
      </c>
      <c r="Q44" t="n">
        <v>3537.7</v>
      </c>
      <c r="R44" t="n">
        <v>918.8</v>
      </c>
      <c r="S44" t="n">
        <v>274.41</v>
      </c>
      <c r="T44" t="n">
        <v>317231.69</v>
      </c>
      <c r="U44" t="n">
        <v>0.3</v>
      </c>
      <c r="V44" t="n">
        <v>0.76</v>
      </c>
      <c r="W44" t="n">
        <v>57.49</v>
      </c>
      <c r="X44" t="n">
        <v>18.83</v>
      </c>
      <c r="Y44" t="n">
        <v>2</v>
      </c>
      <c r="Z44" t="n">
        <v>10</v>
      </c>
    </row>
    <row r="45">
      <c r="A45" t="n">
        <v>1</v>
      </c>
      <c r="B45" t="n">
        <v>15</v>
      </c>
      <c r="C45" t="inlineStr">
        <is>
          <t xml:space="preserve">CONCLUIDO	</t>
        </is>
      </c>
      <c r="D45" t="n">
        <v>0.799</v>
      </c>
      <c r="E45" t="n">
        <v>125.16</v>
      </c>
      <c r="F45" t="n">
        <v>120.83</v>
      </c>
      <c r="G45" t="n">
        <v>30.59</v>
      </c>
      <c r="H45" t="n">
        <v>0.84</v>
      </c>
      <c r="I45" t="n">
        <v>237</v>
      </c>
      <c r="J45" t="n">
        <v>40.89</v>
      </c>
      <c r="K45" t="n">
        <v>19.54</v>
      </c>
      <c r="L45" t="n">
        <v>2</v>
      </c>
      <c r="M45" t="n">
        <v>0</v>
      </c>
      <c r="N45" t="n">
        <v>4.35</v>
      </c>
      <c r="O45" t="n">
        <v>5277.26</v>
      </c>
      <c r="P45" t="n">
        <v>493.5</v>
      </c>
      <c r="Q45" t="n">
        <v>3538.27</v>
      </c>
      <c r="R45" t="n">
        <v>643.64</v>
      </c>
      <c r="S45" t="n">
        <v>274.41</v>
      </c>
      <c r="T45" t="n">
        <v>180493.64</v>
      </c>
      <c r="U45" t="n">
        <v>0.43</v>
      </c>
      <c r="V45" t="n">
        <v>0.8100000000000001</v>
      </c>
      <c r="W45" t="n">
        <v>57.52</v>
      </c>
      <c r="X45" t="n">
        <v>11.02</v>
      </c>
      <c r="Y45" t="n">
        <v>2</v>
      </c>
      <c r="Z45" t="n">
        <v>10</v>
      </c>
    </row>
    <row r="46">
      <c r="A46" t="n">
        <v>0</v>
      </c>
      <c r="B46" t="n">
        <v>70</v>
      </c>
      <c r="C46" t="inlineStr">
        <is>
          <t xml:space="preserve">CONCLUIDO	</t>
        </is>
      </c>
      <c r="D46" t="n">
        <v>0.4233</v>
      </c>
      <c r="E46" t="n">
        <v>236.24</v>
      </c>
      <c r="F46" t="n">
        <v>188.07</v>
      </c>
      <c r="G46" t="n">
        <v>7.1</v>
      </c>
      <c r="H46" t="n">
        <v>0.12</v>
      </c>
      <c r="I46" t="n">
        <v>1590</v>
      </c>
      <c r="J46" t="n">
        <v>141.81</v>
      </c>
      <c r="K46" t="n">
        <v>47.83</v>
      </c>
      <c r="L46" t="n">
        <v>1</v>
      </c>
      <c r="M46" t="n">
        <v>1588</v>
      </c>
      <c r="N46" t="n">
        <v>22.98</v>
      </c>
      <c r="O46" t="n">
        <v>17723.39</v>
      </c>
      <c r="P46" t="n">
        <v>2172.21</v>
      </c>
      <c r="Q46" t="n">
        <v>3551.4</v>
      </c>
      <c r="R46" t="n">
        <v>2934.47</v>
      </c>
      <c r="S46" t="n">
        <v>274.41</v>
      </c>
      <c r="T46" t="n">
        <v>1319146.47</v>
      </c>
      <c r="U46" t="n">
        <v>0.09</v>
      </c>
      <c r="V46" t="n">
        <v>0.52</v>
      </c>
      <c r="W46" t="n">
        <v>59.41</v>
      </c>
      <c r="X46" t="n">
        <v>78.04000000000001</v>
      </c>
      <c r="Y46" t="n">
        <v>2</v>
      </c>
      <c r="Z46" t="n">
        <v>10</v>
      </c>
    </row>
    <row r="47">
      <c r="A47" t="n">
        <v>1</v>
      </c>
      <c r="B47" t="n">
        <v>70</v>
      </c>
      <c r="C47" t="inlineStr">
        <is>
          <t xml:space="preserve">CONCLUIDO	</t>
        </is>
      </c>
      <c r="D47" t="n">
        <v>0.6454</v>
      </c>
      <c r="E47" t="n">
        <v>154.94</v>
      </c>
      <c r="F47" t="n">
        <v>136.33</v>
      </c>
      <c r="G47" t="n">
        <v>14.43</v>
      </c>
      <c r="H47" t="n">
        <v>0.25</v>
      </c>
      <c r="I47" t="n">
        <v>567</v>
      </c>
      <c r="J47" t="n">
        <v>143.17</v>
      </c>
      <c r="K47" t="n">
        <v>47.83</v>
      </c>
      <c r="L47" t="n">
        <v>2</v>
      </c>
      <c r="M47" t="n">
        <v>565</v>
      </c>
      <c r="N47" t="n">
        <v>23.34</v>
      </c>
      <c r="O47" t="n">
        <v>17891.86</v>
      </c>
      <c r="P47" t="n">
        <v>1565.96</v>
      </c>
      <c r="Q47" t="n">
        <v>3540.19</v>
      </c>
      <c r="R47" t="n">
        <v>1177.77</v>
      </c>
      <c r="S47" t="n">
        <v>274.41</v>
      </c>
      <c r="T47" t="n">
        <v>445911.01</v>
      </c>
      <c r="U47" t="n">
        <v>0.23</v>
      </c>
      <c r="V47" t="n">
        <v>0.71</v>
      </c>
      <c r="W47" t="n">
        <v>57.76</v>
      </c>
      <c r="X47" t="n">
        <v>26.47</v>
      </c>
      <c r="Y47" t="n">
        <v>2</v>
      </c>
      <c r="Z47" t="n">
        <v>10</v>
      </c>
    </row>
    <row r="48">
      <c r="A48" t="n">
        <v>2</v>
      </c>
      <c r="B48" t="n">
        <v>70</v>
      </c>
      <c r="C48" t="inlineStr">
        <is>
          <t xml:space="preserve">CONCLUIDO	</t>
        </is>
      </c>
      <c r="D48" t="n">
        <v>0.7252999999999999</v>
      </c>
      <c r="E48" t="n">
        <v>137.87</v>
      </c>
      <c r="F48" t="n">
        <v>125.7</v>
      </c>
      <c r="G48" t="n">
        <v>21.92</v>
      </c>
      <c r="H48" t="n">
        <v>0.37</v>
      </c>
      <c r="I48" t="n">
        <v>344</v>
      </c>
      <c r="J48" t="n">
        <v>144.54</v>
      </c>
      <c r="K48" t="n">
        <v>47.83</v>
      </c>
      <c r="L48" t="n">
        <v>3</v>
      </c>
      <c r="M48" t="n">
        <v>342</v>
      </c>
      <c r="N48" t="n">
        <v>23.71</v>
      </c>
      <c r="O48" t="n">
        <v>18060.85</v>
      </c>
      <c r="P48" t="n">
        <v>1429.14</v>
      </c>
      <c r="Q48" t="n">
        <v>3536.73</v>
      </c>
      <c r="R48" t="n">
        <v>819.45</v>
      </c>
      <c r="S48" t="n">
        <v>274.41</v>
      </c>
      <c r="T48" t="n">
        <v>267867.31</v>
      </c>
      <c r="U48" t="n">
        <v>0.33</v>
      </c>
      <c r="V48" t="n">
        <v>0.77</v>
      </c>
      <c r="W48" t="n">
        <v>57.38</v>
      </c>
      <c r="X48" t="n">
        <v>15.88</v>
      </c>
      <c r="Y48" t="n">
        <v>2</v>
      </c>
      <c r="Z48" t="n">
        <v>10</v>
      </c>
    </row>
    <row r="49">
      <c r="A49" t="n">
        <v>3</v>
      </c>
      <c r="B49" t="n">
        <v>70</v>
      </c>
      <c r="C49" t="inlineStr">
        <is>
          <t xml:space="preserve">CONCLUIDO	</t>
        </is>
      </c>
      <c r="D49" t="n">
        <v>0.7668</v>
      </c>
      <c r="E49" t="n">
        <v>130.4</v>
      </c>
      <c r="F49" t="n">
        <v>121.07</v>
      </c>
      <c r="G49" t="n">
        <v>29.53</v>
      </c>
      <c r="H49" t="n">
        <v>0.49</v>
      </c>
      <c r="I49" t="n">
        <v>246</v>
      </c>
      <c r="J49" t="n">
        <v>145.92</v>
      </c>
      <c r="K49" t="n">
        <v>47.83</v>
      </c>
      <c r="L49" t="n">
        <v>4</v>
      </c>
      <c r="M49" t="n">
        <v>244</v>
      </c>
      <c r="N49" t="n">
        <v>24.09</v>
      </c>
      <c r="O49" t="n">
        <v>18230.35</v>
      </c>
      <c r="P49" t="n">
        <v>1361.08</v>
      </c>
      <c r="Q49" t="n">
        <v>3535.2</v>
      </c>
      <c r="R49" t="n">
        <v>662.87</v>
      </c>
      <c r="S49" t="n">
        <v>274.41</v>
      </c>
      <c r="T49" t="n">
        <v>190067.19</v>
      </c>
      <c r="U49" t="n">
        <v>0.41</v>
      </c>
      <c r="V49" t="n">
        <v>0.8</v>
      </c>
      <c r="W49" t="n">
        <v>57.22</v>
      </c>
      <c r="X49" t="n">
        <v>11.27</v>
      </c>
      <c r="Y49" t="n">
        <v>2</v>
      </c>
      <c r="Z49" t="n">
        <v>10</v>
      </c>
    </row>
    <row r="50">
      <c r="A50" t="n">
        <v>4</v>
      </c>
      <c r="B50" t="n">
        <v>70</v>
      </c>
      <c r="C50" t="inlineStr">
        <is>
          <t xml:space="preserve">CONCLUIDO	</t>
        </is>
      </c>
      <c r="D50" t="n">
        <v>0.7925</v>
      </c>
      <c r="E50" t="n">
        <v>126.18</v>
      </c>
      <c r="F50" t="n">
        <v>118.46</v>
      </c>
      <c r="G50" t="n">
        <v>37.41</v>
      </c>
      <c r="H50" t="n">
        <v>0.6</v>
      </c>
      <c r="I50" t="n">
        <v>190</v>
      </c>
      <c r="J50" t="n">
        <v>147.3</v>
      </c>
      <c r="K50" t="n">
        <v>47.83</v>
      </c>
      <c r="L50" t="n">
        <v>5</v>
      </c>
      <c r="M50" t="n">
        <v>188</v>
      </c>
      <c r="N50" t="n">
        <v>24.47</v>
      </c>
      <c r="O50" t="n">
        <v>18400.38</v>
      </c>
      <c r="P50" t="n">
        <v>1315.51</v>
      </c>
      <c r="Q50" t="n">
        <v>3535.1</v>
      </c>
      <c r="R50" t="n">
        <v>574.04</v>
      </c>
      <c r="S50" t="n">
        <v>274.41</v>
      </c>
      <c r="T50" t="n">
        <v>145931.31</v>
      </c>
      <c r="U50" t="n">
        <v>0.48</v>
      </c>
      <c r="V50" t="n">
        <v>0.82</v>
      </c>
      <c r="W50" t="n">
        <v>57.15</v>
      </c>
      <c r="X50" t="n">
        <v>8.67</v>
      </c>
      <c r="Y50" t="n">
        <v>2</v>
      </c>
      <c r="Z50" t="n">
        <v>10</v>
      </c>
    </row>
    <row r="51">
      <c r="A51" t="n">
        <v>5</v>
      </c>
      <c r="B51" t="n">
        <v>70</v>
      </c>
      <c r="C51" t="inlineStr">
        <is>
          <t xml:space="preserve">CONCLUIDO	</t>
        </is>
      </c>
      <c r="D51" t="n">
        <v>0.8099</v>
      </c>
      <c r="E51" t="n">
        <v>123.47</v>
      </c>
      <c r="F51" t="n">
        <v>116.79</v>
      </c>
      <c r="G51" t="n">
        <v>45.5</v>
      </c>
      <c r="H51" t="n">
        <v>0.71</v>
      </c>
      <c r="I51" t="n">
        <v>154</v>
      </c>
      <c r="J51" t="n">
        <v>148.68</v>
      </c>
      <c r="K51" t="n">
        <v>47.83</v>
      </c>
      <c r="L51" t="n">
        <v>6</v>
      </c>
      <c r="M51" t="n">
        <v>152</v>
      </c>
      <c r="N51" t="n">
        <v>24.85</v>
      </c>
      <c r="O51" t="n">
        <v>18570.94</v>
      </c>
      <c r="P51" t="n">
        <v>1280.37</v>
      </c>
      <c r="Q51" t="n">
        <v>3534.24</v>
      </c>
      <c r="R51" t="n">
        <v>518.21</v>
      </c>
      <c r="S51" t="n">
        <v>274.41</v>
      </c>
      <c r="T51" t="n">
        <v>118197.49</v>
      </c>
      <c r="U51" t="n">
        <v>0.53</v>
      </c>
      <c r="V51" t="n">
        <v>0.83</v>
      </c>
      <c r="W51" t="n">
        <v>57.08</v>
      </c>
      <c r="X51" t="n">
        <v>7.01</v>
      </c>
      <c r="Y51" t="n">
        <v>2</v>
      </c>
      <c r="Z51" t="n">
        <v>10</v>
      </c>
    </row>
    <row r="52">
      <c r="A52" t="n">
        <v>6</v>
      </c>
      <c r="B52" t="n">
        <v>70</v>
      </c>
      <c r="C52" t="inlineStr">
        <is>
          <t xml:space="preserve">CONCLUIDO	</t>
        </is>
      </c>
      <c r="D52" t="n">
        <v>0.8216</v>
      </c>
      <c r="E52" t="n">
        <v>121.71</v>
      </c>
      <c r="F52" t="n">
        <v>115.73</v>
      </c>
      <c r="G52" t="n">
        <v>53.41</v>
      </c>
      <c r="H52" t="n">
        <v>0.83</v>
      </c>
      <c r="I52" t="n">
        <v>130</v>
      </c>
      <c r="J52" t="n">
        <v>150.07</v>
      </c>
      <c r="K52" t="n">
        <v>47.83</v>
      </c>
      <c r="L52" t="n">
        <v>7</v>
      </c>
      <c r="M52" t="n">
        <v>128</v>
      </c>
      <c r="N52" t="n">
        <v>25.24</v>
      </c>
      <c r="O52" t="n">
        <v>18742.03</v>
      </c>
      <c r="P52" t="n">
        <v>1251.8</v>
      </c>
      <c r="Q52" t="n">
        <v>3534.34</v>
      </c>
      <c r="R52" t="n">
        <v>481.88</v>
      </c>
      <c r="S52" t="n">
        <v>274.41</v>
      </c>
      <c r="T52" t="n">
        <v>100147.91</v>
      </c>
      <c r="U52" t="n">
        <v>0.57</v>
      </c>
      <c r="V52" t="n">
        <v>0.84</v>
      </c>
      <c r="W52" t="n">
        <v>57.05</v>
      </c>
      <c r="X52" t="n">
        <v>5.94</v>
      </c>
      <c r="Y52" t="n">
        <v>2</v>
      </c>
      <c r="Z52" t="n">
        <v>10</v>
      </c>
    </row>
    <row r="53">
      <c r="A53" t="n">
        <v>7</v>
      </c>
      <c r="B53" t="n">
        <v>70</v>
      </c>
      <c r="C53" t="inlineStr">
        <is>
          <t xml:space="preserve">CONCLUIDO	</t>
        </is>
      </c>
      <c r="D53" t="n">
        <v>0.8314</v>
      </c>
      <c r="E53" t="n">
        <v>120.27</v>
      </c>
      <c r="F53" t="n">
        <v>114.84</v>
      </c>
      <c r="G53" t="n">
        <v>62.07</v>
      </c>
      <c r="H53" t="n">
        <v>0.9399999999999999</v>
      </c>
      <c r="I53" t="n">
        <v>111</v>
      </c>
      <c r="J53" t="n">
        <v>151.46</v>
      </c>
      <c r="K53" t="n">
        <v>47.83</v>
      </c>
      <c r="L53" t="n">
        <v>8</v>
      </c>
      <c r="M53" t="n">
        <v>109</v>
      </c>
      <c r="N53" t="n">
        <v>25.63</v>
      </c>
      <c r="O53" t="n">
        <v>18913.66</v>
      </c>
      <c r="P53" t="n">
        <v>1224.75</v>
      </c>
      <c r="Q53" t="n">
        <v>3534.07</v>
      </c>
      <c r="R53" t="n">
        <v>451.69</v>
      </c>
      <c r="S53" t="n">
        <v>274.41</v>
      </c>
      <c r="T53" t="n">
        <v>85152.31</v>
      </c>
      <c r="U53" t="n">
        <v>0.61</v>
      </c>
      <c r="V53" t="n">
        <v>0.85</v>
      </c>
      <c r="W53" t="n">
        <v>57.03</v>
      </c>
      <c r="X53" t="n">
        <v>5.06</v>
      </c>
      <c r="Y53" t="n">
        <v>2</v>
      </c>
      <c r="Z53" t="n">
        <v>10</v>
      </c>
    </row>
    <row r="54">
      <c r="A54" t="n">
        <v>8</v>
      </c>
      <c r="B54" t="n">
        <v>70</v>
      </c>
      <c r="C54" t="inlineStr">
        <is>
          <t xml:space="preserve">CONCLUIDO	</t>
        </is>
      </c>
      <c r="D54" t="n">
        <v>0.8391999999999999</v>
      </c>
      <c r="E54" t="n">
        <v>119.16</v>
      </c>
      <c r="F54" t="n">
        <v>114.13</v>
      </c>
      <c r="G54" t="n">
        <v>70.59</v>
      </c>
      <c r="H54" t="n">
        <v>1.04</v>
      </c>
      <c r="I54" t="n">
        <v>97</v>
      </c>
      <c r="J54" t="n">
        <v>152.85</v>
      </c>
      <c r="K54" t="n">
        <v>47.83</v>
      </c>
      <c r="L54" t="n">
        <v>9</v>
      </c>
      <c r="M54" t="n">
        <v>95</v>
      </c>
      <c r="N54" t="n">
        <v>26.03</v>
      </c>
      <c r="O54" t="n">
        <v>19085.83</v>
      </c>
      <c r="P54" t="n">
        <v>1199.78</v>
      </c>
      <c r="Q54" t="n">
        <v>3533.73</v>
      </c>
      <c r="R54" t="n">
        <v>428.5</v>
      </c>
      <c r="S54" t="n">
        <v>274.41</v>
      </c>
      <c r="T54" t="n">
        <v>73623.84</v>
      </c>
      <c r="U54" t="n">
        <v>0.64</v>
      </c>
      <c r="V54" t="n">
        <v>0.85</v>
      </c>
      <c r="W54" t="n">
        <v>56.98</v>
      </c>
      <c r="X54" t="n">
        <v>4.35</v>
      </c>
      <c r="Y54" t="n">
        <v>2</v>
      </c>
      <c r="Z54" t="n">
        <v>10</v>
      </c>
    </row>
    <row r="55">
      <c r="A55" t="n">
        <v>9</v>
      </c>
      <c r="B55" t="n">
        <v>70</v>
      </c>
      <c r="C55" t="inlineStr">
        <is>
          <t xml:space="preserve">CONCLUIDO	</t>
        </is>
      </c>
      <c r="D55" t="n">
        <v>0.8449</v>
      </c>
      <c r="E55" t="n">
        <v>118.35</v>
      </c>
      <c r="F55" t="n">
        <v>113.64</v>
      </c>
      <c r="G55" t="n">
        <v>79.28</v>
      </c>
      <c r="H55" t="n">
        <v>1.15</v>
      </c>
      <c r="I55" t="n">
        <v>86</v>
      </c>
      <c r="J55" t="n">
        <v>154.25</v>
      </c>
      <c r="K55" t="n">
        <v>47.83</v>
      </c>
      <c r="L55" t="n">
        <v>10</v>
      </c>
      <c r="M55" t="n">
        <v>84</v>
      </c>
      <c r="N55" t="n">
        <v>26.43</v>
      </c>
      <c r="O55" t="n">
        <v>19258.55</v>
      </c>
      <c r="P55" t="n">
        <v>1176.83</v>
      </c>
      <c r="Q55" t="n">
        <v>3533.55</v>
      </c>
      <c r="R55" t="n">
        <v>412.26</v>
      </c>
      <c r="S55" t="n">
        <v>274.41</v>
      </c>
      <c r="T55" t="n">
        <v>65560.81</v>
      </c>
      <c r="U55" t="n">
        <v>0.67</v>
      </c>
      <c r="V55" t="n">
        <v>0.86</v>
      </c>
      <c r="W55" t="n">
        <v>56.96</v>
      </c>
      <c r="X55" t="n">
        <v>3.87</v>
      </c>
      <c r="Y55" t="n">
        <v>2</v>
      </c>
      <c r="Z55" t="n">
        <v>10</v>
      </c>
    </row>
    <row r="56">
      <c r="A56" t="n">
        <v>10</v>
      </c>
      <c r="B56" t="n">
        <v>70</v>
      </c>
      <c r="C56" t="inlineStr">
        <is>
          <t xml:space="preserve">CONCLUIDO	</t>
        </is>
      </c>
      <c r="D56" t="n">
        <v>0.8494</v>
      </c>
      <c r="E56" t="n">
        <v>117.73</v>
      </c>
      <c r="F56" t="n">
        <v>113.28</v>
      </c>
      <c r="G56" t="n">
        <v>88.27</v>
      </c>
      <c r="H56" t="n">
        <v>1.25</v>
      </c>
      <c r="I56" t="n">
        <v>77</v>
      </c>
      <c r="J56" t="n">
        <v>155.66</v>
      </c>
      <c r="K56" t="n">
        <v>47.83</v>
      </c>
      <c r="L56" t="n">
        <v>11</v>
      </c>
      <c r="M56" t="n">
        <v>75</v>
      </c>
      <c r="N56" t="n">
        <v>26.83</v>
      </c>
      <c r="O56" t="n">
        <v>19431.82</v>
      </c>
      <c r="P56" t="n">
        <v>1153.94</v>
      </c>
      <c r="Q56" t="n">
        <v>3533.56</v>
      </c>
      <c r="R56" t="n">
        <v>399.24</v>
      </c>
      <c r="S56" t="n">
        <v>274.41</v>
      </c>
      <c r="T56" t="n">
        <v>59095.3</v>
      </c>
      <c r="U56" t="n">
        <v>0.6899999999999999</v>
      </c>
      <c r="V56" t="n">
        <v>0.86</v>
      </c>
      <c r="W56" t="n">
        <v>56.97</v>
      </c>
      <c r="X56" t="n">
        <v>3.51</v>
      </c>
      <c r="Y56" t="n">
        <v>2</v>
      </c>
      <c r="Z56" t="n">
        <v>10</v>
      </c>
    </row>
    <row r="57">
      <c r="A57" t="n">
        <v>11</v>
      </c>
      <c r="B57" t="n">
        <v>70</v>
      </c>
      <c r="C57" t="inlineStr">
        <is>
          <t xml:space="preserve">CONCLUIDO	</t>
        </is>
      </c>
      <c r="D57" t="n">
        <v>0.854</v>
      </c>
      <c r="E57" t="n">
        <v>117.09</v>
      </c>
      <c r="F57" t="n">
        <v>112.87</v>
      </c>
      <c r="G57" t="n">
        <v>98.15000000000001</v>
      </c>
      <c r="H57" t="n">
        <v>1.35</v>
      </c>
      <c r="I57" t="n">
        <v>69</v>
      </c>
      <c r="J57" t="n">
        <v>157.07</v>
      </c>
      <c r="K57" t="n">
        <v>47.83</v>
      </c>
      <c r="L57" t="n">
        <v>12</v>
      </c>
      <c r="M57" t="n">
        <v>67</v>
      </c>
      <c r="N57" t="n">
        <v>27.24</v>
      </c>
      <c r="O57" t="n">
        <v>19605.66</v>
      </c>
      <c r="P57" t="n">
        <v>1131.12</v>
      </c>
      <c r="Q57" t="n">
        <v>3533.52</v>
      </c>
      <c r="R57" t="n">
        <v>386.24</v>
      </c>
      <c r="S57" t="n">
        <v>274.41</v>
      </c>
      <c r="T57" t="n">
        <v>52634.7</v>
      </c>
      <c r="U57" t="n">
        <v>0.71</v>
      </c>
      <c r="V57" t="n">
        <v>0.86</v>
      </c>
      <c r="W57" t="n">
        <v>56.93</v>
      </c>
      <c r="X57" t="n">
        <v>3.1</v>
      </c>
      <c r="Y57" t="n">
        <v>2</v>
      </c>
      <c r="Z57" t="n">
        <v>10</v>
      </c>
    </row>
    <row r="58">
      <c r="A58" t="n">
        <v>12</v>
      </c>
      <c r="B58" t="n">
        <v>70</v>
      </c>
      <c r="C58" t="inlineStr">
        <is>
          <t xml:space="preserve">CONCLUIDO	</t>
        </is>
      </c>
      <c r="D58" t="n">
        <v>0.8579</v>
      </c>
      <c r="E58" t="n">
        <v>116.56</v>
      </c>
      <c r="F58" t="n">
        <v>112.54</v>
      </c>
      <c r="G58" t="n">
        <v>108.91</v>
      </c>
      <c r="H58" t="n">
        <v>1.45</v>
      </c>
      <c r="I58" t="n">
        <v>62</v>
      </c>
      <c r="J58" t="n">
        <v>158.48</v>
      </c>
      <c r="K58" t="n">
        <v>47.83</v>
      </c>
      <c r="L58" t="n">
        <v>13</v>
      </c>
      <c r="M58" t="n">
        <v>60</v>
      </c>
      <c r="N58" t="n">
        <v>27.65</v>
      </c>
      <c r="O58" t="n">
        <v>19780.06</v>
      </c>
      <c r="P58" t="n">
        <v>1107.8</v>
      </c>
      <c r="Q58" t="n">
        <v>3533.29</v>
      </c>
      <c r="R58" t="n">
        <v>375.15</v>
      </c>
      <c r="S58" t="n">
        <v>274.41</v>
      </c>
      <c r="T58" t="n">
        <v>47122.8</v>
      </c>
      <c r="U58" t="n">
        <v>0.73</v>
      </c>
      <c r="V58" t="n">
        <v>0.87</v>
      </c>
      <c r="W58" t="n">
        <v>56.92</v>
      </c>
      <c r="X58" t="n">
        <v>2.78</v>
      </c>
      <c r="Y58" t="n">
        <v>2</v>
      </c>
      <c r="Z58" t="n">
        <v>10</v>
      </c>
    </row>
    <row r="59">
      <c r="A59" t="n">
        <v>13</v>
      </c>
      <c r="B59" t="n">
        <v>70</v>
      </c>
      <c r="C59" t="inlineStr">
        <is>
          <t xml:space="preserve">CONCLUIDO	</t>
        </is>
      </c>
      <c r="D59" t="n">
        <v>0.8606</v>
      </c>
      <c r="E59" t="n">
        <v>116.19</v>
      </c>
      <c r="F59" t="n">
        <v>112.32</v>
      </c>
      <c r="G59" t="n">
        <v>118.23</v>
      </c>
      <c r="H59" t="n">
        <v>1.55</v>
      </c>
      <c r="I59" t="n">
        <v>57</v>
      </c>
      <c r="J59" t="n">
        <v>159.9</v>
      </c>
      <c r="K59" t="n">
        <v>47.83</v>
      </c>
      <c r="L59" t="n">
        <v>14</v>
      </c>
      <c r="M59" t="n">
        <v>55</v>
      </c>
      <c r="N59" t="n">
        <v>28.07</v>
      </c>
      <c r="O59" t="n">
        <v>19955.16</v>
      </c>
      <c r="P59" t="n">
        <v>1087.37</v>
      </c>
      <c r="Q59" t="n">
        <v>3533.36</v>
      </c>
      <c r="R59" t="n">
        <v>367.46</v>
      </c>
      <c r="S59" t="n">
        <v>274.41</v>
      </c>
      <c r="T59" t="n">
        <v>43306.44</v>
      </c>
      <c r="U59" t="n">
        <v>0.75</v>
      </c>
      <c r="V59" t="n">
        <v>0.87</v>
      </c>
      <c r="W59" t="n">
        <v>56.92</v>
      </c>
      <c r="X59" t="n">
        <v>2.55</v>
      </c>
      <c r="Y59" t="n">
        <v>2</v>
      </c>
      <c r="Z59" t="n">
        <v>10</v>
      </c>
    </row>
    <row r="60">
      <c r="A60" t="n">
        <v>14</v>
      </c>
      <c r="B60" t="n">
        <v>70</v>
      </c>
      <c r="C60" t="inlineStr">
        <is>
          <t xml:space="preserve">CONCLUIDO	</t>
        </is>
      </c>
      <c r="D60" t="n">
        <v>0.8627</v>
      </c>
      <c r="E60" t="n">
        <v>115.91</v>
      </c>
      <c r="F60" t="n">
        <v>112.16</v>
      </c>
      <c r="G60" t="n">
        <v>126.97</v>
      </c>
      <c r="H60" t="n">
        <v>1.65</v>
      </c>
      <c r="I60" t="n">
        <v>53</v>
      </c>
      <c r="J60" t="n">
        <v>161.32</v>
      </c>
      <c r="K60" t="n">
        <v>47.83</v>
      </c>
      <c r="L60" t="n">
        <v>15</v>
      </c>
      <c r="M60" t="n">
        <v>25</v>
      </c>
      <c r="N60" t="n">
        <v>28.5</v>
      </c>
      <c r="O60" t="n">
        <v>20130.71</v>
      </c>
      <c r="P60" t="n">
        <v>1069.14</v>
      </c>
      <c r="Q60" t="n">
        <v>3533.67</v>
      </c>
      <c r="R60" t="n">
        <v>360.94</v>
      </c>
      <c r="S60" t="n">
        <v>274.41</v>
      </c>
      <c r="T60" t="n">
        <v>40063.12</v>
      </c>
      <c r="U60" t="n">
        <v>0.76</v>
      </c>
      <c r="V60" t="n">
        <v>0.87</v>
      </c>
      <c r="W60" t="n">
        <v>56.94</v>
      </c>
      <c r="X60" t="n">
        <v>2.39</v>
      </c>
      <c r="Y60" t="n">
        <v>2</v>
      </c>
      <c r="Z60" t="n">
        <v>10</v>
      </c>
    </row>
    <row r="61">
      <c r="A61" t="n">
        <v>15</v>
      </c>
      <c r="B61" t="n">
        <v>70</v>
      </c>
      <c r="C61" t="inlineStr">
        <is>
          <t xml:space="preserve">CONCLUIDO	</t>
        </is>
      </c>
      <c r="D61" t="n">
        <v>0.863</v>
      </c>
      <c r="E61" t="n">
        <v>115.87</v>
      </c>
      <c r="F61" t="n">
        <v>112.14</v>
      </c>
      <c r="G61" t="n">
        <v>129.39</v>
      </c>
      <c r="H61" t="n">
        <v>1.74</v>
      </c>
      <c r="I61" t="n">
        <v>52</v>
      </c>
      <c r="J61" t="n">
        <v>162.75</v>
      </c>
      <c r="K61" t="n">
        <v>47.83</v>
      </c>
      <c r="L61" t="n">
        <v>16</v>
      </c>
      <c r="M61" t="n">
        <v>1</v>
      </c>
      <c r="N61" t="n">
        <v>28.92</v>
      </c>
      <c r="O61" t="n">
        <v>20306.85</v>
      </c>
      <c r="P61" t="n">
        <v>1072.26</v>
      </c>
      <c r="Q61" t="n">
        <v>3533.86</v>
      </c>
      <c r="R61" t="n">
        <v>359.25</v>
      </c>
      <c r="S61" t="n">
        <v>274.41</v>
      </c>
      <c r="T61" t="n">
        <v>39224.43</v>
      </c>
      <c r="U61" t="n">
        <v>0.76</v>
      </c>
      <c r="V61" t="n">
        <v>0.87</v>
      </c>
      <c r="W61" t="n">
        <v>56.97</v>
      </c>
      <c r="X61" t="n">
        <v>2.37</v>
      </c>
      <c r="Y61" t="n">
        <v>2</v>
      </c>
      <c r="Z61" t="n">
        <v>10</v>
      </c>
    </row>
    <row r="62">
      <c r="A62" t="n">
        <v>16</v>
      </c>
      <c r="B62" t="n">
        <v>70</v>
      </c>
      <c r="C62" t="inlineStr">
        <is>
          <t xml:space="preserve">CONCLUIDO	</t>
        </is>
      </c>
      <c r="D62" t="n">
        <v>0.863</v>
      </c>
      <c r="E62" t="n">
        <v>115.87</v>
      </c>
      <c r="F62" t="n">
        <v>112.14</v>
      </c>
      <c r="G62" t="n">
        <v>129.39</v>
      </c>
      <c r="H62" t="n">
        <v>1.83</v>
      </c>
      <c r="I62" t="n">
        <v>52</v>
      </c>
      <c r="J62" t="n">
        <v>164.19</v>
      </c>
      <c r="K62" t="n">
        <v>47.83</v>
      </c>
      <c r="L62" t="n">
        <v>17</v>
      </c>
      <c r="M62" t="n">
        <v>0</v>
      </c>
      <c r="N62" t="n">
        <v>29.36</v>
      </c>
      <c r="O62" t="n">
        <v>20483.57</v>
      </c>
      <c r="P62" t="n">
        <v>1080.52</v>
      </c>
      <c r="Q62" t="n">
        <v>3533.86</v>
      </c>
      <c r="R62" t="n">
        <v>359.23</v>
      </c>
      <c r="S62" t="n">
        <v>274.41</v>
      </c>
      <c r="T62" t="n">
        <v>39215.36</v>
      </c>
      <c r="U62" t="n">
        <v>0.76</v>
      </c>
      <c r="V62" t="n">
        <v>0.87</v>
      </c>
      <c r="W62" t="n">
        <v>56.97</v>
      </c>
      <c r="X62" t="n">
        <v>2.37</v>
      </c>
      <c r="Y62" t="n">
        <v>2</v>
      </c>
      <c r="Z62" t="n">
        <v>10</v>
      </c>
    </row>
    <row r="63">
      <c r="A63" t="n">
        <v>0</v>
      </c>
      <c r="B63" t="n">
        <v>90</v>
      </c>
      <c r="C63" t="inlineStr">
        <is>
          <t xml:space="preserve">CONCLUIDO	</t>
        </is>
      </c>
      <c r="D63" t="n">
        <v>0.3392</v>
      </c>
      <c r="E63" t="n">
        <v>294.83</v>
      </c>
      <c r="F63" t="n">
        <v>216.99</v>
      </c>
      <c r="G63" t="n">
        <v>6.14</v>
      </c>
      <c r="H63" t="n">
        <v>0.1</v>
      </c>
      <c r="I63" t="n">
        <v>2121</v>
      </c>
      <c r="J63" t="n">
        <v>176.73</v>
      </c>
      <c r="K63" t="n">
        <v>52.44</v>
      </c>
      <c r="L63" t="n">
        <v>1</v>
      </c>
      <c r="M63" t="n">
        <v>2119</v>
      </c>
      <c r="N63" t="n">
        <v>33.29</v>
      </c>
      <c r="O63" t="n">
        <v>22031.19</v>
      </c>
      <c r="P63" t="n">
        <v>2885.62</v>
      </c>
      <c r="Q63" t="n">
        <v>3557.14</v>
      </c>
      <c r="R63" t="n">
        <v>3916.11</v>
      </c>
      <c r="S63" t="n">
        <v>274.41</v>
      </c>
      <c r="T63" t="n">
        <v>1807311.08</v>
      </c>
      <c r="U63" t="n">
        <v>0.07000000000000001</v>
      </c>
      <c r="V63" t="n">
        <v>0.45</v>
      </c>
      <c r="W63" t="n">
        <v>60.36</v>
      </c>
      <c r="X63" t="n">
        <v>106.86</v>
      </c>
      <c r="Y63" t="n">
        <v>2</v>
      </c>
      <c r="Z63" t="n">
        <v>10</v>
      </c>
    </row>
    <row r="64">
      <c r="A64" t="n">
        <v>1</v>
      </c>
      <c r="B64" t="n">
        <v>90</v>
      </c>
      <c r="C64" t="inlineStr">
        <is>
          <t xml:space="preserve">CONCLUIDO	</t>
        </is>
      </c>
      <c r="D64" t="n">
        <v>0.5925</v>
      </c>
      <c r="E64" t="n">
        <v>168.77</v>
      </c>
      <c r="F64" t="n">
        <v>142.03</v>
      </c>
      <c r="G64" t="n">
        <v>12.46</v>
      </c>
      <c r="H64" t="n">
        <v>0.2</v>
      </c>
      <c r="I64" t="n">
        <v>684</v>
      </c>
      <c r="J64" t="n">
        <v>178.21</v>
      </c>
      <c r="K64" t="n">
        <v>52.44</v>
      </c>
      <c r="L64" t="n">
        <v>2</v>
      </c>
      <c r="M64" t="n">
        <v>682</v>
      </c>
      <c r="N64" t="n">
        <v>33.77</v>
      </c>
      <c r="O64" t="n">
        <v>22213.89</v>
      </c>
      <c r="P64" t="n">
        <v>1887.14</v>
      </c>
      <c r="Q64" t="n">
        <v>3540.55</v>
      </c>
      <c r="R64" t="n">
        <v>1370.86</v>
      </c>
      <c r="S64" t="n">
        <v>274.41</v>
      </c>
      <c r="T64" t="n">
        <v>541872.39</v>
      </c>
      <c r="U64" t="n">
        <v>0.2</v>
      </c>
      <c r="V64" t="n">
        <v>0.6899999999999999</v>
      </c>
      <c r="W64" t="n">
        <v>57.96</v>
      </c>
      <c r="X64" t="n">
        <v>32.16</v>
      </c>
      <c r="Y64" t="n">
        <v>2</v>
      </c>
      <c r="Z64" t="n">
        <v>10</v>
      </c>
    </row>
    <row r="65">
      <c r="A65" t="n">
        <v>2</v>
      </c>
      <c r="B65" t="n">
        <v>90</v>
      </c>
      <c r="C65" t="inlineStr">
        <is>
          <t xml:space="preserve">CONCLUIDO	</t>
        </is>
      </c>
      <c r="D65" t="n">
        <v>0.6857</v>
      </c>
      <c r="E65" t="n">
        <v>145.83</v>
      </c>
      <c r="F65" t="n">
        <v>128.83</v>
      </c>
      <c r="G65" t="n">
        <v>18.85</v>
      </c>
      <c r="H65" t="n">
        <v>0.3</v>
      </c>
      <c r="I65" t="n">
        <v>410</v>
      </c>
      <c r="J65" t="n">
        <v>179.7</v>
      </c>
      <c r="K65" t="n">
        <v>52.44</v>
      </c>
      <c r="L65" t="n">
        <v>3</v>
      </c>
      <c r="M65" t="n">
        <v>408</v>
      </c>
      <c r="N65" t="n">
        <v>34.26</v>
      </c>
      <c r="O65" t="n">
        <v>22397.24</v>
      </c>
      <c r="P65" t="n">
        <v>1702.17</v>
      </c>
      <c r="Q65" t="n">
        <v>3537.79</v>
      </c>
      <c r="R65" t="n">
        <v>924.72</v>
      </c>
      <c r="S65" t="n">
        <v>274.41</v>
      </c>
      <c r="T65" t="n">
        <v>320170.96</v>
      </c>
      <c r="U65" t="n">
        <v>0.3</v>
      </c>
      <c r="V65" t="n">
        <v>0.76</v>
      </c>
      <c r="W65" t="n">
        <v>57.49</v>
      </c>
      <c r="X65" t="n">
        <v>19</v>
      </c>
      <c r="Y65" t="n">
        <v>2</v>
      </c>
      <c r="Z65" t="n">
        <v>10</v>
      </c>
    </row>
    <row r="66">
      <c r="A66" t="n">
        <v>3</v>
      </c>
      <c r="B66" t="n">
        <v>90</v>
      </c>
      <c r="C66" t="inlineStr">
        <is>
          <t xml:space="preserve">CONCLUIDO	</t>
        </is>
      </c>
      <c r="D66" t="n">
        <v>0.735</v>
      </c>
      <c r="E66" t="n">
        <v>136.06</v>
      </c>
      <c r="F66" t="n">
        <v>123.26</v>
      </c>
      <c r="G66" t="n">
        <v>25.33</v>
      </c>
      <c r="H66" t="n">
        <v>0.39</v>
      </c>
      <c r="I66" t="n">
        <v>292</v>
      </c>
      <c r="J66" t="n">
        <v>181.19</v>
      </c>
      <c r="K66" t="n">
        <v>52.44</v>
      </c>
      <c r="L66" t="n">
        <v>4</v>
      </c>
      <c r="M66" t="n">
        <v>290</v>
      </c>
      <c r="N66" t="n">
        <v>34.75</v>
      </c>
      <c r="O66" t="n">
        <v>22581.25</v>
      </c>
      <c r="P66" t="n">
        <v>1617.78</v>
      </c>
      <c r="Q66" t="n">
        <v>3536.25</v>
      </c>
      <c r="R66" t="n">
        <v>736.66</v>
      </c>
      <c r="S66" t="n">
        <v>274.41</v>
      </c>
      <c r="T66" t="n">
        <v>226732.5</v>
      </c>
      <c r="U66" t="n">
        <v>0.37</v>
      </c>
      <c r="V66" t="n">
        <v>0.79</v>
      </c>
      <c r="W66" t="n">
        <v>57.3</v>
      </c>
      <c r="X66" t="n">
        <v>13.45</v>
      </c>
      <c r="Y66" t="n">
        <v>2</v>
      </c>
      <c r="Z66" t="n">
        <v>10</v>
      </c>
    </row>
    <row r="67">
      <c r="A67" t="n">
        <v>4</v>
      </c>
      <c r="B67" t="n">
        <v>90</v>
      </c>
      <c r="C67" t="inlineStr">
        <is>
          <t xml:space="preserve">CONCLUIDO	</t>
        </is>
      </c>
      <c r="D67" t="n">
        <v>0.7657</v>
      </c>
      <c r="E67" t="n">
        <v>130.6</v>
      </c>
      <c r="F67" t="n">
        <v>120.15</v>
      </c>
      <c r="G67" t="n">
        <v>31.9</v>
      </c>
      <c r="H67" t="n">
        <v>0.49</v>
      </c>
      <c r="I67" t="n">
        <v>226</v>
      </c>
      <c r="J67" t="n">
        <v>182.69</v>
      </c>
      <c r="K67" t="n">
        <v>52.44</v>
      </c>
      <c r="L67" t="n">
        <v>5</v>
      </c>
      <c r="M67" t="n">
        <v>224</v>
      </c>
      <c r="N67" t="n">
        <v>35.25</v>
      </c>
      <c r="O67" t="n">
        <v>22766.06</v>
      </c>
      <c r="P67" t="n">
        <v>1565.34</v>
      </c>
      <c r="Q67" t="n">
        <v>3535.25</v>
      </c>
      <c r="R67" t="n">
        <v>631.13</v>
      </c>
      <c r="S67" t="n">
        <v>274.41</v>
      </c>
      <c r="T67" t="n">
        <v>174294.36</v>
      </c>
      <c r="U67" t="n">
        <v>0.43</v>
      </c>
      <c r="V67" t="n">
        <v>0.8100000000000001</v>
      </c>
      <c r="W67" t="n">
        <v>57.21</v>
      </c>
      <c r="X67" t="n">
        <v>10.35</v>
      </c>
      <c r="Y67" t="n">
        <v>2</v>
      </c>
      <c r="Z67" t="n">
        <v>10</v>
      </c>
    </row>
    <row r="68">
      <c r="A68" t="n">
        <v>5</v>
      </c>
      <c r="B68" t="n">
        <v>90</v>
      </c>
      <c r="C68" t="inlineStr">
        <is>
          <t xml:space="preserve">CONCLUIDO	</t>
        </is>
      </c>
      <c r="D68" t="n">
        <v>0.7866</v>
      </c>
      <c r="E68" t="n">
        <v>127.13</v>
      </c>
      <c r="F68" t="n">
        <v>118.17</v>
      </c>
      <c r="G68" t="n">
        <v>38.53</v>
      </c>
      <c r="H68" t="n">
        <v>0.58</v>
      </c>
      <c r="I68" t="n">
        <v>184</v>
      </c>
      <c r="J68" t="n">
        <v>184.19</v>
      </c>
      <c r="K68" t="n">
        <v>52.44</v>
      </c>
      <c r="L68" t="n">
        <v>6</v>
      </c>
      <c r="M68" t="n">
        <v>182</v>
      </c>
      <c r="N68" t="n">
        <v>35.75</v>
      </c>
      <c r="O68" t="n">
        <v>22951.43</v>
      </c>
      <c r="P68" t="n">
        <v>1528.09</v>
      </c>
      <c r="Q68" t="n">
        <v>3534.87</v>
      </c>
      <c r="R68" t="n">
        <v>565.25</v>
      </c>
      <c r="S68" t="n">
        <v>274.41</v>
      </c>
      <c r="T68" t="n">
        <v>141562.78</v>
      </c>
      <c r="U68" t="n">
        <v>0.49</v>
      </c>
      <c r="V68" t="n">
        <v>0.82</v>
      </c>
      <c r="W68" t="n">
        <v>57.11</v>
      </c>
      <c r="X68" t="n">
        <v>8.380000000000001</v>
      </c>
      <c r="Y68" t="n">
        <v>2</v>
      </c>
      <c r="Z68" t="n">
        <v>10</v>
      </c>
    </row>
    <row r="69">
      <c r="A69" t="n">
        <v>6</v>
      </c>
      <c r="B69" t="n">
        <v>90</v>
      </c>
      <c r="C69" t="inlineStr">
        <is>
          <t xml:space="preserve">CONCLUIDO	</t>
        </is>
      </c>
      <c r="D69" t="n">
        <v>0.8013</v>
      </c>
      <c r="E69" t="n">
        <v>124.8</v>
      </c>
      <c r="F69" t="n">
        <v>116.87</v>
      </c>
      <c r="G69" t="n">
        <v>45.24</v>
      </c>
      <c r="H69" t="n">
        <v>0.67</v>
      </c>
      <c r="I69" t="n">
        <v>155</v>
      </c>
      <c r="J69" t="n">
        <v>185.7</v>
      </c>
      <c r="K69" t="n">
        <v>52.44</v>
      </c>
      <c r="L69" t="n">
        <v>7</v>
      </c>
      <c r="M69" t="n">
        <v>153</v>
      </c>
      <c r="N69" t="n">
        <v>36.26</v>
      </c>
      <c r="O69" t="n">
        <v>23137.49</v>
      </c>
      <c r="P69" t="n">
        <v>1499.05</v>
      </c>
      <c r="Q69" t="n">
        <v>3534.42</v>
      </c>
      <c r="R69" t="n">
        <v>520.72</v>
      </c>
      <c r="S69" t="n">
        <v>274.41</v>
      </c>
      <c r="T69" t="n">
        <v>119443.98</v>
      </c>
      <c r="U69" t="n">
        <v>0.53</v>
      </c>
      <c r="V69" t="n">
        <v>0.83</v>
      </c>
      <c r="W69" t="n">
        <v>57.08</v>
      </c>
      <c r="X69" t="n">
        <v>7.08</v>
      </c>
      <c r="Y69" t="n">
        <v>2</v>
      </c>
      <c r="Z69" t="n">
        <v>10</v>
      </c>
    </row>
    <row r="70">
      <c r="A70" t="n">
        <v>7</v>
      </c>
      <c r="B70" t="n">
        <v>90</v>
      </c>
      <c r="C70" t="inlineStr">
        <is>
          <t xml:space="preserve">CONCLUIDO	</t>
        </is>
      </c>
      <c r="D70" t="n">
        <v>0.8126</v>
      </c>
      <c r="E70" t="n">
        <v>123.06</v>
      </c>
      <c r="F70" t="n">
        <v>115.88</v>
      </c>
      <c r="G70" t="n">
        <v>51.89</v>
      </c>
      <c r="H70" t="n">
        <v>0.76</v>
      </c>
      <c r="I70" t="n">
        <v>134</v>
      </c>
      <c r="J70" t="n">
        <v>187.22</v>
      </c>
      <c r="K70" t="n">
        <v>52.44</v>
      </c>
      <c r="L70" t="n">
        <v>8</v>
      </c>
      <c r="M70" t="n">
        <v>132</v>
      </c>
      <c r="N70" t="n">
        <v>36.78</v>
      </c>
      <c r="O70" t="n">
        <v>23324.24</v>
      </c>
      <c r="P70" t="n">
        <v>1474.28</v>
      </c>
      <c r="Q70" t="n">
        <v>3534.3</v>
      </c>
      <c r="R70" t="n">
        <v>487.31</v>
      </c>
      <c r="S70" t="n">
        <v>274.41</v>
      </c>
      <c r="T70" t="n">
        <v>102844.8</v>
      </c>
      <c r="U70" t="n">
        <v>0.5600000000000001</v>
      </c>
      <c r="V70" t="n">
        <v>0.84</v>
      </c>
      <c r="W70" t="n">
        <v>57.05</v>
      </c>
      <c r="X70" t="n">
        <v>6.1</v>
      </c>
      <c r="Y70" t="n">
        <v>2</v>
      </c>
      <c r="Z70" t="n">
        <v>10</v>
      </c>
    </row>
    <row r="71">
      <c r="A71" t="n">
        <v>8</v>
      </c>
      <c r="B71" t="n">
        <v>90</v>
      </c>
      <c r="C71" t="inlineStr">
        <is>
          <t xml:space="preserve">CONCLUIDO	</t>
        </is>
      </c>
      <c r="D71" t="n">
        <v>0.822</v>
      </c>
      <c r="E71" t="n">
        <v>121.65</v>
      </c>
      <c r="F71" t="n">
        <v>115.07</v>
      </c>
      <c r="G71" t="n">
        <v>59.01</v>
      </c>
      <c r="H71" t="n">
        <v>0.85</v>
      </c>
      <c r="I71" t="n">
        <v>117</v>
      </c>
      <c r="J71" t="n">
        <v>188.74</v>
      </c>
      <c r="K71" t="n">
        <v>52.44</v>
      </c>
      <c r="L71" t="n">
        <v>9</v>
      </c>
      <c r="M71" t="n">
        <v>115</v>
      </c>
      <c r="N71" t="n">
        <v>37.3</v>
      </c>
      <c r="O71" t="n">
        <v>23511.69</v>
      </c>
      <c r="P71" t="n">
        <v>1452.21</v>
      </c>
      <c r="Q71" t="n">
        <v>3534.41</v>
      </c>
      <c r="R71" t="n">
        <v>460.23</v>
      </c>
      <c r="S71" t="n">
        <v>274.41</v>
      </c>
      <c r="T71" t="n">
        <v>89389.89</v>
      </c>
      <c r="U71" t="n">
        <v>0.6</v>
      </c>
      <c r="V71" t="n">
        <v>0.85</v>
      </c>
      <c r="W71" t="n">
        <v>57.01</v>
      </c>
      <c r="X71" t="n">
        <v>5.29</v>
      </c>
      <c r="Y71" t="n">
        <v>2</v>
      </c>
      <c r="Z71" t="n">
        <v>10</v>
      </c>
    </row>
    <row r="72">
      <c r="A72" t="n">
        <v>9</v>
      </c>
      <c r="B72" t="n">
        <v>90</v>
      </c>
      <c r="C72" t="inlineStr">
        <is>
          <t xml:space="preserve">CONCLUIDO	</t>
        </is>
      </c>
      <c r="D72" t="n">
        <v>0.8292</v>
      </c>
      <c r="E72" t="n">
        <v>120.59</v>
      </c>
      <c r="F72" t="n">
        <v>114.48</v>
      </c>
      <c r="G72" t="n">
        <v>66.04000000000001</v>
      </c>
      <c r="H72" t="n">
        <v>0.93</v>
      </c>
      <c r="I72" t="n">
        <v>104</v>
      </c>
      <c r="J72" t="n">
        <v>190.26</v>
      </c>
      <c r="K72" t="n">
        <v>52.44</v>
      </c>
      <c r="L72" t="n">
        <v>10</v>
      </c>
      <c r="M72" t="n">
        <v>102</v>
      </c>
      <c r="N72" t="n">
        <v>37.82</v>
      </c>
      <c r="O72" t="n">
        <v>23699.85</v>
      </c>
      <c r="P72" t="n">
        <v>1432.37</v>
      </c>
      <c r="Q72" t="n">
        <v>3534.17</v>
      </c>
      <c r="R72" t="n">
        <v>440.04</v>
      </c>
      <c r="S72" t="n">
        <v>274.41</v>
      </c>
      <c r="T72" t="n">
        <v>79358.07000000001</v>
      </c>
      <c r="U72" t="n">
        <v>0.62</v>
      </c>
      <c r="V72" t="n">
        <v>0.85</v>
      </c>
      <c r="W72" t="n">
        <v>57</v>
      </c>
      <c r="X72" t="n">
        <v>4.7</v>
      </c>
      <c r="Y72" t="n">
        <v>2</v>
      </c>
      <c r="Z72" t="n">
        <v>10</v>
      </c>
    </row>
    <row r="73">
      <c r="A73" t="n">
        <v>10</v>
      </c>
      <c r="B73" t="n">
        <v>90</v>
      </c>
      <c r="C73" t="inlineStr">
        <is>
          <t xml:space="preserve">CONCLUIDO	</t>
        </is>
      </c>
      <c r="D73" t="n">
        <v>0.8352000000000001</v>
      </c>
      <c r="E73" t="n">
        <v>119.73</v>
      </c>
      <c r="F73" t="n">
        <v>114.01</v>
      </c>
      <c r="G73" t="n">
        <v>73.55</v>
      </c>
      <c r="H73" t="n">
        <v>1.02</v>
      </c>
      <c r="I73" t="n">
        <v>93</v>
      </c>
      <c r="J73" t="n">
        <v>191.79</v>
      </c>
      <c r="K73" t="n">
        <v>52.44</v>
      </c>
      <c r="L73" t="n">
        <v>11</v>
      </c>
      <c r="M73" t="n">
        <v>91</v>
      </c>
      <c r="N73" t="n">
        <v>38.35</v>
      </c>
      <c r="O73" t="n">
        <v>23888.73</v>
      </c>
      <c r="P73" t="n">
        <v>1412.98</v>
      </c>
      <c r="Q73" t="n">
        <v>3533.84</v>
      </c>
      <c r="R73" t="n">
        <v>424.03</v>
      </c>
      <c r="S73" t="n">
        <v>274.41</v>
      </c>
      <c r="T73" t="n">
        <v>71408.46000000001</v>
      </c>
      <c r="U73" t="n">
        <v>0.65</v>
      </c>
      <c r="V73" t="n">
        <v>0.85</v>
      </c>
      <c r="W73" t="n">
        <v>56.99</v>
      </c>
      <c r="X73" t="n">
        <v>4.23</v>
      </c>
      <c r="Y73" t="n">
        <v>2</v>
      </c>
      <c r="Z73" t="n">
        <v>10</v>
      </c>
    </row>
    <row r="74">
      <c r="A74" t="n">
        <v>11</v>
      </c>
      <c r="B74" t="n">
        <v>90</v>
      </c>
      <c r="C74" t="inlineStr">
        <is>
          <t xml:space="preserve">CONCLUIDO	</t>
        </is>
      </c>
      <c r="D74" t="n">
        <v>0.84</v>
      </c>
      <c r="E74" t="n">
        <v>119.05</v>
      </c>
      <c r="F74" t="n">
        <v>113.61</v>
      </c>
      <c r="G74" t="n">
        <v>80.2</v>
      </c>
      <c r="H74" t="n">
        <v>1.1</v>
      </c>
      <c r="I74" t="n">
        <v>85</v>
      </c>
      <c r="J74" t="n">
        <v>193.33</v>
      </c>
      <c r="K74" t="n">
        <v>52.44</v>
      </c>
      <c r="L74" t="n">
        <v>12</v>
      </c>
      <c r="M74" t="n">
        <v>83</v>
      </c>
      <c r="N74" t="n">
        <v>38.89</v>
      </c>
      <c r="O74" t="n">
        <v>24078.33</v>
      </c>
      <c r="P74" t="n">
        <v>1397.37</v>
      </c>
      <c r="Q74" t="n">
        <v>3533.82</v>
      </c>
      <c r="R74" t="n">
        <v>411.06</v>
      </c>
      <c r="S74" t="n">
        <v>274.41</v>
      </c>
      <c r="T74" t="n">
        <v>64962.95</v>
      </c>
      <c r="U74" t="n">
        <v>0.67</v>
      </c>
      <c r="V74" t="n">
        <v>0.86</v>
      </c>
      <c r="W74" t="n">
        <v>56.96</v>
      </c>
      <c r="X74" t="n">
        <v>3.84</v>
      </c>
      <c r="Y74" t="n">
        <v>2</v>
      </c>
      <c r="Z74" t="n">
        <v>10</v>
      </c>
    </row>
    <row r="75">
      <c r="A75" t="n">
        <v>12</v>
      </c>
      <c r="B75" t="n">
        <v>90</v>
      </c>
      <c r="C75" t="inlineStr">
        <is>
          <t xml:space="preserve">CONCLUIDO	</t>
        </is>
      </c>
      <c r="D75" t="n">
        <v>0.8446</v>
      </c>
      <c r="E75" t="n">
        <v>118.4</v>
      </c>
      <c r="F75" t="n">
        <v>113.24</v>
      </c>
      <c r="G75" t="n">
        <v>88.23999999999999</v>
      </c>
      <c r="H75" t="n">
        <v>1.18</v>
      </c>
      <c r="I75" t="n">
        <v>77</v>
      </c>
      <c r="J75" t="n">
        <v>194.88</v>
      </c>
      <c r="K75" t="n">
        <v>52.44</v>
      </c>
      <c r="L75" t="n">
        <v>13</v>
      </c>
      <c r="M75" t="n">
        <v>75</v>
      </c>
      <c r="N75" t="n">
        <v>39.43</v>
      </c>
      <c r="O75" t="n">
        <v>24268.67</v>
      </c>
      <c r="P75" t="n">
        <v>1379.29</v>
      </c>
      <c r="Q75" t="n">
        <v>3533.61</v>
      </c>
      <c r="R75" t="n">
        <v>398.89</v>
      </c>
      <c r="S75" t="n">
        <v>274.41</v>
      </c>
      <c r="T75" t="n">
        <v>58918.7</v>
      </c>
      <c r="U75" t="n">
        <v>0.6899999999999999</v>
      </c>
      <c r="V75" t="n">
        <v>0.86</v>
      </c>
      <c r="W75" t="n">
        <v>56.95</v>
      </c>
      <c r="X75" t="n">
        <v>3.47</v>
      </c>
      <c r="Y75" t="n">
        <v>2</v>
      </c>
      <c r="Z75" t="n">
        <v>10</v>
      </c>
    </row>
    <row r="76">
      <c r="A76" t="n">
        <v>13</v>
      </c>
      <c r="B76" t="n">
        <v>90</v>
      </c>
      <c r="C76" t="inlineStr">
        <is>
          <t xml:space="preserve">CONCLUIDO	</t>
        </is>
      </c>
      <c r="D76" t="n">
        <v>0.848</v>
      </c>
      <c r="E76" t="n">
        <v>117.93</v>
      </c>
      <c r="F76" t="n">
        <v>112.98</v>
      </c>
      <c r="G76" t="n">
        <v>95.48</v>
      </c>
      <c r="H76" t="n">
        <v>1.27</v>
      </c>
      <c r="I76" t="n">
        <v>71</v>
      </c>
      <c r="J76" t="n">
        <v>196.42</v>
      </c>
      <c r="K76" t="n">
        <v>52.44</v>
      </c>
      <c r="L76" t="n">
        <v>14</v>
      </c>
      <c r="M76" t="n">
        <v>69</v>
      </c>
      <c r="N76" t="n">
        <v>39.98</v>
      </c>
      <c r="O76" t="n">
        <v>24459.75</v>
      </c>
      <c r="P76" t="n">
        <v>1361.75</v>
      </c>
      <c r="Q76" t="n">
        <v>3533.42</v>
      </c>
      <c r="R76" t="n">
        <v>390.26</v>
      </c>
      <c r="S76" t="n">
        <v>274.41</v>
      </c>
      <c r="T76" t="n">
        <v>54637.66</v>
      </c>
      <c r="U76" t="n">
        <v>0.7</v>
      </c>
      <c r="V76" t="n">
        <v>0.86</v>
      </c>
      <c r="W76" t="n">
        <v>56.93</v>
      </c>
      <c r="X76" t="n">
        <v>3.21</v>
      </c>
      <c r="Y76" t="n">
        <v>2</v>
      </c>
      <c r="Z76" t="n">
        <v>10</v>
      </c>
    </row>
    <row r="77">
      <c r="A77" t="n">
        <v>14</v>
      </c>
      <c r="B77" t="n">
        <v>90</v>
      </c>
      <c r="C77" t="inlineStr">
        <is>
          <t xml:space="preserve">CONCLUIDO	</t>
        </is>
      </c>
      <c r="D77" t="n">
        <v>0.8509</v>
      </c>
      <c r="E77" t="n">
        <v>117.52</v>
      </c>
      <c r="F77" t="n">
        <v>112.75</v>
      </c>
      <c r="G77" t="n">
        <v>102.5</v>
      </c>
      <c r="H77" t="n">
        <v>1.35</v>
      </c>
      <c r="I77" t="n">
        <v>66</v>
      </c>
      <c r="J77" t="n">
        <v>197.98</v>
      </c>
      <c r="K77" t="n">
        <v>52.44</v>
      </c>
      <c r="L77" t="n">
        <v>15</v>
      </c>
      <c r="M77" t="n">
        <v>64</v>
      </c>
      <c r="N77" t="n">
        <v>40.54</v>
      </c>
      <c r="O77" t="n">
        <v>24651.58</v>
      </c>
      <c r="P77" t="n">
        <v>1347.79</v>
      </c>
      <c r="Q77" t="n">
        <v>3533.38</v>
      </c>
      <c r="R77" t="n">
        <v>382.03</v>
      </c>
      <c r="S77" t="n">
        <v>274.41</v>
      </c>
      <c r="T77" t="n">
        <v>50543.39</v>
      </c>
      <c r="U77" t="n">
        <v>0.72</v>
      </c>
      <c r="V77" t="n">
        <v>0.86</v>
      </c>
      <c r="W77" t="n">
        <v>56.94</v>
      </c>
      <c r="X77" t="n">
        <v>2.98</v>
      </c>
      <c r="Y77" t="n">
        <v>2</v>
      </c>
      <c r="Z77" t="n">
        <v>10</v>
      </c>
    </row>
    <row r="78">
      <c r="A78" t="n">
        <v>15</v>
      </c>
      <c r="B78" t="n">
        <v>90</v>
      </c>
      <c r="C78" t="inlineStr">
        <is>
          <t xml:space="preserve">CONCLUIDO	</t>
        </is>
      </c>
      <c r="D78" t="n">
        <v>0.8541</v>
      </c>
      <c r="E78" t="n">
        <v>117.09</v>
      </c>
      <c r="F78" t="n">
        <v>112.5</v>
      </c>
      <c r="G78" t="n">
        <v>110.65</v>
      </c>
      <c r="H78" t="n">
        <v>1.42</v>
      </c>
      <c r="I78" t="n">
        <v>61</v>
      </c>
      <c r="J78" t="n">
        <v>199.54</v>
      </c>
      <c r="K78" t="n">
        <v>52.44</v>
      </c>
      <c r="L78" t="n">
        <v>16</v>
      </c>
      <c r="M78" t="n">
        <v>59</v>
      </c>
      <c r="N78" t="n">
        <v>41.1</v>
      </c>
      <c r="O78" t="n">
        <v>24844.17</v>
      </c>
      <c r="P78" t="n">
        <v>1330.78</v>
      </c>
      <c r="Q78" t="n">
        <v>3533.48</v>
      </c>
      <c r="R78" t="n">
        <v>373.43</v>
      </c>
      <c r="S78" t="n">
        <v>274.41</v>
      </c>
      <c r="T78" t="n">
        <v>46271.7</v>
      </c>
      <c r="U78" t="n">
        <v>0.73</v>
      </c>
      <c r="V78" t="n">
        <v>0.87</v>
      </c>
      <c r="W78" t="n">
        <v>56.93</v>
      </c>
      <c r="X78" t="n">
        <v>2.73</v>
      </c>
      <c r="Y78" t="n">
        <v>2</v>
      </c>
      <c r="Z78" t="n">
        <v>10</v>
      </c>
    </row>
    <row r="79">
      <c r="A79" t="n">
        <v>16</v>
      </c>
      <c r="B79" t="n">
        <v>90</v>
      </c>
      <c r="C79" t="inlineStr">
        <is>
          <t xml:space="preserve">CONCLUIDO	</t>
        </is>
      </c>
      <c r="D79" t="n">
        <v>0.8565</v>
      </c>
      <c r="E79" t="n">
        <v>116.76</v>
      </c>
      <c r="F79" t="n">
        <v>112.31</v>
      </c>
      <c r="G79" t="n">
        <v>118.22</v>
      </c>
      <c r="H79" t="n">
        <v>1.5</v>
      </c>
      <c r="I79" t="n">
        <v>57</v>
      </c>
      <c r="J79" t="n">
        <v>201.11</v>
      </c>
      <c r="K79" t="n">
        <v>52.44</v>
      </c>
      <c r="L79" t="n">
        <v>17</v>
      </c>
      <c r="M79" t="n">
        <v>55</v>
      </c>
      <c r="N79" t="n">
        <v>41.67</v>
      </c>
      <c r="O79" t="n">
        <v>25037.53</v>
      </c>
      <c r="P79" t="n">
        <v>1315.37</v>
      </c>
      <c r="Q79" t="n">
        <v>3533.23</v>
      </c>
      <c r="R79" t="n">
        <v>367.44</v>
      </c>
      <c r="S79" t="n">
        <v>274.41</v>
      </c>
      <c r="T79" t="n">
        <v>43297.34</v>
      </c>
      <c r="U79" t="n">
        <v>0.75</v>
      </c>
      <c r="V79" t="n">
        <v>0.87</v>
      </c>
      <c r="W79" t="n">
        <v>56.91</v>
      </c>
      <c r="X79" t="n">
        <v>2.54</v>
      </c>
      <c r="Y79" t="n">
        <v>2</v>
      </c>
      <c r="Z79" t="n">
        <v>10</v>
      </c>
    </row>
    <row r="80">
      <c r="A80" t="n">
        <v>17</v>
      </c>
      <c r="B80" t="n">
        <v>90</v>
      </c>
      <c r="C80" t="inlineStr">
        <is>
          <t xml:space="preserve">CONCLUIDO	</t>
        </is>
      </c>
      <c r="D80" t="n">
        <v>0.8587</v>
      </c>
      <c r="E80" t="n">
        <v>116.45</v>
      </c>
      <c r="F80" t="n">
        <v>112.15</v>
      </c>
      <c r="G80" t="n">
        <v>126.96</v>
      </c>
      <c r="H80" t="n">
        <v>1.58</v>
      </c>
      <c r="I80" t="n">
        <v>53</v>
      </c>
      <c r="J80" t="n">
        <v>202.68</v>
      </c>
      <c r="K80" t="n">
        <v>52.44</v>
      </c>
      <c r="L80" t="n">
        <v>18</v>
      </c>
      <c r="M80" t="n">
        <v>51</v>
      </c>
      <c r="N80" t="n">
        <v>42.24</v>
      </c>
      <c r="O80" t="n">
        <v>25231.66</v>
      </c>
      <c r="P80" t="n">
        <v>1300.18</v>
      </c>
      <c r="Q80" t="n">
        <v>3533.24</v>
      </c>
      <c r="R80" t="n">
        <v>361.67</v>
      </c>
      <c r="S80" t="n">
        <v>274.41</v>
      </c>
      <c r="T80" t="n">
        <v>40428.58</v>
      </c>
      <c r="U80" t="n">
        <v>0.76</v>
      </c>
      <c r="V80" t="n">
        <v>0.87</v>
      </c>
      <c r="W80" t="n">
        <v>56.91</v>
      </c>
      <c r="X80" t="n">
        <v>2.38</v>
      </c>
      <c r="Y80" t="n">
        <v>2</v>
      </c>
      <c r="Z80" t="n">
        <v>10</v>
      </c>
    </row>
    <row r="81">
      <c r="A81" t="n">
        <v>18</v>
      </c>
      <c r="B81" t="n">
        <v>90</v>
      </c>
      <c r="C81" t="inlineStr">
        <is>
          <t xml:space="preserve">CONCLUIDO	</t>
        </is>
      </c>
      <c r="D81" t="n">
        <v>0.8606</v>
      </c>
      <c r="E81" t="n">
        <v>116.2</v>
      </c>
      <c r="F81" t="n">
        <v>112.01</v>
      </c>
      <c r="G81" t="n">
        <v>134.41</v>
      </c>
      <c r="H81" t="n">
        <v>1.65</v>
      </c>
      <c r="I81" t="n">
        <v>50</v>
      </c>
      <c r="J81" t="n">
        <v>204.26</v>
      </c>
      <c r="K81" t="n">
        <v>52.44</v>
      </c>
      <c r="L81" t="n">
        <v>19</v>
      </c>
      <c r="M81" t="n">
        <v>48</v>
      </c>
      <c r="N81" t="n">
        <v>42.82</v>
      </c>
      <c r="O81" t="n">
        <v>25426.72</v>
      </c>
      <c r="P81" t="n">
        <v>1284.58</v>
      </c>
      <c r="Q81" t="n">
        <v>3533.4</v>
      </c>
      <c r="R81" t="n">
        <v>357.29</v>
      </c>
      <c r="S81" t="n">
        <v>274.41</v>
      </c>
      <c r="T81" t="n">
        <v>38255.73</v>
      </c>
      <c r="U81" t="n">
        <v>0.77</v>
      </c>
      <c r="V81" t="n">
        <v>0.87</v>
      </c>
      <c r="W81" t="n">
        <v>56.9</v>
      </c>
      <c r="X81" t="n">
        <v>2.24</v>
      </c>
      <c r="Y81" t="n">
        <v>2</v>
      </c>
      <c r="Z81" t="n">
        <v>10</v>
      </c>
    </row>
    <row r="82">
      <c r="A82" t="n">
        <v>19</v>
      </c>
      <c r="B82" t="n">
        <v>90</v>
      </c>
      <c r="C82" t="inlineStr">
        <is>
          <t xml:space="preserve">CONCLUIDO	</t>
        </is>
      </c>
      <c r="D82" t="n">
        <v>0.8623</v>
      </c>
      <c r="E82" t="n">
        <v>115.96</v>
      </c>
      <c r="F82" t="n">
        <v>111.87</v>
      </c>
      <c r="G82" t="n">
        <v>142.81</v>
      </c>
      <c r="H82" t="n">
        <v>1.73</v>
      </c>
      <c r="I82" t="n">
        <v>47</v>
      </c>
      <c r="J82" t="n">
        <v>205.85</v>
      </c>
      <c r="K82" t="n">
        <v>52.44</v>
      </c>
      <c r="L82" t="n">
        <v>20</v>
      </c>
      <c r="M82" t="n">
        <v>45</v>
      </c>
      <c r="N82" t="n">
        <v>43.41</v>
      </c>
      <c r="O82" t="n">
        <v>25622.45</v>
      </c>
      <c r="P82" t="n">
        <v>1268.47</v>
      </c>
      <c r="Q82" t="n">
        <v>3533.29</v>
      </c>
      <c r="R82" t="n">
        <v>352.44</v>
      </c>
      <c r="S82" t="n">
        <v>274.41</v>
      </c>
      <c r="T82" t="n">
        <v>35846.02</v>
      </c>
      <c r="U82" t="n">
        <v>0.78</v>
      </c>
      <c r="V82" t="n">
        <v>0.87</v>
      </c>
      <c r="W82" t="n">
        <v>56.9</v>
      </c>
      <c r="X82" t="n">
        <v>2.1</v>
      </c>
      <c r="Y82" t="n">
        <v>2</v>
      </c>
      <c r="Z82" t="n">
        <v>10</v>
      </c>
    </row>
    <row r="83">
      <c r="A83" t="n">
        <v>20</v>
      </c>
      <c r="B83" t="n">
        <v>90</v>
      </c>
      <c r="C83" t="inlineStr">
        <is>
          <t xml:space="preserve">CONCLUIDO	</t>
        </is>
      </c>
      <c r="D83" t="n">
        <v>0.8643999999999999</v>
      </c>
      <c r="E83" t="n">
        <v>115.69</v>
      </c>
      <c r="F83" t="n">
        <v>111.7</v>
      </c>
      <c r="G83" t="n">
        <v>152.32</v>
      </c>
      <c r="H83" t="n">
        <v>1.8</v>
      </c>
      <c r="I83" t="n">
        <v>44</v>
      </c>
      <c r="J83" t="n">
        <v>207.45</v>
      </c>
      <c r="K83" t="n">
        <v>52.44</v>
      </c>
      <c r="L83" t="n">
        <v>21</v>
      </c>
      <c r="M83" t="n">
        <v>42</v>
      </c>
      <c r="N83" t="n">
        <v>44</v>
      </c>
      <c r="O83" t="n">
        <v>25818.99</v>
      </c>
      <c r="P83" t="n">
        <v>1253.62</v>
      </c>
      <c r="Q83" t="n">
        <v>3533.26</v>
      </c>
      <c r="R83" t="n">
        <v>346.85</v>
      </c>
      <c r="S83" t="n">
        <v>274.41</v>
      </c>
      <c r="T83" t="n">
        <v>33062.91</v>
      </c>
      <c r="U83" t="n">
        <v>0.79</v>
      </c>
      <c r="V83" t="n">
        <v>0.87</v>
      </c>
      <c r="W83" t="n">
        <v>56.89</v>
      </c>
      <c r="X83" t="n">
        <v>1.94</v>
      </c>
      <c r="Y83" t="n">
        <v>2</v>
      </c>
      <c r="Z83" t="n">
        <v>10</v>
      </c>
    </row>
    <row r="84">
      <c r="A84" t="n">
        <v>21</v>
      </c>
      <c r="B84" t="n">
        <v>90</v>
      </c>
      <c r="C84" t="inlineStr">
        <is>
          <t xml:space="preserve">CONCLUIDO	</t>
        </is>
      </c>
      <c r="D84" t="n">
        <v>0.8653</v>
      </c>
      <c r="E84" t="n">
        <v>115.57</v>
      </c>
      <c r="F84" t="n">
        <v>111.65</v>
      </c>
      <c r="G84" t="n">
        <v>159.5</v>
      </c>
      <c r="H84" t="n">
        <v>1.87</v>
      </c>
      <c r="I84" t="n">
        <v>42</v>
      </c>
      <c r="J84" t="n">
        <v>209.05</v>
      </c>
      <c r="K84" t="n">
        <v>52.44</v>
      </c>
      <c r="L84" t="n">
        <v>22</v>
      </c>
      <c r="M84" t="n">
        <v>29</v>
      </c>
      <c r="N84" t="n">
        <v>44.6</v>
      </c>
      <c r="O84" t="n">
        <v>26016.35</v>
      </c>
      <c r="P84" t="n">
        <v>1236.95</v>
      </c>
      <c r="Q84" t="n">
        <v>3533.28</v>
      </c>
      <c r="R84" t="n">
        <v>344.52</v>
      </c>
      <c r="S84" t="n">
        <v>274.41</v>
      </c>
      <c r="T84" t="n">
        <v>31910.03</v>
      </c>
      <c r="U84" t="n">
        <v>0.8</v>
      </c>
      <c r="V84" t="n">
        <v>0.87</v>
      </c>
      <c r="W84" t="n">
        <v>56.91</v>
      </c>
      <c r="X84" t="n">
        <v>1.89</v>
      </c>
      <c r="Y84" t="n">
        <v>2</v>
      </c>
      <c r="Z84" t="n">
        <v>10</v>
      </c>
    </row>
    <row r="85">
      <c r="A85" t="n">
        <v>22</v>
      </c>
      <c r="B85" t="n">
        <v>90</v>
      </c>
      <c r="C85" t="inlineStr">
        <is>
          <t xml:space="preserve">CONCLUIDO	</t>
        </is>
      </c>
      <c r="D85" t="n">
        <v>0.8657</v>
      </c>
      <c r="E85" t="n">
        <v>115.51</v>
      </c>
      <c r="F85" t="n">
        <v>111.63</v>
      </c>
      <c r="G85" t="n">
        <v>163.36</v>
      </c>
      <c r="H85" t="n">
        <v>1.94</v>
      </c>
      <c r="I85" t="n">
        <v>41</v>
      </c>
      <c r="J85" t="n">
        <v>210.65</v>
      </c>
      <c r="K85" t="n">
        <v>52.44</v>
      </c>
      <c r="L85" t="n">
        <v>23</v>
      </c>
      <c r="M85" t="n">
        <v>9</v>
      </c>
      <c r="N85" t="n">
        <v>45.21</v>
      </c>
      <c r="O85" t="n">
        <v>26214.54</v>
      </c>
      <c r="P85" t="n">
        <v>1239.16</v>
      </c>
      <c r="Q85" t="n">
        <v>3533.45</v>
      </c>
      <c r="R85" t="n">
        <v>342.86</v>
      </c>
      <c r="S85" t="n">
        <v>274.41</v>
      </c>
      <c r="T85" t="n">
        <v>31084.95</v>
      </c>
      <c r="U85" t="n">
        <v>0.8</v>
      </c>
      <c r="V85" t="n">
        <v>0.87</v>
      </c>
      <c r="W85" t="n">
        <v>56.93</v>
      </c>
      <c r="X85" t="n">
        <v>1.86</v>
      </c>
      <c r="Y85" t="n">
        <v>2</v>
      </c>
      <c r="Z85" t="n">
        <v>10</v>
      </c>
    </row>
    <row r="86">
      <c r="A86" t="n">
        <v>23</v>
      </c>
      <c r="B86" t="n">
        <v>90</v>
      </c>
      <c r="C86" t="inlineStr">
        <is>
          <t xml:space="preserve">CONCLUIDO	</t>
        </is>
      </c>
      <c r="D86" t="n">
        <v>0.8657</v>
      </c>
      <c r="E86" t="n">
        <v>115.52</v>
      </c>
      <c r="F86" t="n">
        <v>111.64</v>
      </c>
      <c r="G86" t="n">
        <v>163.38</v>
      </c>
      <c r="H86" t="n">
        <v>2.01</v>
      </c>
      <c r="I86" t="n">
        <v>41</v>
      </c>
      <c r="J86" t="n">
        <v>212.27</v>
      </c>
      <c r="K86" t="n">
        <v>52.44</v>
      </c>
      <c r="L86" t="n">
        <v>24</v>
      </c>
      <c r="M86" t="n">
        <v>0</v>
      </c>
      <c r="N86" t="n">
        <v>45.82</v>
      </c>
      <c r="O86" t="n">
        <v>26413.56</v>
      </c>
      <c r="P86" t="n">
        <v>1244.23</v>
      </c>
      <c r="Q86" t="n">
        <v>3533.7</v>
      </c>
      <c r="R86" t="n">
        <v>342.77</v>
      </c>
      <c r="S86" t="n">
        <v>274.41</v>
      </c>
      <c r="T86" t="n">
        <v>31041.64</v>
      </c>
      <c r="U86" t="n">
        <v>0.8</v>
      </c>
      <c r="V86" t="n">
        <v>0.87</v>
      </c>
      <c r="W86" t="n">
        <v>56.94</v>
      </c>
      <c r="X86" t="n">
        <v>1.87</v>
      </c>
      <c r="Y86" t="n">
        <v>2</v>
      </c>
      <c r="Z86" t="n">
        <v>10</v>
      </c>
    </row>
    <row r="87">
      <c r="A87" t="n">
        <v>0</v>
      </c>
      <c r="B87" t="n">
        <v>10</v>
      </c>
      <c r="C87" t="inlineStr">
        <is>
          <t xml:space="preserve">CONCLUIDO	</t>
        </is>
      </c>
      <c r="D87" t="n">
        <v>0.7578</v>
      </c>
      <c r="E87" t="n">
        <v>131.97</v>
      </c>
      <c r="F87" t="n">
        <v>126.38</v>
      </c>
      <c r="G87" t="n">
        <v>21.36</v>
      </c>
      <c r="H87" t="n">
        <v>0.64</v>
      </c>
      <c r="I87" t="n">
        <v>355</v>
      </c>
      <c r="J87" t="n">
        <v>26.11</v>
      </c>
      <c r="K87" t="n">
        <v>12.1</v>
      </c>
      <c r="L87" t="n">
        <v>1</v>
      </c>
      <c r="M87" t="n">
        <v>0</v>
      </c>
      <c r="N87" t="n">
        <v>3.01</v>
      </c>
      <c r="O87" t="n">
        <v>3454.41</v>
      </c>
      <c r="P87" t="n">
        <v>367.21</v>
      </c>
      <c r="Q87" t="n">
        <v>3540.51</v>
      </c>
      <c r="R87" t="n">
        <v>824.47</v>
      </c>
      <c r="S87" t="n">
        <v>274.41</v>
      </c>
      <c r="T87" t="n">
        <v>270320.36</v>
      </c>
      <c r="U87" t="n">
        <v>0.33</v>
      </c>
      <c r="V87" t="n">
        <v>0.77</v>
      </c>
      <c r="W87" t="n">
        <v>57.9</v>
      </c>
      <c r="X87" t="n">
        <v>16.55</v>
      </c>
      <c r="Y87" t="n">
        <v>2</v>
      </c>
      <c r="Z87" t="n">
        <v>10</v>
      </c>
    </row>
    <row r="88">
      <c r="A88" t="n">
        <v>0</v>
      </c>
      <c r="B88" t="n">
        <v>45</v>
      </c>
      <c r="C88" t="inlineStr">
        <is>
          <t xml:space="preserve">CONCLUIDO	</t>
        </is>
      </c>
      <c r="D88" t="n">
        <v>0.5416</v>
      </c>
      <c r="E88" t="n">
        <v>184.65</v>
      </c>
      <c r="F88" t="n">
        <v>160.84</v>
      </c>
      <c r="G88" t="n">
        <v>9.09</v>
      </c>
      <c r="H88" t="n">
        <v>0.18</v>
      </c>
      <c r="I88" t="n">
        <v>1062</v>
      </c>
      <c r="J88" t="n">
        <v>98.70999999999999</v>
      </c>
      <c r="K88" t="n">
        <v>39.72</v>
      </c>
      <c r="L88" t="n">
        <v>1</v>
      </c>
      <c r="M88" t="n">
        <v>1060</v>
      </c>
      <c r="N88" t="n">
        <v>12.99</v>
      </c>
      <c r="O88" t="n">
        <v>12407.75</v>
      </c>
      <c r="P88" t="n">
        <v>1458.47</v>
      </c>
      <c r="Q88" t="n">
        <v>3545.1</v>
      </c>
      <c r="R88" t="n">
        <v>2007.88</v>
      </c>
      <c r="S88" t="n">
        <v>274.41</v>
      </c>
      <c r="T88" t="n">
        <v>858489.54</v>
      </c>
      <c r="U88" t="n">
        <v>0.14</v>
      </c>
      <c r="V88" t="n">
        <v>0.61</v>
      </c>
      <c r="W88" t="n">
        <v>58.57</v>
      </c>
      <c r="X88" t="n">
        <v>50.89</v>
      </c>
      <c r="Y88" t="n">
        <v>2</v>
      </c>
      <c r="Z88" t="n">
        <v>10</v>
      </c>
    </row>
    <row r="89">
      <c r="A89" t="n">
        <v>1</v>
      </c>
      <c r="B89" t="n">
        <v>45</v>
      </c>
      <c r="C89" t="inlineStr">
        <is>
          <t xml:space="preserve">CONCLUIDO	</t>
        </is>
      </c>
      <c r="D89" t="n">
        <v>0.7164</v>
      </c>
      <c r="E89" t="n">
        <v>139.59</v>
      </c>
      <c r="F89" t="n">
        <v>129.07</v>
      </c>
      <c r="G89" t="n">
        <v>18.66</v>
      </c>
      <c r="H89" t="n">
        <v>0.35</v>
      </c>
      <c r="I89" t="n">
        <v>415</v>
      </c>
      <c r="J89" t="n">
        <v>99.95</v>
      </c>
      <c r="K89" t="n">
        <v>39.72</v>
      </c>
      <c r="L89" t="n">
        <v>2</v>
      </c>
      <c r="M89" t="n">
        <v>413</v>
      </c>
      <c r="N89" t="n">
        <v>13.24</v>
      </c>
      <c r="O89" t="n">
        <v>12561.45</v>
      </c>
      <c r="P89" t="n">
        <v>1149.3</v>
      </c>
      <c r="Q89" t="n">
        <v>3537.68</v>
      </c>
      <c r="R89" t="n">
        <v>932.71</v>
      </c>
      <c r="S89" t="n">
        <v>274.41</v>
      </c>
      <c r="T89" t="n">
        <v>324142.22</v>
      </c>
      <c r="U89" t="n">
        <v>0.29</v>
      </c>
      <c r="V89" t="n">
        <v>0.75</v>
      </c>
      <c r="W89" t="n">
        <v>57.51</v>
      </c>
      <c r="X89" t="n">
        <v>19.24</v>
      </c>
      <c r="Y89" t="n">
        <v>2</v>
      </c>
      <c r="Z89" t="n">
        <v>10</v>
      </c>
    </row>
    <row r="90">
      <c r="A90" t="n">
        <v>2</v>
      </c>
      <c r="B90" t="n">
        <v>45</v>
      </c>
      <c r="C90" t="inlineStr">
        <is>
          <t xml:space="preserve">CONCLUIDO	</t>
        </is>
      </c>
      <c r="D90" t="n">
        <v>0.7766</v>
      </c>
      <c r="E90" t="n">
        <v>128.77</v>
      </c>
      <c r="F90" t="n">
        <v>121.54</v>
      </c>
      <c r="G90" t="n">
        <v>28.6</v>
      </c>
      <c r="H90" t="n">
        <v>0.52</v>
      </c>
      <c r="I90" t="n">
        <v>255</v>
      </c>
      <c r="J90" t="n">
        <v>101.2</v>
      </c>
      <c r="K90" t="n">
        <v>39.72</v>
      </c>
      <c r="L90" t="n">
        <v>3</v>
      </c>
      <c r="M90" t="n">
        <v>253</v>
      </c>
      <c r="N90" t="n">
        <v>13.49</v>
      </c>
      <c r="O90" t="n">
        <v>12715.54</v>
      </c>
      <c r="P90" t="n">
        <v>1057.48</v>
      </c>
      <c r="Q90" t="n">
        <v>3535.93</v>
      </c>
      <c r="R90" t="n">
        <v>677.79</v>
      </c>
      <c r="S90" t="n">
        <v>274.41</v>
      </c>
      <c r="T90" t="n">
        <v>197479.33</v>
      </c>
      <c r="U90" t="n">
        <v>0.4</v>
      </c>
      <c r="V90" t="n">
        <v>0.8</v>
      </c>
      <c r="W90" t="n">
        <v>57.26</v>
      </c>
      <c r="X90" t="n">
        <v>11.73</v>
      </c>
      <c r="Y90" t="n">
        <v>2</v>
      </c>
      <c r="Z90" t="n">
        <v>10</v>
      </c>
    </row>
    <row r="91">
      <c r="A91" t="n">
        <v>3</v>
      </c>
      <c r="B91" t="n">
        <v>45</v>
      </c>
      <c r="C91" t="inlineStr">
        <is>
          <t xml:space="preserve">CONCLUIDO	</t>
        </is>
      </c>
      <c r="D91" t="n">
        <v>0.8083</v>
      </c>
      <c r="E91" t="n">
        <v>123.72</v>
      </c>
      <c r="F91" t="n">
        <v>118.01</v>
      </c>
      <c r="G91" t="n">
        <v>39.12</v>
      </c>
      <c r="H91" t="n">
        <v>0.6899999999999999</v>
      </c>
      <c r="I91" t="n">
        <v>181</v>
      </c>
      <c r="J91" t="n">
        <v>102.45</v>
      </c>
      <c r="K91" t="n">
        <v>39.72</v>
      </c>
      <c r="L91" t="n">
        <v>4</v>
      </c>
      <c r="M91" t="n">
        <v>179</v>
      </c>
      <c r="N91" t="n">
        <v>13.74</v>
      </c>
      <c r="O91" t="n">
        <v>12870.03</v>
      </c>
      <c r="P91" t="n">
        <v>1000.27</v>
      </c>
      <c r="Q91" t="n">
        <v>3535.02</v>
      </c>
      <c r="R91" t="n">
        <v>559.89</v>
      </c>
      <c r="S91" t="n">
        <v>274.41</v>
      </c>
      <c r="T91" t="n">
        <v>138901.53</v>
      </c>
      <c r="U91" t="n">
        <v>0.49</v>
      </c>
      <c r="V91" t="n">
        <v>0.83</v>
      </c>
      <c r="W91" t="n">
        <v>57.11</v>
      </c>
      <c r="X91" t="n">
        <v>8.220000000000001</v>
      </c>
      <c r="Y91" t="n">
        <v>2</v>
      </c>
      <c r="Z91" t="n">
        <v>10</v>
      </c>
    </row>
    <row r="92">
      <c r="A92" t="n">
        <v>4</v>
      </c>
      <c r="B92" t="n">
        <v>45</v>
      </c>
      <c r="C92" t="inlineStr">
        <is>
          <t xml:space="preserve">CONCLUIDO	</t>
        </is>
      </c>
      <c r="D92" t="n">
        <v>0.8266</v>
      </c>
      <c r="E92" t="n">
        <v>120.97</v>
      </c>
      <c r="F92" t="n">
        <v>116.13</v>
      </c>
      <c r="G92" t="n">
        <v>50.13</v>
      </c>
      <c r="H92" t="n">
        <v>0.85</v>
      </c>
      <c r="I92" t="n">
        <v>139</v>
      </c>
      <c r="J92" t="n">
        <v>103.71</v>
      </c>
      <c r="K92" t="n">
        <v>39.72</v>
      </c>
      <c r="L92" t="n">
        <v>5</v>
      </c>
      <c r="M92" t="n">
        <v>137</v>
      </c>
      <c r="N92" t="n">
        <v>14</v>
      </c>
      <c r="O92" t="n">
        <v>13024.91</v>
      </c>
      <c r="P92" t="n">
        <v>957.14</v>
      </c>
      <c r="Q92" t="n">
        <v>3534.44</v>
      </c>
      <c r="R92" t="n">
        <v>495.39</v>
      </c>
      <c r="S92" t="n">
        <v>274.41</v>
      </c>
      <c r="T92" t="n">
        <v>106858.25</v>
      </c>
      <c r="U92" t="n">
        <v>0.55</v>
      </c>
      <c r="V92" t="n">
        <v>0.84</v>
      </c>
      <c r="W92" t="n">
        <v>57.07</v>
      </c>
      <c r="X92" t="n">
        <v>6.35</v>
      </c>
      <c r="Y92" t="n">
        <v>2</v>
      </c>
      <c r="Z92" t="n">
        <v>10</v>
      </c>
    </row>
    <row r="93">
      <c r="A93" t="n">
        <v>5</v>
      </c>
      <c r="B93" t="n">
        <v>45</v>
      </c>
      <c r="C93" t="inlineStr">
        <is>
          <t xml:space="preserve">CONCLUIDO	</t>
        </is>
      </c>
      <c r="D93" t="n">
        <v>0.8399</v>
      </c>
      <c r="E93" t="n">
        <v>119.06</v>
      </c>
      <c r="F93" t="n">
        <v>114.79</v>
      </c>
      <c r="G93" t="n">
        <v>62.05</v>
      </c>
      <c r="H93" t="n">
        <v>1.01</v>
      </c>
      <c r="I93" t="n">
        <v>111</v>
      </c>
      <c r="J93" t="n">
        <v>104.97</v>
      </c>
      <c r="K93" t="n">
        <v>39.72</v>
      </c>
      <c r="L93" t="n">
        <v>6</v>
      </c>
      <c r="M93" t="n">
        <v>109</v>
      </c>
      <c r="N93" t="n">
        <v>14.25</v>
      </c>
      <c r="O93" t="n">
        <v>13180.19</v>
      </c>
      <c r="P93" t="n">
        <v>916.9400000000001</v>
      </c>
      <c r="Q93" t="n">
        <v>3534.07</v>
      </c>
      <c r="R93" t="n">
        <v>451.28</v>
      </c>
      <c r="S93" t="n">
        <v>274.41</v>
      </c>
      <c r="T93" t="n">
        <v>84943.97</v>
      </c>
      <c r="U93" t="n">
        <v>0.61</v>
      </c>
      <c r="V93" t="n">
        <v>0.85</v>
      </c>
      <c r="W93" t="n">
        <v>56.99</v>
      </c>
      <c r="X93" t="n">
        <v>5.01</v>
      </c>
      <c r="Y93" t="n">
        <v>2</v>
      </c>
      <c r="Z93" t="n">
        <v>10</v>
      </c>
    </row>
    <row r="94">
      <c r="A94" t="n">
        <v>6</v>
      </c>
      <c r="B94" t="n">
        <v>45</v>
      </c>
      <c r="C94" t="inlineStr">
        <is>
          <t xml:space="preserve">CONCLUIDO	</t>
        </is>
      </c>
      <c r="D94" t="n">
        <v>0.8491</v>
      </c>
      <c r="E94" t="n">
        <v>117.77</v>
      </c>
      <c r="F94" t="n">
        <v>113.91</v>
      </c>
      <c r="G94" t="n">
        <v>75.09999999999999</v>
      </c>
      <c r="H94" t="n">
        <v>1.16</v>
      </c>
      <c r="I94" t="n">
        <v>91</v>
      </c>
      <c r="J94" t="n">
        <v>106.23</v>
      </c>
      <c r="K94" t="n">
        <v>39.72</v>
      </c>
      <c r="L94" t="n">
        <v>7</v>
      </c>
      <c r="M94" t="n">
        <v>88</v>
      </c>
      <c r="N94" t="n">
        <v>14.52</v>
      </c>
      <c r="O94" t="n">
        <v>13335.87</v>
      </c>
      <c r="P94" t="n">
        <v>879.62</v>
      </c>
      <c r="Q94" t="n">
        <v>3534.06</v>
      </c>
      <c r="R94" t="n">
        <v>420.91</v>
      </c>
      <c r="S94" t="n">
        <v>274.41</v>
      </c>
      <c r="T94" t="n">
        <v>69860.32000000001</v>
      </c>
      <c r="U94" t="n">
        <v>0.65</v>
      </c>
      <c r="V94" t="n">
        <v>0.85</v>
      </c>
      <c r="W94" t="n">
        <v>56.98</v>
      </c>
      <c r="X94" t="n">
        <v>4.13</v>
      </c>
      <c r="Y94" t="n">
        <v>2</v>
      </c>
      <c r="Z94" t="n">
        <v>10</v>
      </c>
    </row>
    <row r="95">
      <c r="A95" t="n">
        <v>7</v>
      </c>
      <c r="B95" t="n">
        <v>45</v>
      </c>
      <c r="C95" t="inlineStr">
        <is>
          <t xml:space="preserve">CONCLUIDO	</t>
        </is>
      </c>
      <c r="D95" t="n">
        <v>0.8541</v>
      </c>
      <c r="E95" t="n">
        <v>117.09</v>
      </c>
      <c r="F95" t="n">
        <v>113.45</v>
      </c>
      <c r="G95" t="n">
        <v>85.09</v>
      </c>
      <c r="H95" t="n">
        <v>1.31</v>
      </c>
      <c r="I95" t="n">
        <v>80</v>
      </c>
      <c r="J95" t="n">
        <v>107.5</v>
      </c>
      <c r="K95" t="n">
        <v>39.72</v>
      </c>
      <c r="L95" t="n">
        <v>8</v>
      </c>
      <c r="M95" t="n">
        <v>15</v>
      </c>
      <c r="N95" t="n">
        <v>14.78</v>
      </c>
      <c r="O95" t="n">
        <v>13491.96</v>
      </c>
      <c r="P95" t="n">
        <v>855.51</v>
      </c>
      <c r="Q95" t="n">
        <v>3534.1</v>
      </c>
      <c r="R95" t="n">
        <v>402.69</v>
      </c>
      <c r="S95" t="n">
        <v>274.41</v>
      </c>
      <c r="T95" t="n">
        <v>60802.69</v>
      </c>
      <c r="U95" t="n">
        <v>0.68</v>
      </c>
      <c r="V95" t="n">
        <v>0.86</v>
      </c>
      <c r="W95" t="n">
        <v>57.04</v>
      </c>
      <c r="X95" t="n">
        <v>3.68</v>
      </c>
      <c r="Y95" t="n">
        <v>2</v>
      </c>
      <c r="Z95" t="n">
        <v>10</v>
      </c>
    </row>
    <row r="96">
      <c r="A96" t="n">
        <v>8</v>
      </c>
      <c r="B96" t="n">
        <v>45</v>
      </c>
      <c r="C96" t="inlineStr">
        <is>
          <t xml:space="preserve">CONCLUIDO	</t>
        </is>
      </c>
      <c r="D96" t="n">
        <v>0.8542</v>
      </c>
      <c r="E96" t="n">
        <v>117.07</v>
      </c>
      <c r="F96" t="n">
        <v>113.43</v>
      </c>
      <c r="G96" t="n">
        <v>85.08</v>
      </c>
      <c r="H96" t="n">
        <v>1.46</v>
      </c>
      <c r="I96" t="n">
        <v>80</v>
      </c>
      <c r="J96" t="n">
        <v>108.77</v>
      </c>
      <c r="K96" t="n">
        <v>39.72</v>
      </c>
      <c r="L96" t="n">
        <v>9</v>
      </c>
      <c r="M96" t="n">
        <v>0</v>
      </c>
      <c r="N96" t="n">
        <v>15.05</v>
      </c>
      <c r="O96" t="n">
        <v>13648.58</v>
      </c>
      <c r="P96" t="n">
        <v>863.89</v>
      </c>
      <c r="Q96" t="n">
        <v>3534.51</v>
      </c>
      <c r="R96" t="n">
        <v>401.85</v>
      </c>
      <c r="S96" t="n">
        <v>274.41</v>
      </c>
      <c r="T96" t="n">
        <v>60384.26</v>
      </c>
      <c r="U96" t="n">
        <v>0.68</v>
      </c>
      <c r="V96" t="n">
        <v>0.86</v>
      </c>
      <c r="W96" t="n">
        <v>57.05</v>
      </c>
      <c r="X96" t="n">
        <v>3.66</v>
      </c>
      <c r="Y96" t="n">
        <v>2</v>
      </c>
      <c r="Z96" t="n">
        <v>10</v>
      </c>
    </row>
    <row r="97">
      <c r="A97" t="n">
        <v>0</v>
      </c>
      <c r="B97" t="n">
        <v>60</v>
      </c>
      <c r="C97" t="inlineStr">
        <is>
          <t xml:space="preserve">CONCLUIDO	</t>
        </is>
      </c>
      <c r="D97" t="n">
        <v>0.4681</v>
      </c>
      <c r="E97" t="n">
        <v>213.62</v>
      </c>
      <c r="F97" t="n">
        <v>176.52</v>
      </c>
      <c r="G97" t="n">
        <v>7.74</v>
      </c>
      <c r="H97" t="n">
        <v>0.14</v>
      </c>
      <c r="I97" t="n">
        <v>1368</v>
      </c>
      <c r="J97" t="n">
        <v>124.63</v>
      </c>
      <c r="K97" t="n">
        <v>45</v>
      </c>
      <c r="L97" t="n">
        <v>1</v>
      </c>
      <c r="M97" t="n">
        <v>1366</v>
      </c>
      <c r="N97" t="n">
        <v>18.64</v>
      </c>
      <c r="O97" t="n">
        <v>15605.44</v>
      </c>
      <c r="P97" t="n">
        <v>1873.52</v>
      </c>
      <c r="Q97" t="n">
        <v>3549.26</v>
      </c>
      <c r="R97" t="n">
        <v>2539.64</v>
      </c>
      <c r="S97" t="n">
        <v>274.41</v>
      </c>
      <c r="T97" t="n">
        <v>1122839.77</v>
      </c>
      <c r="U97" t="n">
        <v>0.11</v>
      </c>
      <c r="V97" t="n">
        <v>0.55</v>
      </c>
      <c r="W97" t="n">
        <v>59.09</v>
      </c>
      <c r="X97" t="n">
        <v>66.53</v>
      </c>
      <c r="Y97" t="n">
        <v>2</v>
      </c>
      <c r="Z97" t="n">
        <v>10</v>
      </c>
    </row>
    <row r="98">
      <c r="A98" t="n">
        <v>1</v>
      </c>
      <c r="B98" t="n">
        <v>60</v>
      </c>
      <c r="C98" t="inlineStr">
        <is>
          <t xml:space="preserve">CONCLUIDO	</t>
        </is>
      </c>
      <c r="D98" t="n">
        <v>0.6729000000000001</v>
      </c>
      <c r="E98" t="n">
        <v>148.61</v>
      </c>
      <c r="F98" t="n">
        <v>133.49</v>
      </c>
      <c r="G98" t="n">
        <v>15.77</v>
      </c>
      <c r="H98" t="n">
        <v>0.28</v>
      </c>
      <c r="I98" t="n">
        <v>508</v>
      </c>
      <c r="J98" t="n">
        <v>125.95</v>
      </c>
      <c r="K98" t="n">
        <v>45</v>
      </c>
      <c r="L98" t="n">
        <v>2</v>
      </c>
      <c r="M98" t="n">
        <v>506</v>
      </c>
      <c r="N98" t="n">
        <v>18.95</v>
      </c>
      <c r="O98" t="n">
        <v>15767.7</v>
      </c>
      <c r="P98" t="n">
        <v>1403.97</v>
      </c>
      <c r="Q98" t="n">
        <v>3538.48</v>
      </c>
      <c r="R98" t="n">
        <v>1081.97</v>
      </c>
      <c r="S98" t="n">
        <v>274.41</v>
      </c>
      <c r="T98" t="n">
        <v>398307.55</v>
      </c>
      <c r="U98" t="n">
        <v>0.25</v>
      </c>
      <c r="V98" t="n">
        <v>0.73</v>
      </c>
      <c r="W98" t="n">
        <v>57.67</v>
      </c>
      <c r="X98" t="n">
        <v>23.65</v>
      </c>
      <c r="Y98" t="n">
        <v>2</v>
      </c>
      <c r="Z98" t="n">
        <v>10</v>
      </c>
    </row>
    <row r="99">
      <c r="A99" t="n">
        <v>2</v>
      </c>
      <c r="B99" t="n">
        <v>60</v>
      </c>
      <c r="C99" t="inlineStr">
        <is>
          <t xml:space="preserve">CONCLUIDO	</t>
        </is>
      </c>
      <c r="D99" t="n">
        <v>0.7454</v>
      </c>
      <c r="E99" t="n">
        <v>134.15</v>
      </c>
      <c r="F99" t="n">
        <v>124.1</v>
      </c>
      <c r="G99" t="n">
        <v>24.02</v>
      </c>
      <c r="H99" t="n">
        <v>0.42</v>
      </c>
      <c r="I99" t="n">
        <v>310</v>
      </c>
      <c r="J99" t="n">
        <v>127.27</v>
      </c>
      <c r="K99" t="n">
        <v>45</v>
      </c>
      <c r="L99" t="n">
        <v>3</v>
      </c>
      <c r="M99" t="n">
        <v>308</v>
      </c>
      <c r="N99" t="n">
        <v>19.27</v>
      </c>
      <c r="O99" t="n">
        <v>15930.42</v>
      </c>
      <c r="P99" t="n">
        <v>1287.41</v>
      </c>
      <c r="Q99" t="n">
        <v>3536.24</v>
      </c>
      <c r="R99" t="n">
        <v>765.39</v>
      </c>
      <c r="S99" t="n">
        <v>274.41</v>
      </c>
      <c r="T99" t="n">
        <v>241006.38</v>
      </c>
      <c r="U99" t="n">
        <v>0.36</v>
      </c>
      <c r="V99" t="n">
        <v>0.78</v>
      </c>
      <c r="W99" t="n">
        <v>57.33</v>
      </c>
      <c r="X99" t="n">
        <v>14.29</v>
      </c>
      <c r="Y99" t="n">
        <v>2</v>
      </c>
      <c r="Z99" t="n">
        <v>10</v>
      </c>
    </row>
    <row r="100">
      <c r="A100" t="n">
        <v>3</v>
      </c>
      <c r="B100" t="n">
        <v>60</v>
      </c>
      <c r="C100" t="inlineStr">
        <is>
          <t xml:space="preserve">CONCLUIDO	</t>
        </is>
      </c>
      <c r="D100" t="n">
        <v>0.783</v>
      </c>
      <c r="E100" t="n">
        <v>127.72</v>
      </c>
      <c r="F100" t="n">
        <v>119.94</v>
      </c>
      <c r="G100" t="n">
        <v>32.56</v>
      </c>
      <c r="H100" t="n">
        <v>0.55</v>
      </c>
      <c r="I100" t="n">
        <v>221</v>
      </c>
      <c r="J100" t="n">
        <v>128.59</v>
      </c>
      <c r="K100" t="n">
        <v>45</v>
      </c>
      <c r="L100" t="n">
        <v>4</v>
      </c>
      <c r="M100" t="n">
        <v>219</v>
      </c>
      <c r="N100" t="n">
        <v>19.59</v>
      </c>
      <c r="O100" t="n">
        <v>16093.6</v>
      </c>
      <c r="P100" t="n">
        <v>1225.23</v>
      </c>
      <c r="Q100" t="n">
        <v>3535.3</v>
      </c>
      <c r="R100" t="n">
        <v>624.1799999999999</v>
      </c>
      <c r="S100" t="n">
        <v>274.41</v>
      </c>
      <c r="T100" t="n">
        <v>170843.44</v>
      </c>
      <c r="U100" t="n">
        <v>0.44</v>
      </c>
      <c r="V100" t="n">
        <v>0.8100000000000001</v>
      </c>
      <c r="W100" t="n">
        <v>57.19</v>
      </c>
      <c r="X100" t="n">
        <v>10.14</v>
      </c>
      <c r="Y100" t="n">
        <v>2</v>
      </c>
      <c r="Z100" t="n">
        <v>10</v>
      </c>
    </row>
    <row r="101">
      <c r="A101" t="n">
        <v>4</v>
      </c>
      <c r="B101" t="n">
        <v>60</v>
      </c>
      <c r="C101" t="inlineStr">
        <is>
          <t xml:space="preserve">CONCLUIDO	</t>
        </is>
      </c>
      <c r="D101" t="n">
        <v>0.8058999999999999</v>
      </c>
      <c r="E101" t="n">
        <v>124.08</v>
      </c>
      <c r="F101" t="n">
        <v>117.58</v>
      </c>
      <c r="G101" t="n">
        <v>41.25</v>
      </c>
      <c r="H101" t="n">
        <v>0.68</v>
      </c>
      <c r="I101" t="n">
        <v>171</v>
      </c>
      <c r="J101" t="n">
        <v>129.92</v>
      </c>
      <c r="K101" t="n">
        <v>45</v>
      </c>
      <c r="L101" t="n">
        <v>5</v>
      </c>
      <c r="M101" t="n">
        <v>169</v>
      </c>
      <c r="N101" t="n">
        <v>19.92</v>
      </c>
      <c r="O101" t="n">
        <v>16257.24</v>
      </c>
      <c r="P101" t="n">
        <v>1181.92</v>
      </c>
      <c r="Q101" t="n">
        <v>3534.65</v>
      </c>
      <c r="R101" t="n">
        <v>544.75</v>
      </c>
      <c r="S101" t="n">
        <v>274.41</v>
      </c>
      <c r="T101" t="n">
        <v>131378.74</v>
      </c>
      <c r="U101" t="n">
        <v>0.5</v>
      </c>
      <c r="V101" t="n">
        <v>0.83</v>
      </c>
      <c r="W101" t="n">
        <v>57.1</v>
      </c>
      <c r="X101" t="n">
        <v>7.79</v>
      </c>
      <c r="Y101" t="n">
        <v>2</v>
      </c>
      <c r="Z101" t="n">
        <v>10</v>
      </c>
    </row>
    <row r="102">
      <c r="A102" t="n">
        <v>5</v>
      </c>
      <c r="B102" t="n">
        <v>60</v>
      </c>
      <c r="C102" t="inlineStr">
        <is>
          <t xml:space="preserve">CONCLUIDO	</t>
        </is>
      </c>
      <c r="D102" t="n">
        <v>0.8216</v>
      </c>
      <c r="E102" t="n">
        <v>121.72</v>
      </c>
      <c r="F102" t="n">
        <v>116.06</v>
      </c>
      <c r="G102" t="n">
        <v>50.46</v>
      </c>
      <c r="H102" t="n">
        <v>0.8100000000000001</v>
      </c>
      <c r="I102" t="n">
        <v>138</v>
      </c>
      <c r="J102" t="n">
        <v>131.25</v>
      </c>
      <c r="K102" t="n">
        <v>45</v>
      </c>
      <c r="L102" t="n">
        <v>6</v>
      </c>
      <c r="M102" t="n">
        <v>136</v>
      </c>
      <c r="N102" t="n">
        <v>20.25</v>
      </c>
      <c r="O102" t="n">
        <v>16421.36</v>
      </c>
      <c r="P102" t="n">
        <v>1146.3</v>
      </c>
      <c r="Q102" t="n">
        <v>3534.12</v>
      </c>
      <c r="R102" t="n">
        <v>494.18</v>
      </c>
      <c r="S102" t="n">
        <v>274.41</v>
      </c>
      <c r="T102" t="n">
        <v>106258.37</v>
      </c>
      <c r="U102" t="n">
        <v>0.5600000000000001</v>
      </c>
      <c r="V102" t="n">
        <v>0.84</v>
      </c>
      <c r="W102" t="n">
        <v>57.03</v>
      </c>
      <c r="X102" t="n">
        <v>6.28</v>
      </c>
      <c r="Y102" t="n">
        <v>2</v>
      </c>
      <c r="Z102" t="n">
        <v>10</v>
      </c>
    </row>
    <row r="103">
      <c r="A103" t="n">
        <v>6</v>
      </c>
      <c r="B103" t="n">
        <v>60</v>
      </c>
      <c r="C103" t="inlineStr">
        <is>
          <t xml:space="preserve">CONCLUIDO	</t>
        </is>
      </c>
      <c r="D103" t="n">
        <v>0.8323</v>
      </c>
      <c r="E103" t="n">
        <v>120.15</v>
      </c>
      <c r="F103" t="n">
        <v>115.05</v>
      </c>
      <c r="G103" t="n">
        <v>59.51</v>
      </c>
      <c r="H103" t="n">
        <v>0.93</v>
      </c>
      <c r="I103" t="n">
        <v>116</v>
      </c>
      <c r="J103" t="n">
        <v>132.58</v>
      </c>
      <c r="K103" t="n">
        <v>45</v>
      </c>
      <c r="L103" t="n">
        <v>7</v>
      </c>
      <c r="M103" t="n">
        <v>114</v>
      </c>
      <c r="N103" t="n">
        <v>20.59</v>
      </c>
      <c r="O103" t="n">
        <v>16585.95</v>
      </c>
      <c r="P103" t="n">
        <v>1116.19</v>
      </c>
      <c r="Q103" t="n">
        <v>3534.1</v>
      </c>
      <c r="R103" t="n">
        <v>459.81</v>
      </c>
      <c r="S103" t="n">
        <v>274.41</v>
      </c>
      <c r="T103" t="n">
        <v>89183.38</v>
      </c>
      <c r="U103" t="n">
        <v>0.6</v>
      </c>
      <c r="V103" t="n">
        <v>0.85</v>
      </c>
      <c r="W103" t="n">
        <v>57.01</v>
      </c>
      <c r="X103" t="n">
        <v>5.27</v>
      </c>
      <c r="Y103" t="n">
        <v>2</v>
      </c>
      <c r="Z103" t="n">
        <v>10</v>
      </c>
    </row>
    <row r="104">
      <c r="A104" t="n">
        <v>7</v>
      </c>
      <c r="B104" t="n">
        <v>60</v>
      </c>
      <c r="C104" t="inlineStr">
        <is>
          <t xml:space="preserve">CONCLUIDO	</t>
        </is>
      </c>
      <c r="D104" t="n">
        <v>0.8409</v>
      </c>
      <c r="E104" t="n">
        <v>118.92</v>
      </c>
      <c r="F104" t="n">
        <v>114.26</v>
      </c>
      <c r="G104" t="n">
        <v>69.25</v>
      </c>
      <c r="H104" t="n">
        <v>1.06</v>
      </c>
      <c r="I104" t="n">
        <v>99</v>
      </c>
      <c r="J104" t="n">
        <v>133.92</v>
      </c>
      <c r="K104" t="n">
        <v>45</v>
      </c>
      <c r="L104" t="n">
        <v>8</v>
      </c>
      <c r="M104" t="n">
        <v>97</v>
      </c>
      <c r="N104" t="n">
        <v>20.93</v>
      </c>
      <c r="O104" t="n">
        <v>16751.02</v>
      </c>
      <c r="P104" t="n">
        <v>1087.96</v>
      </c>
      <c r="Q104" t="n">
        <v>3533.89</v>
      </c>
      <c r="R104" t="n">
        <v>433.12</v>
      </c>
      <c r="S104" t="n">
        <v>274.41</v>
      </c>
      <c r="T104" t="n">
        <v>75926.28</v>
      </c>
      <c r="U104" t="n">
        <v>0.63</v>
      </c>
      <c r="V104" t="n">
        <v>0.85</v>
      </c>
      <c r="W104" t="n">
        <v>56.98</v>
      </c>
      <c r="X104" t="n">
        <v>4.48</v>
      </c>
      <c r="Y104" t="n">
        <v>2</v>
      </c>
      <c r="Z104" t="n">
        <v>10</v>
      </c>
    </row>
    <row r="105">
      <c r="A105" t="n">
        <v>8</v>
      </c>
      <c r="B105" t="n">
        <v>60</v>
      </c>
      <c r="C105" t="inlineStr">
        <is>
          <t xml:space="preserve">CONCLUIDO	</t>
        </is>
      </c>
      <c r="D105" t="n">
        <v>0.8475</v>
      </c>
      <c r="E105" t="n">
        <v>117.99</v>
      </c>
      <c r="F105" t="n">
        <v>113.66</v>
      </c>
      <c r="G105" t="n">
        <v>79.3</v>
      </c>
      <c r="H105" t="n">
        <v>1.18</v>
      </c>
      <c r="I105" t="n">
        <v>86</v>
      </c>
      <c r="J105" t="n">
        <v>135.27</v>
      </c>
      <c r="K105" t="n">
        <v>45</v>
      </c>
      <c r="L105" t="n">
        <v>9</v>
      </c>
      <c r="M105" t="n">
        <v>84</v>
      </c>
      <c r="N105" t="n">
        <v>21.27</v>
      </c>
      <c r="O105" t="n">
        <v>16916.71</v>
      </c>
      <c r="P105" t="n">
        <v>1059.4</v>
      </c>
      <c r="Q105" t="n">
        <v>3533.75</v>
      </c>
      <c r="R105" t="n">
        <v>412.38</v>
      </c>
      <c r="S105" t="n">
        <v>274.41</v>
      </c>
      <c r="T105" t="n">
        <v>65621.23</v>
      </c>
      <c r="U105" t="n">
        <v>0.67</v>
      </c>
      <c r="V105" t="n">
        <v>0.86</v>
      </c>
      <c r="W105" t="n">
        <v>56.97</v>
      </c>
      <c r="X105" t="n">
        <v>3.88</v>
      </c>
      <c r="Y105" t="n">
        <v>2</v>
      </c>
      <c r="Z105" t="n">
        <v>10</v>
      </c>
    </row>
    <row r="106">
      <c r="A106" t="n">
        <v>9</v>
      </c>
      <c r="B106" t="n">
        <v>60</v>
      </c>
      <c r="C106" t="inlineStr">
        <is>
          <t xml:space="preserve">CONCLUIDO	</t>
        </is>
      </c>
      <c r="D106" t="n">
        <v>0.8532</v>
      </c>
      <c r="E106" t="n">
        <v>117.21</v>
      </c>
      <c r="F106" t="n">
        <v>113.16</v>
      </c>
      <c r="G106" t="n">
        <v>90.53</v>
      </c>
      <c r="H106" t="n">
        <v>1.29</v>
      </c>
      <c r="I106" t="n">
        <v>75</v>
      </c>
      <c r="J106" t="n">
        <v>136.61</v>
      </c>
      <c r="K106" t="n">
        <v>45</v>
      </c>
      <c r="L106" t="n">
        <v>10</v>
      </c>
      <c r="M106" t="n">
        <v>73</v>
      </c>
      <c r="N106" t="n">
        <v>21.61</v>
      </c>
      <c r="O106" t="n">
        <v>17082.76</v>
      </c>
      <c r="P106" t="n">
        <v>1031.8</v>
      </c>
      <c r="Q106" t="n">
        <v>3533.47</v>
      </c>
      <c r="R106" t="n">
        <v>396.07</v>
      </c>
      <c r="S106" t="n">
        <v>274.41</v>
      </c>
      <c r="T106" t="n">
        <v>57518.91</v>
      </c>
      <c r="U106" t="n">
        <v>0.6899999999999999</v>
      </c>
      <c r="V106" t="n">
        <v>0.86</v>
      </c>
      <c r="W106" t="n">
        <v>56.94</v>
      </c>
      <c r="X106" t="n">
        <v>3.38</v>
      </c>
      <c r="Y106" t="n">
        <v>2</v>
      </c>
      <c r="Z106" t="n">
        <v>10</v>
      </c>
    </row>
    <row r="107">
      <c r="A107" t="n">
        <v>10</v>
      </c>
      <c r="B107" t="n">
        <v>60</v>
      </c>
      <c r="C107" t="inlineStr">
        <is>
          <t xml:space="preserve">CONCLUIDO	</t>
        </is>
      </c>
      <c r="D107" t="n">
        <v>0.8574000000000001</v>
      </c>
      <c r="E107" t="n">
        <v>116.64</v>
      </c>
      <c r="F107" t="n">
        <v>112.79</v>
      </c>
      <c r="G107" t="n">
        <v>101.01</v>
      </c>
      <c r="H107" t="n">
        <v>1.41</v>
      </c>
      <c r="I107" t="n">
        <v>67</v>
      </c>
      <c r="J107" t="n">
        <v>137.96</v>
      </c>
      <c r="K107" t="n">
        <v>45</v>
      </c>
      <c r="L107" t="n">
        <v>11</v>
      </c>
      <c r="M107" t="n">
        <v>65</v>
      </c>
      <c r="N107" t="n">
        <v>21.96</v>
      </c>
      <c r="O107" t="n">
        <v>17249.3</v>
      </c>
      <c r="P107" t="n">
        <v>1004.51</v>
      </c>
      <c r="Q107" t="n">
        <v>3533.56</v>
      </c>
      <c r="R107" t="n">
        <v>383.2</v>
      </c>
      <c r="S107" t="n">
        <v>274.41</v>
      </c>
      <c r="T107" t="n">
        <v>51124.73</v>
      </c>
      <c r="U107" t="n">
        <v>0.72</v>
      </c>
      <c r="V107" t="n">
        <v>0.86</v>
      </c>
      <c r="W107" t="n">
        <v>56.94</v>
      </c>
      <c r="X107" t="n">
        <v>3.02</v>
      </c>
      <c r="Y107" t="n">
        <v>2</v>
      </c>
      <c r="Z107" t="n">
        <v>10</v>
      </c>
    </row>
    <row r="108">
      <c r="A108" t="n">
        <v>11</v>
      </c>
      <c r="B108" t="n">
        <v>60</v>
      </c>
      <c r="C108" t="inlineStr">
        <is>
          <t xml:space="preserve">CONCLUIDO	</t>
        </is>
      </c>
      <c r="D108" t="n">
        <v>0.8601</v>
      </c>
      <c r="E108" t="n">
        <v>116.27</v>
      </c>
      <c r="F108" t="n">
        <v>112.58</v>
      </c>
      <c r="G108" t="n">
        <v>110.73</v>
      </c>
      <c r="H108" t="n">
        <v>1.52</v>
      </c>
      <c r="I108" t="n">
        <v>61</v>
      </c>
      <c r="J108" t="n">
        <v>139.32</v>
      </c>
      <c r="K108" t="n">
        <v>45</v>
      </c>
      <c r="L108" t="n">
        <v>12</v>
      </c>
      <c r="M108" t="n">
        <v>19</v>
      </c>
      <c r="N108" t="n">
        <v>22.32</v>
      </c>
      <c r="O108" t="n">
        <v>17416.34</v>
      </c>
      <c r="P108" t="n">
        <v>985.51</v>
      </c>
      <c r="Q108" t="n">
        <v>3533.7</v>
      </c>
      <c r="R108" t="n">
        <v>374.81</v>
      </c>
      <c r="S108" t="n">
        <v>274.41</v>
      </c>
      <c r="T108" t="n">
        <v>46961.83</v>
      </c>
      <c r="U108" t="n">
        <v>0.73</v>
      </c>
      <c r="V108" t="n">
        <v>0.86</v>
      </c>
      <c r="W108" t="n">
        <v>56.97</v>
      </c>
      <c r="X108" t="n">
        <v>2.81</v>
      </c>
      <c r="Y108" t="n">
        <v>2</v>
      </c>
      <c r="Z108" t="n">
        <v>10</v>
      </c>
    </row>
    <row r="109">
      <c r="A109" t="n">
        <v>12</v>
      </c>
      <c r="B109" t="n">
        <v>60</v>
      </c>
      <c r="C109" t="inlineStr">
        <is>
          <t xml:space="preserve">CONCLUIDO	</t>
        </is>
      </c>
      <c r="D109" t="n">
        <v>0.8608</v>
      </c>
      <c r="E109" t="n">
        <v>116.18</v>
      </c>
      <c r="F109" t="n">
        <v>112.51</v>
      </c>
      <c r="G109" t="n">
        <v>112.51</v>
      </c>
      <c r="H109" t="n">
        <v>1.63</v>
      </c>
      <c r="I109" t="n">
        <v>60</v>
      </c>
      <c r="J109" t="n">
        <v>140.67</v>
      </c>
      <c r="K109" t="n">
        <v>45</v>
      </c>
      <c r="L109" t="n">
        <v>13</v>
      </c>
      <c r="M109" t="n">
        <v>0</v>
      </c>
      <c r="N109" t="n">
        <v>22.68</v>
      </c>
      <c r="O109" t="n">
        <v>17583.88</v>
      </c>
      <c r="P109" t="n">
        <v>988.9</v>
      </c>
      <c r="Q109" t="n">
        <v>3534.05</v>
      </c>
      <c r="R109" t="n">
        <v>371.38</v>
      </c>
      <c r="S109" t="n">
        <v>274.41</v>
      </c>
      <c r="T109" t="n">
        <v>45249.26</v>
      </c>
      <c r="U109" t="n">
        <v>0.74</v>
      </c>
      <c r="V109" t="n">
        <v>0.87</v>
      </c>
      <c r="W109" t="n">
        <v>57</v>
      </c>
      <c r="X109" t="n">
        <v>2.74</v>
      </c>
      <c r="Y109" t="n">
        <v>2</v>
      </c>
      <c r="Z109" t="n">
        <v>10</v>
      </c>
    </row>
    <row r="110">
      <c r="A110" t="n">
        <v>0</v>
      </c>
      <c r="B110" t="n">
        <v>80</v>
      </c>
      <c r="C110" t="inlineStr">
        <is>
          <t xml:space="preserve">CONCLUIDO	</t>
        </is>
      </c>
      <c r="D110" t="n">
        <v>0.3803</v>
      </c>
      <c r="E110" t="n">
        <v>262.95</v>
      </c>
      <c r="F110" t="n">
        <v>201.4</v>
      </c>
      <c r="G110" t="n">
        <v>6.57</v>
      </c>
      <c r="H110" t="n">
        <v>0.11</v>
      </c>
      <c r="I110" t="n">
        <v>1838</v>
      </c>
      <c r="J110" t="n">
        <v>159.12</v>
      </c>
      <c r="K110" t="n">
        <v>50.28</v>
      </c>
      <c r="L110" t="n">
        <v>1</v>
      </c>
      <c r="M110" t="n">
        <v>1836</v>
      </c>
      <c r="N110" t="n">
        <v>27.84</v>
      </c>
      <c r="O110" t="n">
        <v>19859.16</v>
      </c>
      <c r="P110" t="n">
        <v>2505.32</v>
      </c>
      <c r="Q110" t="n">
        <v>3553.57</v>
      </c>
      <c r="R110" t="n">
        <v>3387.89</v>
      </c>
      <c r="S110" t="n">
        <v>274.41</v>
      </c>
      <c r="T110" t="n">
        <v>1544614.74</v>
      </c>
      <c r="U110" t="n">
        <v>0.08</v>
      </c>
      <c r="V110" t="n">
        <v>0.48</v>
      </c>
      <c r="W110" t="n">
        <v>59.82</v>
      </c>
      <c r="X110" t="n">
        <v>91.33</v>
      </c>
      <c r="Y110" t="n">
        <v>2</v>
      </c>
      <c r="Z110" t="n">
        <v>10</v>
      </c>
    </row>
    <row r="111">
      <c r="A111" t="n">
        <v>1</v>
      </c>
      <c r="B111" t="n">
        <v>80</v>
      </c>
      <c r="C111" t="inlineStr">
        <is>
          <t xml:space="preserve">CONCLUIDO	</t>
        </is>
      </c>
      <c r="D111" t="n">
        <v>0.6191</v>
      </c>
      <c r="E111" t="n">
        <v>161.54</v>
      </c>
      <c r="F111" t="n">
        <v>139.07</v>
      </c>
      <c r="G111" t="n">
        <v>13.35</v>
      </c>
      <c r="H111" t="n">
        <v>0.22</v>
      </c>
      <c r="I111" t="n">
        <v>625</v>
      </c>
      <c r="J111" t="n">
        <v>160.54</v>
      </c>
      <c r="K111" t="n">
        <v>50.28</v>
      </c>
      <c r="L111" t="n">
        <v>2</v>
      </c>
      <c r="M111" t="n">
        <v>623</v>
      </c>
      <c r="N111" t="n">
        <v>28.26</v>
      </c>
      <c r="O111" t="n">
        <v>20034.4</v>
      </c>
      <c r="P111" t="n">
        <v>1724.99</v>
      </c>
      <c r="Q111" t="n">
        <v>3539.49</v>
      </c>
      <c r="R111" t="n">
        <v>1271.94</v>
      </c>
      <c r="S111" t="n">
        <v>274.41</v>
      </c>
      <c r="T111" t="n">
        <v>492706.97</v>
      </c>
      <c r="U111" t="n">
        <v>0.22</v>
      </c>
      <c r="V111" t="n">
        <v>0.7</v>
      </c>
      <c r="W111" t="n">
        <v>57.82</v>
      </c>
      <c r="X111" t="n">
        <v>29.21</v>
      </c>
      <c r="Y111" t="n">
        <v>2</v>
      </c>
      <c r="Z111" t="n">
        <v>10</v>
      </c>
    </row>
    <row r="112">
      <c r="A112" t="n">
        <v>2</v>
      </c>
      <c r="B112" t="n">
        <v>80</v>
      </c>
      <c r="C112" t="inlineStr">
        <is>
          <t xml:space="preserve">CONCLUIDO	</t>
        </is>
      </c>
      <c r="D112" t="n">
        <v>0.7056</v>
      </c>
      <c r="E112" t="n">
        <v>141.73</v>
      </c>
      <c r="F112" t="n">
        <v>127.26</v>
      </c>
      <c r="G112" t="n">
        <v>20.25</v>
      </c>
      <c r="H112" t="n">
        <v>0.33</v>
      </c>
      <c r="I112" t="n">
        <v>377</v>
      </c>
      <c r="J112" t="n">
        <v>161.97</v>
      </c>
      <c r="K112" t="n">
        <v>50.28</v>
      </c>
      <c r="L112" t="n">
        <v>3</v>
      </c>
      <c r="M112" t="n">
        <v>375</v>
      </c>
      <c r="N112" t="n">
        <v>28.69</v>
      </c>
      <c r="O112" t="n">
        <v>20210.21</v>
      </c>
      <c r="P112" t="n">
        <v>1566.65</v>
      </c>
      <c r="Q112" t="n">
        <v>3537.36</v>
      </c>
      <c r="R112" t="n">
        <v>871.22</v>
      </c>
      <c r="S112" t="n">
        <v>274.41</v>
      </c>
      <c r="T112" t="n">
        <v>293583.43</v>
      </c>
      <c r="U112" t="n">
        <v>0.31</v>
      </c>
      <c r="V112" t="n">
        <v>0.77</v>
      </c>
      <c r="W112" t="n">
        <v>57.45</v>
      </c>
      <c r="X112" t="n">
        <v>17.43</v>
      </c>
      <c r="Y112" t="n">
        <v>2</v>
      </c>
      <c r="Z112" t="n">
        <v>10</v>
      </c>
    </row>
    <row r="113">
      <c r="A113" t="n">
        <v>3</v>
      </c>
      <c r="B113" t="n">
        <v>80</v>
      </c>
      <c r="C113" t="inlineStr">
        <is>
          <t xml:space="preserve">CONCLUIDO	</t>
        </is>
      </c>
      <c r="D113" t="n">
        <v>0.751</v>
      </c>
      <c r="E113" t="n">
        <v>133.16</v>
      </c>
      <c r="F113" t="n">
        <v>122.17</v>
      </c>
      <c r="G113" t="n">
        <v>27.25</v>
      </c>
      <c r="H113" t="n">
        <v>0.43</v>
      </c>
      <c r="I113" t="n">
        <v>269</v>
      </c>
      <c r="J113" t="n">
        <v>163.4</v>
      </c>
      <c r="K113" t="n">
        <v>50.28</v>
      </c>
      <c r="L113" t="n">
        <v>4</v>
      </c>
      <c r="M113" t="n">
        <v>267</v>
      </c>
      <c r="N113" t="n">
        <v>29.12</v>
      </c>
      <c r="O113" t="n">
        <v>20386.62</v>
      </c>
      <c r="P113" t="n">
        <v>1490.82</v>
      </c>
      <c r="Q113" t="n">
        <v>3535.75</v>
      </c>
      <c r="R113" t="n">
        <v>699.87</v>
      </c>
      <c r="S113" t="n">
        <v>274.41</v>
      </c>
      <c r="T113" t="n">
        <v>208450.3</v>
      </c>
      <c r="U113" t="n">
        <v>0.39</v>
      </c>
      <c r="V113" t="n">
        <v>0.8</v>
      </c>
      <c r="W113" t="n">
        <v>57.27</v>
      </c>
      <c r="X113" t="n">
        <v>12.37</v>
      </c>
      <c r="Y113" t="n">
        <v>2</v>
      </c>
      <c r="Z113" t="n">
        <v>10</v>
      </c>
    </row>
    <row r="114">
      <c r="A114" t="n">
        <v>4</v>
      </c>
      <c r="B114" t="n">
        <v>80</v>
      </c>
      <c r="C114" t="inlineStr">
        <is>
          <t xml:space="preserve">CONCLUIDO	</t>
        </is>
      </c>
      <c r="D114" t="n">
        <v>0.7792</v>
      </c>
      <c r="E114" t="n">
        <v>128.34</v>
      </c>
      <c r="F114" t="n">
        <v>119.31</v>
      </c>
      <c r="G114" t="n">
        <v>34.42</v>
      </c>
      <c r="H114" t="n">
        <v>0.54</v>
      </c>
      <c r="I114" t="n">
        <v>208</v>
      </c>
      <c r="J114" t="n">
        <v>164.83</v>
      </c>
      <c r="K114" t="n">
        <v>50.28</v>
      </c>
      <c r="L114" t="n">
        <v>5</v>
      </c>
      <c r="M114" t="n">
        <v>206</v>
      </c>
      <c r="N114" t="n">
        <v>29.55</v>
      </c>
      <c r="O114" t="n">
        <v>20563.61</v>
      </c>
      <c r="P114" t="n">
        <v>1442.01</v>
      </c>
      <c r="Q114" t="n">
        <v>3535.08</v>
      </c>
      <c r="R114" t="n">
        <v>603.37</v>
      </c>
      <c r="S114" t="n">
        <v>274.41</v>
      </c>
      <c r="T114" t="n">
        <v>160504.38</v>
      </c>
      <c r="U114" t="n">
        <v>0.45</v>
      </c>
      <c r="V114" t="n">
        <v>0.82</v>
      </c>
      <c r="W114" t="n">
        <v>57.16</v>
      </c>
      <c r="X114" t="n">
        <v>9.52</v>
      </c>
      <c r="Y114" t="n">
        <v>2</v>
      </c>
      <c r="Z114" t="n">
        <v>10</v>
      </c>
    </row>
    <row r="115">
      <c r="A115" t="n">
        <v>5</v>
      </c>
      <c r="B115" t="n">
        <v>80</v>
      </c>
      <c r="C115" t="inlineStr">
        <is>
          <t xml:space="preserve">CONCLUIDO	</t>
        </is>
      </c>
      <c r="D115" t="n">
        <v>0.7977</v>
      </c>
      <c r="E115" t="n">
        <v>125.36</v>
      </c>
      <c r="F115" t="n">
        <v>117.56</v>
      </c>
      <c r="G115" t="n">
        <v>41.49</v>
      </c>
      <c r="H115" t="n">
        <v>0.64</v>
      </c>
      <c r="I115" t="n">
        <v>170</v>
      </c>
      <c r="J115" t="n">
        <v>166.27</v>
      </c>
      <c r="K115" t="n">
        <v>50.28</v>
      </c>
      <c r="L115" t="n">
        <v>6</v>
      </c>
      <c r="M115" t="n">
        <v>168</v>
      </c>
      <c r="N115" t="n">
        <v>29.99</v>
      </c>
      <c r="O115" t="n">
        <v>20741.2</v>
      </c>
      <c r="P115" t="n">
        <v>1407.42</v>
      </c>
      <c r="Q115" t="n">
        <v>3534.83</v>
      </c>
      <c r="R115" t="n">
        <v>544.11</v>
      </c>
      <c r="S115" t="n">
        <v>274.41</v>
      </c>
      <c r="T115" t="n">
        <v>131066.19</v>
      </c>
      <c r="U115" t="n">
        <v>0.5</v>
      </c>
      <c r="V115" t="n">
        <v>0.83</v>
      </c>
      <c r="W115" t="n">
        <v>57.1</v>
      </c>
      <c r="X115" t="n">
        <v>7.77</v>
      </c>
      <c r="Y115" t="n">
        <v>2</v>
      </c>
      <c r="Z115" t="n">
        <v>10</v>
      </c>
    </row>
    <row r="116">
      <c r="A116" t="n">
        <v>6</v>
      </c>
      <c r="B116" t="n">
        <v>80</v>
      </c>
      <c r="C116" t="inlineStr">
        <is>
          <t xml:space="preserve">CONCLUIDO	</t>
        </is>
      </c>
      <c r="D116" t="n">
        <v>0.8115</v>
      </c>
      <c r="E116" t="n">
        <v>123.23</v>
      </c>
      <c r="F116" t="n">
        <v>116.3</v>
      </c>
      <c r="G116" t="n">
        <v>48.8</v>
      </c>
      <c r="H116" t="n">
        <v>0.74</v>
      </c>
      <c r="I116" t="n">
        <v>143</v>
      </c>
      <c r="J116" t="n">
        <v>167.72</v>
      </c>
      <c r="K116" t="n">
        <v>50.28</v>
      </c>
      <c r="L116" t="n">
        <v>7</v>
      </c>
      <c r="M116" t="n">
        <v>141</v>
      </c>
      <c r="N116" t="n">
        <v>30.44</v>
      </c>
      <c r="O116" t="n">
        <v>20919.39</v>
      </c>
      <c r="P116" t="n">
        <v>1378.01</v>
      </c>
      <c r="Q116" t="n">
        <v>3534.45</v>
      </c>
      <c r="R116" t="n">
        <v>501.53</v>
      </c>
      <c r="S116" t="n">
        <v>274.41</v>
      </c>
      <c r="T116" t="n">
        <v>109910.45</v>
      </c>
      <c r="U116" t="n">
        <v>0.55</v>
      </c>
      <c r="V116" t="n">
        <v>0.84</v>
      </c>
      <c r="W116" t="n">
        <v>57.06</v>
      </c>
      <c r="X116" t="n">
        <v>6.51</v>
      </c>
      <c r="Y116" t="n">
        <v>2</v>
      </c>
      <c r="Z116" t="n">
        <v>10</v>
      </c>
    </row>
    <row r="117">
      <c r="A117" t="n">
        <v>7</v>
      </c>
      <c r="B117" t="n">
        <v>80</v>
      </c>
      <c r="C117" t="inlineStr">
        <is>
          <t xml:space="preserve">CONCLUIDO	</t>
        </is>
      </c>
      <c r="D117" t="n">
        <v>0.8222</v>
      </c>
      <c r="E117" t="n">
        <v>121.62</v>
      </c>
      <c r="F117" t="n">
        <v>115.34</v>
      </c>
      <c r="G117" t="n">
        <v>56.26</v>
      </c>
      <c r="H117" t="n">
        <v>0.84</v>
      </c>
      <c r="I117" t="n">
        <v>123</v>
      </c>
      <c r="J117" t="n">
        <v>169.17</v>
      </c>
      <c r="K117" t="n">
        <v>50.28</v>
      </c>
      <c r="L117" t="n">
        <v>8</v>
      </c>
      <c r="M117" t="n">
        <v>121</v>
      </c>
      <c r="N117" t="n">
        <v>30.89</v>
      </c>
      <c r="O117" t="n">
        <v>21098.19</v>
      </c>
      <c r="P117" t="n">
        <v>1352.67</v>
      </c>
      <c r="Q117" t="n">
        <v>3534.13</v>
      </c>
      <c r="R117" t="n">
        <v>469.91</v>
      </c>
      <c r="S117" t="n">
        <v>274.41</v>
      </c>
      <c r="T117" t="n">
        <v>94202.42999999999</v>
      </c>
      <c r="U117" t="n">
        <v>0.58</v>
      </c>
      <c r="V117" t="n">
        <v>0.84</v>
      </c>
      <c r="W117" t="n">
        <v>57.01</v>
      </c>
      <c r="X117" t="n">
        <v>5.56</v>
      </c>
      <c r="Y117" t="n">
        <v>2</v>
      </c>
      <c r="Z117" t="n">
        <v>10</v>
      </c>
    </row>
    <row r="118">
      <c r="A118" t="n">
        <v>8</v>
      </c>
      <c r="B118" t="n">
        <v>80</v>
      </c>
      <c r="C118" t="inlineStr">
        <is>
          <t xml:space="preserve">CONCLUIDO	</t>
        </is>
      </c>
      <c r="D118" t="n">
        <v>0.8306</v>
      </c>
      <c r="E118" t="n">
        <v>120.39</v>
      </c>
      <c r="F118" t="n">
        <v>114.62</v>
      </c>
      <c r="G118" t="n">
        <v>64.27</v>
      </c>
      <c r="H118" t="n">
        <v>0.9399999999999999</v>
      </c>
      <c r="I118" t="n">
        <v>107</v>
      </c>
      <c r="J118" t="n">
        <v>170.62</v>
      </c>
      <c r="K118" t="n">
        <v>50.28</v>
      </c>
      <c r="L118" t="n">
        <v>9</v>
      </c>
      <c r="M118" t="n">
        <v>105</v>
      </c>
      <c r="N118" t="n">
        <v>31.34</v>
      </c>
      <c r="O118" t="n">
        <v>21277.6</v>
      </c>
      <c r="P118" t="n">
        <v>1329.89</v>
      </c>
      <c r="Q118" t="n">
        <v>3533.79</v>
      </c>
      <c r="R118" t="n">
        <v>444.99</v>
      </c>
      <c r="S118" t="n">
        <v>274.41</v>
      </c>
      <c r="T118" t="n">
        <v>81821.35000000001</v>
      </c>
      <c r="U118" t="n">
        <v>0.62</v>
      </c>
      <c r="V118" t="n">
        <v>0.85</v>
      </c>
      <c r="W118" t="n">
        <v>57</v>
      </c>
      <c r="X118" t="n">
        <v>4.84</v>
      </c>
      <c r="Y118" t="n">
        <v>2</v>
      </c>
      <c r="Z118" t="n">
        <v>10</v>
      </c>
    </row>
    <row r="119">
      <c r="A119" t="n">
        <v>9</v>
      </c>
      <c r="B119" t="n">
        <v>80</v>
      </c>
      <c r="C119" t="inlineStr">
        <is>
          <t xml:space="preserve">CONCLUIDO	</t>
        </is>
      </c>
      <c r="D119" t="n">
        <v>0.8368</v>
      </c>
      <c r="E119" t="n">
        <v>119.51</v>
      </c>
      <c r="F119" t="n">
        <v>114.12</v>
      </c>
      <c r="G119" t="n">
        <v>72.08</v>
      </c>
      <c r="H119" t="n">
        <v>1.03</v>
      </c>
      <c r="I119" t="n">
        <v>95</v>
      </c>
      <c r="J119" t="n">
        <v>172.08</v>
      </c>
      <c r="K119" t="n">
        <v>50.28</v>
      </c>
      <c r="L119" t="n">
        <v>10</v>
      </c>
      <c r="M119" t="n">
        <v>93</v>
      </c>
      <c r="N119" t="n">
        <v>31.8</v>
      </c>
      <c r="O119" t="n">
        <v>21457.64</v>
      </c>
      <c r="P119" t="n">
        <v>1309.05</v>
      </c>
      <c r="Q119" t="n">
        <v>3533.66</v>
      </c>
      <c r="R119" t="n">
        <v>427.86</v>
      </c>
      <c r="S119" t="n">
        <v>274.41</v>
      </c>
      <c r="T119" t="n">
        <v>73313.53999999999</v>
      </c>
      <c r="U119" t="n">
        <v>0.64</v>
      </c>
      <c r="V119" t="n">
        <v>0.85</v>
      </c>
      <c r="W119" t="n">
        <v>57</v>
      </c>
      <c r="X119" t="n">
        <v>4.35</v>
      </c>
      <c r="Y119" t="n">
        <v>2</v>
      </c>
      <c r="Z119" t="n">
        <v>10</v>
      </c>
    </row>
    <row r="120">
      <c r="A120" t="n">
        <v>10</v>
      </c>
      <c r="B120" t="n">
        <v>80</v>
      </c>
      <c r="C120" t="inlineStr">
        <is>
          <t xml:space="preserve">CONCLUIDO	</t>
        </is>
      </c>
      <c r="D120" t="n">
        <v>0.8425</v>
      </c>
      <c r="E120" t="n">
        <v>118.7</v>
      </c>
      <c r="F120" t="n">
        <v>113.64</v>
      </c>
      <c r="G120" t="n">
        <v>80.20999999999999</v>
      </c>
      <c r="H120" t="n">
        <v>1.12</v>
      </c>
      <c r="I120" t="n">
        <v>85</v>
      </c>
      <c r="J120" t="n">
        <v>173.55</v>
      </c>
      <c r="K120" t="n">
        <v>50.28</v>
      </c>
      <c r="L120" t="n">
        <v>11</v>
      </c>
      <c r="M120" t="n">
        <v>83</v>
      </c>
      <c r="N120" t="n">
        <v>32.27</v>
      </c>
      <c r="O120" t="n">
        <v>21638.31</v>
      </c>
      <c r="P120" t="n">
        <v>1287.82</v>
      </c>
      <c r="Q120" t="n">
        <v>3533.78</v>
      </c>
      <c r="R120" t="n">
        <v>411.68</v>
      </c>
      <c r="S120" t="n">
        <v>274.41</v>
      </c>
      <c r="T120" t="n">
        <v>65275.09</v>
      </c>
      <c r="U120" t="n">
        <v>0.67</v>
      </c>
      <c r="V120" t="n">
        <v>0.86</v>
      </c>
      <c r="W120" t="n">
        <v>56.97</v>
      </c>
      <c r="X120" t="n">
        <v>3.86</v>
      </c>
      <c r="Y120" t="n">
        <v>2</v>
      </c>
      <c r="Z120" t="n">
        <v>10</v>
      </c>
    </row>
    <row r="121">
      <c r="A121" t="n">
        <v>11</v>
      </c>
      <c r="B121" t="n">
        <v>80</v>
      </c>
      <c r="C121" t="inlineStr">
        <is>
          <t xml:space="preserve">CONCLUIDO	</t>
        </is>
      </c>
      <c r="D121" t="n">
        <v>0.8471</v>
      </c>
      <c r="E121" t="n">
        <v>118.05</v>
      </c>
      <c r="F121" t="n">
        <v>113.25</v>
      </c>
      <c r="G121" t="n">
        <v>88.25</v>
      </c>
      <c r="H121" t="n">
        <v>1.22</v>
      </c>
      <c r="I121" t="n">
        <v>77</v>
      </c>
      <c r="J121" t="n">
        <v>175.02</v>
      </c>
      <c r="K121" t="n">
        <v>50.28</v>
      </c>
      <c r="L121" t="n">
        <v>12</v>
      </c>
      <c r="M121" t="n">
        <v>75</v>
      </c>
      <c r="N121" t="n">
        <v>32.74</v>
      </c>
      <c r="O121" t="n">
        <v>21819.6</v>
      </c>
      <c r="P121" t="n">
        <v>1269.55</v>
      </c>
      <c r="Q121" t="n">
        <v>3533.73</v>
      </c>
      <c r="R121" t="n">
        <v>398.84</v>
      </c>
      <c r="S121" t="n">
        <v>274.41</v>
      </c>
      <c r="T121" t="n">
        <v>58893.47</v>
      </c>
      <c r="U121" t="n">
        <v>0.6899999999999999</v>
      </c>
      <c r="V121" t="n">
        <v>0.86</v>
      </c>
      <c r="W121" t="n">
        <v>56.95</v>
      </c>
      <c r="X121" t="n">
        <v>3.48</v>
      </c>
      <c r="Y121" t="n">
        <v>2</v>
      </c>
      <c r="Z121" t="n">
        <v>10</v>
      </c>
    </row>
    <row r="122">
      <c r="A122" t="n">
        <v>12</v>
      </c>
      <c r="B122" t="n">
        <v>80</v>
      </c>
      <c r="C122" t="inlineStr">
        <is>
          <t xml:space="preserve">CONCLUIDO	</t>
        </is>
      </c>
      <c r="D122" t="n">
        <v>0.851</v>
      </c>
      <c r="E122" t="n">
        <v>117.51</v>
      </c>
      <c r="F122" t="n">
        <v>112.93</v>
      </c>
      <c r="G122" t="n">
        <v>96.8</v>
      </c>
      <c r="H122" t="n">
        <v>1.31</v>
      </c>
      <c r="I122" t="n">
        <v>70</v>
      </c>
      <c r="J122" t="n">
        <v>176.49</v>
      </c>
      <c r="K122" t="n">
        <v>50.28</v>
      </c>
      <c r="L122" t="n">
        <v>13</v>
      </c>
      <c r="M122" t="n">
        <v>68</v>
      </c>
      <c r="N122" t="n">
        <v>33.21</v>
      </c>
      <c r="O122" t="n">
        <v>22001.54</v>
      </c>
      <c r="P122" t="n">
        <v>1249.61</v>
      </c>
      <c r="Q122" t="n">
        <v>3533.5</v>
      </c>
      <c r="R122" t="n">
        <v>388.23</v>
      </c>
      <c r="S122" t="n">
        <v>274.41</v>
      </c>
      <c r="T122" t="n">
        <v>53627.57</v>
      </c>
      <c r="U122" t="n">
        <v>0.71</v>
      </c>
      <c r="V122" t="n">
        <v>0.86</v>
      </c>
      <c r="W122" t="n">
        <v>56.93</v>
      </c>
      <c r="X122" t="n">
        <v>3.16</v>
      </c>
      <c r="Y122" t="n">
        <v>2</v>
      </c>
      <c r="Z122" t="n">
        <v>10</v>
      </c>
    </row>
    <row r="123">
      <c r="A123" t="n">
        <v>13</v>
      </c>
      <c r="B123" t="n">
        <v>80</v>
      </c>
      <c r="C123" t="inlineStr">
        <is>
          <t xml:space="preserve">CONCLUIDO	</t>
        </is>
      </c>
      <c r="D123" t="n">
        <v>0.8544</v>
      </c>
      <c r="E123" t="n">
        <v>117.04</v>
      </c>
      <c r="F123" t="n">
        <v>112.65</v>
      </c>
      <c r="G123" t="n">
        <v>105.61</v>
      </c>
      <c r="H123" t="n">
        <v>1.4</v>
      </c>
      <c r="I123" t="n">
        <v>64</v>
      </c>
      <c r="J123" t="n">
        <v>177.97</v>
      </c>
      <c r="K123" t="n">
        <v>50.28</v>
      </c>
      <c r="L123" t="n">
        <v>14</v>
      </c>
      <c r="M123" t="n">
        <v>62</v>
      </c>
      <c r="N123" t="n">
        <v>33.69</v>
      </c>
      <c r="O123" t="n">
        <v>22184.13</v>
      </c>
      <c r="P123" t="n">
        <v>1229.84</v>
      </c>
      <c r="Q123" t="n">
        <v>3534.02</v>
      </c>
      <c r="R123" t="n">
        <v>378.47</v>
      </c>
      <c r="S123" t="n">
        <v>274.41</v>
      </c>
      <c r="T123" t="n">
        <v>48774.14</v>
      </c>
      <c r="U123" t="n">
        <v>0.73</v>
      </c>
      <c r="V123" t="n">
        <v>0.86</v>
      </c>
      <c r="W123" t="n">
        <v>56.93</v>
      </c>
      <c r="X123" t="n">
        <v>2.88</v>
      </c>
      <c r="Y123" t="n">
        <v>2</v>
      </c>
      <c r="Z123" t="n">
        <v>10</v>
      </c>
    </row>
    <row r="124">
      <c r="A124" t="n">
        <v>14</v>
      </c>
      <c r="B124" t="n">
        <v>80</v>
      </c>
      <c r="C124" t="inlineStr">
        <is>
          <t xml:space="preserve">CONCLUIDO	</t>
        </is>
      </c>
      <c r="D124" t="n">
        <v>0.8573</v>
      </c>
      <c r="E124" t="n">
        <v>116.65</v>
      </c>
      <c r="F124" t="n">
        <v>112.43</v>
      </c>
      <c r="G124" t="n">
        <v>114.33</v>
      </c>
      <c r="H124" t="n">
        <v>1.48</v>
      </c>
      <c r="I124" t="n">
        <v>59</v>
      </c>
      <c r="J124" t="n">
        <v>179.46</v>
      </c>
      <c r="K124" t="n">
        <v>50.28</v>
      </c>
      <c r="L124" t="n">
        <v>15</v>
      </c>
      <c r="M124" t="n">
        <v>57</v>
      </c>
      <c r="N124" t="n">
        <v>34.18</v>
      </c>
      <c r="O124" t="n">
        <v>22367.38</v>
      </c>
      <c r="P124" t="n">
        <v>1212.04</v>
      </c>
      <c r="Q124" t="n">
        <v>3533.48</v>
      </c>
      <c r="R124" t="n">
        <v>371.09</v>
      </c>
      <c r="S124" t="n">
        <v>274.41</v>
      </c>
      <c r="T124" t="n">
        <v>45109.77</v>
      </c>
      <c r="U124" t="n">
        <v>0.74</v>
      </c>
      <c r="V124" t="n">
        <v>0.87</v>
      </c>
      <c r="W124" t="n">
        <v>56.92</v>
      </c>
      <c r="X124" t="n">
        <v>2.66</v>
      </c>
      <c r="Y124" t="n">
        <v>2</v>
      </c>
      <c r="Z124" t="n">
        <v>10</v>
      </c>
    </row>
    <row r="125">
      <c r="A125" t="n">
        <v>15</v>
      </c>
      <c r="B125" t="n">
        <v>80</v>
      </c>
      <c r="C125" t="inlineStr">
        <is>
          <t xml:space="preserve">CONCLUIDO	</t>
        </is>
      </c>
      <c r="D125" t="n">
        <v>0.8598</v>
      </c>
      <c r="E125" t="n">
        <v>116.31</v>
      </c>
      <c r="F125" t="n">
        <v>112.21</v>
      </c>
      <c r="G125" t="n">
        <v>122.42</v>
      </c>
      <c r="H125" t="n">
        <v>1.57</v>
      </c>
      <c r="I125" t="n">
        <v>55</v>
      </c>
      <c r="J125" t="n">
        <v>180.95</v>
      </c>
      <c r="K125" t="n">
        <v>50.28</v>
      </c>
      <c r="L125" t="n">
        <v>16</v>
      </c>
      <c r="M125" t="n">
        <v>53</v>
      </c>
      <c r="N125" t="n">
        <v>34.67</v>
      </c>
      <c r="O125" t="n">
        <v>22551.28</v>
      </c>
      <c r="P125" t="n">
        <v>1193.68</v>
      </c>
      <c r="Q125" t="n">
        <v>3533.08</v>
      </c>
      <c r="R125" t="n">
        <v>364.07</v>
      </c>
      <c r="S125" t="n">
        <v>274.41</v>
      </c>
      <c r="T125" t="n">
        <v>41618.22</v>
      </c>
      <c r="U125" t="n">
        <v>0.75</v>
      </c>
      <c r="V125" t="n">
        <v>0.87</v>
      </c>
      <c r="W125" t="n">
        <v>56.91</v>
      </c>
      <c r="X125" t="n">
        <v>2.45</v>
      </c>
      <c r="Y125" t="n">
        <v>2</v>
      </c>
      <c r="Z125" t="n">
        <v>10</v>
      </c>
    </row>
    <row r="126">
      <c r="A126" t="n">
        <v>16</v>
      </c>
      <c r="B126" t="n">
        <v>80</v>
      </c>
      <c r="C126" t="inlineStr">
        <is>
          <t xml:space="preserve">CONCLUIDO	</t>
        </is>
      </c>
      <c r="D126" t="n">
        <v>0.862</v>
      </c>
      <c r="E126" t="n">
        <v>116</v>
      </c>
      <c r="F126" t="n">
        <v>112.04</v>
      </c>
      <c r="G126" t="n">
        <v>131.81</v>
      </c>
      <c r="H126" t="n">
        <v>1.65</v>
      </c>
      <c r="I126" t="n">
        <v>51</v>
      </c>
      <c r="J126" t="n">
        <v>182.45</v>
      </c>
      <c r="K126" t="n">
        <v>50.28</v>
      </c>
      <c r="L126" t="n">
        <v>17</v>
      </c>
      <c r="M126" t="n">
        <v>49</v>
      </c>
      <c r="N126" t="n">
        <v>35.17</v>
      </c>
      <c r="O126" t="n">
        <v>22735.98</v>
      </c>
      <c r="P126" t="n">
        <v>1173.91</v>
      </c>
      <c r="Q126" t="n">
        <v>3533.26</v>
      </c>
      <c r="R126" t="n">
        <v>358.21</v>
      </c>
      <c r="S126" t="n">
        <v>274.41</v>
      </c>
      <c r="T126" t="n">
        <v>38708.61</v>
      </c>
      <c r="U126" t="n">
        <v>0.77</v>
      </c>
      <c r="V126" t="n">
        <v>0.87</v>
      </c>
      <c r="W126" t="n">
        <v>56.9</v>
      </c>
      <c r="X126" t="n">
        <v>2.27</v>
      </c>
      <c r="Y126" t="n">
        <v>2</v>
      </c>
      <c r="Z126" t="n">
        <v>10</v>
      </c>
    </row>
    <row r="127">
      <c r="A127" t="n">
        <v>17</v>
      </c>
      <c r="B127" t="n">
        <v>80</v>
      </c>
      <c r="C127" t="inlineStr">
        <is>
          <t xml:space="preserve">CONCLUIDO	</t>
        </is>
      </c>
      <c r="D127" t="n">
        <v>0.8642</v>
      </c>
      <c r="E127" t="n">
        <v>115.71</v>
      </c>
      <c r="F127" t="n">
        <v>111.87</v>
      </c>
      <c r="G127" t="n">
        <v>142.81</v>
      </c>
      <c r="H127" t="n">
        <v>1.74</v>
      </c>
      <c r="I127" t="n">
        <v>47</v>
      </c>
      <c r="J127" t="n">
        <v>183.95</v>
      </c>
      <c r="K127" t="n">
        <v>50.28</v>
      </c>
      <c r="L127" t="n">
        <v>18</v>
      </c>
      <c r="M127" t="n">
        <v>38</v>
      </c>
      <c r="N127" t="n">
        <v>35.67</v>
      </c>
      <c r="O127" t="n">
        <v>22921.24</v>
      </c>
      <c r="P127" t="n">
        <v>1155.1</v>
      </c>
      <c r="Q127" t="n">
        <v>3533.24</v>
      </c>
      <c r="R127" t="n">
        <v>352.18</v>
      </c>
      <c r="S127" t="n">
        <v>274.41</v>
      </c>
      <c r="T127" t="n">
        <v>35717.5</v>
      </c>
      <c r="U127" t="n">
        <v>0.78</v>
      </c>
      <c r="V127" t="n">
        <v>0.87</v>
      </c>
      <c r="W127" t="n">
        <v>56.91</v>
      </c>
      <c r="X127" t="n">
        <v>2.1</v>
      </c>
      <c r="Y127" t="n">
        <v>2</v>
      </c>
      <c r="Z127" t="n">
        <v>10</v>
      </c>
    </row>
    <row r="128">
      <c r="A128" t="n">
        <v>18</v>
      </c>
      <c r="B128" t="n">
        <v>80</v>
      </c>
      <c r="C128" t="inlineStr">
        <is>
          <t xml:space="preserve">CONCLUIDO	</t>
        </is>
      </c>
      <c r="D128" t="n">
        <v>0.8643</v>
      </c>
      <c r="E128" t="n">
        <v>115.7</v>
      </c>
      <c r="F128" t="n">
        <v>111.89</v>
      </c>
      <c r="G128" t="n">
        <v>145.95</v>
      </c>
      <c r="H128" t="n">
        <v>1.82</v>
      </c>
      <c r="I128" t="n">
        <v>46</v>
      </c>
      <c r="J128" t="n">
        <v>185.46</v>
      </c>
      <c r="K128" t="n">
        <v>50.28</v>
      </c>
      <c r="L128" t="n">
        <v>19</v>
      </c>
      <c r="M128" t="n">
        <v>7</v>
      </c>
      <c r="N128" t="n">
        <v>36.18</v>
      </c>
      <c r="O128" t="n">
        <v>23107.19</v>
      </c>
      <c r="P128" t="n">
        <v>1151.25</v>
      </c>
      <c r="Q128" t="n">
        <v>3533.55</v>
      </c>
      <c r="R128" t="n">
        <v>351.3</v>
      </c>
      <c r="S128" t="n">
        <v>274.41</v>
      </c>
      <c r="T128" t="n">
        <v>35282.31</v>
      </c>
      <c r="U128" t="n">
        <v>0.78</v>
      </c>
      <c r="V128" t="n">
        <v>0.87</v>
      </c>
      <c r="W128" t="n">
        <v>56.95</v>
      </c>
      <c r="X128" t="n">
        <v>2.13</v>
      </c>
      <c r="Y128" t="n">
        <v>2</v>
      </c>
      <c r="Z128" t="n">
        <v>10</v>
      </c>
    </row>
    <row r="129">
      <c r="A129" t="n">
        <v>19</v>
      </c>
      <c r="B129" t="n">
        <v>80</v>
      </c>
      <c r="C129" t="inlineStr">
        <is>
          <t xml:space="preserve">CONCLUIDO	</t>
        </is>
      </c>
      <c r="D129" t="n">
        <v>0.8643</v>
      </c>
      <c r="E129" t="n">
        <v>115.71</v>
      </c>
      <c r="F129" t="n">
        <v>111.9</v>
      </c>
      <c r="G129" t="n">
        <v>145.96</v>
      </c>
      <c r="H129" t="n">
        <v>1.9</v>
      </c>
      <c r="I129" t="n">
        <v>46</v>
      </c>
      <c r="J129" t="n">
        <v>186.97</v>
      </c>
      <c r="K129" t="n">
        <v>50.28</v>
      </c>
      <c r="L129" t="n">
        <v>20</v>
      </c>
      <c r="M129" t="n">
        <v>0</v>
      </c>
      <c r="N129" t="n">
        <v>36.69</v>
      </c>
      <c r="O129" t="n">
        <v>23293.82</v>
      </c>
      <c r="P129" t="n">
        <v>1157.32</v>
      </c>
      <c r="Q129" t="n">
        <v>3533.68</v>
      </c>
      <c r="R129" t="n">
        <v>351.4</v>
      </c>
      <c r="S129" t="n">
        <v>274.41</v>
      </c>
      <c r="T129" t="n">
        <v>35330.11</v>
      </c>
      <c r="U129" t="n">
        <v>0.78</v>
      </c>
      <c r="V129" t="n">
        <v>0.87</v>
      </c>
      <c r="W129" t="n">
        <v>56.96</v>
      </c>
      <c r="X129" t="n">
        <v>2.13</v>
      </c>
      <c r="Y129" t="n">
        <v>2</v>
      </c>
      <c r="Z129" t="n">
        <v>10</v>
      </c>
    </row>
    <row r="130">
      <c r="A130" t="n">
        <v>0</v>
      </c>
      <c r="B130" t="n">
        <v>35</v>
      </c>
      <c r="C130" t="inlineStr">
        <is>
          <t xml:space="preserve">CONCLUIDO	</t>
        </is>
      </c>
      <c r="D130" t="n">
        <v>0.5966</v>
      </c>
      <c r="E130" t="n">
        <v>167.62</v>
      </c>
      <c r="F130" t="n">
        <v>150.87</v>
      </c>
      <c r="G130" t="n">
        <v>10.49</v>
      </c>
      <c r="H130" t="n">
        <v>0.22</v>
      </c>
      <c r="I130" t="n">
        <v>863</v>
      </c>
      <c r="J130" t="n">
        <v>80.84</v>
      </c>
      <c r="K130" t="n">
        <v>35.1</v>
      </c>
      <c r="L130" t="n">
        <v>1</v>
      </c>
      <c r="M130" t="n">
        <v>861</v>
      </c>
      <c r="N130" t="n">
        <v>9.74</v>
      </c>
      <c r="O130" t="n">
        <v>10204.21</v>
      </c>
      <c r="P130" t="n">
        <v>1188.12</v>
      </c>
      <c r="Q130" t="n">
        <v>3542.85</v>
      </c>
      <c r="R130" t="n">
        <v>1669.71</v>
      </c>
      <c r="S130" t="n">
        <v>274.41</v>
      </c>
      <c r="T130" t="n">
        <v>690400.04</v>
      </c>
      <c r="U130" t="n">
        <v>0.16</v>
      </c>
      <c r="V130" t="n">
        <v>0.65</v>
      </c>
      <c r="W130" t="n">
        <v>58.26</v>
      </c>
      <c r="X130" t="n">
        <v>40.95</v>
      </c>
      <c r="Y130" t="n">
        <v>2</v>
      </c>
      <c r="Z130" t="n">
        <v>10</v>
      </c>
    </row>
    <row r="131">
      <c r="A131" t="n">
        <v>1</v>
      </c>
      <c r="B131" t="n">
        <v>35</v>
      </c>
      <c r="C131" t="inlineStr">
        <is>
          <t xml:space="preserve">CONCLUIDO	</t>
        </is>
      </c>
      <c r="D131" t="n">
        <v>0.7474</v>
      </c>
      <c r="E131" t="n">
        <v>133.8</v>
      </c>
      <c r="F131" t="n">
        <v>125.92</v>
      </c>
      <c r="G131" t="n">
        <v>21.71</v>
      </c>
      <c r="H131" t="n">
        <v>0.43</v>
      </c>
      <c r="I131" t="n">
        <v>348</v>
      </c>
      <c r="J131" t="n">
        <v>82.04000000000001</v>
      </c>
      <c r="K131" t="n">
        <v>35.1</v>
      </c>
      <c r="L131" t="n">
        <v>2</v>
      </c>
      <c r="M131" t="n">
        <v>346</v>
      </c>
      <c r="N131" t="n">
        <v>9.94</v>
      </c>
      <c r="O131" t="n">
        <v>10352.53</v>
      </c>
      <c r="P131" t="n">
        <v>962.72</v>
      </c>
      <c r="Q131" t="n">
        <v>3537.39</v>
      </c>
      <c r="R131" t="n">
        <v>826.03</v>
      </c>
      <c r="S131" t="n">
        <v>274.41</v>
      </c>
      <c r="T131" t="n">
        <v>271135.07</v>
      </c>
      <c r="U131" t="n">
        <v>0.33</v>
      </c>
      <c r="V131" t="n">
        <v>0.77</v>
      </c>
      <c r="W131" t="n">
        <v>57.4</v>
      </c>
      <c r="X131" t="n">
        <v>16.09</v>
      </c>
      <c r="Y131" t="n">
        <v>2</v>
      </c>
      <c r="Z131" t="n">
        <v>10</v>
      </c>
    </row>
    <row r="132">
      <c r="A132" t="n">
        <v>2</v>
      </c>
      <c r="B132" t="n">
        <v>35</v>
      </c>
      <c r="C132" t="inlineStr">
        <is>
          <t xml:space="preserve">CONCLUIDO	</t>
        </is>
      </c>
      <c r="D132" t="n">
        <v>0.7997</v>
      </c>
      <c r="E132" t="n">
        <v>125.05</v>
      </c>
      <c r="F132" t="n">
        <v>119.51</v>
      </c>
      <c r="G132" t="n">
        <v>33.82</v>
      </c>
      <c r="H132" t="n">
        <v>0.63</v>
      </c>
      <c r="I132" t="n">
        <v>212</v>
      </c>
      <c r="J132" t="n">
        <v>83.25</v>
      </c>
      <c r="K132" t="n">
        <v>35.1</v>
      </c>
      <c r="L132" t="n">
        <v>3</v>
      </c>
      <c r="M132" t="n">
        <v>210</v>
      </c>
      <c r="N132" t="n">
        <v>10.15</v>
      </c>
      <c r="O132" t="n">
        <v>10501.19</v>
      </c>
      <c r="P132" t="n">
        <v>880.5</v>
      </c>
      <c r="Q132" t="n">
        <v>3535.37</v>
      </c>
      <c r="R132" t="n">
        <v>609.8099999999999</v>
      </c>
      <c r="S132" t="n">
        <v>274.41</v>
      </c>
      <c r="T132" t="n">
        <v>163705.44</v>
      </c>
      <c r="U132" t="n">
        <v>0.45</v>
      </c>
      <c r="V132" t="n">
        <v>0.8100000000000001</v>
      </c>
      <c r="W132" t="n">
        <v>57.17</v>
      </c>
      <c r="X132" t="n">
        <v>9.710000000000001</v>
      </c>
      <c r="Y132" t="n">
        <v>2</v>
      </c>
      <c r="Z132" t="n">
        <v>10</v>
      </c>
    </row>
    <row r="133">
      <c r="A133" t="n">
        <v>3</v>
      </c>
      <c r="B133" t="n">
        <v>35</v>
      </c>
      <c r="C133" t="inlineStr">
        <is>
          <t xml:space="preserve">CONCLUIDO	</t>
        </is>
      </c>
      <c r="D133" t="n">
        <v>0.8260999999999999</v>
      </c>
      <c r="E133" t="n">
        <v>121.05</v>
      </c>
      <c r="F133" t="n">
        <v>116.59</v>
      </c>
      <c r="G133" t="n">
        <v>46.95</v>
      </c>
      <c r="H133" t="n">
        <v>0.83</v>
      </c>
      <c r="I133" t="n">
        <v>149</v>
      </c>
      <c r="J133" t="n">
        <v>84.45999999999999</v>
      </c>
      <c r="K133" t="n">
        <v>35.1</v>
      </c>
      <c r="L133" t="n">
        <v>4</v>
      </c>
      <c r="M133" t="n">
        <v>147</v>
      </c>
      <c r="N133" t="n">
        <v>10.36</v>
      </c>
      <c r="O133" t="n">
        <v>10650.22</v>
      </c>
      <c r="P133" t="n">
        <v>824.2</v>
      </c>
      <c r="Q133" t="n">
        <v>3534.45</v>
      </c>
      <c r="R133" t="n">
        <v>511.12</v>
      </c>
      <c r="S133" t="n">
        <v>274.41</v>
      </c>
      <c r="T133" t="n">
        <v>114676.73</v>
      </c>
      <c r="U133" t="n">
        <v>0.54</v>
      </c>
      <c r="V133" t="n">
        <v>0.84</v>
      </c>
      <c r="W133" t="n">
        <v>57.08</v>
      </c>
      <c r="X133" t="n">
        <v>6.8</v>
      </c>
      <c r="Y133" t="n">
        <v>2</v>
      </c>
      <c r="Z133" t="n">
        <v>10</v>
      </c>
    </row>
    <row r="134">
      <c r="A134" t="n">
        <v>4</v>
      </c>
      <c r="B134" t="n">
        <v>35</v>
      </c>
      <c r="C134" t="inlineStr">
        <is>
          <t xml:space="preserve">CONCLUIDO	</t>
        </is>
      </c>
      <c r="D134" t="n">
        <v>0.842</v>
      </c>
      <c r="E134" t="n">
        <v>118.76</v>
      </c>
      <c r="F134" t="n">
        <v>114.93</v>
      </c>
      <c r="G134" t="n">
        <v>61.02</v>
      </c>
      <c r="H134" t="n">
        <v>1.02</v>
      </c>
      <c r="I134" t="n">
        <v>113</v>
      </c>
      <c r="J134" t="n">
        <v>85.67</v>
      </c>
      <c r="K134" t="n">
        <v>35.1</v>
      </c>
      <c r="L134" t="n">
        <v>5</v>
      </c>
      <c r="M134" t="n">
        <v>106</v>
      </c>
      <c r="N134" t="n">
        <v>10.57</v>
      </c>
      <c r="O134" t="n">
        <v>10799.59</v>
      </c>
      <c r="P134" t="n">
        <v>775.71</v>
      </c>
      <c r="Q134" t="n">
        <v>3534.36</v>
      </c>
      <c r="R134" t="n">
        <v>455.13</v>
      </c>
      <c r="S134" t="n">
        <v>274.41</v>
      </c>
      <c r="T134" t="n">
        <v>86860.53999999999</v>
      </c>
      <c r="U134" t="n">
        <v>0.6</v>
      </c>
      <c r="V134" t="n">
        <v>0.85</v>
      </c>
      <c r="W134" t="n">
        <v>57.02</v>
      </c>
      <c r="X134" t="n">
        <v>5.15</v>
      </c>
      <c r="Y134" t="n">
        <v>2</v>
      </c>
      <c r="Z134" t="n">
        <v>10</v>
      </c>
    </row>
    <row r="135">
      <c r="A135" t="n">
        <v>5</v>
      </c>
      <c r="B135" t="n">
        <v>35</v>
      </c>
      <c r="C135" t="inlineStr">
        <is>
          <t xml:space="preserve">CONCLUIDO	</t>
        </is>
      </c>
      <c r="D135" t="n">
        <v>0.8467</v>
      </c>
      <c r="E135" t="n">
        <v>118.1</v>
      </c>
      <c r="F135" t="n">
        <v>114.45</v>
      </c>
      <c r="G135" t="n">
        <v>67.31999999999999</v>
      </c>
      <c r="H135" t="n">
        <v>1.21</v>
      </c>
      <c r="I135" t="n">
        <v>102</v>
      </c>
      <c r="J135" t="n">
        <v>86.88</v>
      </c>
      <c r="K135" t="n">
        <v>35.1</v>
      </c>
      <c r="L135" t="n">
        <v>6</v>
      </c>
      <c r="M135" t="n">
        <v>0</v>
      </c>
      <c r="N135" t="n">
        <v>10.78</v>
      </c>
      <c r="O135" t="n">
        <v>10949.33</v>
      </c>
      <c r="P135" t="n">
        <v>762.84</v>
      </c>
      <c r="Q135" t="n">
        <v>3534.98</v>
      </c>
      <c r="R135" t="n">
        <v>434.86</v>
      </c>
      <c r="S135" t="n">
        <v>274.41</v>
      </c>
      <c r="T135" t="n">
        <v>76781.14999999999</v>
      </c>
      <c r="U135" t="n">
        <v>0.63</v>
      </c>
      <c r="V135" t="n">
        <v>0.85</v>
      </c>
      <c r="W135" t="n">
        <v>57.12</v>
      </c>
      <c r="X135" t="n">
        <v>4.67</v>
      </c>
      <c r="Y135" t="n">
        <v>2</v>
      </c>
      <c r="Z135" t="n">
        <v>10</v>
      </c>
    </row>
    <row r="136">
      <c r="A136" t="n">
        <v>0</v>
      </c>
      <c r="B136" t="n">
        <v>50</v>
      </c>
      <c r="C136" t="inlineStr">
        <is>
          <t xml:space="preserve">CONCLUIDO	</t>
        </is>
      </c>
      <c r="D136" t="n">
        <v>0.5165</v>
      </c>
      <c r="E136" t="n">
        <v>193.61</v>
      </c>
      <c r="F136" t="n">
        <v>165.78</v>
      </c>
      <c r="G136" t="n">
        <v>8.57</v>
      </c>
      <c r="H136" t="n">
        <v>0.16</v>
      </c>
      <c r="I136" t="n">
        <v>1161</v>
      </c>
      <c r="J136" t="n">
        <v>107.41</v>
      </c>
      <c r="K136" t="n">
        <v>41.65</v>
      </c>
      <c r="L136" t="n">
        <v>1</v>
      </c>
      <c r="M136" t="n">
        <v>1159</v>
      </c>
      <c r="N136" t="n">
        <v>14.77</v>
      </c>
      <c r="O136" t="n">
        <v>13481.73</v>
      </c>
      <c r="P136" t="n">
        <v>1592.83</v>
      </c>
      <c r="Q136" t="n">
        <v>3546.9</v>
      </c>
      <c r="R136" t="n">
        <v>2175.99</v>
      </c>
      <c r="S136" t="n">
        <v>274.41</v>
      </c>
      <c r="T136" t="n">
        <v>942050.55</v>
      </c>
      <c r="U136" t="n">
        <v>0.13</v>
      </c>
      <c r="V136" t="n">
        <v>0.59</v>
      </c>
      <c r="W136" t="n">
        <v>58.72</v>
      </c>
      <c r="X136" t="n">
        <v>55.82</v>
      </c>
      <c r="Y136" t="n">
        <v>2</v>
      </c>
      <c r="Z136" t="n">
        <v>10</v>
      </c>
    </row>
    <row r="137">
      <c r="A137" t="n">
        <v>1</v>
      </c>
      <c r="B137" t="n">
        <v>50</v>
      </c>
      <c r="C137" t="inlineStr">
        <is>
          <t xml:space="preserve">CONCLUIDO	</t>
        </is>
      </c>
      <c r="D137" t="n">
        <v>0.7016</v>
      </c>
      <c r="E137" t="n">
        <v>142.53</v>
      </c>
      <c r="F137" t="n">
        <v>130.56</v>
      </c>
      <c r="G137" t="n">
        <v>17.52</v>
      </c>
      <c r="H137" t="n">
        <v>0.32</v>
      </c>
      <c r="I137" t="n">
        <v>447</v>
      </c>
      <c r="J137" t="n">
        <v>108.68</v>
      </c>
      <c r="K137" t="n">
        <v>41.65</v>
      </c>
      <c r="L137" t="n">
        <v>2</v>
      </c>
      <c r="M137" t="n">
        <v>445</v>
      </c>
      <c r="N137" t="n">
        <v>15.03</v>
      </c>
      <c r="O137" t="n">
        <v>13638.32</v>
      </c>
      <c r="P137" t="n">
        <v>1236.47</v>
      </c>
      <c r="Q137" t="n">
        <v>3538.3</v>
      </c>
      <c r="R137" t="n">
        <v>983.21</v>
      </c>
      <c r="S137" t="n">
        <v>274.41</v>
      </c>
      <c r="T137" t="n">
        <v>349229.6</v>
      </c>
      <c r="U137" t="n">
        <v>0.28</v>
      </c>
      <c r="V137" t="n">
        <v>0.75</v>
      </c>
      <c r="W137" t="n">
        <v>57.55</v>
      </c>
      <c r="X137" t="n">
        <v>20.72</v>
      </c>
      <c r="Y137" t="n">
        <v>2</v>
      </c>
      <c r="Z137" t="n">
        <v>10</v>
      </c>
    </row>
    <row r="138">
      <c r="A138" t="n">
        <v>2</v>
      </c>
      <c r="B138" t="n">
        <v>50</v>
      </c>
      <c r="C138" t="inlineStr">
        <is>
          <t xml:space="preserve">CONCLUIDO	</t>
        </is>
      </c>
      <c r="D138" t="n">
        <v>0.7661</v>
      </c>
      <c r="E138" t="n">
        <v>130.52</v>
      </c>
      <c r="F138" t="n">
        <v>122.4</v>
      </c>
      <c r="G138" t="n">
        <v>26.8</v>
      </c>
      <c r="H138" t="n">
        <v>0.48</v>
      </c>
      <c r="I138" t="n">
        <v>274</v>
      </c>
      <c r="J138" t="n">
        <v>109.96</v>
      </c>
      <c r="K138" t="n">
        <v>41.65</v>
      </c>
      <c r="L138" t="n">
        <v>3</v>
      </c>
      <c r="M138" t="n">
        <v>272</v>
      </c>
      <c r="N138" t="n">
        <v>15.31</v>
      </c>
      <c r="O138" t="n">
        <v>13795.21</v>
      </c>
      <c r="P138" t="n">
        <v>1137.04</v>
      </c>
      <c r="Q138" t="n">
        <v>3535.91</v>
      </c>
      <c r="R138" t="n">
        <v>707.5599999999999</v>
      </c>
      <c r="S138" t="n">
        <v>274.41</v>
      </c>
      <c r="T138" t="n">
        <v>212271</v>
      </c>
      <c r="U138" t="n">
        <v>0.39</v>
      </c>
      <c r="V138" t="n">
        <v>0.8</v>
      </c>
      <c r="W138" t="n">
        <v>57.27</v>
      </c>
      <c r="X138" t="n">
        <v>12.59</v>
      </c>
      <c r="Y138" t="n">
        <v>2</v>
      </c>
      <c r="Z138" t="n">
        <v>10</v>
      </c>
    </row>
    <row r="139">
      <c r="A139" t="n">
        <v>3</v>
      </c>
      <c r="B139" t="n">
        <v>50</v>
      </c>
      <c r="C139" t="inlineStr">
        <is>
          <t xml:space="preserve">CONCLUIDO	</t>
        </is>
      </c>
      <c r="D139" t="n">
        <v>0.7995</v>
      </c>
      <c r="E139" t="n">
        <v>125.07</v>
      </c>
      <c r="F139" t="n">
        <v>118.7</v>
      </c>
      <c r="G139" t="n">
        <v>36.52</v>
      </c>
      <c r="H139" t="n">
        <v>0.63</v>
      </c>
      <c r="I139" t="n">
        <v>195</v>
      </c>
      <c r="J139" t="n">
        <v>111.23</v>
      </c>
      <c r="K139" t="n">
        <v>41.65</v>
      </c>
      <c r="L139" t="n">
        <v>4</v>
      </c>
      <c r="M139" t="n">
        <v>193</v>
      </c>
      <c r="N139" t="n">
        <v>15.58</v>
      </c>
      <c r="O139" t="n">
        <v>13952.52</v>
      </c>
      <c r="P139" t="n">
        <v>1079.7</v>
      </c>
      <c r="Q139" t="n">
        <v>3534.77</v>
      </c>
      <c r="R139" t="n">
        <v>582.98</v>
      </c>
      <c r="S139" t="n">
        <v>274.41</v>
      </c>
      <c r="T139" t="n">
        <v>150374.33</v>
      </c>
      <c r="U139" t="n">
        <v>0.47</v>
      </c>
      <c r="V139" t="n">
        <v>0.82</v>
      </c>
      <c r="W139" t="n">
        <v>57.14</v>
      </c>
      <c r="X139" t="n">
        <v>8.91</v>
      </c>
      <c r="Y139" t="n">
        <v>2</v>
      </c>
      <c r="Z139" t="n">
        <v>10</v>
      </c>
    </row>
    <row r="140">
      <c r="A140" t="n">
        <v>4</v>
      </c>
      <c r="B140" t="n">
        <v>50</v>
      </c>
      <c r="C140" t="inlineStr">
        <is>
          <t xml:space="preserve">CONCLUIDO	</t>
        </is>
      </c>
      <c r="D140" t="n">
        <v>0.8197</v>
      </c>
      <c r="E140" t="n">
        <v>122</v>
      </c>
      <c r="F140" t="n">
        <v>116.63</v>
      </c>
      <c r="G140" t="n">
        <v>46.65</v>
      </c>
      <c r="H140" t="n">
        <v>0.78</v>
      </c>
      <c r="I140" t="n">
        <v>150</v>
      </c>
      <c r="J140" t="n">
        <v>112.51</v>
      </c>
      <c r="K140" t="n">
        <v>41.65</v>
      </c>
      <c r="L140" t="n">
        <v>5</v>
      </c>
      <c r="M140" t="n">
        <v>148</v>
      </c>
      <c r="N140" t="n">
        <v>15.86</v>
      </c>
      <c r="O140" t="n">
        <v>14110.24</v>
      </c>
      <c r="P140" t="n">
        <v>1036.57</v>
      </c>
      <c r="Q140" t="n">
        <v>3534.33</v>
      </c>
      <c r="R140" t="n">
        <v>512.1900000000001</v>
      </c>
      <c r="S140" t="n">
        <v>274.41</v>
      </c>
      <c r="T140" t="n">
        <v>115204.21</v>
      </c>
      <c r="U140" t="n">
        <v>0.54</v>
      </c>
      <c r="V140" t="n">
        <v>0.83</v>
      </c>
      <c r="W140" t="n">
        <v>57.09</v>
      </c>
      <c r="X140" t="n">
        <v>6.84</v>
      </c>
      <c r="Y140" t="n">
        <v>2</v>
      </c>
      <c r="Z140" t="n">
        <v>10</v>
      </c>
    </row>
    <row r="141">
      <c r="A141" t="n">
        <v>5</v>
      </c>
      <c r="B141" t="n">
        <v>50</v>
      </c>
      <c r="C141" t="inlineStr">
        <is>
          <t xml:space="preserve">CONCLUIDO	</t>
        </is>
      </c>
      <c r="D141" t="n">
        <v>0.8336</v>
      </c>
      <c r="E141" t="n">
        <v>119.97</v>
      </c>
      <c r="F141" t="n">
        <v>115.24</v>
      </c>
      <c r="G141" t="n">
        <v>57.14</v>
      </c>
      <c r="H141" t="n">
        <v>0.93</v>
      </c>
      <c r="I141" t="n">
        <v>121</v>
      </c>
      <c r="J141" t="n">
        <v>113.79</v>
      </c>
      <c r="K141" t="n">
        <v>41.65</v>
      </c>
      <c r="L141" t="n">
        <v>6</v>
      </c>
      <c r="M141" t="n">
        <v>119</v>
      </c>
      <c r="N141" t="n">
        <v>16.14</v>
      </c>
      <c r="O141" t="n">
        <v>14268.39</v>
      </c>
      <c r="P141" t="n">
        <v>999.1799999999999</v>
      </c>
      <c r="Q141" t="n">
        <v>3534.17</v>
      </c>
      <c r="R141" t="n">
        <v>466.21</v>
      </c>
      <c r="S141" t="n">
        <v>274.41</v>
      </c>
      <c r="T141" t="n">
        <v>92360.59</v>
      </c>
      <c r="U141" t="n">
        <v>0.59</v>
      </c>
      <c r="V141" t="n">
        <v>0.84</v>
      </c>
      <c r="W141" t="n">
        <v>57.02</v>
      </c>
      <c r="X141" t="n">
        <v>5.46</v>
      </c>
      <c r="Y141" t="n">
        <v>2</v>
      </c>
      <c r="Z141" t="n">
        <v>10</v>
      </c>
    </row>
    <row r="142">
      <c r="A142" t="n">
        <v>6</v>
      </c>
      <c r="B142" t="n">
        <v>50</v>
      </c>
      <c r="C142" t="inlineStr">
        <is>
          <t xml:space="preserve">CONCLUIDO	</t>
        </is>
      </c>
      <c r="D142" t="n">
        <v>0.8436</v>
      </c>
      <c r="E142" t="n">
        <v>118.55</v>
      </c>
      <c r="F142" t="n">
        <v>114.29</v>
      </c>
      <c r="G142" t="n">
        <v>68.56999999999999</v>
      </c>
      <c r="H142" t="n">
        <v>1.07</v>
      </c>
      <c r="I142" t="n">
        <v>100</v>
      </c>
      <c r="J142" t="n">
        <v>115.08</v>
      </c>
      <c r="K142" t="n">
        <v>41.65</v>
      </c>
      <c r="L142" t="n">
        <v>7</v>
      </c>
      <c r="M142" t="n">
        <v>98</v>
      </c>
      <c r="N142" t="n">
        <v>16.43</v>
      </c>
      <c r="O142" t="n">
        <v>14426.96</v>
      </c>
      <c r="P142" t="n">
        <v>964.04</v>
      </c>
      <c r="Q142" t="n">
        <v>3534.13</v>
      </c>
      <c r="R142" t="n">
        <v>433.82</v>
      </c>
      <c r="S142" t="n">
        <v>274.41</v>
      </c>
      <c r="T142" t="n">
        <v>76269.66</v>
      </c>
      <c r="U142" t="n">
        <v>0.63</v>
      </c>
      <c r="V142" t="n">
        <v>0.85</v>
      </c>
      <c r="W142" t="n">
        <v>56.99</v>
      </c>
      <c r="X142" t="n">
        <v>4.51</v>
      </c>
      <c r="Y142" t="n">
        <v>2</v>
      </c>
      <c r="Z142" t="n">
        <v>10</v>
      </c>
    </row>
    <row r="143">
      <c r="A143" t="n">
        <v>7</v>
      </c>
      <c r="B143" t="n">
        <v>50</v>
      </c>
      <c r="C143" t="inlineStr">
        <is>
          <t xml:space="preserve">CONCLUIDO	</t>
        </is>
      </c>
      <c r="D143" t="n">
        <v>0.8509</v>
      </c>
      <c r="E143" t="n">
        <v>117.52</v>
      </c>
      <c r="F143" t="n">
        <v>113.6</v>
      </c>
      <c r="G143" t="n">
        <v>80.19</v>
      </c>
      <c r="H143" t="n">
        <v>1.21</v>
      </c>
      <c r="I143" t="n">
        <v>85</v>
      </c>
      <c r="J143" t="n">
        <v>116.37</v>
      </c>
      <c r="K143" t="n">
        <v>41.65</v>
      </c>
      <c r="L143" t="n">
        <v>8</v>
      </c>
      <c r="M143" t="n">
        <v>83</v>
      </c>
      <c r="N143" t="n">
        <v>16.72</v>
      </c>
      <c r="O143" t="n">
        <v>14585.96</v>
      </c>
      <c r="P143" t="n">
        <v>932.66</v>
      </c>
      <c r="Q143" t="n">
        <v>3533.56</v>
      </c>
      <c r="R143" t="n">
        <v>411.21</v>
      </c>
      <c r="S143" t="n">
        <v>274.41</v>
      </c>
      <c r="T143" t="n">
        <v>65041.16</v>
      </c>
      <c r="U143" t="n">
        <v>0.67</v>
      </c>
      <c r="V143" t="n">
        <v>0.86</v>
      </c>
      <c r="W143" t="n">
        <v>56.95</v>
      </c>
      <c r="X143" t="n">
        <v>3.83</v>
      </c>
      <c r="Y143" t="n">
        <v>2</v>
      </c>
      <c r="Z143" t="n">
        <v>10</v>
      </c>
    </row>
    <row r="144">
      <c r="A144" t="n">
        <v>8</v>
      </c>
      <c r="B144" t="n">
        <v>50</v>
      </c>
      <c r="C144" t="inlineStr">
        <is>
          <t xml:space="preserve">CONCLUIDO	</t>
        </is>
      </c>
      <c r="D144" t="n">
        <v>0.8562</v>
      </c>
      <c r="E144" t="n">
        <v>116.8</v>
      </c>
      <c r="F144" t="n">
        <v>113.12</v>
      </c>
      <c r="G144" t="n">
        <v>91.72</v>
      </c>
      <c r="H144" t="n">
        <v>1.35</v>
      </c>
      <c r="I144" t="n">
        <v>74</v>
      </c>
      <c r="J144" t="n">
        <v>117.66</v>
      </c>
      <c r="K144" t="n">
        <v>41.65</v>
      </c>
      <c r="L144" t="n">
        <v>9</v>
      </c>
      <c r="M144" t="n">
        <v>41</v>
      </c>
      <c r="N144" t="n">
        <v>17.01</v>
      </c>
      <c r="O144" t="n">
        <v>14745.39</v>
      </c>
      <c r="P144" t="n">
        <v>901.45</v>
      </c>
      <c r="Q144" t="n">
        <v>3534.15</v>
      </c>
      <c r="R144" t="n">
        <v>392.64</v>
      </c>
      <c r="S144" t="n">
        <v>274.41</v>
      </c>
      <c r="T144" t="n">
        <v>55811.21</v>
      </c>
      <c r="U144" t="n">
        <v>0.7</v>
      </c>
      <c r="V144" t="n">
        <v>0.86</v>
      </c>
      <c r="W144" t="n">
        <v>56.99</v>
      </c>
      <c r="X144" t="n">
        <v>3.34</v>
      </c>
      <c r="Y144" t="n">
        <v>2</v>
      </c>
      <c r="Z144" t="n">
        <v>10</v>
      </c>
    </row>
    <row r="145">
      <c r="A145" t="n">
        <v>9</v>
      </c>
      <c r="B145" t="n">
        <v>50</v>
      </c>
      <c r="C145" t="inlineStr">
        <is>
          <t xml:space="preserve">CONCLUIDO	</t>
        </is>
      </c>
      <c r="D145" t="n">
        <v>0.8567</v>
      </c>
      <c r="E145" t="n">
        <v>116.73</v>
      </c>
      <c r="F145" t="n">
        <v>113.09</v>
      </c>
      <c r="G145" t="n">
        <v>94.23999999999999</v>
      </c>
      <c r="H145" t="n">
        <v>1.48</v>
      </c>
      <c r="I145" t="n">
        <v>72</v>
      </c>
      <c r="J145" t="n">
        <v>118.96</v>
      </c>
      <c r="K145" t="n">
        <v>41.65</v>
      </c>
      <c r="L145" t="n">
        <v>10</v>
      </c>
      <c r="M145" t="n">
        <v>0</v>
      </c>
      <c r="N145" t="n">
        <v>17.31</v>
      </c>
      <c r="O145" t="n">
        <v>14905.25</v>
      </c>
      <c r="P145" t="n">
        <v>904.78</v>
      </c>
      <c r="Q145" t="n">
        <v>3534.38</v>
      </c>
      <c r="R145" t="n">
        <v>390.05</v>
      </c>
      <c r="S145" t="n">
        <v>274.41</v>
      </c>
      <c r="T145" t="n">
        <v>54525.33</v>
      </c>
      <c r="U145" t="n">
        <v>0.7</v>
      </c>
      <c r="V145" t="n">
        <v>0.86</v>
      </c>
      <c r="W145" t="n">
        <v>57.04</v>
      </c>
      <c r="X145" t="n">
        <v>3.32</v>
      </c>
      <c r="Y145" t="n">
        <v>2</v>
      </c>
      <c r="Z145" t="n">
        <v>10</v>
      </c>
    </row>
    <row r="146">
      <c r="A146" t="n">
        <v>0</v>
      </c>
      <c r="B146" t="n">
        <v>25</v>
      </c>
      <c r="C146" t="inlineStr">
        <is>
          <t xml:space="preserve">CONCLUIDO	</t>
        </is>
      </c>
      <c r="D146" t="n">
        <v>0.6597</v>
      </c>
      <c r="E146" t="n">
        <v>151.59</v>
      </c>
      <c r="F146" t="n">
        <v>140.69</v>
      </c>
      <c r="G146" t="n">
        <v>12.87</v>
      </c>
      <c r="H146" t="n">
        <v>0.28</v>
      </c>
      <c r="I146" t="n">
        <v>656</v>
      </c>
      <c r="J146" t="n">
        <v>61.76</v>
      </c>
      <c r="K146" t="n">
        <v>28.92</v>
      </c>
      <c r="L146" t="n">
        <v>1</v>
      </c>
      <c r="M146" t="n">
        <v>654</v>
      </c>
      <c r="N146" t="n">
        <v>6.84</v>
      </c>
      <c r="O146" t="n">
        <v>7851.41</v>
      </c>
      <c r="P146" t="n">
        <v>904.39</v>
      </c>
      <c r="Q146" t="n">
        <v>3539.93</v>
      </c>
      <c r="R146" t="n">
        <v>1325.45</v>
      </c>
      <c r="S146" t="n">
        <v>274.41</v>
      </c>
      <c r="T146" t="n">
        <v>519305.6</v>
      </c>
      <c r="U146" t="n">
        <v>0.21</v>
      </c>
      <c r="V146" t="n">
        <v>0.6899999999999999</v>
      </c>
      <c r="W146" t="n">
        <v>57.9</v>
      </c>
      <c r="X146" t="n">
        <v>30.81</v>
      </c>
      <c r="Y146" t="n">
        <v>2</v>
      </c>
      <c r="Z146" t="n">
        <v>10</v>
      </c>
    </row>
    <row r="147">
      <c r="A147" t="n">
        <v>1</v>
      </c>
      <c r="B147" t="n">
        <v>25</v>
      </c>
      <c r="C147" t="inlineStr">
        <is>
          <t xml:space="preserve">CONCLUIDO	</t>
        </is>
      </c>
      <c r="D147" t="n">
        <v>0.7833</v>
      </c>
      <c r="E147" t="n">
        <v>127.66</v>
      </c>
      <c r="F147" t="n">
        <v>122.15</v>
      </c>
      <c r="G147" t="n">
        <v>27.35</v>
      </c>
      <c r="H147" t="n">
        <v>0.55</v>
      </c>
      <c r="I147" t="n">
        <v>268</v>
      </c>
      <c r="J147" t="n">
        <v>62.92</v>
      </c>
      <c r="K147" t="n">
        <v>28.92</v>
      </c>
      <c r="L147" t="n">
        <v>2</v>
      </c>
      <c r="M147" t="n">
        <v>266</v>
      </c>
      <c r="N147" t="n">
        <v>7</v>
      </c>
      <c r="O147" t="n">
        <v>7994.37</v>
      </c>
      <c r="P147" t="n">
        <v>742.21</v>
      </c>
      <c r="Q147" t="n">
        <v>3535.58</v>
      </c>
      <c r="R147" t="n">
        <v>699</v>
      </c>
      <c r="S147" t="n">
        <v>274.41</v>
      </c>
      <c r="T147" t="n">
        <v>208021.65</v>
      </c>
      <c r="U147" t="n">
        <v>0.39</v>
      </c>
      <c r="V147" t="n">
        <v>0.8</v>
      </c>
      <c r="W147" t="n">
        <v>57.27</v>
      </c>
      <c r="X147" t="n">
        <v>12.34</v>
      </c>
      <c r="Y147" t="n">
        <v>2</v>
      </c>
      <c r="Z147" t="n">
        <v>10</v>
      </c>
    </row>
    <row r="148">
      <c r="A148" t="n">
        <v>2</v>
      </c>
      <c r="B148" t="n">
        <v>25</v>
      </c>
      <c r="C148" t="inlineStr">
        <is>
          <t xml:space="preserve">CONCLUIDO	</t>
        </is>
      </c>
      <c r="D148" t="n">
        <v>0.8258</v>
      </c>
      <c r="E148" t="n">
        <v>121.1</v>
      </c>
      <c r="F148" t="n">
        <v>117.08</v>
      </c>
      <c r="G148" t="n">
        <v>43.91</v>
      </c>
      <c r="H148" t="n">
        <v>0.8100000000000001</v>
      </c>
      <c r="I148" t="n">
        <v>160</v>
      </c>
      <c r="J148" t="n">
        <v>64.08</v>
      </c>
      <c r="K148" t="n">
        <v>28.92</v>
      </c>
      <c r="L148" t="n">
        <v>3</v>
      </c>
      <c r="M148" t="n">
        <v>150</v>
      </c>
      <c r="N148" t="n">
        <v>7.16</v>
      </c>
      <c r="O148" t="n">
        <v>8137.65</v>
      </c>
      <c r="P148" t="n">
        <v>662.67</v>
      </c>
      <c r="Q148" t="n">
        <v>3534.73</v>
      </c>
      <c r="R148" t="n">
        <v>527.96</v>
      </c>
      <c r="S148" t="n">
        <v>274.41</v>
      </c>
      <c r="T148" t="n">
        <v>123041.26</v>
      </c>
      <c r="U148" t="n">
        <v>0.52</v>
      </c>
      <c r="V148" t="n">
        <v>0.83</v>
      </c>
      <c r="W148" t="n">
        <v>57.09</v>
      </c>
      <c r="X148" t="n">
        <v>7.29</v>
      </c>
      <c r="Y148" t="n">
        <v>2</v>
      </c>
      <c r="Z148" t="n">
        <v>10</v>
      </c>
    </row>
    <row r="149">
      <c r="A149" t="n">
        <v>3</v>
      </c>
      <c r="B149" t="n">
        <v>25</v>
      </c>
      <c r="C149" t="inlineStr">
        <is>
          <t xml:space="preserve">CONCLUIDO	</t>
        </is>
      </c>
      <c r="D149" t="n">
        <v>0.832</v>
      </c>
      <c r="E149" t="n">
        <v>120.19</v>
      </c>
      <c r="F149" t="n">
        <v>116.41</v>
      </c>
      <c r="G149" t="n">
        <v>48.84</v>
      </c>
      <c r="H149" t="n">
        <v>1.07</v>
      </c>
      <c r="I149" t="n">
        <v>143</v>
      </c>
      <c r="J149" t="n">
        <v>65.25</v>
      </c>
      <c r="K149" t="n">
        <v>28.92</v>
      </c>
      <c r="L149" t="n">
        <v>4</v>
      </c>
      <c r="M149" t="n">
        <v>0</v>
      </c>
      <c r="N149" t="n">
        <v>7.33</v>
      </c>
      <c r="O149" t="n">
        <v>8281.25</v>
      </c>
      <c r="P149" t="n">
        <v>652.63</v>
      </c>
      <c r="Q149" t="n">
        <v>3535.8</v>
      </c>
      <c r="R149" t="n">
        <v>499.03</v>
      </c>
      <c r="S149" t="n">
        <v>274.41</v>
      </c>
      <c r="T149" t="n">
        <v>108661.42</v>
      </c>
      <c r="U149" t="n">
        <v>0.55</v>
      </c>
      <c r="V149" t="n">
        <v>0.84</v>
      </c>
      <c r="W149" t="n">
        <v>57.24</v>
      </c>
      <c r="X149" t="n">
        <v>6.62</v>
      </c>
      <c r="Y149" t="n">
        <v>2</v>
      </c>
      <c r="Z149" t="n">
        <v>10</v>
      </c>
    </row>
    <row r="150">
      <c r="A150" t="n">
        <v>0</v>
      </c>
      <c r="B150" t="n">
        <v>85</v>
      </c>
      <c r="C150" t="inlineStr">
        <is>
          <t xml:space="preserve">CONCLUIDO	</t>
        </is>
      </c>
      <c r="D150" t="n">
        <v>0.3596</v>
      </c>
      <c r="E150" t="n">
        <v>278.1</v>
      </c>
      <c r="F150" t="n">
        <v>208.83</v>
      </c>
      <c r="G150" t="n">
        <v>6.35</v>
      </c>
      <c r="H150" t="n">
        <v>0.11</v>
      </c>
      <c r="I150" t="n">
        <v>1974</v>
      </c>
      <c r="J150" t="n">
        <v>167.88</v>
      </c>
      <c r="K150" t="n">
        <v>51.39</v>
      </c>
      <c r="L150" t="n">
        <v>1</v>
      </c>
      <c r="M150" t="n">
        <v>1972</v>
      </c>
      <c r="N150" t="n">
        <v>30.49</v>
      </c>
      <c r="O150" t="n">
        <v>20939.59</v>
      </c>
      <c r="P150" t="n">
        <v>2688.03</v>
      </c>
      <c r="Q150" t="n">
        <v>3556.36</v>
      </c>
      <c r="R150" t="n">
        <v>3639.97</v>
      </c>
      <c r="S150" t="n">
        <v>274.41</v>
      </c>
      <c r="T150" t="n">
        <v>1669976.31</v>
      </c>
      <c r="U150" t="n">
        <v>0.08</v>
      </c>
      <c r="V150" t="n">
        <v>0.47</v>
      </c>
      <c r="W150" t="n">
        <v>60.07</v>
      </c>
      <c r="X150" t="n">
        <v>98.73</v>
      </c>
      <c r="Y150" t="n">
        <v>2</v>
      </c>
      <c r="Z150" t="n">
        <v>10</v>
      </c>
    </row>
    <row r="151">
      <c r="A151" t="n">
        <v>1</v>
      </c>
      <c r="B151" t="n">
        <v>85</v>
      </c>
      <c r="C151" t="inlineStr">
        <is>
          <t xml:space="preserve">CONCLUIDO	</t>
        </is>
      </c>
      <c r="D151" t="n">
        <v>0.6054</v>
      </c>
      <c r="E151" t="n">
        <v>165.18</v>
      </c>
      <c r="F151" t="n">
        <v>140.62</v>
      </c>
      <c r="G151" t="n">
        <v>12.88</v>
      </c>
      <c r="H151" t="n">
        <v>0.21</v>
      </c>
      <c r="I151" t="n">
        <v>655</v>
      </c>
      <c r="J151" t="n">
        <v>169.33</v>
      </c>
      <c r="K151" t="n">
        <v>51.39</v>
      </c>
      <c r="L151" t="n">
        <v>2</v>
      </c>
      <c r="M151" t="n">
        <v>653</v>
      </c>
      <c r="N151" t="n">
        <v>30.94</v>
      </c>
      <c r="O151" t="n">
        <v>21118.46</v>
      </c>
      <c r="P151" t="n">
        <v>1806.74</v>
      </c>
      <c r="Q151" t="n">
        <v>3539.79</v>
      </c>
      <c r="R151" t="n">
        <v>1324.23</v>
      </c>
      <c r="S151" t="n">
        <v>274.41</v>
      </c>
      <c r="T151" t="n">
        <v>518701.74</v>
      </c>
      <c r="U151" t="n">
        <v>0.21</v>
      </c>
      <c r="V151" t="n">
        <v>0.6899999999999999</v>
      </c>
      <c r="W151" t="n">
        <v>57.87</v>
      </c>
      <c r="X151" t="n">
        <v>30.74</v>
      </c>
      <c r="Y151" t="n">
        <v>2</v>
      </c>
      <c r="Z151" t="n">
        <v>10</v>
      </c>
    </row>
    <row r="152">
      <c r="A152" t="n">
        <v>2</v>
      </c>
      <c r="B152" t="n">
        <v>85</v>
      </c>
      <c r="C152" t="inlineStr">
        <is>
          <t xml:space="preserve">CONCLUIDO	</t>
        </is>
      </c>
      <c r="D152" t="n">
        <v>0.6953</v>
      </c>
      <c r="E152" t="n">
        <v>143.81</v>
      </c>
      <c r="F152" t="n">
        <v>128.09</v>
      </c>
      <c r="G152" t="n">
        <v>19.51</v>
      </c>
      <c r="H152" t="n">
        <v>0.31</v>
      </c>
      <c r="I152" t="n">
        <v>394</v>
      </c>
      <c r="J152" t="n">
        <v>170.79</v>
      </c>
      <c r="K152" t="n">
        <v>51.39</v>
      </c>
      <c r="L152" t="n">
        <v>3</v>
      </c>
      <c r="M152" t="n">
        <v>392</v>
      </c>
      <c r="N152" t="n">
        <v>31.4</v>
      </c>
      <c r="O152" t="n">
        <v>21297.94</v>
      </c>
      <c r="P152" t="n">
        <v>1635.3</v>
      </c>
      <c r="Q152" t="n">
        <v>3537.62</v>
      </c>
      <c r="R152" t="n">
        <v>899.29</v>
      </c>
      <c r="S152" t="n">
        <v>274.41</v>
      </c>
      <c r="T152" t="n">
        <v>307533.19</v>
      </c>
      <c r="U152" t="n">
        <v>0.31</v>
      </c>
      <c r="V152" t="n">
        <v>0.76</v>
      </c>
      <c r="W152" t="n">
        <v>57.48</v>
      </c>
      <c r="X152" t="n">
        <v>18.26</v>
      </c>
      <c r="Y152" t="n">
        <v>2</v>
      </c>
      <c r="Z152" t="n">
        <v>10</v>
      </c>
    </row>
    <row r="153">
      <c r="A153" t="n">
        <v>3</v>
      </c>
      <c r="B153" t="n">
        <v>85</v>
      </c>
      <c r="C153" t="inlineStr">
        <is>
          <t xml:space="preserve">CONCLUIDO	</t>
        </is>
      </c>
      <c r="D153" t="n">
        <v>0.7428</v>
      </c>
      <c r="E153" t="n">
        <v>134.63</v>
      </c>
      <c r="F153" t="n">
        <v>122.73</v>
      </c>
      <c r="G153" t="n">
        <v>26.21</v>
      </c>
      <c r="H153" t="n">
        <v>0.41</v>
      </c>
      <c r="I153" t="n">
        <v>281</v>
      </c>
      <c r="J153" t="n">
        <v>172.25</v>
      </c>
      <c r="K153" t="n">
        <v>51.39</v>
      </c>
      <c r="L153" t="n">
        <v>4</v>
      </c>
      <c r="M153" t="n">
        <v>279</v>
      </c>
      <c r="N153" t="n">
        <v>31.86</v>
      </c>
      <c r="O153" t="n">
        <v>21478.05</v>
      </c>
      <c r="P153" t="n">
        <v>1554.82</v>
      </c>
      <c r="Q153" t="n">
        <v>3536.17</v>
      </c>
      <c r="R153" t="n">
        <v>719.24</v>
      </c>
      <c r="S153" t="n">
        <v>274.41</v>
      </c>
      <c r="T153" t="n">
        <v>218073.55</v>
      </c>
      <c r="U153" t="n">
        <v>0.38</v>
      </c>
      <c r="V153" t="n">
        <v>0.79</v>
      </c>
      <c r="W153" t="n">
        <v>57.28</v>
      </c>
      <c r="X153" t="n">
        <v>12.93</v>
      </c>
      <c r="Y153" t="n">
        <v>2</v>
      </c>
      <c r="Z153" t="n">
        <v>10</v>
      </c>
    </row>
    <row r="154">
      <c r="A154" t="n">
        <v>4</v>
      </c>
      <c r="B154" t="n">
        <v>85</v>
      </c>
      <c r="C154" t="inlineStr">
        <is>
          <t xml:space="preserve">CONCLUIDO	</t>
        </is>
      </c>
      <c r="D154" t="n">
        <v>0.7718</v>
      </c>
      <c r="E154" t="n">
        <v>129.57</v>
      </c>
      <c r="F154" t="n">
        <v>119.81</v>
      </c>
      <c r="G154" t="n">
        <v>32.97</v>
      </c>
      <c r="H154" t="n">
        <v>0.51</v>
      </c>
      <c r="I154" t="n">
        <v>218</v>
      </c>
      <c r="J154" t="n">
        <v>173.71</v>
      </c>
      <c r="K154" t="n">
        <v>51.39</v>
      </c>
      <c r="L154" t="n">
        <v>5</v>
      </c>
      <c r="M154" t="n">
        <v>216</v>
      </c>
      <c r="N154" t="n">
        <v>32.32</v>
      </c>
      <c r="O154" t="n">
        <v>21658.78</v>
      </c>
      <c r="P154" t="n">
        <v>1505.19</v>
      </c>
      <c r="Q154" t="n">
        <v>3535.43</v>
      </c>
      <c r="R154" t="n">
        <v>619.9</v>
      </c>
      <c r="S154" t="n">
        <v>274.41</v>
      </c>
      <c r="T154" t="n">
        <v>168721.42</v>
      </c>
      <c r="U154" t="n">
        <v>0.44</v>
      </c>
      <c r="V154" t="n">
        <v>0.8100000000000001</v>
      </c>
      <c r="W154" t="n">
        <v>57.18</v>
      </c>
      <c r="X154" t="n">
        <v>10.01</v>
      </c>
      <c r="Y154" t="n">
        <v>2</v>
      </c>
      <c r="Z154" t="n">
        <v>10</v>
      </c>
    </row>
    <row r="155">
      <c r="A155" t="n">
        <v>5</v>
      </c>
      <c r="B155" t="n">
        <v>85</v>
      </c>
      <c r="C155" t="inlineStr">
        <is>
          <t xml:space="preserve">CONCLUIDO	</t>
        </is>
      </c>
      <c r="D155" t="n">
        <v>0.792</v>
      </c>
      <c r="E155" t="n">
        <v>126.26</v>
      </c>
      <c r="F155" t="n">
        <v>117.89</v>
      </c>
      <c r="G155" t="n">
        <v>39.96</v>
      </c>
      <c r="H155" t="n">
        <v>0.61</v>
      </c>
      <c r="I155" t="n">
        <v>177</v>
      </c>
      <c r="J155" t="n">
        <v>175.18</v>
      </c>
      <c r="K155" t="n">
        <v>51.39</v>
      </c>
      <c r="L155" t="n">
        <v>6</v>
      </c>
      <c r="M155" t="n">
        <v>175</v>
      </c>
      <c r="N155" t="n">
        <v>32.79</v>
      </c>
      <c r="O155" t="n">
        <v>21840.16</v>
      </c>
      <c r="P155" t="n">
        <v>1468.51</v>
      </c>
      <c r="Q155" t="n">
        <v>3534.99</v>
      </c>
      <c r="R155" t="n">
        <v>554.99</v>
      </c>
      <c r="S155" t="n">
        <v>274.41</v>
      </c>
      <c r="T155" t="n">
        <v>136469.43</v>
      </c>
      <c r="U155" t="n">
        <v>0.49</v>
      </c>
      <c r="V155" t="n">
        <v>0.83</v>
      </c>
      <c r="W155" t="n">
        <v>57.13</v>
      </c>
      <c r="X155" t="n">
        <v>8.1</v>
      </c>
      <c r="Y155" t="n">
        <v>2</v>
      </c>
      <c r="Z155" t="n">
        <v>10</v>
      </c>
    </row>
    <row r="156">
      <c r="A156" t="n">
        <v>6</v>
      </c>
      <c r="B156" t="n">
        <v>85</v>
      </c>
      <c r="C156" t="inlineStr">
        <is>
          <t xml:space="preserve">CONCLUIDO	</t>
        </is>
      </c>
      <c r="D156" t="n">
        <v>0.8064</v>
      </c>
      <c r="E156" t="n">
        <v>124.01</v>
      </c>
      <c r="F156" t="n">
        <v>116.59</v>
      </c>
      <c r="G156" t="n">
        <v>46.95</v>
      </c>
      <c r="H156" t="n">
        <v>0.7</v>
      </c>
      <c r="I156" t="n">
        <v>149</v>
      </c>
      <c r="J156" t="n">
        <v>176.66</v>
      </c>
      <c r="K156" t="n">
        <v>51.39</v>
      </c>
      <c r="L156" t="n">
        <v>7</v>
      </c>
      <c r="M156" t="n">
        <v>147</v>
      </c>
      <c r="N156" t="n">
        <v>33.27</v>
      </c>
      <c r="O156" t="n">
        <v>22022.17</v>
      </c>
      <c r="P156" t="n">
        <v>1439.73</v>
      </c>
      <c r="Q156" t="n">
        <v>3534.46</v>
      </c>
      <c r="R156" t="n">
        <v>511.09</v>
      </c>
      <c r="S156" t="n">
        <v>274.41</v>
      </c>
      <c r="T156" t="n">
        <v>114658.9</v>
      </c>
      <c r="U156" t="n">
        <v>0.54</v>
      </c>
      <c r="V156" t="n">
        <v>0.84</v>
      </c>
      <c r="W156" t="n">
        <v>57.08</v>
      </c>
      <c r="X156" t="n">
        <v>6.81</v>
      </c>
      <c r="Y156" t="n">
        <v>2</v>
      </c>
      <c r="Z156" t="n">
        <v>10</v>
      </c>
    </row>
    <row r="157">
      <c r="A157" t="n">
        <v>7</v>
      </c>
      <c r="B157" t="n">
        <v>85</v>
      </c>
      <c r="C157" t="inlineStr">
        <is>
          <t xml:space="preserve">CONCLUIDO	</t>
        </is>
      </c>
      <c r="D157" t="n">
        <v>0.8178</v>
      </c>
      <c r="E157" t="n">
        <v>122.28</v>
      </c>
      <c r="F157" t="n">
        <v>115.57</v>
      </c>
      <c r="G157" t="n">
        <v>54.17</v>
      </c>
      <c r="H157" t="n">
        <v>0.8</v>
      </c>
      <c r="I157" t="n">
        <v>128</v>
      </c>
      <c r="J157" t="n">
        <v>178.14</v>
      </c>
      <c r="K157" t="n">
        <v>51.39</v>
      </c>
      <c r="L157" t="n">
        <v>8</v>
      </c>
      <c r="M157" t="n">
        <v>126</v>
      </c>
      <c r="N157" t="n">
        <v>33.75</v>
      </c>
      <c r="O157" t="n">
        <v>22204.83</v>
      </c>
      <c r="P157" t="n">
        <v>1413.28</v>
      </c>
      <c r="Q157" t="n">
        <v>3534.35</v>
      </c>
      <c r="R157" t="n">
        <v>476.62</v>
      </c>
      <c r="S157" t="n">
        <v>274.41</v>
      </c>
      <c r="T157" t="n">
        <v>97527.95</v>
      </c>
      <c r="U157" t="n">
        <v>0.58</v>
      </c>
      <c r="V157" t="n">
        <v>0.84</v>
      </c>
      <c r="W157" t="n">
        <v>57.04</v>
      </c>
      <c r="X157" t="n">
        <v>5.79</v>
      </c>
      <c r="Y157" t="n">
        <v>2</v>
      </c>
      <c r="Z157" t="n">
        <v>10</v>
      </c>
    </row>
    <row r="158">
      <c r="A158" t="n">
        <v>8</v>
      </c>
      <c r="B158" t="n">
        <v>85</v>
      </c>
      <c r="C158" t="inlineStr">
        <is>
          <t xml:space="preserve">CONCLUIDO	</t>
        </is>
      </c>
      <c r="D158" t="n">
        <v>0.8263</v>
      </c>
      <c r="E158" t="n">
        <v>121.01</v>
      </c>
      <c r="F158" t="n">
        <v>114.85</v>
      </c>
      <c r="G158" t="n">
        <v>61.52</v>
      </c>
      <c r="H158" t="n">
        <v>0.89</v>
      </c>
      <c r="I158" t="n">
        <v>112</v>
      </c>
      <c r="J158" t="n">
        <v>179.63</v>
      </c>
      <c r="K158" t="n">
        <v>51.39</v>
      </c>
      <c r="L158" t="n">
        <v>9</v>
      </c>
      <c r="M158" t="n">
        <v>110</v>
      </c>
      <c r="N158" t="n">
        <v>34.24</v>
      </c>
      <c r="O158" t="n">
        <v>22388.15</v>
      </c>
      <c r="P158" t="n">
        <v>1391.55</v>
      </c>
      <c r="Q158" t="n">
        <v>3533.98</v>
      </c>
      <c r="R158" t="n">
        <v>452.55</v>
      </c>
      <c r="S158" t="n">
        <v>274.41</v>
      </c>
      <c r="T158" t="n">
        <v>85574.28</v>
      </c>
      <c r="U158" t="n">
        <v>0.61</v>
      </c>
      <c r="V158" t="n">
        <v>0.85</v>
      </c>
      <c r="W158" t="n">
        <v>57.01</v>
      </c>
      <c r="X158" t="n">
        <v>5.07</v>
      </c>
      <c r="Y158" t="n">
        <v>2</v>
      </c>
      <c r="Z158" t="n">
        <v>10</v>
      </c>
    </row>
    <row r="159">
      <c r="A159" t="n">
        <v>9</v>
      </c>
      <c r="B159" t="n">
        <v>85</v>
      </c>
      <c r="C159" t="inlineStr">
        <is>
          <t xml:space="preserve">CONCLUIDO	</t>
        </is>
      </c>
      <c r="D159" t="n">
        <v>0.8328</v>
      </c>
      <c r="E159" t="n">
        <v>120.08</v>
      </c>
      <c r="F159" t="n">
        <v>114.32</v>
      </c>
      <c r="G159" t="n">
        <v>68.59</v>
      </c>
      <c r="H159" t="n">
        <v>0.98</v>
      </c>
      <c r="I159" t="n">
        <v>100</v>
      </c>
      <c r="J159" t="n">
        <v>181.12</v>
      </c>
      <c r="K159" t="n">
        <v>51.39</v>
      </c>
      <c r="L159" t="n">
        <v>10</v>
      </c>
      <c r="M159" t="n">
        <v>98</v>
      </c>
      <c r="N159" t="n">
        <v>34.73</v>
      </c>
      <c r="O159" t="n">
        <v>22572.13</v>
      </c>
      <c r="P159" t="n">
        <v>1371.96</v>
      </c>
      <c r="Q159" t="n">
        <v>3533.87</v>
      </c>
      <c r="R159" t="n">
        <v>435.18</v>
      </c>
      <c r="S159" t="n">
        <v>274.41</v>
      </c>
      <c r="T159" t="n">
        <v>76949.82000000001</v>
      </c>
      <c r="U159" t="n">
        <v>0.63</v>
      </c>
      <c r="V159" t="n">
        <v>0.85</v>
      </c>
      <c r="W159" t="n">
        <v>56.99</v>
      </c>
      <c r="X159" t="n">
        <v>4.54</v>
      </c>
      <c r="Y159" t="n">
        <v>2</v>
      </c>
      <c r="Z159" t="n">
        <v>10</v>
      </c>
    </row>
    <row r="160">
      <c r="A160" t="n">
        <v>10</v>
      </c>
      <c r="B160" t="n">
        <v>85</v>
      </c>
      <c r="C160" t="inlineStr">
        <is>
          <t xml:space="preserve">CONCLUIDO	</t>
        </is>
      </c>
      <c r="D160" t="n">
        <v>0.8391999999999999</v>
      </c>
      <c r="E160" t="n">
        <v>119.16</v>
      </c>
      <c r="F160" t="n">
        <v>113.77</v>
      </c>
      <c r="G160" t="n">
        <v>76.7</v>
      </c>
      <c r="H160" t="n">
        <v>1.07</v>
      </c>
      <c r="I160" t="n">
        <v>89</v>
      </c>
      <c r="J160" t="n">
        <v>182.62</v>
      </c>
      <c r="K160" t="n">
        <v>51.39</v>
      </c>
      <c r="L160" t="n">
        <v>11</v>
      </c>
      <c r="M160" t="n">
        <v>87</v>
      </c>
      <c r="N160" t="n">
        <v>35.22</v>
      </c>
      <c r="O160" t="n">
        <v>22756.91</v>
      </c>
      <c r="P160" t="n">
        <v>1351.36</v>
      </c>
      <c r="Q160" t="n">
        <v>3533.7</v>
      </c>
      <c r="R160" t="n">
        <v>416.24</v>
      </c>
      <c r="S160" t="n">
        <v>274.41</v>
      </c>
      <c r="T160" t="n">
        <v>67533.38</v>
      </c>
      <c r="U160" t="n">
        <v>0.66</v>
      </c>
      <c r="V160" t="n">
        <v>0.86</v>
      </c>
      <c r="W160" t="n">
        <v>56.98</v>
      </c>
      <c r="X160" t="n">
        <v>4</v>
      </c>
      <c r="Y160" t="n">
        <v>2</v>
      </c>
      <c r="Z160" t="n">
        <v>10</v>
      </c>
    </row>
    <row r="161">
      <c r="A161" t="n">
        <v>11</v>
      </c>
      <c r="B161" t="n">
        <v>85</v>
      </c>
      <c r="C161" t="inlineStr">
        <is>
          <t xml:space="preserve">CONCLUIDO	</t>
        </is>
      </c>
      <c r="D161" t="n">
        <v>0.8436</v>
      </c>
      <c r="E161" t="n">
        <v>118.54</v>
      </c>
      <c r="F161" t="n">
        <v>113.42</v>
      </c>
      <c r="G161" t="n">
        <v>84.01000000000001</v>
      </c>
      <c r="H161" t="n">
        <v>1.16</v>
      </c>
      <c r="I161" t="n">
        <v>81</v>
      </c>
      <c r="J161" t="n">
        <v>184.12</v>
      </c>
      <c r="K161" t="n">
        <v>51.39</v>
      </c>
      <c r="L161" t="n">
        <v>12</v>
      </c>
      <c r="M161" t="n">
        <v>79</v>
      </c>
      <c r="N161" t="n">
        <v>35.73</v>
      </c>
      <c r="O161" t="n">
        <v>22942.24</v>
      </c>
      <c r="P161" t="n">
        <v>1333.81</v>
      </c>
      <c r="Q161" t="n">
        <v>3533.7</v>
      </c>
      <c r="R161" t="n">
        <v>404.7</v>
      </c>
      <c r="S161" t="n">
        <v>274.41</v>
      </c>
      <c r="T161" t="n">
        <v>61807.05</v>
      </c>
      <c r="U161" t="n">
        <v>0.68</v>
      </c>
      <c r="V161" t="n">
        <v>0.86</v>
      </c>
      <c r="W161" t="n">
        <v>56.95</v>
      </c>
      <c r="X161" t="n">
        <v>3.64</v>
      </c>
      <c r="Y161" t="n">
        <v>2</v>
      </c>
      <c r="Z161" t="n">
        <v>10</v>
      </c>
    </row>
    <row r="162">
      <c r="A162" t="n">
        <v>12</v>
      </c>
      <c r="B162" t="n">
        <v>85</v>
      </c>
      <c r="C162" t="inlineStr">
        <is>
          <t xml:space="preserve">CONCLUIDO	</t>
        </is>
      </c>
      <c r="D162" t="n">
        <v>0.8477</v>
      </c>
      <c r="E162" t="n">
        <v>117.96</v>
      </c>
      <c r="F162" t="n">
        <v>113.08</v>
      </c>
      <c r="G162" t="n">
        <v>91.69</v>
      </c>
      <c r="H162" t="n">
        <v>1.24</v>
      </c>
      <c r="I162" t="n">
        <v>74</v>
      </c>
      <c r="J162" t="n">
        <v>185.63</v>
      </c>
      <c r="K162" t="n">
        <v>51.39</v>
      </c>
      <c r="L162" t="n">
        <v>13</v>
      </c>
      <c r="M162" t="n">
        <v>72</v>
      </c>
      <c r="N162" t="n">
        <v>36.24</v>
      </c>
      <c r="O162" t="n">
        <v>23128.27</v>
      </c>
      <c r="P162" t="n">
        <v>1315.34</v>
      </c>
      <c r="Q162" t="n">
        <v>3533.67</v>
      </c>
      <c r="R162" t="n">
        <v>392.76</v>
      </c>
      <c r="S162" t="n">
        <v>274.41</v>
      </c>
      <c r="T162" t="n">
        <v>55869.2</v>
      </c>
      <c r="U162" t="n">
        <v>0.7</v>
      </c>
      <c r="V162" t="n">
        <v>0.86</v>
      </c>
      <c r="W162" t="n">
        <v>56.95</v>
      </c>
      <c r="X162" t="n">
        <v>3.31</v>
      </c>
      <c r="Y162" t="n">
        <v>2</v>
      </c>
      <c r="Z162" t="n">
        <v>10</v>
      </c>
    </row>
    <row r="163">
      <c r="A163" t="n">
        <v>13</v>
      </c>
      <c r="B163" t="n">
        <v>85</v>
      </c>
      <c r="C163" t="inlineStr">
        <is>
          <t xml:space="preserve">CONCLUIDO	</t>
        </is>
      </c>
      <c r="D163" t="n">
        <v>0.851</v>
      </c>
      <c r="E163" t="n">
        <v>117.51</v>
      </c>
      <c r="F163" t="n">
        <v>112.83</v>
      </c>
      <c r="G163" t="n">
        <v>99.56</v>
      </c>
      <c r="H163" t="n">
        <v>1.33</v>
      </c>
      <c r="I163" t="n">
        <v>68</v>
      </c>
      <c r="J163" t="n">
        <v>187.14</v>
      </c>
      <c r="K163" t="n">
        <v>51.39</v>
      </c>
      <c r="L163" t="n">
        <v>14</v>
      </c>
      <c r="M163" t="n">
        <v>66</v>
      </c>
      <c r="N163" t="n">
        <v>36.75</v>
      </c>
      <c r="O163" t="n">
        <v>23314.98</v>
      </c>
      <c r="P163" t="n">
        <v>1298.95</v>
      </c>
      <c r="Q163" t="n">
        <v>3533.5</v>
      </c>
      <c r="R163" t="n">
        <v>384.65</v>
      </c>
      <c r="S163" t="n">
        <v>274.41</v>
      </c>
      <c r="T163" t="n">
        <v>51844.18</v>
      </c>
      <c r="U163" t="n">
        <v>0.71</v>
      </c>
      <c r="V163" t="n">
        <v>0.86</v>
      </c>
      <c r="W163" t="n">
        <v>56.94</v>
      </c>
      <c r="X163" t="n">
        <v>3.06</v>
      </c>
      <c r="Y163" t="n">
        <v>2</v>
      </c>
      <c r="Z163" t="n">
        <v>10</v>
      </c>
    </row>
    <row r="164">
      <c r="A164" t="n">
        <v>14</v>
      </c>
      <c r="B164" t="n">
        <v>85</v>
      </c>
      <c r="C164" t="inlineStr">
        <is>
          <t xml:space="preserve">CONCLUIDO	</t>
        </is>
      </c>
      <c r="D164" t="n">
        <v>0.854</v>
      </c>
      <c r="E164" t="n">
        <v>117.1</v>
      </c>
      <c r="F164" t="n">
        <v>112.6</v>
      </c>
      <c r="G164" t="n">
        <v>107.23</v>
      </c>
      <c r="H164" t="n">
        <v>1.41</v>
      </c>
      <c r="I164" t="n">
        <v>63</v>
      </c>
      <c r="J164" t="n">
        <v>188.66</v>
      </c>
      <c r="K164" t="n">
        <v>51.39</v>
      </c>
      <c r="L164" t="n">
        <v>15</v>
      </c>
      <c r="M164" t="n">
        <v>61</v>
      </c>
      <c r="N164" t="n">
        <v>37.27</v>
      </c>
      <c r="O164" t="n">
        <v>23502.4</v>
      </c>
      <c r="P164" t="n">
        <v>1280.37</v>
      </c>
      <c r="Q164" t="n">
        <v>3533.34</v>
      </c>
      <c r="R164" t="n">
        <v>377.14</v>
      </c>
      <c r="S164" t="n">
        <v>274.41</v>
      </c>
      <c r="T164" t="n">
        <v>48116.98</v>
      </c>
      <c r="U164" t="n">
        <v>0.73</v>
      </c>
      <c r="V164" t="n">
        <v>0.86</v>
      </c>
      <c r="W164" t="n">
        <v>56.92</v>
      </c>
      <c r="X164" t="n">
        <v>2.83</v>
      </c>
      <c r="Y164" t="n">
        <v>2</v>
      </c>
      <c r="Z164" t="n">
        <v>10</v>
      </c>
    </row>
    <row r="165">
      <c r="A165" t="n">
        <v>15</v>
      </c>
      <c r="B165" t="n">
        <v>85</v>
      </c>
      <c r="C165" t="inlineStr">
        <is>
          <t xml:space="preserve">CONCLUIDO	</t>
        </is>
      </c>
      <c r="D165" t="n">
        <v>0.8567</v>
      </c>
      <c r="E165" t="n">
        <v>116.72</v>
      </c>
      <c r="F165" t="n">
        <v>112.38</v>
      </c>
      <c r="G165" t="n">
        <v>116.26</v>
      </c>
      <c r="H165" t="n">
        <v>1.49</v>
      </c>
      <c r="I165" t="n">
        <v>58</v>
      </c>
      <c r="J165" t="n">
        <v>190.19</v>
      </c>
      <c r="K165" t="n">
        <v>51.39</v>
      </c>
      <c r="L165" t="n">
        <v>16</v>
      </c>
      <c r="M165" t="n">
        <v>56</v>
      </c>
      <c r="N165" t="n">
        <v>37.79</v>
      </c>
      <c r="O165" t="n">
        <v>23690.52</v>
      </c>
      <c r="P165" t="n">
        <v>1263.62</v>
      </c>
      <c r="Q165" t="n">
        <v>3533.38</v>
      </c>
      <c r="R165" t="n">
        <v>369.36</v>
      </c>
      <c r="S165" t="n">
        <v>274.41</v>
      </c>
      <c r="T165" t="n">
        <v>44250.65</v>
      </c>
      <c r="U165" t="n">
        <v>0.74</v>
      </c>
      <c r="V165" t="n">
        <v>0.87</v>
      </c>
      <c r="W165" t="n">
        <v>56.93</v>
      </c>
      <c r="X165" t="n">
        <v>2.61</v>
      </c>
      <c r="Y165" t="n">
        <v>2</v>
      </c>
      <c r="Z165" t="n">
        <v>10</v>
      </c>
    </row>
    <row r="166">
      <c r="A166" t="n">
        <v>16</v>
      </c>
      <c r="B166" t="n">
        <v>85</v>
      </c>
      <c r="C166" t="inlineStr">
        <is>
          <t xml:space="preserve">CONCLUIDO	</t>
        </is>
      </c>
      <c r="D166" t="n">
        <v>0.8592</v>
      </c>
      <c r="E166" t="n">
        <v>116.39</v>
      </c>
      <c r="F166" t="n">
        <v>112.19</v>
      </c>
      <c r="G166" t="n">
        <v>124.65</v>
      </c>
      <c r="H166" t="n">
        <v>1.57</v>
      </c>
      <c r="I166" t="n">
        <v>54</v>
      </c>
      <c r="J166" t="n">
        <v>191.72</v>
      </c>
      <c r="K166" t="n">
        <v>51.39</v>
      </c>
      <c r="L166" t="n">
        <v>17</v>
      </c>
      <c r="M166" t="n">
        <v>52</v>
      </c>
      <c r="N166" t="n">
        <v>38.33</v>
      </c>
      <c r="O166" t="n">
        <v>23879.37</v>
      </c>
      <c r="P166" t="n">
        <v>1246.37</v>
      </c>
      <c r="Q166" t="n">
        <v>3533.23</v>
      </c>
      <c r="R166" t="n">
        <v>362.87</v>
      </c>
      <c r="S166" t="n">
        <v>274.41</v>
      </c>
      <c r="T166" t="n">
        <v>41026.15</v>
      </c>
      <c r="U166" t="n">
        <v>0.76</v>
      </c>
      <c r="V166" t="n">
        <v>0.87</v>
      </c>
      <c r="W166" t="n">
        <v>56.92</v>
      </c>
      <c r="X166" t="n">
        <v>2.42</v>
      </c>
      <c r="Y166" t="n">
        <v>2</v>
      </c>
      <c r="Z166" t="n">
        <v>10</v>
      </c>
    </row>
    <row r="167">
      <c r="A167" t="n">
        <v>17</v>
      </c>
      <c r="B167" t="n">
        <v>85</v>
      </c>
      <c r="C167" t="inlineStr">
        <is>
          <t xml:space="preserve">CONCLUIDO	</t>
        </is>
      </c>
      <c r="D167" t="n">
        <v>0.8615</v>
      </c>
      <c r="E167" t="n">
        <v>116.07</v>
      </c>
      <c r="F167" t="n">
        <v>112.01</v>
      </c>
      <c r="G167" t="n">
        <v>134.41</v>
      </c>
      <c r="H167" t="n">
        <v>1.65</v>
      </c>
      <c r="I167" t="n">
        <v>50</v>
      </c>
      <c r="J167" t="n">
        <v>193.26</v>
      </c>
      <c r="K167" t="n">
        <v>51.39</v>
      </c>
      <c r="L167" t="n">
        <v>18</v>
      </c>
      <c r="M167" t="n">
        <v>48</v>
      </c>
      <c r="N167" t="n">
        <v>38.86</v>
      </c>
      <c r="O167" t="n">
        <v>24068.93</v>
      </c>
      <c r="P167" t="n">
        <v>1229.22</v>
      </c>
      <c r="Q167" t="n">
        <v>3533.18</v>
      </c>
      <c r="R167" t="n">
        <v>356.86</v>
      </c>
      <c r="S167" t="n">
        <v>274.41</v>
      </c>
      <c r="T167" t="n">
        <v>38039.93</v>
      </c>
      <c r="U167" t="n">
        <v>0.77</v>
      </c>
      <c r="V167" t="n">
        <v>0.87</v>
      </c>
      <c r="W167" t="n">
        <v>56.91</v>
      </c>
      <c r="X167" t="n">
        <v>2.24</v>
      </c>
      <c r="Y167" t="n">
        <v>2</v>
      </c>
      <c r="Z167" t="n">
        <v>10</v>
      </c>
    </row>
    <row r="168">
      <c r="A168" t="n">
        <v>18</v>
      </c>
      <c r="B168" t="n">
        <v>85</v>
      </c>
      <c r="C168" t="inlineStr">
        <is>
          <t xml:space="preserve">CONCLUIDO	</t>
        </is>
      </c>
      <c r="D168" t="n">
        <v>0.8633</v>
      </c>
      <c r="E168" t="n">
        <v>115.83</v>
      </c>
      <c r="F168" t="n">
        <v>111.87</v>
      </c>
      <c r="G168" t="n">
        <v>142.81</v>
      </c>
      <c r="H168" t="n">
        <v>1.73</v>
      </c>
      <c r="I168" t="n">
        <v>47</v>
      </c>
      <c r="J168" t="n">
        <v>194.8</v>
      </c>
      <c r="K168" t="n">
        <v>51.39</v>
      </c>
      <c r="L168" t="n">
        <v>19</v>
      </c>
      <c r="M168" t="n">
        <v>45</v>
      </c>
      <c r="N168" t="n">
        <v>39.41</v>
      </c>
      <c r="O168" t="n">
        <v>24259.23</v>
      </c>
      <c r="P168" t="n">
        <v>1212.79</v>
      </c>
      <c r="Q168" t="n">
        <v>3533.33</v>
      </c>
      <c r="R168" t="n">
        <v>352.33</v>
      </c>
      <c r="S168" t="n">
        <v>274.41</v>
      </c>
      <c r="T168" t="n">
        <v>35790.59</v>
      </c>
      <c r="U168" t="n">
        <v>0.78</v>
      </c>
      <c r="V168" t="n">
        <v>0.87</v>
      </c>
      <c r="W168" t="n">
        <v>56.9</v>
      </c>
      <c r="X168" t="n">
        <v>2.1</v>
      </c>
      <c r="Y168" t="n">
        <v>2</v>
      </c>
      <c r="Z168" t="n">
        <v>10</v>
      </c>
    </row>
    <row r="169">
      <c r="A169" t="n">
        <v>19</v>
      </c>
      <c r="B169" t="n">
        <v>85</v>
      </c>
      <c r="C169" t="inlineStr">
        <is>
          <t xml:space="preserve">CONCLUIDO	</t>
        </is>
      </c>
      <c r="D169" t="n">
        <v>0.8652</v>
      </c>
      <c r="E169" t="n">
        <v>115.57</v>
      </c>
      <c r="F169" t="n">
        <v>111.71</v>
      </c>
      <c r="G169" t="n">
        <v>152.33</v>
      </c>
      <c r="H169" t="n">
        <v>1.81</v>
      </c>
      <c r="I169" t="n">
        <v>44</v>
      </c>
      <c r="J169" t="n">
        <v>196.35</v>
      </c>
      <c r="K169" t="n">
        <v>51.39</v>
      </c>
      <c r="L169" t="n">
        <v>20</v>
      </c>
      <c r="M169" t="n">
        <v>33</v>
      </c>
      <c r="N169" t="n">
        <v>39.96</v>
      </c>
      <c r="O169" t="n">
        <v>24450.27</v>
      </c>
      <c r="P169" t="n">
        <v>1195.2</v>
      </c>
      <c r="Q169" t="n">
        <v>3533.27</v>
      </c>
      <c r="R169" t="n">
        <v>346.59</v>
      </c>
      <c r="S169" t="n">
        <v>274.41</v>
      </c>
      <c r="T169" t="n">
        <v>32936.49</v>
      </c>
      <c r="U169" t="n">
        <v>0.79</v>
      </c>
      <c r="V169" t="n">
        <v>0.87</v>
      </c>
      <c r="W169" t="n">
        <v>56.91</v>
      </c>
      <c r="X169" t="n">
        <v>1.94</v>
      </c>
      <c r="Y169" t="n">
        <v>2</v>
      </c>
      <c r="Z169" t="n">
        <v>10</v>
      </c>
    </row>
    <row r="170">
      <c r="A170" t="n">
        <v>20</v>
      </c>
      <c r="B170" t="n">
        <v>85</v>
      </c>
      <c r="C170" t="inlineStr">
        <is>
          <t xml:space="preserve">CONCLUIDO	</t>
        </is>
      </c>
      <c r="D170" t="n">
        <v>0.8653</v>
      </c>
      <c r="E170" t="n">
        <v>115.56</v>
      </c>
      <c r="F170" t="n">
        <v>111.73</v>
      </c>
      <c r="G170" t="n">
        <v>155.91</v>
      </c>
      <c r="H170" t="n">
        <v>1.88</v>
      </c>
      <c r="I170" t="n">
        <v>43</v>
      </c>
      <c r="J170" t="n">
        <v>197.9</v>
      </c>
      <c r="K170" t="n">
        <v>51.39</v>
      </c>
      <c r="L170" t="n">
        <v>21</v>
      </c>
      <c r="M170" t="n">
        <v>7</v>
      </c>
      <c r="N170" t="n">
        <v>40.51</v>
      </c>
      <c r="O170" t="n">
        <v>24642.07</v>
      </c>
      <c r="P170" t="n">
        <v>1195.2</v>
      </c>
      <c r="Q170" t="n">
        <v>3533.33</v>
      </c>
      <c r="R170" t="n">
        <v>346.08</v>
      </c>
      <c r="S170" t="n">
        <v>274.41</v>
      </c>
      <c r="T170" t="n">
        <v>32686.99</v>
      </c>
      <c r="U170" t="n">
        <v>0.79</v>
      </c>
      <c r="V170" t="n">
        <v>0.87</v>
      </c>
      <c r="W170" t="n">
        <v>56.95</v>
      </c>
      <c r="X170" t="n">
        <v>1.97</v>
      </c>
      <c r="Y170" t="n">
        <v>2</v>
      </c>
      <c r="Z170" t="n">
        <v>10</v>
      </c>
    </row>
    <row r="171">
      <c r="A171" t="n">
        <v>21</v>
      </c>
      <c r="B171" t="n">
        <v>85</v>
      </c>
      <c r="C171" t="inlineStr">
        <is>
          <t xml:space="preserve">CONCLUIDO	</t>
        </is>
      </c>
      <c r="D171" t="n">
        <v>0.8653</v>
      </c>
      <c r="E171" t="n">
        <v>115.57</v>
      </c>
      <c r="F171" t="n">
        <v>111.74</v>
      </c>
      <c r="G171" t="n">
        <v>155.91</v>
      </c>
      <c r="H171" t="n">
        <v>1.96</v>
      </c>
      <c r="I171" t="n">
        <v>43</v>
      </c>
      <c r="J171" t="n">
        <v>199.46</v>
      </c>
      <c r="K171" t="n">
        <v>51.39</v>
      </c>
      <c r="L171" t="n">
        <v>22</v>
      </c>
      <c r="M171" t="n">
        <v>0</v>
      </c>
      <c r="N171" t="n">
        <v>41.07</v>
      </c>
      <c r="O171" t="n">
        <v>24834.62</v>
      </c>
      <c r="P171" t="n">
        <v>1202.73</v>
      </c>
      <c r="Q171" t="n">
        <v>3533.59</v>
      </c>
      <c r="R171" t="n">
        <v>346.31</v>
      </c>
      <c r="S171" t="n">
        <v>274.41</v>
      </c>
      <c r="T171" t="n">
        <v>32798.01</v>
      </c>
      <c r="U171" t="n">
        <v>0.79</v>
      </c>
      <c r="V171" t="n">
        <v>0.87</v>
      </c>
      <c r="W171" t="n">
        <v>56.94</v>
      </c>
      <c r="X171" t="n">
        <v>1.97</v>
      </c>
      <c r="Y171" t="n">
        <v>2</v>
      </c>
      <c r="Z171" t="n">
        <v>10</v>
      </c>
    </row>
    <row r="172">
      <c r="A172" t="n">
        <v>0</v>
      </c>
      <c r="B172" t="n">
        <v>20</v>
      </c>
      <c r="C172" t="inlineStr">
        <is>
          <t xml:space="preserve">CONCLUIDO	</t>
        </is>
      </c>
      <c r="D172" t="n">
        <v>0.6966</v>
      </c>
      <c r="E172" t="n">
        <v>143.55</v>
      </c>
      <c r="F172" t="n">
        <v>135.19</v>
      </c>
      <c r="G172" t="n">
        <v>14.99</v>
      </c>
      <c r="H172" t="n">
        <v>0.34</v>
      </c>
      <c r="I172" t="n">
        <v>541</v>
      </c>
      <c r="J172" t="n">
        <v>51.33</v>
      </c>
      <c r="K172" t="n">
        <v>24.83</v>
      </c>
      <c r="L172" t="n">
        <v>1</v>
      </c>
      <c r="M172" t="n">
        <v>539</v>
      </c>
      <c r="N172" t="n">
        <v>5.51</v>
      </c>
      <c r="O172" t="n">
        <v>6564.78</v>
      </c>
      <c r="P172" t="n">
        <v>746.66</v>
      </c>
      <c r="Q172" t="n">
        <v>3539.2</v>
      </c>
      <c r="R172" t="n">
        <v>1138.84</v>
      </c>
      <c r="S172" t="n">
        <v>274.41</v>
      </c>
      <c r="T172" t="n">
        <v>426575.38</v>
      </c>
      <c r="U172" t="n">
        <v>0.24</v>
      </c>
      <c r="V172" t="n">
        <v>0.72</v>
      </c>
      <c r="W172" t="n">
        <v>57.73</v>
      </c>
      <c r="X172" t="n">
        <v>25.34</v>
      </c>
      <c r="Y172" t="n">
        <v>2</v>
      </c>
      <c r="Z172" t="n">
        <v>10</v>
      </c>
    </row>
    <row r="173">
      <c r="A173" t="n">
        <v>1</v>
      </c>
      <c r="B173" t="n">
        <v>20</v>
      </c>
      <c r="C173" t="inlineStr">
        <is>
          <t xml:space="preserve">CONCLUIDO	</t>
        </is>
      </c>
      <c r="D173" t="n">
        <v>0.8048999999999999</v>
      </c>
      <c r="E173" t="n">
        <v>124.25</v>
      </c>
      <c r="F173" t="n">
        <v>119.83</v>
      </c>
      <c r="G173" t="n">
        <v>32.98</v>
      </c>
      <c r="H173" t="n">
        <v>0.66</v>
      </c>
      <c r="I173" t="n">
        <v>218</v>
      </c>
      <c r="J173" t="n">
        <v>52.47</v>
      </c>
      <c r="K173" t="n">
        <v>24.83</v>
      </c>
      <c r="L173" t="n">
        <v>2</v>
      </c>
      <c r="M173" t="n">
        <v>213</v>
      </c>
      <c r="N173" t="n">
        <v>5.64</v>
      </c>
      <c r="O173" t="n">
        <v>6705.1</v>
      </c>
      <c r="P173" t="n">
        <v>604.49</v>
      </c>
      <c r="Q173" t="n">
        <v>3535.22</v>
      </c>
      <c r="R173" t="n">
        <v>620.58</v>
      </c>
      <c r="S173" t="n">
        <v>274.41</v>
      </c>
      <c r="T173" t="n">
        <v>169060.63</v>
      </c>
      <c r="U173" t="n">
        <v>0.44</v>
      </c>
      <c r="V173" t="n">
        <v>0.8100000000000001</v>
      </c>
      <c r="W173" t="n">
        <v>57.19</v>
      </c>
      <c r="X173" t="n">
        <v>10.04</v>
      </c>
      <c r="Y173" t="n">
        <v>2</v>
      </c>
      <c r="Z173" t="n">
        <v>10</v>
      </c>
    </row>
    <row r="174">
      <c r="A174" t="n">
        <v>2</v>
      </c>
      <c r="B174" t="n">
        <v>20</v>
      </c>
      <c r="C174" t="inlineStr">
        <is>
          <t xml:space="preserve">CONCLUIDO	</t>
        </is>
      </c>
      <c r="D174" t="n">
        <v>0.8197</v>
      </c>
      <c r="E174" t="n">
        <v>121.99</v>
      </c>
      <c r="F174" t="n">
        <v>118.07</v>
      </c>
      <c r="G174" t="n">
        <v>39.8</v>
      </c>
      <c r="H174" t="n">
        <v>0.97</v>
      </c>
      <c r="I174" t="n">
        <v>178</v>
      </c>
      <c r="J174" t="n">
        <v>53.61</v>
      </c>
      <c r="K174" t="n">
        <v>24.83</v>
      </c>
      <c r="L174" t="n">
        <v>3</v>
      </c>
      <c r="M174" t="n">
        <v>0</v>
      </c>
      <c r="N174" t="n">
        <v>5.78</v>
      </c>
      <c r="O174" t="n">
        <v>6845.59</v>
      </c>
      <c r="P174" t="n">
        <v>581.99</v>
      </c>
      <c r="Q174" t="n">
        <v>3537.01</v>
      </c>
      <c r="R174" t="n">
        <v>553.51</v>
      </c>
      <c r="S174" t="n">
        <v>274.41</v>
      </c>
      <c r="T174" t="n">
        <v>135723.52</v>
      </c>
      <c r="U174" t="n">
        <v>0.5</v>
      </c>
      <c r="V174" t="n">
        <v>0.82</v>
      </c>
      <c r="W174" t="n">
        <v>57.34</v>
      </c>
      <c r="X174" t="n">
        <v>8.27</v>
      </c>
      <c r="Y174" t="n">
        <v>2</v>
      </c>
      <c r="Z174" t="n">
        <v>10</v>
      </c>
    </row>
    <row r="175">
      <c r="A175" t="n">
        <v>0</v>
      </c>
      <c r="B175" t="n">
        <v>65</v>
      </c>
      <c r="C175" t="inlineStr">
        <is>
          <t xml:space="preserve">CONCLUIDO	</t>
        </is>
      </c>
      <c r="D175" t="n">
        <v>0.4453</v>
      </c>
      <c r="E175" t="n">
        <v>224.55</v>
      </c>
      <c r="F175" t="n">
        <v>182.16</v>
      </c>
      <c r="G175" t="n">
        <v>7.4</v>
      </c>
      <c r="H175" t="n">
        <v>0.13</v>
      </c>
      <c r="I175" t="n">
        <v>1477</v>
      </c>
      <c r="J175" t="n">
        <v>133.21</v>
      </c>
      <c r="K175" t="n">
        <v>46.47</v>
      </c>
      <c r="L175" t="n">
        <v>1</v>
      </c>
      <c r="M175" t="n">
        <v>1475</v>
      </c>
      <c r="N175" t="n">
        <v>20.75</v>
      </c>
      <c r="O175" t="n">
        <v>16663.42</v>
      </c>
      <c r="P175" t="n">
        <v>2019.89</v>
      </c>
      <c r="Q175" t="n">
        <v>3550.69</v>
      </c>
      <c r="R175" t="n">
        <v>2733.15</v>
      </c>
      <c r="S175" t="n">
        <v>274.41</v>
      </c>
      <c r="T175" t="n">
        <v>1219050.7</v>
      </c>
      <c r="U175" t="n">
        <v>0.1</v>
      </c>
      <c r="V175" t="n">
        <v>0.54</v>
      </c>
      <c r="W175" t="n">
        <v>59.22</v>
      </c>
      <c r="X175" t="n">
        <v>72.14</v>
      </c>
      <c r="Y175" t="n">
        <v>2</v>
      </c>
      <c r="Z175" t="n">
        <v>10</v>
      </c>
    </row>
    <row r="176">
      <c r="A176" t="n">
        <v>1</v>
      </c>
      <c r="B176" t="n">
        <v>65</v>
      </c>
      <c r="C176" t="inlineStr">
        <is>
          <t xml:space="preserve">CONCLUIDO	</t>
        </is>
      </c>
      <c r="D176" t="n">
        <v>0.6587</v>
      </c>
      <c r="E176" t="n">
        <v>151.8</v>
      </c>
      <c r="F176" t="n">
        <v>134.98</v>
      </c>
      <c r="G176" t="n">
        <v>15.05</v>
      </c>
      <c r="H176" t="n">
        <v>0.26</v>
      </c>
      <c r="I176" t="n">
        <v>538</v>
      </c>
      <c r="J176" t="n">
        <v>134.55</v>
      </c>
      <c r="K176" t="n">
        <v>46.47</v>
      </c>
      <c r="L176" t="n">
        <v>2</v>
      </c>
      <c r="M176" t="n">
        <v>536</v>
      </c>
      <c r="N176" t="n">
        <v>21.09</v>
      </c>
      <c r="O176" t="n">
        <v>16828.84</v>
      </c>
      <c r="P176" t="n">
        <v>1486.03</v>
      </c>
      <c r="Q176" t="n">
        <v>3538.83</v>
      </c>
      <c r="R176" t="n">
        <v>1132.12</v>
      </c>
      <c r="S176" t="n">
        <v>274.41</v>
      </c>
      <c r="T176" t="n">
        <v>423231.35</v>
      </c>
      <c r="U176" t="n">
        <v>0.24</v>
      </c>
      <c r="V176" t="n">
        <v>0.72</v>
      </c>
      <c r="W176" t="n">
        <v>57.72</v>
      </c>
      <c r="X176" t="n">
        <v>25.13</v>
      </c>
      <c r="Y176" t="n">
        <v>2</v>
      </c>
      <c r="Z176" t="n">
        <v>10</v>
      </c>
    </row>
    <row r="177">
      <c r="A177" t="n">
        <v>2</v>
      </c>
      <c r="B177" t="n">
        <v>65</v>
      </c>
      <c r="C177" t="inlineStr">
        <is>
          <t xml:space="preserve">CONCLUIDO	</t>
        </is>
      </c>
      <c r="D177" t="n">
        <v>0.7354000000000001</v>
      </c>
      <c r="E177" t="n">
        <v>135.99</v>
      </c>
      <c r="F177" t="n">
        <v>124.9</v>
      </c>
      <c r="G177" t="n">
        <v>22.92</v>
      </c>
      <c r="H177" t="n">
        <v>0.39</v>
      </c>
      <c r="I177" t="n">
        <v>327</v>
      </c>
      <c r="J177" t="n">
        <v>135.9</v>
      </c>
      <c r="K177" t="n">
        <v>46.47</v>
      </c>
      <c r="L177" t="n">
        <v>3</v>
      </c>
      <c r="M177" t="n">
        <v>325</v>
      </c>
      <c r="N177" t="n">
        <v>21.43</v>
      </c>
      <c r="O177" t="n">
        <v>16994.64</v>
      </c>
      <c r="P177" t="n">
        <v>1359</v>
      </c>
      <c r="Q177" t="n">
        <v>3536.37</v>
      </c>
      <c r="R177" t="n">
        <v>791.65</v>
      </c>
      <c r="S177" t="n">
        <v>274.41</v>
      </c>
      <c r="T177" t="n">
        <v>254049.62</v>
      </c>
      <c r="U177" t="n">
        <v>0.35</v>
      </c>
      <c r="V177" t="n">
        <v>0.78</v>
      </c>
      <c r="W177" t="n">
        <v>57.37</v>
      </c>
      <c r="X177" t="n">
        <v>15.09</v>
      </c>
      <c r="Y177" t="n">
        <v>2</v>
      </c>
      <c r="Z177" t="n">
        <v>10</v>
      </c>
    </row>
    <row r="178">
      <c r="A178" t="n">
        <v>3</v>
      </c>
      <c r="B178" t="n">
        <v>65</v>
      </c>
      <c r="C178" t="inlineStr">
        <is>
          <t xml:space="preserve">CONCLUIDO	</t>
        </is>
      </c>
      <c r="D178" t="n">
        <v>0.7749</v>
      </c>
      <c r="E178" t="n">
        <v>129.05</v>
      </c>
      <c r="F178" t="n">
        <v>120.5</v>
      </c>
      <c r="G178" t="n">
        <v>30.9</v>
      </c>
      <c r="H178" t="n">
        <v>0.52</v>
      </c>
      <c r="I178" t="n">
        <v>234</v>
      </c>
      <c r="J178" t="n">
        <v>137.25</v>
      </c>
      <c r="K178" t="n">
        <v>46.47</v>
      </c>
      <c r="L178" t="n">
        <v>4</v>
      </c>
      <c r="M178" t="n">
        <v>232</v>
      </c>
      <c r="N178" t="n">
        <v>21.78</v>
      </c>
      <c r="O178" t="n">
        <v>17160.92</v>
      </c>
      <c r="P178" t="n">
        <v>1294.32</v>
      </c>
      <c r="Q178" t="n">
        <v>3535.25</v>
      </c>
      <c r="R178" t="n">
        <v>643.83</v>
      </c>
      <c r="S178" t="n">
        <v>274.41</v>
      </c>
      <c r="T178" t="n">
        <v>180604.28</v>
      </c>
      <c r="U178" t="n">
        <v>0.43</v>
      </c>
      <c r="V178" t="n">
        <v>0.8100000000000001</v>
      </c>
      <c r="W178" t="n">
        <v>57.2</v>
      </c>
      <c r="X178" t="n">
        <v>10.7</v>
      </c>
      <c r="Y178" t="n">
        <v>2</v>
      </c>
      <c r="Z178" t="n">
        <v>10</v>
      </c>
    </row>
    <row r="179">
      <c r="A179" t="n">
        <v>4</v>
      </c>
      <c r="B179" t="n">
        <v>65</v>
      </c>
      <c r="C179" t="inlineStr">
        <is>
          <t xml:space="preserve">CONCLUIDO	</t>
        </is>
      </c>
      <c r="D179" t="n">
        <v>0.7991</v>
      </c>
      <c r="E179" t="n">
        <v>125.14</v>
      </c>
      <c r="F179" t="n">
        <v>118.04</v>
      </c>
      <c r="G179" t="n">
        <v>39.13</v>
      </c>
      <c r="H179" t="n">
        <v>0.64</v>
      </c>
      <c r="I179" t="n">
        <v>181</v>
      </c>
      <c r="J179" t="n">
        <v>138.6</v>
      </c>
      <c r="K179" t="n">
        <v>46.47</v>
      </c>
      <c r="L179" t="n">
        <v>5</v>
      </c>
      <c r="M179" t="n">
        <v>179</v>
      </c>
      <c r="N179" t="n">
        <v>22.13</v>
      </c>
      <c r="O179" t="n">
        <v>17327.69</v>
      </c>
      <c r="P179" t="n">
        <v>1249.52</v>
      </c>
      <c r="Q179" t="n">
        <v>3535.24</v>
      </c>
      <c r="R179" t="n">
        <v>560.24</v>
      </c>
      <c r="S179" t="n">
        <v>274.41</v>
      </c>
      <c r="T179" t="n">
        <v>139074.83</v>
      </c>
      <c r="U179" t="n">
        <v>0.49</v>
      </c>
      <c r="V179" t="n">
        <v>0.83</v>
      </c>
      <c r="W179" t="n">
        <v>57.11</v>
      </c>
      <c r="X179" t="n">
        <v>8.24</v>
      </c>
      <c r="Y179" t="n">
        <v>2</v>
      </c>
      <c r="Z179" t="n">
        <v>10</v>
      </c>
    </row>
    <row r="180">
      <c r="A180" t="n">
        <v>5</v>
      </c>
      <c r="B180" t="n">
        <v>65</v>
      </c>
      <c r="C180" t="inlineStr">
        <is>
          <t xml:space="preserve">CONCLUIDO	</t>
        </is>
      </c>
      <c r="D180" t="n">
        <v>0.8151</v>
      </c>
      <c r="E180" t="n">
        <v>122.69</v>
      </c>
      <c r="F180" t="n">
        <v>116.51</v>
      </c>
      <c r="G180" t="n">
        <v>47.55</v>
      </c>
      <c r="H180" t="n">
        <v>0.76</v>
      </c>
      <c r="I180" t="n">
        <v>147</v>
      </c>
      <c r="J180" t="n">
        <v>139.95</v>
      </c>
      <c r="K180" t="n">
        <v>46.47</v>
      </c>
      <c r="L180" t="n">
        <v>6</v>
      </c>
      <c r="M180" t="n">
        <v>145</v>
      </c>
      <c r="N180" t="n">
        <v>22.49</v>
      </c>
      <c r="O180" t="n">
        <v>17494.97</v>
      </c>
      <c r="P180" t="n">
        <v>1214.92</v>
      </c>
      <c r="Q180" t="n">
        <v>3534.29</v>
      </c>
      <c r="R180" t="n">
        <v>508.32</v>
      </c>
      <c r="S180" t="n">
        <v>274.41</v>
      </c>
      <c r="T180" t="n">
        <v>113282.74</v>
      </c>
      <c r="U180" t="n">
        <v>0.54</v>
      </c>
      <c r="V180" t="n">
        <v>0.84</v>
      </c>
      <c r="W180" t="n">
        <v>57.08</v>
      </c>
      <c r="X180" t="n">
        <v>6.72</v>
      </c>
      <c r="Y180" t="n">
        <v>2</v>
      </c>
      <c r="Z180" t="n">
        <v>10</v>
      </c>
    </row>
    <row r="181">
      <c r="A181" t="n">
        <v>6</v>
      </c>
      <c r="B181" t="n">
        <v>65</v>
      </c>
      <c r="C181" t="inlineStr">
        <is>
          <t xml:space="preserve">CONCLUIDO	</t>
        </is>
      </c>
      <c r="D181" t="n">
        <v>0.8273</v>
      </c>
      <c r="E181" t="n">
        <v>120.87</v>
      </c>
      <c r="F181" t="n">
        <v>115.34</v>
      </c>
      <c r="G181" t="n">
        <v>56.26</v>
      </c>
      <c r="H181" t="n">
        <v>0.88</v>
      </c>
      <c r="I181" t="n">
        <v>123</v>
      </c>
      <c r="J181" t="n">
        <v>141.31</v>
      </c>
      <c r="K181" t="n">
        <v>46.47</v>
      </c>
      <c r="L181" t="n">
        <v>7</v>
      </c>
      <c r="M181" t="n">
        <v>121</v>
      </c>
      <c r="N181" t="n">
        <v>22.85</v>
      </c>
      <c r="O181" t="n">
        <v>17662.75</v>
      </c>
      <c r="P181" t="n">
        <v>1185.22</v>
      </c>
      <c r="Q181" t="n">
        <v>3533.77</v>
      </c>
      <c r="R181" t="n">
        <v>469.81</v>
      </c>
      <c r="S181" t="n">
        <v>274.41</v>
      </c>
      <c r="T181" t="n">
        <v>94152.46000000001</v>
      </c>
      <c r="U181" t="n">
        <v>0.58</v>
      </c>
      <c r="V181" t="n">
        <v>0.84</v>
      </c>
      <c r="W181" t="n">
        <v>57.02</v>
      </c>
      <c r="X181" t="n">
        <v>5.57</v>
      </c>
      <c r="Y181" t="n">
        <v>2</v>
      </c>
      <c r="Z181" t="n">
        <v>10</v>
      </c>
    </row>
    <row r="182">
      <c r="A182" t="n">
        <v>7</v>
      </c>
      <c r="B182" t="n">
        <v>65</v>
      </c>
      <c r="C182" t="inlineStr">
        <is>
          <t xml:space="preserve">CONCLUIDO	</t>
        </is>
      </c>
      <c r="D182" t="n">
        <v>0.8363</v>
      </c>
      <c r="E182" t="n">
        <v>119.57</v>
      </c>
      <c r="F182" t="n">
        <v>114.53</v>
      </c>
      <c r="G182" t="n">
        <v>65.45</v>
      </c>
      <c r="H182" t="n">
        <v>0.99</v>
      </c>
      <c r="I182" t="n">
        <v>105</v>
      </c>
      <c r="J182" t="n">
        <v>142.68</v>
      </c>
      <c r="K182" t="n">
        <v>46.47</v>
      </c>
      <c r="L182" t="n">
        <v>8</v>
      </c>
      <c r="M182" t="n">
        <v>103</v>
      </c>
      <c r="N182" t="n">
        <v>23.21</v>
      </c>
      <c r="O182" t="n">
        <v>17831.04</v>
      </c>
      <c r="P182" t="n">
        <v>1157.9</v>
      </c>
      <c r="Q182" t="n">
        <v>3533.87</v>
      </c>
      <c r="R182" t="n">
        <v>442.14</v>
      </c>
      <c r="S182" t="n">
        <v>274.41</v>
      </c>
      <c r="T182" t="n">
        <v>80404.07000000001</v>
      </c>
      <c r="U182" t="n">
        <v>0.62</v>
      </c>
      <c r="V182" t="n">
        <v>0.85</v>
      </c>
      <c r="W182" t="n">
        <v>57</v>
      </c>
      <c r="X182" t="n">
        <v>4.75</v>
      </c>
      <c r="Y182" t="n">
        <v>2</v>
      </c>
      <c r="Z182" t="n">
        <v>10</v>
      </c>
    </row>
    <row r="183">
      <c r="A183" t="n">
        <v>8</v>
      </c>
      <c r="B183" t="n">
        <v>65</v>
      </c>
      <c r="C183" t="inlineStr">
        <is>
          <t xml:space="preserve">CONCLUIDO	</t>
        </is>
      </c>
      <c r="D183" t="n">
        <v>0.8435</v>
      </c>
      <c r="E183" t="n">
        <v>118.56</v>
      </c>
      <c r="F183" t="n">
        <v>113.9</v>
      </c>
      <c r="G183" t="n">
        <v>75.09999999999999</v>
      </c>
      <c r="H183" t="n">
        <v>1.11</v>
      </c>
      <c r="I183" t="n">
        <v>91</v>
      </c>
      <c r="J183" t="n">
        <v>144.05</v>
      </c>
      <c r="K183" t="n">
        <v>46.47</v>
      </c>
      <c r="L183" t="n">
        <v>9</v>
      </c>
      <c r="M183" t="n">
        <v>89</v>
      </c>
      <c r="N183" t="n">
        <v>23.58</v>
      </c>
      <c r="O183" t="n">
        <v>17999.83</v>
      </c>
      <c r="P183" t="n">
        <v>1130.82</v>
      </c>
      <c r="Q183" t="n">
        <v>3533.77</v>
      </c>
      <c r="R183" t="n">
        <v>420.68</v>
      </c>
      <c r="S183" t="n">
        <v>274.41</v>
      </c>
      <c r="T183" t="n">
        <v>69744.53999999999</v>
      </c>
      <c r="U183" t="n">
        <v>0.65</v>
      </c>
      <c r="V183" t="n">
        <v>0.85</v>
      </c>
      <c r="W183" t="n">
        <v>56.98</v>
      </c>
      <c r="X183" t="n">
        <v>4.12</v>
      </c>
      <c r="Y183" t="n">
        <v>2</v>
      </c>
      <c r="Z183" t="n">
        <v>10</v>
      </c>
    </row>
    <row r="184">
      <c r="A184" t="n">
        <v>9</v>
      </c>
      <c r="B184" t="n">
        <v>65</v>
      </c>
      <c r="C184" t="inlineStr">
        <is>
          <t xml:space="preserve">CONCLUIDO	</t>
        </is>
      </c>
      <c r="D184" t="n">
        <v>0.8489</v>
      </c>
      <c r="E184" t="n">
        <v>117.8</v>
      </c>
      <c r="F184" t="n">
        <v>113.41</v>
      </c>
      <c r="G184" t="n">
        <v>84.01000000000001</v>
      </c>
      <c r="H184" t="n">
        <v>1.22</v>
      </c>
      <c r="I184" t="n">
        <v>81</v>
      </c>
      <c r="J184" t="n">
        <v>145.42</v>
      </c>
      <c r="K184" t="n">
        <v>46.47</v>
      </c>
      <c r="L184" t="n">
        <v>10</v>
      </c>
      <c r="M184" t="n">
        <v>79</v>
      </c>
      <c r="N184" t="n">
        <v>23.95</v>
      </c>
      <c r="O184" t="n">
        <v>18169.15</v>
      </c>
      <c r="P184" t="n">
        <v>1106.46</v>
      </c>
      <c r="Q184" t="n">
        <v>3533.24</v>
      </c>
      <c r="R184" t="n">
        <v>404.59</v>
      </c>
      <c r="S184" t="n">
        <v>274.41</v>
      </c>
      <c r="T184" t="n">
        <v>61750.6</v>
      </c>
      <c r="U184" t="n">
        <v>0.68</v>
      </c>
      <c r="V184" t="n">
        <v>0.86</v>
      </c>
      <c r="W184" t="n">
        <v>56.96</v>
      </c>
      <c r="X184" t="n">
        <v>3.65</v>
      </c>
      <c r="Y184" t="n">
        <v>2</v>
      </c>
      <c r="Z184" t="n">
        <v>10</v>
      </c>
    </row>
    <row r="185">
      <c r="A185" t="n">
        <v>10</v>
      </c>
      <c r="B185" t="n">
        <v>65</v>
      </c>
      <c r="C185" t="inlineStr">
        <is>
          <t xml:space="preserve">CONCLUIDO	</t>
        </is>
      </c>
      <c r="D185" t="n">
        <v>0.8536</v>
      </c>
      <c r="E185" t="n">
        <v>117.16</v>
      </c>
      <c r="F185" t="n">
        <v>113.02</v>
      </c>
      <c r="G185" t="n">
        <v>94.18000000000001</v>
      </c>
      <c r="H185" t="n">
        <v>1.33</v>
      </c>
      <c r="I185" t="n">
        <v>72</v>
      </c>
      <c r="J185" t="n">
        <v>146.8</v>
      </c>
      <c r="K185" t="n">
        <v>46.47</v>
      </c>
      <c r="L185" t="n">
        <v>11</v>
      </c>
      <c r="M185" t="n">
        <v>70</v>
      </c>
      <c r="N185" t="n">
        <v>24.33</v>
      </c>
      <c r="O185" t="n">
        <v>18338.99</v>
      </c>
      <c r="P185" t="n">
        <v>1081.35</v>
      </c>
      <c r="Q185" t="n">
        <v>3533.45</v>
      </c>
      <c r="R185" t="n">
        <v>391.1</v>
      </c>
      <c r="S185" t="n">
        <v>274.41</v>
      </c>
      <c r="T185" t="n">
        <v>55050.44</v>
      </c>
      <c r="U185" t="n">
        <v>0.7</v>
      </c>
      <c r="V185" t="n">
        <v>0.86</v>
      </c>
      <c r="W185" t="n">
        <v>56.94</v>
      </c>
      <c r="X185" t="n">
        <v>3.24</v>
      </c>
      <c r="Y185" t="n">
        <v>2</v>
      </c>
      <c r="Z185" t="n">
        <v>10</v>
      </c>
    </row>
    <row r="186">
      <c r="A186" t="n">
        <v>11</v>
      </c>
      <c r="B186" t="n">
        <v>65</v>
      </c>
      <c r="C186" t="inlineStr">
        <is>
          <t xml:space="preserve">CONCLUIDO	</t>
        </is>
      </c>
      <c r="D186" t="n">
        <v>0.8579</v>
      </c>
      <c r="E186" t="n">
        <v>116.57</v>
      </c>
      <c r="F186" t="n">
        <v>112.64</v>
      </c>
      <c r="G186" t="n">
        <v>105.6</v>
      </c>
      <c r="H186" t="n">
        <v>1.43</v>
      </c>
      <c r="I186" t="n">
        <v>64</v>
      </c>
      <c r="J186" t="n">
        <v>148.18</v>
      </c>
      <c r="K186" t="n">
        <v>46.47</v>
      </c>
      <c r="L186" t="n">
        <v>12</v>
      </c>
      <c r="M186" t="n">
        <v>62</v>
      </c>
      <c r="N186" t="n">
        <v>24.71</v>
      </c>
      <c r="O186" t="n">
        <v>18509.36</v>
      </c>
      <c r="P186" t="n">
        <v>1055.34</v>
      </c>
      <c r="Q186" t="n">
        <v>3533.64</v>
      </c>
      <c r="R186" t="n">
        <v>377.99</v>
      </c>
      <c r="S186" t="n">
        <v>274.41</v>
      </c>
      <c r="T186" t="n">
        <v>48535.78</v>
      </c>
      <c r="U186" t="n">
        <v>0.73</v>
      </c>
      <c r="V186" t="n">
        <v>0.86</v>
      </c>
      <c r="W186" t="n">
        <v>56.94</v>
      </c>
      <c r="X186" t="n">
        <v>2.87</v>
      </c>
      <c r="Y186" t="n">
        <v>2</v>
      </c>
      <c r="Z186" t="n">
        <v>10</v>
      </c>
    </row>
    <row r="187">
      <c r="A187" t="n">
        <v>12</v>
      </c>
      <c r="B187" t="n">
        <v>65</v>
      </c>
      <c r="C187" t="inlineStr">
        <is>
          <t xml:space="preserve">CONCLUIDO	</t>
        </is>
      </c>
      <c r="D187" t="n">
        <v>0.8612</v>
      </c>
      <c r="E187" t="n">
        <v>116.12</v>
      </c>
      <c r="F187" t="n">
        <v>112.36</v>
      </c>
      <c r="G187" t="n">
        <v>116.24</v>
      </c>
      <c r="H187" t="n">
        <v>1.54</v>
      </c>
      <c r="I187" t="n">
        <v>58</v>
      </c>
      <c r="J187" t="n">
        <v>149.56</v>
      </c>
      <c r="K187" t="n">
        <v>46.47</v>
      </c>
      <c r="L187" t="n">
        <v>13</v>
      </c>
      <c r="M187" t="n">
        <v>48</v>
      </c>
      <c r="N187" t="n">
        <v>25.1</v>
      </c>
      <c r="O187" t="n">
        <v>18680.25</v>
      </c>
      <c r="P187" t="n">
        <v>1032.15</v>
      </c>
      <c r="Q187" t="n">
        <v>3533.47</v>
      </c>
      <c r="R187" t="n">
        <v>368.53</v>
      </c>
      <c r="S187" t="n">
        <v>274.41</v>
      </c>
      <c r="T187" t="n">
        <v>43833.59</v>
      </c>
      <c r="U187" t="n">
        <v>0.74</v>
      </c>
      <c r="V187" t="n">
        <v>0.87</v>
      </c>
      <c r="W187" t="n">
        <v>56.93</v>
      </c>
      <c r="X187" t="n">
        <v>2.59</v>
      </c>
      <c r="Y187" t="n">
        <v>2</v>
      </c>
      <c r="Z187" t="n">
        <v>10</v>
      </c>
    </row>
    <row r="188">
      <c r="A188" t="n">
        <v>13</v>
      </c>
      <c r="B188" t="n">
        <v>65</v>
      </c>
      <c r="C188" t="inlineStr">
        <is>
          <t xml:space="preserve">CONCLUIDO	</t>
        </is>
      </c>
      <c r="D188" t="n">
        <v>0.8618</v>
      </c>
      <c r="E188" t="n">
        <v>116.03</v>
      </c>
      <c r="F188" t="n">
        <v>112.33</v>
      </c>
      <c r="G188" t="n">
        <v>120.35</v>
      </c>
      <c r="H188" t="n">
        <v>1.64</v>
      </c>
      <c r="I188" t="n">
        <v>56</v>
      </c>
      <c r="J188" t="n">
        <v>150.95</v>
      </c>
      <c r="K188" t="n">
        <v>46.47</v>
      </c>
      <c r="L188" t="n">
        <v>14</v>
      </c>
      <c r="M188" t="n">
        <v>6</v>
      </c>
      <c r="N188" t="n">
        <v>25.49</v>
      </c>
      <c r="O188" t="n">
        <v>18851.69</v>
      </c>
      <c r="P188" t="n">
        <v>1027.63</v>
      </c>
      <c r="Q188" t="n">
        <v>3533.86</v>
      </c>
      <c r="R188" t="n">
        <v>365.4</v>
      </c>
      <c r="S188" t="n">
        <v>274.41</v>
      </c>
      <c r="T188" t="n">
        <v>42280.8</v>
      </c>
      <c r="U188" t="n">
        <v>0.75</v>
      </c>
      <c r="V188" t="n">
        <v>0.87</v>
      </c>
      <c r="W188" t="n">
        <v>56.98</v>
      </c>
      <c r="X188" t="n">
        <v>2.56</v>
      </c>
      <c r="Y188" t="n">
        <v>2</v>
      </c>
      <c r="Z188" t="n">
        <v>10</v>
      </c>
    </row>
    <row r="189">
      <c r="A189" t="n">
        <v>14</v>
      </c>
      <c r="B189" t="n">
        <v>65</v>
      </c>
      <c r="C189" t="inlineStr">
        <is>
          <t xml:space="preserve">CONCLUIDO	</t>
        </is>
      </c>
      <c r="D189" t="n">
        <v>0.8617</v>
      </c>
      <c r="E189" t="n">
        <v>116.05</v>
      </c>
      <c r="F189" t="n">
        <v>112.35</v>
      </c>
      <c r="G189" t="n">
        <v>120.37</v>
      </c>
      <c r="H189" t="n">
        <v>1.74</v>
      </c>
      <c r="I189" t="n">
        <v>56</v>
      </c>
      <c r="J189" t="n">
        <v>152.35</v>
      </c>
      <c r="K189" t="n">
        <v>46.47</v>
      </c>
      <c r="L189" t="n">
        <v>15</v>
      </c>
      <c r="M189" t="n">
        <v>0</v>
      </c>
      <c r="N189" t="n">
        <v>25.88</v>
      </c>
      <c r="O189" t="n">
        <v>19023.66</v>
      </c>
      <c r="P189" t="n">
        <v>1035.41</v>
      </c>
      <c r="Q189" t="n">
        <v>3533.98</v>
      </c>
      <c r="R189" t="n">
        <v>365.95</v>
      </c>
      <c r="S189" t="n">
        <v>274.41</v>
      </c>
      <c r="T189" t="n">
        <v>42556.38</v>
      </c>
      <c r="U189" t="n">
        <v>0.75</v>
      </c>
      <c r="V189" t="n">
        <v>0.87</v>
      </c>
      <c r="W189" t="n">
        <v>56.99</v>
      </c>
      <c r="X189" t="n">
        <v>2.58</v>
      </c>
      <c r="Y189" t="n">
        <v>2</v>
      </c>
      <c r="Z189" t="n">
        <v>10</v>
      </c>
    </row>
    <row r="190">
      <c r="A190" t="n">
        <v>0</v>
      </c>
      <c r="B190" t="n">
        <v>75</v>
      </c>
      <c r="C190" t="inlineStr">
        <is>
          <t xml:space="preserve">CONCLUIDO	</t>
        </is>
      </c>
      <c r="D190" t="n">
        <v>0.4014</v>
      </c>
      <c r="E190" t="n">
        <v>249.13</v>
      </c>
      <c r="F190" t="n">
        <v>194.57</v>
      </c>
      <c r="G190" t="n">
        <v>6.82</v>
      </c>
      <c r="H190" t="n">
        <v>0.12</v>
      </c>
      <c r="I190" t="n">
        <v>1711</v>
      </c>
      <c r="J190" t="n">
        <v>150.44</v>
      </c>
      <c r="K190" t="n">
        <v>49.1</v>
      </c>
      <c r="L190" t="n">
        <v>1</v>
      </c>
      <c r="M190" t="n">
        <v>1709</v>
      </c>
      <c r="N190" t="n">
        <v>25.34</v>
      </c>
      <c r="O190" t="n">
        <v>18787.76</v>
      </c>
      <c r="P190" t="n">
        <v>2334.71</v>
      </c>
      <c r="Q190" t="n">
        <v>3553.77</v>
      </c>
      <c r="R190" t="n">
        <v>3155.14</v>
      </c>
      <c r="S190" t="n">
        <v>274.41</v>
      </c>
      <c r="T190" t="n">
        <v>1428873.58</v>
      </c>
      <c r="U190" t="n">
        <v>0.09</v>
      </c>
      <c r="V190" t="n">
        <v>0.5</v>
      </c>
      <c r="W190" t="n">
        <v>59.6</v>
      </c>
      <c r="X190" t="n">
        <v>84.51000000000001</v>
      </c>
      <c r="Y190" t="n">
        <v>2</v>
      </c>
      <c r="Z190" t="n">
        <v>10</v>
      </c>
    </row>
    <row r="191">
      <c r="A191" t="n">
        <v>1</v>
      </c>
      <c r="B191" t="n">
        <v>75</v>
      </c>
      <c r="C191" t="inlineStr">
        <is>
          <t xml:space="preserve">CONCLUIDO	</t>
        </is>
      </c>
      <c r="D191" t="n">
        <v>0.6321</v>
      </c>
      <c r="E191" t="n">
        <v>158.21</v>
      </c>
      <c r="F191" t="n">
        <v>137.72</v>
      </c>
      <c r="G191" t="n">
        <v>13.86</v>
      </c>
      <c r="H191" t="n">
        <v>0.23</v>
      </c>
      <c r="I191" t="n">
        <v>596</v>
      </c>
      <c r="J191" t="n">
        <v>151.83</v>
      </c>
      <c r="K191" t="n">
        <v>49.1</v>
      </c>
      <c r="L191" t="n">
        <v>2</v>
      </c>
      <c r="M191" t="n">
        <v>594</v>
      </c>
      <c r="N191" t="n">
        <v>25.73</v>
      </c>
      <c r="O191" t="n">
        <v>18959.54</v>
      </c>
      <c r="P191" t="n">
        <v>1645.62</v>
      </c>
      <c r="Q191" t="n">
        <v>3539.36</v>
      </c>
      <c r="R191" t="n">
        <v>1225.58</v>
      </c>
      <c r="S191" t="n">
        <v>274.41</v>
      </c>
      <c r="T191" t="n">
        <v>469668.21</v>
      </c>
      <c r="U191" t="n">
        <v>0.22</v>
      </c>
      <c r="V191" t="n">
        <v>0.71</v>
      </c>
      <c r="W191" t="n">
        <v>57.79</v>
      </c>
      <c r="X191" t="n">
        <v>27.86</v>
      </c>
      <c r="Y191" t="n">
        <v>2</v>
      </c>
      <c r="Z191" t="n">
        <v>10</v>
      </c>
    </row>
    <row r="192">
      <c r="A192" t="n">
        <v>2</v>
      </c>
      <c r="B192" t="n">
        <v>75</v>
      </c>
      <c r="C192" t="inlineStr">
        <is>
          <t xml:space="preserve">CONCLUIDO	</t>
        </is>
      </c>
      <c r="D192" t="n">
        <v>0.7151</v>
      </c>
      <c r="E192" t="n">
        <v>139.84</v>
      </c>
      <c r="F192" t="n">
        <v>126.53</v>
      </c>
      <c r="G192" t="n">
        <v>21.03</v>
      </c>
      <c r="H192" t="n">
        <v>0.35</v>
      </c>
      <c r="I192" t="n">
        <v>361</v>
      </c>
      <c r="J192" t="n">
        <v>153.23</v>
      </c>
      <c r="K192" t="n">
        <v>49.1</v>
      </c>
      <c r="L192" t="n">
        <v>3</v>
      </c>
      <c r="M192" t="n">
        <v>359</v>
      </c>
      <c r="N192" t="n">
        <v>26.13</v>
      </c>
      <c r="O192" t="n">
        <v>19131.85</v>
      </c>
      <c r="P192" t="n">
        <v>1498.98</v>
      </c>
      <c r="Q192" t="n">
        <v>3537.07</v>
      </c>
      <c r="R192" t="n">
        <v>846.38</v>
      </c>
      <c r="S192" t="n">
        <v>274.41</v>
      </c>
      <c r="T192" t="n">
        <v>281243.98</v>
      </c>
      <c r="U192" t="n">
        <v>0.32</v>
      </c>
      <c r="V192" t="n">
        <v>0.77</v>
      </c>
      <c r="W192" t="n">
        <v>57.44</v>
      </c>
      <c r="X192" t="n">
        <v>16.71</v>
      </c>
      <c r="Y192" t="n">
        <v>2</v>
      </c>
      <c r="Z192" t="n">
        <v>10</v>
      </c>
    </row>
    <row r="193">
      <c r="A193" t="n">
        <v>3</v>
      </c>
      <c r="B193" t="n">
        <v>75</v>
      </c>
      <c r="C193" t="inlineStr">
        <is>
          <t xml:space="preserve">CONCLUIDO	</t>
        </is>
      </c>
      <c r="D193" t="n">
        <v>0.7587</v>
      </c>
      <c r="E193" t="n">
        <v>131.8</v>
      </c>
      <c r="F193" t="n">
        <v>121.64</v>
      </c>
      <c r="G193" t="n">
        <v>28.29</v>
      </c>
      <c r="H193" t="n">
        <v>0.46</v>
      </c>
      <c r="I193" t="n">
        <v>258</v>
      </c>
      <c r="J193" t="n">
        <v>154.63</v>
      </c>
      <c r="K193" t="n">
        <v>49.1</v>
      </c>
      <c r="L193" t="n">
        <v>4</v>
      </c>
      <c r="M193" t="n">
        <v>256</v>
      </c>
      <c r="N193" t="n">
        <v>26.53</v>
      </c>
      <c r="O193" t="n">
        <v>19304.72</v>
      </c>
      <c r="P193" t="n">
        <v>1426.78</v>
      </c>
      <c r="Q193" t="n">
        <v>3535.91</v>
      </c>
      <c r="R193" t="n">
        <v>681.37</v>
      </c>
      <c r="S193" t="n">
        <v>274.41</v>
      </c>
      <c r="T193" t="n">
        <v>199257.15</v>
      </c>
      <c r="U193" t="n">
        <v>0.4</v>
      </c>
      <c r="V193" t="n">
        <v>0.8</v>
      </c>
      <c r="W193" t="n">
        <v>57.26</v>
      </c>
      <c r="X193" t="n">
        <v>11.84</v>
      </c>
      <c r="Y193" t="n">
        <v>2</v>
      </c>
      <c r="Z193" t="n">
        <v>10</v>
      </c>
    </row>
    <row r="194">
      <c r="A194" t="n">
        <v>4</v>
      </c>
      <c r="B194" t="n">
        <v>75</v>
      </c>
      <c r="C194" t="inlineStr">
        <is>
          <t xml:space="preserve">CONCLUIDO	</t>
        </is>
      </c>
      <c r="D194" t="n">
        <v>0.7854</v>
      </c>
      <c r="E194" t="n">
        <v>127.33</v>
      </c>
      <c r="F194" t="n">
        <v>118.94</v>
      </c>
      <c r="G194" t="n">
        <v>35.68</v>
      </c>
      <c r="H194" t="n">
        <v>0.57</v>
      </c>
      <c r="I194" t="n">
        <v>200</v>
      </c>
      <c r="J194" t="n">
        <v>156.03</v>
      </c>
      <c r="K194" t="n">
        <v>49.1</v>
      </c>
      <c r="L194" t="n">
        <v>5</v>
      </c>
      <c r="M194" t="n">
        <v>198</v>
      </c>
      <c r="N194" t="n">
        <v>26.94</v>
      </c>
      <c r="O194" t="n">
        <v>19478.15</v>
      </c>
      <c r="P194" t="n">
        <v>1380.44</v>
      </c>
      <c r="Q194" t="n">
        <v>3535.03</v>
      </c>
      <c r="R194" t="n">
        <v>590.98</v>
      </c>
      <c r="S194" t="n">
        <v>274.41</v>
      </c>
      <c r="T194" t="n">
        <v>154350.95</v>
      </c>
      <c r="U194" t="n">
        <v>0.46</v>
      </c>
      <c r="V194" t="n">
        <v>0.82</v>
      </c>
      <c r="W194" t="n">
        <v>57.15</v>
      </c>
      <c r="X194" t="n">
        <v>9.15</v>
      </c>
      <c r="Y194" t="n">
        <v>2</v>
      </c>
      <c r="Z194" t="n">
        <v>10</v>
      </c>
    </row>
    <row r="195">
      <c r="A195" t="n">
        <v>5</v>
      </c>
      <c r="B195" t="n">
        <v>75</v>
      </c>
      <c r="C195" t="inlineStr">
        <is>
          <t xml:space="preserve">CONCLUIDO	</t>
        </is>
      </c>
      <c r="D195" t="n">
        <v>0.8042</v>
      </c>
      <c r="E195" t="n">
        <v>124.35</v>
      </c>
      <c r="F195" t="n">
        <v>117.12</v>
      </c>
      <c r="G195" t="n">
        <v>43.38</v>
      </c>
      <c r="H195" t="n">
        <v>0.67</v>
      </c>
      <c r="I195" t="n">
        <v>162</v>
      </c>
      <c r="J195" t="n">
        <v>157.44</v>
      </c>
      <c r="K195" t="n">
        <v>49.1</v>
      </c>
      <c r="L195" t="n">
        <v>6</v>
      </c>
      <c r="M195" t="n">
        <v>160</v>
      </c>
      <c r="N195" t="n">
        <v>27.35</v>
      </c>
      <c r="O195" t="n">
        <v>19652.13</v>
      </c>
      <c r="P195" t="n">
        <v>1344.27</v>
      </c>
      <c r="Q195" t="n">
        <v>3534.67</v>
      </c>
      <c r="R195" t="n">
        <v>529.49</v>
      </c>
      <c r="S195" t="n">
        <v>274.41</v>
      </c>
      <c r="T195" t="n">
        <v>123796.08</v>
      </c>
      <c r="U195" t="n">
        <v>0.52</v>
      </c>
      <c r="V195" t="n">
        <v>0.83</v>
      </c>
      <c r="W195" t="n">
        <v>57.09</v>
      </c>
      <c r="X195" t="n">
        <v>7.34</v>
      </c>
      <c r="Y195" t="n">
        <v>2</v>
      </c>
      <c r="Z195" t="n">
        <v>10</v>
      </c>
    </row>
    <row r="196">
      <c r="A196" t="n">
        <v>6</v>
      </c>
      <c r="B196" t="n">
        <v>75</v>
      </c>
      <c r="C196" t="inlineStr">
        <is>
          <t xml:space="preserve">CONCLUIDO	</t>
        </is>
      </c>
      <c r="D196" t="n">
        <v>0.8169</v>
      </c>
      <c r="E196" t="n">
        <v>122.41</v>
      </c>
      <c r="F196" t="n">
        <v>115.98</v>
      </c>
      <c r="G196" t="n">
        <v>51.17</v>
      </c>
      <c r="H196" t="n">
        <v>0.78</v>
      </c>
      <c r="I196" t="n">
        <v>136</v>
      </c>
      <c r="J196" t="n">
        <v>158.86</v>
      </c>
      <c r="K196" t="n">
        <v>49.1</v>
      </c>
      <c r="L196" t="n">
        <v>7</v>
      </c>
      <c r="M196" t="n">
        <v>134</v>
      </c>
      <c r="N196" t="n">
        <v>27.77</v>
      </c>
      <c r="O196" t="n">
        <v>19826.68</v>
      </c>
      <c r="P196" t="n">
        <v>1315.85</v>
      </c>
      <c r="Q196" t="n">
        <v>3534.03</v>
      </c>
      <c r="R196" t="n">
        <v>490.93</v>
      </c>
      <c r="S196" t="n">
        <v>274.41</v>
      </c>
      <c r="T196" t="n">
        <v>104644.42</v>
      </c>
      <c r="U196" t="n">
        <v>0.5600000000000001</v>
      </c>
      <c r="V196" t="n">
        <v>0.84</v>
      </c>
      <c r="W196" t="n">
        <v>57.05</v>
      </c>
      <c r="X196" t="n">
        <v>6.2</v>
      </c>
      <c r="Y196" t="n">
        <v>2</v>
      </c>
      <c r="Z196" t="n">
        <v>10</v>
      </c>
    </row>
    <row r="197">
      <c r="A197" t="n">
        <v>7</v>
      </c>
      <c r="B197" t="n">
        <v>75</v>
      </c>
      <c r="C197" t="inlineStr">
        <is>
          <t xml:space="preserve">CONCLUIDO	</t>
        </is>
      </c>
      <c r="D197" t="n">
        <v>0.827</v>
      </c>
      <c r="E197" t="n">
        <v>120.91</v>
      </c>
      <c r="F197" t="n">
        <v>115.06</v>
      </c>
      <c r="G197" t="n">
        <v>59.01</v>
      </c>
      <c r="H197" t="n">
        <v>0.88</v>
      </c>
      <c r="I197" t="n">
        <v>117</v>
      </c>
      <c r="J197" t="n">
        <v>160.28</v>
      </c>
      <c r="K197" t="n">
        <v>49.1</v>
      </c>
      <c r="L197" t="n">
        <v>8</v>
      </c>
      <c r="M197" t="n">
        <v>115</v>
      </c>
      <c r="N197" t="n">
        <v>28.19</v>
      </c>
      <c r="O197" t="n">
        <v>20001.93</v>
      </c>
      <c r="P197" t="n">
        <v>1289.82</v>
      </c>
      <c r="Q197" t="n">
        <v>3534.26</v>
      </c>
      <c r="R197" t="n">
        <v>460.23</v>
      </c>
      <c r="S197" t="n">
        <v>274.41</v>
      </c>
      <c r="T197" t="n">
        <v>89392.5</v>
      </c>
      <c r="U197" t="n">
        <v>0.6</v>
      </c>
      <c r="V197" t="n">
        <v>0.85</v>
      </c>
      <c r="W197" t="n">
        <v>57.01</v>
      </c>
      <c r="X197" t="n">
        <v>5.28</v>
      </c>
      <c r="Y197" t="n">
        <v>2</v>
      </c>
      <c r="Z197" t="n">
        <v>10</v>
      </c>
    </row>
    <row r="198">
      <c r="A198" t="n">
        <v>8</v>
      </c>
      <c r="B198" t="n">
        <v>75</v>
      </c>
      <c r="C198" t="inlineStr">
        <is>
          <t xml:space="preserve">CONCLUIDO	</t>
        </is>
      </c>
      <c r="D198" t="n">
        <v>0.8349</v>
      </c>
      <c r="E198" t="n">
        <v>119.77</v>
      </c>
      <c r="F198" t="n">
        <v>114.38</v>
      </c>
      <c r="G198" t="n">
        <v>67.28</v>
      </c>
      <c r="H198" t="n">
        <v>0.99</v>
      </c>
      <c r="I198" t="n">
        <v>102</v>
      </c>
      <c r="J198" t="n">
        <v>161.71</v>
      </c>
      <c r="K198" t="n">
        <v>49.1</v>
      </c>
      <c r="L198" t="n">
        <v>9</v>
      </c>
      <c r="M198" t="n">
        <v>100</v>
      </c>
      <c r="N198" t="n">
        <v>28.61</v>
      </c>
      <c r="O198" t="n">
        <v>20177.64</v>
      </c>
      <c r="P198" t="n">
        <v>1265.62</v>
      </c>
      <c r="Q198" t="n">
        <v>3533.89</v>
      </c>
      <c r="R198" t="n">
        <v>437.48</v>
      </c>
      <c r="S198" t="n">
        <v>274.41</v>
      </c>
      <c r="T198" t="n">
        <v>78091.57000000001</v>
      </c>
      <c r="U198" t="n">
        <v>0.63</v>
      </c>
      <c r="V198" t="n">
        <v>0.85</v>
      </c>
      <c r="W198" t="n">
        <v>56.97</v>
      </c>
      <c r="X198" t="n">
        <v>4.6</v>
      </c>
      <c r="Y198" t="n">
        <v>2</v>
      </c>
      <c r="Z198" t="n">
        <v>10</v>
      </c>
    </row>
    <row r="199">
      <c r="A199" t="n">
        <v>9</v>
      </c>
      <c r="B199" t="n">
        <v>75</v>
      </c>
      <c r="C199" t="inlineStr">
        <is>
          <t xml:space="preserve">CONCLUIDO	</t>
        </is>
      </c>
      <c r="D199" t="n">
        <v>0.8406</v>
      </c>
      <c r="E199" t="n">
        <v>118.96</v>
      </c>
      <c r="F199" t="n">
        <v>113.9</v>
      </c>
      <c r="G199" t="n">
        <v>75.09999999999999</v>
      </c>
      <c r="H199" t="n">
        <v>1.09</v>
      </c>
      <c r="I199" t="n">
        <v>91</v>
      </c>
      <c r="J199" t="n">
        <v>163.13</v>
      </c>
      <c r="K199" t="n">
        <v>49.1</v>
      </c>
      <c r="L199" t="n">
        <v>10</v>
      </c>
      <c r="M199" t="n">
        <v>89</v>
      </c>
      <c r="N199" t="n">
        <v>29.04</v>
      </c>
      <c r="O199" t="n">
        <v>20353.94</v>
      </c>
      <c r="P199" t="n">
        <v>1244.04</v>
      </c>
      <c r="Q199" t="n">
        <v>3533.93</v>
      </c>
      <c r="R199" t="n">
        <v>421.07</v>
      </c>
      <c r="S199" t="n">
        <v>274.41</v>
      </c>
      <c r="T199" t="n">
        <v>69941.37</v>
      </c>
      <c r="U199" t="n">
        <v>0.65</v>
      </c>
      <c r="V199" t="n">
        <v>0.85</v>
      </c>
      <c r="W199" t="n">
        <v>56.97</v>
      </c>
      <c r="X199" t="n">
        <v>4.13</v>
      </c>
      <c r="Y199" t="n">
        <v>2</v>
      </c>
      <c r="Z199" t="n">
        <v>10</v>
      </c>
    </row>
    <row r="200">
      <c r="A200" t="n">
        <v>10</v>
      </c>
      <c r="B200" t="n">
        <v>75</v>
      </c>
      <c r="C200" t="inlineStr">
        <is>
          <t xml:space="preserve">CONCLUIDO	</t>
        </is>
      </c>
      <c r="D200" t="n">
        <v>0.8462</v>
      </c>
      <c r="E200" t="n">
        <v>118.17</v>
      </c>
      <c r="F200" t="n">
        <v>113.42</v>
      </c>
      <c r="G200" t="n">
        <v>84.02</v>
      </c>
      <c r="H200" t="n">
        <v>1.18</v>
      </c>
      <c r="I200" t="n">
        <v>81</v>
      </c>
      <c r="J200" t="n">
        <v>164.57</v>
      </c>
      <c r="K200" t="n">
        <v>49.1</v>
      </c>
      <c r="L200" t="n">
        <v>11</v>
      </c>
      <c r="M200" t="n">
        <v>79</v>
      </c>
      <c r="N200" t="n">
        <v>29.47</v>
      </c>
      <c r="O200" t="n">
        <v>20530.82</v>
      </c>
      <c r="P200" t="n">
        <v>1222.97</v>
      </c>
      <c r="Q200" t="n">
        <v>3533.65</v>
      </c>
      <c r="R200" t="n">
        <v>404.73</v>
      </c>
      <c r="S200" t="n">
        <v>274.41</v>
      </c>
      <c r="T200" t="n">
        <v>61819.58</v>
      </c>
      <c r="U200" t="n">
        <v>0.68</v>
      </c>
      <c r="V200" t="n">
        <v>0.86</v>
      </c>
      <c r="W200" t="n">
        <v>56.95</v>
      </c>
      <c r="X200" t="n">
        <v>3.65</v>
      </c>
      <c r="Y200" t="n">
        <v>2</v>
      </c>
      <c r="Z200" t="n">
        <v>10</v>
      </c>
    </row>
    <row r="201">
      <c r="A201" t="n">
        <v>11</v>
      </c>
      <c r="B201" t="n">
        <v>75</v>
      </c>
      <c r="C201" t="inlineStr">
        <is>
          <t xml:space="preserve">CONCLUIDO	</t>
        </is>
      </c>
      <c r="D201" t="n">
        <v>0.8507</v>
      </c>
      <c r="E201" t="n">
        <v>117.54</v>
      </c>
      <c r="F201" t="n">
        <v>113.04</v>
      </c>
      <c r="G201" t="n">
        <v>92.91</v>
      </c>
      <c r="H201" t="n">
        <v>1.28</v>
      </c>
      <c r="I201" t="n">
        <v>73</v>
      </c>
      <c r="J201" t="n">
        <v>166.01</v>
      </c>
      <c r="K201" t="n">
        <v>49.1</v>
      </c>
      <c r="L201" t="n">
        <v>12</v>
      </c>
      <c r="M201" t="n">
        <v>71</v>
      </c>
      <c r="N201" t="n">
        <v>29.91</v>
      </c>
      <c r="O201" t="n">
        <v>20708.3</v>
      </c>
      <c r="P201" t="n">
        <v>1202.31</v>
      </c>
      <c r="Q201" t="n">
        <v>3533.53</v>
      </c>
      <c r="R201" t="n">
        <v>391.99</v>
      </c>
      <c r="S201" t="n">
        <v>274.41</v>
      </c>
      <c r="T201" t="n">
        <v>55488.27</v>
      </c>
      <c r="U201" t="n">
        <v>0.7</v>
      </c>
      <c r="V201" t="n">
        <v>0.86</v>
      </c>
      <c r="W201" t="n">
        <v>56.94</v>
      </c>
      <c r="X201" t="n">
        <v>3.26</v>
      </c>
      <c r="Y201" t="n">
        <v>2</v>
      </c>
      <c r="Z201" t="n">
        <v>10</v>
      </c>
    </row>
    <row r="202">
      <c r="A202" t="n">
        <v>12</v>
      </c>
      <c r="B202" t="n">
        <v>75</v>
      </c>
      <c r="C202" t="inlineStr">
        <is>
          <t xml:space="preserve">CONCLUIDO	</t>
        </is>
      </c>
      <c r="D202" t="n">
        <v>0.8545</v>
      </c>
      <c r="E202" t="n">
        <v>117.03</v>
      </c>
      <c r="F202" t="n">
        <v>112.74</v>
      </c>
      <c r="G202" t="n">
        <v>102.49</v>
      </c>
      <c r="H202" t="n">
        <v>1.38</v>
      </c>
      <c r="I202" t="n">
        <v>66</v>
      </c>
      <c r="J202" t="n">
        <v>167.45</v>
      </c>
      <c r="K202" t="n">
        <v>49.1</v>
      </c>
      <c r="L202" t="n">
        <v>13</v>
      </c>
      <c r="M202" t="n">
        <v>64</v>
      </c>
      <c r="N202" t="n">
        <v>30.36</v>
      </c>
      <c r="O202" t="n">
        <v>20886.38</v>
      </c>
      <c r="P202" t="n">
        <v>1180.76</v>
      </c>
      <c r="Q202" t="n">
        <v>3533.42</v>
      </c>
      <c r="R202" t="n">
        <v>381.7</v>
      </c>
      <c r="S202" t="n">
        <v>274.41</v>
      </c>
      <c r="T202" t="n">
        <v>50380.1</v>
      </c>
      <c r="U202" t="n">
        <v>0.72</v>
      </c>
      <c r="V202" t="n">
        <v>0.86</v>
      </c>
      <c r="W202" t="n">
        <v>56.93</v>
      </c>
      <c r="X202" t="n">
        <v>2.97</v>
      </c>
      <c r="Y202" t="n">
        <v>2</v>
      </c>
      <c r="Z202" t="n">
        <v>10</v>
      </c>
    </row>
    <row r="203">
      <c r="A203" t="n">
        <v>13</v>
      </c>
      <c r="B203" t="n">
        <v>75</v>
      </c>
      <c r="C203" t="inlineStr">
        <is>
          <t xml:space="preserve">CONCLUIDO	</t>
        </is>
      </c>
      <c r="D203" t="n">
        <v>0.8572</v>
      </c>
      <c r="E203" t="n">
        <v>116.66</v>
      </c>
      <c r="F203" t="n">
        <v>112.52</v>
      </c>
      <c r="G203" t="n">
        <v>110.68</v>
      </c>
      <c r="H203" t="n">
        <v>1.47</v>
      </c>
      <c r="I203" t="n">
        <v>61</v>
      </c>
      <c r="J203" t="n">
        <v>168.9</v>
      </c>
      <c r="K203" t="n">
        <v>49.1</v>
      </c>
      <c r="L203" t="n">
        <v>14</v>
      </c>
      <c r="M203" t="n">
        <v>59</v>
      </c>
      <c r="N203" t="n">
        <v>30.81</v>
      </c>
      <c r="O203" t="n">
        <v>21065.06</v>
      </c>
      <c r="P203" t="n">
        <v>1160.92</v>
      </c>
      <c r="Q203" t="n">
        <v>3533.61</v>
      </c>
      <c r="R203" t="n">
        <v>374.25</v>
      </c>
      <c r="S203" t="n">
        <v>274.41</v>
      </c>
      <c r="T203" t="n">
        <v>46679.15</v>
      </c>
      <c r="U203" t="n">
        <v>0.73</v>
      </c>
      <c r="V203" t="n">
        <v>0.87</v>
      </c>
      <c r="W203" t="n">
        <v>56.93</v>
      </c>
      <c r="X203" t="n">
        <v>2.75</v>
      </c>
      <c r="Y203" t="n">
        <v>2</v>
      </c>
      <c r="Z203" t="n">
        <v>10</v>
      </c>
    </row>
    <row r="204">
      <c r="A204" t="n">
        <v>14</v>
      </c>
      <c r="B204" t="n">
        <v>75</v>
      </c>
      <c r="C204" t="inlineStr">
        <is>
          <t xml:space="preserve">CONCLUIDO	</t>
        </is>
      </c>
      <c r="D204" t="n">
        <v>0.8601</v>
      </c>
      <c r="E204" t="n">
        <v>116.27</v>
      </c>
      <c r="F204" t="n">
        <v>112.28</v>
      </c>
      <c r="G204" t="n">
        <v>120.3</v>
      </c>
      <c r="H204" t="n">
        <v>1.56</v>
      </c>
      <c r="I204" t="n">
        <v>56</v>
      </c>
      <c r="J204" t="n">
        <v>170.35</v>
      </c>
      <c r="K204" t="n">
        <v>49.1</v>
      </c>
      <c r="L204" t="n">
        <v>15</v>
      </c>
      <c r="M204" t="n">
        <v>54</v>
      </c>
      <c r="N204" t="n">
        <v>31.26</v>
      </c>
      <c r="O204" t="n">
        <v>21244.37</v>
      </c>
      <c r="P204" t="n">
        <v>1139.31</v>
      </c>
      <c r="Q204" t="n">
        <v>3533.38</v>
      </c>
      <c r="R204" t="n">
        <v>366.15</v>
      </c>
      <c r="S204" t="n">
        <v>274.41</v>
      </c>
      <c r="T204" t="n">
        <v>42653.83</v>
      </c>
      <c r="U204" t="n">
        <v>0.75</v>
      </c>
      <c r="V204" t="n">
        <v>0.87</v>
      </c>
      <c r="W204" t="n">
        <v>56.92</v>
      </c>
      <c r="X204" t="n">
        <v>2.51</v>
      </c>
      <c r="Y204" t="n">
        <v>2</v>
      </c>
      <c r="Z204" t="n">
        <v>10</v>
      </c>
    </row>
    <row r="205">
      <c r="A205" t="n">
        <v>15</v>
      </c>
      <c r="B205" t="n">
        <v>75</v>
      </c>
      <c r="C205" t="inlineStr">
        <is>
          <t xml:space="preserve">CONCLUIDO	</t>
        </is>
      </c>
      <c r="D205" t="n">
        <v>0.863</v>
      </c>
      <c r="E205" t="n">
        <v>115.88</v>
      </c>
      <c r="F205" t="n">
        <v>112.04</v>
      </c>
      <c r="G205" t="n">
        <v>131.82</v>
      </c>
      <c r="H205" t="n">
        <v>1.65</v>
      </c>
      <c r="I205" t="n">
        <v>51</v>
      </c>
      <c r="J205" t="n">
        <v>171.81</v>
      </c>
      <c r="K205" t="n">
        <v>49.1</v>
      </c>
      <c r="L205" t="n">
        <v>16</v>
      </c>
      <c r="M205" t="n">
        <v>47</v>
      </c>
      <c r="N205" t="n">
        <v>31.72</v>
      </c>
      <c r="O205" t="n">
        <v>21424.29</v>
      </c>
      <c r="P205" t="n">
        <v>1116.56</v>
      </c>
      <c r="Q205" t="n">
        <v>3533.46</v>
      </c>
      <c r="R205" t="n">
        <v>358.54</v>
      </c>
      <c r="S205" t="n">
        <v>274.41</v>
      </c>
      <c r="T205" t="n">
        <v>38875.22</v>
      </c>
      <c r="U205" t="n">
        <v>0.77</v>
      </c>
      <c r="V205" t="n">
        <v>0.87</v>
      </c>
      <c r="W205" t="n">
        <v>56.9</v>
      </c>
      <c r="X205" t="n">
        <v>2.28</v>
      </c>
      <c r="Y205" t="n">
        <v>2</v>
      </c>
      <c r="Z205" t="n">
        <v>10</v>
      </c>
    </row>
    <row r="206">
      <c r="A206" t="n">
        <v>16</v>
      </c>
      <c r="B206" t="n">
        <v>75</v>
      </c>
      <c r="C206" t="inlineStr">
        <is>
          <t xml:space="preserve">CONCLUIDO	</t>
        </is>
      </c>
      <c r="D206" t="n">
        <v>0.8637</v>
      </c>
      <c r="E206" t="n">
        <v>115.78</v>
      </c>
      <c r="F206" t="n">
        <v>112.01</v>
      </c>
      <c r="G206" t="n">
        <v>137.15</v>
      </c>
      <c r="H206" t="n">
        <v>1.74</v>
      </c>
      <c r="I206" t="n">
        <v>49</v>
      </c>
      <c r="J206" t="n">
        <v>173.28</v>
      </c>
      <c r="K206" t="n">
        <v>49.1</v>
      </c>
      <c r="L206" t="n">
        <v>17</v>
      </c>
      <c r="M206" t="n">
        <v>14</v>
      </c>
      <c r="N206" t="n">
        <v>32.18</v>
      </c>
      <c r="O206" t="n">
        <v>21604.83</v>
      </c>
      <c r="P206" t="n">
        <v>1109.38</v>
      </c>
      <c r="Q206" t="n">
        <v>3533.8</v>
      </c>
      <c r="R206" t="n">
        <v>355.39</v>
      </c>
      <c r="S206" t="n">
        <v>274.41</v>
      </c>
      <c r="T206" t="n">
        <v>37308.77</v>
      </c>
      <c r="U206" t="n">
        <v>0.77</v>
      </c>
      <c r="V206" t="n">
        <v>0.87</v>
      </c>
      <c r="W206" t="n">
        <v>56.95</v>
      </c>
      <c r="X206" t="n">
        <v>2.24</v>
      </c>
      <c r="Y206" t="n">
        <v>2</v>
      </c>
      <c r="Z206" t="n">
        <v>10</v>
      </c>
    </row>
    <row r="207">
      <c r="A207" t="n">
        <v>17</v>
      </c>
      <c r="B207" t="n">
        <v>75</v>
      </c>
      <c r="C207" t="inlineStr">
        <is>
          <t xml:space="preserve">CONCLUIDO	</t>
        </is>
      </c>
      <c r="D207" t="n">
        <v>0.8635</v>
      </c>
      <c r="E207" t="n">
        <v>115.8</v>
      </c>
      <c r="F207" t="n">
        <v>112.03</v>
      </c>
      <c r="G207" t="n">
        <v>137.18</v>
      </c>
      <c r="H207" t="n">
        <v>1.83</v>
      </c>
      <c r="I207" t="n">
        <v>49</v>
      </c>
      <c r="J207" t="n">
        <v>174.75</v>
      </c>
      <c r="K207" t="n">
        <v>49.1</v>
      </c>
      <c r="L207" t="n">
        <v>18</v>
      </c>
      <c r="M207" t="n">
        <v>0</v>
      </c>
      <c r="N207" t="n">
        <v>32.65</v>
      </c>
      <c r="O207" t="n">
        <v>21786.02</v>
      </c>
      <c r="P207" t="n">
        <v>1115.18</v>
      </c>
      <c r="Q207" t="n">
        <v>3533.78</v>
      </c>
      <c r="R207" t="n">
        <v>355.89</v>
      </c>
      <c r="S207" t="n">
        <v>274.41</v>
      </c>
      <c r="T207" t="n">
        <v>37560.34</v>
      </c>
      <c r="U207" t="n">
        <v>0.77</v>
      </c>
      <c r="V207" t="n">
        <v>0.87</v>
      </c>
      <c r="W207" t="n">
        <v>56.96</v>
      </c>
      <c r="X207" t="n">
        <v>2.26</v>
      </c>
      <c r="Y207" t="n">
        <v>2</v>
      </c>
      <c r="Z207" t="n">
        <v>10</v>
      </c>
    </row>
    <row r="208">
      <c r="A208" t="n">
        <v>0</v>
      </c>
      <c r="B208" t="n">
        <v>95</v>
      </c>
      <c r="C208" t="inlineStr">
        <is>
          <t xml:space="preserve">CONCLUIDO	</t>
        </is>
      </c>
      <c r="D208" t="n">
        <v>0.3191</v>
      </c>
      <c r="E208" t="n">
        <v>313.39</v>
      </c>
      <c r="F208" t="n">
        <v>225.98</v>
      </c>
      <c r="G208" t="n">
        <v>5.94</v>
      </c>
      <c r="H208" t="n">
        <v>0.1</v>
      </c>
      <c r="I208" t="n">
        <v>2282</v>
      </c>
      <c r="J208" t="n">
        <v>185.69</v>
      </c>
      <c r="K208" t="n">
        <v>53.44</v>
      </c>
      <c r="L208" t="n">
        <v>1</v>
      </c>
      <c r="M208" t="n">
        <v>2280</v>
      </c>
      <c r="N208" t="n">
        <v>36.26</v>
      </c>
      <c r="O208" t="n">
        <v>23136.14</v>
      </c>
      <c r="P208" t="n">
        <v>3100.21</v>
      </c>
      <c r="Q208" t="n">
        <v>3558.39</v>
      </c>
      <c r="R208" t="n">
        <v>4224.37</v>
      </c>
      <c r="S208" t="n">
        <v>274.41</v>
      </c>
      <c r="T208" t="n">
        <v>1960637.15</v>
      </c>
      <c r="U208" t="n">
        <v>0.06</v>
      </c>
      <c r="V208" t="n">
        <v>0.43</v>
      </c>
      <c r="W208" t="n">
        <v>60.59</v>
      </c>
      <c r="X208" t="n">
        <v>115.82</v>
      </c>
      <c r="Y208" t="n">
        <v>2</v>
      </c>
      <c r="Z208" t="n">
        <v>10</v>
      </c>
    </row>
    <row r="209">
      <c r="A209" t="n">
        <v>1</v>
      </c>
      <c r="B209" t="n">
        <v>95</v>
      </c>
      <c r="C209" t="inlineStr">
        <is>
          <t xml:space="preserve">CONCLUIDO	</t>
        </is>
      </c>
      <c r="D209" t="n">
        <v>0.58</v>
      </c>
      <c r="E209" t="n">
        <v>172.42</v>
      </c>
      <c r="F209" t="n">
        <v>143.41</v>
      </c>
      <c r="G209" t="n">
        <v>12.07</v>
      </c>
      <c r="H209" t="n">
        <v>0.19</v>
      </c>
      <c r="I209" t="n">
        <v>713</v>
      </c>
      <c r="J209" t="n">
        <v>187.21</v>
      </c>
      <c r="K209" t="n">
        <v>53.44</v>
      </c>
      <c r="L209" t="n">
        <v>2</v>
      </c>
      <c r="M209" t="n">
        <v>711</v>
      </c>
      <c r="N209" t="n">
        <v>36.77</v>
      </c>
      <c r="O209" t="n">
        <v>23322.88</v>
      </c>
      <c r="P209" t="n">
        <v>1967.68</v>
      </c>
      <c r="Q209" t="n">
        <v>3540.91</v>
      </c>
      <c r="R209" t="n">
        <v>1417.5</v>
      </c>
      <c r="S209" t="n">
        <v>274.41</v>
      </c>
      <c r="T209" t="n">
        <v>565044.73</v>
      </c>
      <c r="U209" t="n">
        <v>0.19</v>
      </c>
      <c r="V209" t="n">
        <v>0.68</v>
      </c>
      <c r="W209" t="n">
        <v>58.01</v>
      </c>
      <c r="X209" t="n">
        <v>33.54</v>
      </c>
      <c r="Y209" t="n">
        <v>2</v>
      </c>
      <c r="Z209" t="n">
        <v>10</v>
      </c>
    </row>
    <row r="210">
      <c r="A210" t="n">
        <v>2</v>
      </c>
      <c r="B210" t="n">
        <v>95</v>
      </c>
      <c r="C210" t="inlineStr">
        <is>
          <t xml:space="preserve">CONCLUIDO	</t>
        </is>
      </c>
      <c r="D210" t="n">
        <v>0.6756</v>
      </c>
      <c r="E210" t="n">
        <v>148.02</v>
      </c>
      <c r="F210" t="n">
        <v>129.65</v>
      </c>
      <c r="G210" t="n">
        <v>18.22</v>
      </c>
      <c r="H210" t="n">
        <v>0.28</v>
      </c>
      <c r="I210" t="n">
        <v>427</v>
      </c>
      <c r="J210" t="n">
        <v>188.73</v>
      </c>
      <c r="K210" t="n">
        <v>53.44</v>
      </c>
      <c r="L210" t="n">
        <v>3</v>
      </c>
      <c r="M210" t="n">
        <v>425</v>
      </c>
      <c r="N210" t="n">
        <v>37.29</v>
      </c>
      <c r="O210" t="n">
        <v>23510.33</v>
      </c>
      <c r="P210" t="n">
        <v>1770.45</v>
      </c>
      <c r="Q210" t="n">
        <v>3538.07</v>
      </c>
      <c r="R210" t="n">
        <v>952.05</v>
      </c>
      <c r="S210" t="n">
        <v>274.41</v>
      </c>
      <c r="T210" t="n">
        <v>333751</v>
      </c>
      <c r="U210" t="n">
        <v>0.29</v>
      </c>
      <c r="V210" t="n">
        <v>0.75</v>
      </c>
      <c r="W210" t="n">
        <v>57.54</v>
      </c>
      <c r="X210" t="n">
        <v>19.82</v>
      </c>
      <c r="Y210" t="n">
        <v>2</v>
      </c>
      <c r="Z210" t="n">
        <v>10</v>
      </c>
    </row>
    <row r="211">
      <c r="A211" t="n">
        <v>3</v>
      </c>
      <c r="B211" t="n">
        <v>95</v>
      </c>
      <c r="C211" t="inlineStr">
        <is>
          <t xml:space="preserve">CONCLUIDO	</t>
        </is>
      </c>
      <c r="D211" t="n">
        <v>0.7274</v>
      </c>
      <c r="E211" t="n">
        <v>137.49</v>
      </c>
      <c r="F211" t="n">
        <v>123.74</v>
      </c>
      <c r="G211" t="n">
        <v>24.5</v>
      </c>
      <c r="H211" t="n">
        <v>0.37</v>
      </c>
      <c r="I211" t="n">
        <v>303</v>
      </c>
      <c r="J211" t="n">
        <v>190.25</v>
      </c>
      <c r="K211" t="n">
        <v>53.44</v>
      </c>
      <c r="L211" t="n">
        <v>4</v>
      </c>
      <c r="M211" t="n">
        <v>301</v>
      </c>
      <c r="N211" t="n">
        <v>37.82</v>
      </c>
      <c r="O211" t="n">
        <v>23698.48</v>
      </c>
      <c r="P211" t="n">
        <v>1679.33</v>
      </c>
      <c r="Q211" t="n">
        <v>3536.21</v>
      </c>
      <c r="R211" t="n">
        <v>752.85</v>
      </c>
      <c r="S211" t="n">
        <v>274.41</v>
      </c>
      <c r="T211" t="n">
        <v>234769.49</v>
      </c>
      <c r="U211" t="n">
        <v>0.36</v>
      </c>
      <c r="V211" t="n">
        <v>0.79</v>
      </c>
      <c r="W211" t="n">
        <v>57.31</v>
      </c>
      <c r="X211" t="n">
        <v>13.92</v>
      </c>
      <c r="Y211" t="n">
        <v>2</v>
      </c>
      <c r="Z211" t="n">
        <v>10</v>
      </c>
    </row>
    <row r="212">
      <c r="A212" t="n">
        <v>4</v>
      </c>
      <c r="B212" t="n">
        <v>95</v>
      </c>
      <c r="C212" t="inlineStr">
        <is>
          <t xml:space="preserve">CONCLUIDO	</t>
        </is>
      </c>
      <c r="D212" t="n">
        <v>0.7587</v>
      </c>
      <c r="E212" t="n">
        <v>131.8</v>
      </c>
      <c r="F212" t="n">
        <v>120.58</v>
      </c>
      <c r="G212" t="n">
        <v>30.79</v>
      </c>
      <c r="H212" t="n">
        <v>0.46</v>
      </c>
      <c r="I212" t="n">
        <v>235</v>
      </c>
      <c r="J212" t="n">
        <v>191.78</v>
      </c>
      <c r="K212" t="n">
        <v>53.44</v>
      </c>
      <c r="L212" t="n">
        <v>5</v>
      </c>
      <c r="M212" t="n">
        <v>233</v>
      </c>
      <c r="N212" t="n">
        <v>38.35</v>
      </c>
      <c r="O212" t="n">
        <v>23887.36</v>
      </c>
      <c r="P212" t="n">
        <v>1626.21</v>
      </c>
      <c r="Q212" t="n">
        <v>3535.53</v>
      </c>
      <c r="R212" t="n">
        <v>645.88</v>
      </c>
      <c r="S212" t="n">
        <v>274.41</v>
      </c>
      <c r="T212" t="n">
        <v>181624.16</v>
      </c>
      <c r="U212" t="n">
        <v>0.42</v>
      </c>
      <c r="V212" t="n">
        <v>0.8100000000000001</v>
      </c>
      <c r="W212" t="n">
        <v>57.21</v>
      </c>
      <c r="X212" t="n">
        <v>10.78</v>
      </c>
      <c r="Y212" t="n">
        <v>2</v>
      </c>
      <c r="Z212" t="n">
        <v>10</v>
      </c>
    </row>
    <row r="213">
      <c r="A213" t="n">
        <v>5</v>
      </c>
      <c r="B213" t="n">
        <v>95</v>
      </c>
      <c r="C213" t="inlineStr">
        <is>
          <t xml:space="preserve">CONCLUIDO	</t>
        </is>
      </c>
      <c r="D213" t="n">
        <v>0.7806999999999999</v>
      </c>
      <c r="E213" t="n">
        <v>128.1</v>
      </c>
      <c r="F213" t="n">
        <v>118.52</v>
      </c>
      <c r="G213" t="n">
        <v>37.23</v>
      </c>
      <c r="H213" t="n">
        <v>0.55</v>
      </c>
      <c r="I213" t="n">
        <v>191</v>
      </c>
      <c r="J213" t="n">
        <v>193.32</v>
      </c>
      <c r="K213" t="n">
        <v>53.44</v>
      </c>
      <c r="L213" t="n">
        <v>6</v>
      </c>
      <c r="M213" t="n">
        <v>189</v>
      </c>
      <c r="N213" t="n">
        <v>38.89</v>
      </c>
      <c r="O213" t="n">
        <v>24076.95</v>
      </c>
      <c r="P213" t="n">
        <v>1587.57</v>
      </c>
      <c r="Q213" t="n">
        <v>3534.93</v>
      </c>
      <c r="R213" t="n">
        <v>576.01</v>
      </c>
      <c r="S213" t="n">
        <v>274.41</v>
      </c>
      <c r="T213" t="n">
        <v>146912.18</v>
      </c>
      <c r="U213" t="n">
        <v>0.48</v>
      </c>
      <c r="V213" t="n">
        <v>0.82</v>
      </c>
      <c r="W213" t="n">
        <v>57.15</v>
      </c>
      <c r="X213" t="n">
        <v>8.720000000000001</v>
      </c>
      <c r="Y213" t="n">
        <v>2</v>
      </c>
      <c r="Z213" t="n">
        <v>10</v>
      </c>
    </row>
    <row r="214">
      <c r="A214" t="n">
        <v>6</v>
      </c>
      <c r="B214" t="n">
        <v>95</v>
      </c>
      <c r="C214" t="inlineStr">
        <is>
          <t xml:space="preserve">CONCLUIDO	</t>
        </is>
      </c>
      <c r="D214" t="n">
        <v>0.7963</v>
      </c>
      <c r="E214" t="n">
        <v>125.58</v>
      </c>
      <c r="F214" t="n">
        <v>117.12</v>
      </c>
      <c r="G214" t="n">
        <v>43.65</v>
      </c>
      <c r="H214" t="n">
        <v>0.64</v>
      </c>
      <c r="I214" t="n">
        <v>161</v>
      </c>
      <c r="J214" t="n">
        <v>194.86</v>
      </c>
      <c r="K214" t="n">
        <v>53.44</v>
      </c>
      <c r="L214" t="n">
        <v>7</v>
      </c>
      <c r="M214" t="n">
        <v>159</v>
      </c>
      <c r="N214" t="n">
        <v>39.43</v>
      </c>
      <c r="O214" t="n">
        <v>24267.28</v>
      </c>
      <c r="P214" t="n">
        <v>1557.65</v>
      </c>
      <c r="Q214" t="n">
        <v>3535.04</v>
      </c>
      <c r="R214" t="n">
        <v>529.54</v>
      </c>
      <c r="S214" t="n">
        <v>274.41</v>
      </c>
      <c r="T214" t="n">
        <v>123823.83</v>
      </c>
      <c r="U214" t="n">
        <v>0.52</v>
      </c>
      <c r="V214" t="n">
        <v>0.83</v>
      </c>
      <c r="W214" t="n">
        <v>57.08</v>
      </c>
      <c r="X214" t="n">
        <v>7.33</v>
      </c>
      <c r="Y214" t="n">
        <v>2</v>
      </c>
      <c r="Z214" t="n">
        <v>10</v>
      </c>
    </row>
    <row r="215">
      <c r="A215" t="n">
        <v>7</v>
      </c>
      <c r="B215" t="n">
        <v>95</v>
      </c>
      <c r="C215" t="inlineStr">
        <is>
          <t xml:space="preserve">CONCLUIDO	</t>
        </is>
      </c>
      <c r="D215" t="n">
        <v>0.8078</v>
      </c>
      <c r="E215" t="n">
        <v>123.79</v>
      </c>
      <c r="F215" t="n">
        <v>116.14</v>
      </c>
      <c r="G215" t="n">
        <v>50.13</v>
      </c>
      <c r="H215" t="n">
        <v>0.72</v>
      </c>
      <c r="I215" t="n">
        <v>139</v>
      </c>
      <c r="J215" t="n">
        <v>196.41</v>
      </c>
      <c r="K215" t="n">
        <v>53.44</v>
      </c>
      <c r="L215" t="n">
        <v>8</v>
      </c>
      <c r="M215" t="n">
        <v>137</v>
      </c>
      <c r="N215" t="n">
        <v>39.98</v>
      </c>
      <c r="O215" t="n">
        <v>24458.36</v>
      </c>
      <c r="P215" t="n">
        <v>1534.15</v>
      </c>
      <c r="Q215" t="n">
        <v>3533.99</v>
      </c>
      <c r="R215" t="n">
        <v>496.06</v>
      </c>
      <c r="S215" t="n">
        <v>274.41</v>
      </c>
      <c r="T215" t="n">
        <v>107195.14</v>
      </c>
      <c r="U215" t="n">
        <v>0.55</v>
      </c>
      <c r="V215" t="n">
        <v>0.84</v>
      </c>
      <c r="W215" t="n">
        <v>57.07</v>
      </c>
      <c r="X215" t="n">
        <v>6.36</v>
      </c>
      <c r="Y215" t="n">
        <v>2</v>
      </c>
      <c r="Z215" t="n">
        <v>10</v>
      </c>
    </row>
    <row r="216">
      <c r="A216" t="n">
        <v>8</v>
      </c>
      <c r="B216" t="n">
        <v>95</v>
      </c>
      <c r="C216" t="inlineStr">
        <is>
          <t xml:space="preserve">CONCLUIDO	</t>
        </is>
      </c>
      <c r="D216" t="n">
        <v>0.8178</v>
      </c>
      <c r="E216" t="n">
        <v>122.28</v>
      </c>
      <c r="F216" t="n">
        <v>115.27</v>
      </c>
      <c r="G216" t="n">
        <v>56.69</v>
      </c>
      <c r="H216" t="n">
        <v>0.8100000000000001</v>
      </c>
      <c r="I216" t="n">
        <v>122</v>
      </c>
      <c r="J216" t="n">
        <v>197.97</v>
      </c>
      <c r="K216" t="n">
        <v>53.44</v>
      </c>
      <c r="L216" t="n">
        <v>9</v>
      </c>
      <c r="M216" t="n">
        <v>120</v>
      </c>
      <c r="N216" t="n">
        <v>40.53</v>
      </c>
      <c r="O216" t="n">
        <v>24650.18</v>
      </c>
      <c r="P216" t="n">
        <v>1511.01</v>
      </c>
      <c r="Q216" t="n">
        <v>3533.92</v>
      </c>
      <c r="R216" t="n">
        <v>466.58</v>
      </c>
      <c r="S216" t="n">
        <v>274.41</v>
      </c>
      <c r="T216" t="n">
        <v>92538.07000000001</v>
      </c>
      <c r="U216" t="n">
        <v>0.59</v>
      </c>
      <c r="V216" t="n">
        <v>0.84</v>
      </c>
      <c r="W216" t="n">
        <v>57.03</v>
      </c>
      <c r="X216" t="n">
        <v>5.49</v>
      </c>
      <c r="Y216" t="n">
        <v>2</v>
      </c>
      <c r="Z216" t="n">
        <v>10</v>
      </c>
    </row>
    <row r="217">
      <c r="A217" t="n">
        <v>9</v>
      </c>
      <c r="B217" t="n">
        <v>95</v>
      </c>
      <c r="C217" t="inlineStr">
        <is>
          <t xml:space="preserve">CONCLUIDO	</t>
        </is>
      </c>
      <c r="D217" t="n">
        <v>0.8256</v>
      </c>
      <c r="E217" t="n">
        <v>121.12</v>
      </c>
      <c r="F217" t="n">
        <v>114.64</v>
      </c>
      <c r="G217" t="n">
        <v>63.69</v>
      </c>
      <c r="H217" t="n">
        <v>0.89</v>
      </c>
      <c r="I217" t="n">
        <v>108</v>
      </c>
      <c r="J217" t="n">
        <v>199.53</v>
      </c>
      <c r="K217" t="n">
        <v>53.44</v>
      </c>
      <c r="L217" t="n">
        <v>10</v>
      </c>
      <c r="M217" t="n">
        <v>106</v>
      </c>
      <c r="N217" t="n">
        <v>41.1</v>
      </c>
      <c r="O217" t="n">
        <v>24842.77</v>
      </c>
      <c r="P217" t="n">
        <v>1491.81</v>
      </c>
      <c r="Q217" t="n">
        <v>3533.98</v>
      </c>
      <c r="R217" t="n">
        <v>445.28</v>
      </c>
      <c r="S217" t="n">
        <v>274.41</v>
      </c>
      <c r="T217" t="n">
        <v>81958.42999999999</v>
      </c>
      <c r="U217" t="n">
        <v>0.62</v>
      </c>
      <c r="V217" t="n">
        <v>0.85</v>
      </c>
      <c r="W217" t="n">
        <v>57.01</v>
      </c>
      <c r="X217" t="n">
        <v>4.86</v>
      </c>
      <c r="Y217" t="n">
        <v>2</v>
      </c>
      <c r="Z217" t="n">
        <v>10</v>
      </c>
    </row>
    <row r="218">
      <c r="A218" t="n">
        <v>10</v>
      </c>
      <c r="B218" t="n">
        <v>95</v>
      </c>
      <c r="C218" t="inlineStr">
        <is>
          <t xml:space="preserve">CONCLUIDO	</t>
        </is>
      </c>
      <c r="D218" t="n">
        <v>0.8316</v>
      </c>
      <c r="E218" t="n">
        <v>120.25</v>
      </c>
      <c r="F218" t="n">
        <v>114.17</v>
      </c>
      <c r="G218" t="n">
        <v>70.62</v>
      </c>
      <c r="H218" t="n">
        <v>0.97</v>
      </c>
      <c r="I218" t="n">
        <v>97</v>
      </c>
      <c r="J218" t="n">
        <v>201.1</v>
      </c>
      <c r="K218" t="n">
        <v>53.44</v>
      </c>
      <c r="L218" t="n">
        <v>11</v>
      </c>
      <c r="M218" t="n">
        <v>95</v>
      </c>
      <c r="N218" t="n">
        <v>41.66</v>
      </c>
      <c r="O218" t="n">
        <v>25036.12</v>
      </c>
      <c r="P218" t="n">
        <v>1474.48</v>
      </c>
      <c r="Q218" t="n">
        <v>3533.89</v>
      </c>
      <c r="R218" t="n">
        <v>430.16</v>
      </c>
      <c r="S218" t="n">
        <v>274.41</v>
      </c>
      <c r="T218" t="n">
        <v>74456.77</v>
      </c>
      <c r="U218" t="n">
        <v>0.64</v>
      </c>
      <c r="V218" t="n">
        <v>0.85</v>
      </c>
      <c r="W218" t="n">
        <v>56.98</v>
      </c>
      <c r="X218" t="n">
        <v>4.39</v>
      </c>
      <c r="Y218" t="n">
        <v>2</v>
      </c>
      <c r="Z218" t="n">
        <v>10</v>
      </c>
    </row>
    <row r="219">
      <c r="A219" t="n">
        <v>11</v>
      </c>
      <c r="B219" t="n">
        <v>95</v>
      </c>
      <c r="C219" t="inlineStr">
        <is>
          <t xml:space="preserve">CONCLUIDO	</t>
        </is>
      </c>
      <c r="D219" t="n">
        <v>0.8369</v>
      </c>
      <c r="E219" t="n">
        <v>119.49</v>
      </c>
      <c r="F219" t="n">
        <v>113.75</v>
      </c>
      <c r="G219" t="n">
        <v>77.56</v>
      </c>
      <c r="H219" t="n">
        <v>1.05</v>
      </c>
      <c r="I219" t="n">
        <v>88</v>
      </c>
      <c r="J219" t="n">
        <v>202.67</v>
      </c>
      <c r="K219" t="n">
        <v>53.44</v>
      </c>
      <c r="L219" t="n">
        <v>12</v>
      </c>
      <c r="M219" t="n">
        <v>86</v>
      </c>
      <c r="N219" t="n">
        <v>42.24</v>
      </c>
      <c r="O219" t="n">
        <v>25230.25</v>
      </c>
      <c r="P219" t="n">
        <v>1457.36</v>
      </c>
      <c r="Q219" t="n">
        <v>3533.89</v>
      </c>
      <c r="R219" t="n">
        <v>415.65</v>
      </c>
      <c r="S219" t="n">
        <v>274.41</v>
      </c>
      <c r="T219" t="n">
        <v>67246.89</v>
      </c>
      <c r="U219" t="n">
        <v>0.66</v>
      </c>
      <c r="V219" t="n">
        <v>0.86</v>
      </c>
      <c r="W219" t="n">
        <v>56.97</v>
      </c>
      <c r="X219" t="n">
        <v>3.97</v>
      </c>
      <c r="Y219" t="n">
        <v>2</v>
      </c>
      <c r="Z219" t="n">
        <v>10</v>
      </c>
    </row>
    <row r="220">
      <c r="A220" t="n">
        <v>12</v>
      </c>
      <c r="B220" t="n">
        <v>95</v>
      </c>
      <c r="C220" t="inlineStr">
        <is>
          <t xml:space="preserve">CONCLUIDO	</t>
        </is>
      </c>
      <c r="D220" t="n">
        <v>0.8408</v>
      </c>
      <c r="E220" t="n">
        <v>118.94</v>
      </c>
      <c r="F220" t="n">
        <v>113.45</v>
      </c>
      <c r="G220" t="n">
        <v>84.04000000000001</v>
      </c>
      <c r="H220" t="n">
        <v>1.13</v>
      </c>
      <c r="I220" t="n">
        <v>81</v>
      </c>
      <c r="J220" t="n">
        <v>204.25</v>
      </c>
      <c r="K220" t="n">
        <v>53.44</v>
      </c>
      <c r="L220" t="n">
        <v>13</v>
      </c>
      <c r="M220" t="n">
        <v>79</v>
      </c>
      <c r="N220" t="n">
        <v>42.82</v>
      </c>
      <c r="O220" t="n">
        <v>25425.3</v>
      </c>
      <c r="P220" t="n">
        <v>1442.68</v>
      </c>
      <c r="Q220" t="n">
        <v>3533.65</v>
      </c>
      <c r="R220" t="n">
        <v>405.65</v>
      </c>
      <c r="S220" t="n">
        <v>274.41</v>
      </c>
      <c r="T220" t="n">
        <v>62281.18</v>
      </c>
      <c r="U220" t="n">
        <v>0.68</v>
      </c>
      <c r="V220" t="n">
        <v>0.86</v>
      </c>
      <c r="W220" t="n">
        <v>56.96</v>
      </c>
      <c r="X220" t="n">
        <v>3.68</v>
      </c>
      <c r="Y220" t="n">
        <v>2</v>
      </c>
      <c r="Z220" t="n">
        <v>10</v>
      </c>
    </row>
    <row r="221">
      <c r="A221" t="n">
        <v>13</v>
      </c>
      <c r="B221" t="n">
        <v>95</v>
      </c>
      <c r="C221" t="inlineStr">
        <is>
          <t xml:space="preserve">CONCLUIDO	</t>
        </is>
      </c>
      <c r="D221" t="n">
        <v>0.8453000000000001</v>
      </c>
      <c r="E221" t="n">
        <v>118.3</v>
      </c>
      <c r="F221" t="n">
        <v>113.08</v>
      </c>
      <c r="G221" t="n">
        <v>91.69</v>
      </c>
      <c r="H221" t="n">
        <v>1.21</v>
      </c>
      <c r="I221" t="n">
        <v>74</v>
      </c>
      <c r="J221" t="n">
        <v>205.84</v>
      </c>
      <c r="K221" t="n">
        <v>53.44</v>
      </c>
      <c r="L221" t="n">
        <v>14</v>
      </c>
      <c r="M221" t="n">
        <v>72</v>
      </c>
      <c r="N221" t="n">
        <v>43.4</v>
      </c>
      <c r="O221" t="n">
        <v>25621.03</v>
      </c>
      <c r="P221" t="n">
        <v>1424.73</v>
      </c>
      <c r="Q221" t="n">
        <v>3533.61</v>
      </c>
      <c r="R221" t="n">
        <v>393.19</v>
      </c>
      <c r="S221" t="n">
        <v>274.41</v>
      </c>
      <c r="T221" t="n">
        <v>56087.13</v>
      </c>
      <c r="U221" t="n">
        <v>0.7</v>
      </c>
      <c r="V221" t="n">
        <v>0.86</v>
      </c>
      <c r="W221" t="n">
        <v>56.94</v>
      </c>
      <c r="X221" t="n">
        <v>3.31</v>
      </c>
      <c r="Y221" t="n">
        <v>2</v>
      </c>
      <c r="Z221" t="n">
        <v>10</v>
      </c>
    </row>
    <row r="222">
      <c r="A222" t="n">
        <v>14</v>
      </c>
      <c r="B222" t="n">
        <v>95</v>
      </c>
      <c r="C222" t="inlineStr">
        <is>
          <t xml:space="preserve">CONCLUIDO	</t>
        </is>
      </c>
      <c r="D222" t="n">
        <v>0.8481</v>
      </c>
      <c r="E222" t="n">
        <v>117.91</v>
      </c>
      <c r="F222" t="n">
        <v>112.88</v>
      </c>
      <c r="G222" t="n">
        <v>98.15000000000001</v>
      </c>
      <c r="H222" t="n">
        <v>1.28</v>
      </c>
      <c r="I222" t="n">
        <v>69</v>
      </c>
      <c r="J222" t="n">
        <v>207.43</v>
      </c>
      <c r="K222" t="n">
        <v>53.44</v>
      </c>
      <c r="L222" t="n">
        <v>15</v>
      </c>
      <c r="M222" t="n">
        <v>67</v>
      </c>
      <c r="N222" t="n">
        <v>44</v>
      </c>
      <c r="O222" t="n">
        <v>25817.56</v>
      </c>
      <c r="P222" t="n">
        <v>1411.31</v>
      </c>
      <c r="Q222" t="n">
        <v>3533.77</v>
      </c>
      <c r="R222" t="n">
        <v>386.44</v>
      </c>
      <c r="S222" t="n">
        <v>274.41</v>
      </c>
      <c r="T222" t="n">
        <v>52736.86</v>
      </c>
      <c r="U222" t="n">
        <v>0.71</v>
      </c>
      <c r="V222" t="n">
        <v>0.86</v>
      </c>
      <c r="W222" t="n">
        <v>56.93</v>
      </c>
      <c r="X222" t="n">
        <v>3.1</v>
      </c>
      <c r="Y222" t="n">
        <v>2</v>
      </c>
      <c r="Z222" t="n">
        <v>10</v>
      </c>
    </row>
    <row r="223">
      <c r="A223" t="n">
        <v>15</v>
      </c>
      <c r="B223" t="n">
        <v>95</v>
      </c>
      <c r="C223" t="inlineStr">
        <is>
          <t xml:space="preserve">CONCLUIDO	</t>
        </is>
      </c>
      <c r="D223" t="n">
        <v>0.8509</v>
      </c>
      <c r="E223" t="n">
        <v>117.53</v>
      </c>
      <c r="F223" t="n">
        <v>112.68</v>
      </c>
      <c r="G223" t="n">
        <v>105.63</v>
      </c>
      <c r="H223" t="n">
        <v>1.36</v>
      </c>
      <c r="I223" t="n">
        <v>64</v>
      </c>
      <c r="J223" t="n">
        <v>209.03</v>
      </c>
      <c r="K223" t="n">
        <v>53.44</v>
      </c>
      <c r="L223" t="n">
        <v>16</v>
      </c>
      <c r="M223" t="n">
        <v>62</v>
      </c>
      <c r="N223" t="n">
        <v>44.6</v>
      </c>
      <c r="O223" t="n">
        <v>26014.91</v>
      </c>
      <c r="P223" t="n">
        <v>1398.09</v>
      </c>
      <c r="Q223" t="n">
        <v>3533.27</v>
      </c>
      <c r="R223" t="n">
        <v>379.53</v>
      </c>
      <c r="S223" t="n">
        <v>274.41</v>
      </c>
      <c r="T223" t="n">
        <v>49306.37</v>
      </c>
      <c r="U223" t="n">
        <v>0.72</v>
      </c>
      <c r="V223" t="n">
        <v>0.86</v>
      </c>
      <c r="W223" t="n">
        <v>56.93</v>
      </c>
      <c r="X223" t="n">
        <v>2.91</v>
      </c>
      <c r="Y223" t="n">
        <v>2</v>
      </c>
      <c r="Z223" t="n">
        <v>10</v>
      </c>
    </row>
    <row r="224">
      <c r="A224" t="n">
        <v>16</v>
      </c>
      <c r="B224" t="n">
        <v>95</v>
      </c>
      <c r="C224" t="inlineStr">
        <is>
          <t xml:space="preserve">CONCLUIDO	</t>
        </is>
      </c>
      <c r="D224" t="n">
        <v>0.8535</v>
      </c>
      <c r="E224" t="n">
        <v>117.16</v>
      </c>
      <c r="F224" t="n">
        <v>112.46</v>
      </c>
      <c r="G224" t="n">
        <v>112.46</v>
      </c>
      <c r="H224" t="n">
        <v>1.43</v>
      </c>
      <c r="I224" t="n">
        <v>60</v>
      </c>
      <c r="J224" t="n">
        <v>210.64</v>
      </c>
      <c r="K224" t="n">
        <v>53.44</v>
      </c>
      <c r="L224" t="n">
        <v>17</v>
      </c>
      <c r="M224" t="n">
        <v>58</v>
      </c>
      <c r="N224" t="n">
        <v>45.21</v>
      </c>
      <c r="O224" t="n">
        <v>26213.09</v>
      </c>
      <c r="P224" t="n">
        <v>1380.45</v>
      </c>
      <c r="Q224" t="n">
        <v>3533.32</v>
      </c>
      <c r="R224" t="n">
        <v>372.58</v>
      </c>
      <c r="S224" t="n">
        <v>274.41</v>
      </c>
      <c r="T224" t="n">
        <v>45847.86</v>
      </c>
      <c r="U224" t="n">
        <v>0.74</v>
      </c>
      <c r="V224" t="n">
        <v>0.87</v>
      </c>
      <c r="W224" t="n">
        <v>56.92</v>
      </c>
      <c r="X224" t="n">
        <v>2.69</v>
      </c>
      <c r="Y224" t="n">
        <v>2</v>
      </c>
      <c r="Z224" t="n">
        <v>10</v>
      </c>
    </row>
    <row r="225">
      <c r="A225" t="n">
        <v>17</v>
      </c>
      <c r="B225" t="n">
        <v>95</v>
      </c>
      <c r="C225" t="inlineStr">
        <is>
          <t xml:space="preserve">CONCLUIDO	</t>
        </is>
      </c>
      <c r="D225" t="n">
        <v>0.8559</v>
      </c>
      <c r="E225" t="n">
        <v>116.84</v>
      </c>
      <c r="F225" t="n">
        <v>112.29</v>
      </c>
      <c r="G225" t="n">
        <v>120.31</v>
      </c>
      <c r="H225" t="n">
        <v>1.51</v>
      </c>
      <c r="I225" t="n">
        <v>56</v>
      </c>
      <c r="J225" t="n">
        <v>212.25</v>
      </c>
      <c r="K225" t="n">
        <v>53.44</v>
      </c>
      <c r="L225" t="n">
        <v>18</v>
      </c>
      <c r="M225" t="n">
        <v>54</v>
      </c>
      <c r="N225" t="n">
        <v>45.82</v>
      </c>
      <c r="O225" t="n">
        <v>26412.11</v>
      </c>
      <c r="P225" t="n">
        <v>1367.29</v>
      </c>
      <c r="Q225" t="n">
        <v>3533.2</v>
      </c>
      <c r="R225" t="n">
        <v>366.24</v>
      </c>
      <c r="S225" t="n">
        <v>274.41</v>
      </c>
      <c r="T225" t="n">
        <v>42699.52</v>
      </c>
      <c r="U225" t="n">
        <v>0.75</v>
      </c>
      <c r="V225" t="n">
        <v>0.87</v>
      </c>
      <c r="W225" t="n">
        <v>56.92</v>
      </c>
      <c r="X225" t="n">
        <v>2.52</v>
      </c>
      <c r="Y225" t="n">
        <v>2</v>
      </c>
      <c r="Z225" t="n">
        <v>10</v>
      </c>
    </row>
    <row r="226">
      <c r="A226" t="n">
        <v>18</v>
      </c>
      <c r="B226" t="n">
        <v>95</v>
      </c>
      <c r="C226" t="inlineStr">
        <is>
          <t xml:space="preserve">CONCLUIDO	</t>
        </is>
      </c>
      <c r="D226" t="n">
        <v>0.8584000000000001</v>
      </c>
      <c r="E226" t="n">
        <v>116.5</v>
      </c>
      <c r="F226" t="n">
        <v>112.09</v>
      </c>
      <c r="G226" t="n">
        <v>129.34</v>
      </c>
      <c r="H226" t="n">
        <v>1.58</v>
      </c>
      <c r="I226" t="n">
        <v>52</v>
      </c>
      <c r="J226" t="n">
        <v>213.87</v>
      </c>
      <c r="K226" t="n">
        <v>53.44</v>
      </c>
      <c r="L226" t="n">
        <v>19</v>
      </c>
      <c r="M226" t="n">
        <v>50</v>
      </c>
      <c r="N226" t="n">
        <v>46.44</v>
      </c>
      <c r="O226" t="n">
        <v>26611.98</v>
      </c>
      <c r="P226" t="n">
        <v>1352.44</v>
      </c>
      <c r="Q226" t="n">
        <v>3533.27</v>
      </c>
      <c r="R226" t="n">
        <v>359.92</v>
      </c>
      <c r="S226" t="n">
        <v>274.41</v>
      </c>
      <c r="T226" t="n">
        <v>39562.42</v>
      </c>
      <c r="U226" t="n">
        <v>0.76</v>
      </c>
      <c r="V226" t="n">
        <v>0.87</v>
      </c>
      <c r="W226" t="n">
        <v>56.91</v>
      </c>
      <c r="X226" t="n">
        <v>2.33</v>
      </c>
      <c r="Y226" t="n">
        <v>2</v>
      </c>
      <c r="Z226" t="n">
        <v>10</v>
      </c>
    </row>
    <row r="227">
      <c r="A227" t="n">
        <v>19</v>
      </c>
      <c r="B227" t="n">
        <v>95</v>
      </c>
      <c r="C227" t="inlineStr">
        <is>
          <t xml:space="preserve">CONCLUIDO	</t>
        </is>
      </c>
      <c r="D227" t="n">
        <v>0.8603</v>
      </c>
      <c r="E227" t="n">
        <v>116.24</v>
      </c>
      <c r="F227" t="n">
        <v>111.95</v>
      </c>
      <c r="G227" t="n">
        <v>137.08</v>
      </c>
      <c r="H227" t="n">
        <v>1.65</v>
      </c>
      <c r="I227" t="n">
        <v>49</v>
      </c>
      <c r="J227" t="n">
        <v>215.5</v>
      </c>
      <c r="K227" t="n">
        <v>53.44</v>
      </c>
      <c r="L227" t="n">
        <v>20</v>
      </c>
      <c r="M227" t="n">
        <v>47</v>
      </c>
      <c r="N227" t="n">
        <v>47.07</v>
      </c>
      <c r="O227" t="n">
        <v>26812.71</v>
      </c>
      <c r="P227" t="n">
        <v>1338.6</v>
      </c>
      <c r="Q227" t="n">
        <v>3533.2</v>
      </c>
      <c r="R227" t="n">
        <v>355.24</v>
      </c>
      <c r="S227" t="n">
        <v>274.41</v>
      </c>
      <c r="T227" t="n">
        <v>37235.63</v>
      </c>
      <c r="U227" t="n">
        <v>0.77</v>
      </c>
      <c r="V227" t="n">
        <v>0.87</v>
      </c>
      <c r="W227" t="n">
        <v>56.9</v>
      </c>
      <c r="X227" t="n">
        <v>2.18</v>
      </c>
      <c r="Y227" t="n">
        <v>2</v>
      </c>
      <c r="Z227" t="n">
        <v>10</v>
      </c>
    </row>
    <row r="228">
      <c r="A228" t="n">
        <v>20</v>
      </c>
      <c r="B228" t="n">
        <v>95</v>
      </c>
      <c r="C228" t="inlineStr">
        <is>
          <t xml:space="preserve">CONCLUIDO	</t>
        </is>
      </c>
      <c r="D228" t="n">
        <v>0.8614000000000001</v>
      </c>
      <c r="E228" t="n">
        <v>116.1</v>
      </c>
      <c r="F228" t="n">
        <v>111.88</v>
      </c>
      <c r="G228" t="n">
        <v>142.82</v>
      </c>
      <c r="H228" t="n">
        <v>1.72</v>
      </c>
      <c r="I228" t="n">
        <v>47</v>
      </c>
      <c r="J228" t="n">
        <v>217.14</v>
      </c>
      <c r="K228" t="n">
        <v>53.44</v>
      </c>
      <c r="L228" t="n">
        <v>21</v>
      </c>
      <c r="M228" t="n">
        <v>45</v>
      </c>
      <c r="N228" t="n">
        <v>47.7</v>
      </c>
      <c r="O228" t="n">
        <v>27014.3</v>
      </c>
      <c r="P228" t="n">
        <v>1323.71</v>
      </c>
      <c r="Q228" t="n">
        <v>3533.14</v>
      </c>
      <c r="R228" t="n">
        <v>352.71</v>
      </c>
      <c r="S228" t="n">
        <v>274.41</v>
      </c>
      <c r="T228" t="n">
        <v>35981.65</v>
      </c>
      <c r="U228" t="n">
        <v>0.78</v>
      </c>
      <c r="V228" t="n">
        <v>0.87</v>
      </c>
      <c r="W228" t="n">
        <v>56.9</v>
      </c>
      <c r="X228" t="n">
        <v>2.11</v>
      </c>
      <c r="Y228" t="n">
        <v>2</v>
      </c>
      <c r="Z228" t="n">
        <v>10</v>
      </c>
    </row>
    <row r="229">
      <c r="A229" t="n">
        <v>21</v>
      </c>
      <c r="B229" t="n">
        <v>95</v>
      </c>
      <c r="C229" t="inlineStr">
        <is>
          <t xml:space="preserve">CONCLUIDO	</t>
        </is>
      </c>
      <c r="D229" t="n">
        <v>0.8633999999999999</v>
      </c>
      <c r="E229" t="n">
        <v>115.82</v>
      </c>
      <c r="F229" t="n">
        <v>111.71</v>
      </c>
      <c r="G229" t="n">
        <v>152.34</v>
      </c>
      <c r="H229" t="n">
        <v>1.79</v>
      </c>
      <c r="I229" t="n">
        <v>44</v>
      </c>
      <c r="J229" t="n">
        <v>218.78</v>
      </c>
      <c r="K229" t="n">
        <v>53.44</v>
      </c>
      <c r="L229" t="n">
        <v>22</v>
      </c>
      <c r="M229" t="n">
        <v>42</v>
      </c>
      <c r="N229" t="n">
        <v>48.34</v>
      </c>
      <c r="O229" t="n">
        <v>27216.79</v>
      </c>
      <c r="P229" t="n">
        <v>1311.56</v>
      </c>
      <c r="Q229" t="n">
        <v>3533.07</v>
      </c>
      <c r="R229" t="n">
        <v>346.93</v>
      </c>
      <c r="S229" t="n">
        <v>274.41</v>
      </c>
      <c r="T229" t="n">
        <v>33106.21</v>
      </c>
      <c r="U229" t="n">
        <v>0.79</v>
      </c>
      <c r="V229" t="n">
        <v>0.87</v>
      </c>
      <c r="W229" t="n">
        <v>56.9</v>
      </c>
      <c r="X229" t="n">
        <v>1.95</v>
      </c>
      <c r="Y229" t="n">
        <v>2</v>
      </c>
      <c r="Z229" t="n">
        <v>10</v>
      </c>
    </row>
    <row r="230">
      <c r="A230" t="n">
        <v>22</v>
      </c>
      <c r="B230" t="n">
        <v>95</v>
      </c>
      <c r="C230" t="inlineStr">
        <is>
          <t xml:space="preserve">CONCLUIDO	</t>
        </is>
      </c>
      <c r="D230" t="n">
        <v>0.8643999999999999</v>
      </c>
      <c r="E230" t="n">
        <v>115.68</v>
      </c>
      <c r="F230" t="n">
        <v>111.65</v>
      </c>
      <c r="G230" t="n">
        <v>159.5</v>
      </c>
      <c r="H230" t="n">
        <v>1.85</v>
      </c>
      <c r="I230" t="n">
        <v>42</v>
      </c>
      <c r="J230" t="n">
        <v>220.43</v>
      </c>
      <c r="K230" t="n">
        <v>53.44</v>
      </c>
      <c r="L230" t="n">
        <v>23</v>
      </c>
      <c r="M230" t="n">
        <v>40</v>
      </c>
      <c r="N230" t="n">
        <v>48.99</v>
      </c>
      <c r="O230" t="n">
        <v>27420.16</v>
      </c>
      <c r="P230" t="n">
        <v>1296.7</v>
      </c>
      <c r="Q230" t="n">
        <v>3533.2</v>
      </c>
      <c r="R230" t="n">
        <v>345.04</v>
      </c>
      <c r="S230" t="n">
        <v>274.41</v>
      </c>
      <c r="T230" t="n">
        <v>32169.33</v>
      </c>
      <c r="U230" t="n">
        <v>0.8</v>
      </c>
      <c r="V230" t="n">
        <v>0.87</v>
      </c>
      <c r="W230" t="n">
        <v>56.89</v>
      </c>
      <c r="X230" t="n">
        <v>1.89</v>
      </c>
      <c r="Y230" t="n">
        <v>2</v>
      </c>
      <c r="Z230" t="n">
        <v>10</v>
      </c>
    </row>
    <row r="231">
      <c r="A231" t="n">
        <v>23</v>
      </c>
      <c r="B231" t="n">
        <v>95</v>
      </c>
      <c r="C231" t="inlineStr">
        <is>
          <t xml:space="preserve">CONCLUIDO	</t>
        </is>
      </c>
      <c r="D231" t="n">
        <v>0.8658</v>
      </c>
      <c r="E231" t="n">
        <v>115.49</v>
      </c>
      <c r="F231" t="n">
        <v>111.54</v>
      </c>
      <c r="G231" t="n">
        <v>167.3</v>
      </c>
      <c r="H231" t="n">
        <v>1.92</v>
      </c>
      <c r="I231" t="n">
        <v>40</v>
      </c>
      <c r="J231" t="n">
        <v>222.08</v>
      </c>
      <c r="K231" t="n">
        <v>53.44</v>
      </c>
      <c r="L231" t="n">
        <v>24</v>
      </c>
      <c r="M231" t="n">
        <v>31</v>
      </c>
      <c r="N231" t="n">
        <v>49.65</v>
      </c>
      <c r="O231" t="n">
        <v>27624.44</v>
      </c>
      <c r="P231" t="n">
        <v>1283.65</v>
      </c>
      <c r="Q231" t="n">
        <v>3533.25</v>
      </c>
      <c r="R231" t="n">
        <v>341.06</v>
      </c>
      <c r="S231" t="n">
        <v>274.41</v>
      </c>
      <c r="T231" t="n">
        <v>30188.3</v>
      </c>
      <c r="U231" t="n">
        <v>0.8</v>
      </c>
      <c r="V231" t="n">
        <v>0.87</v>
      </c>
      <c r="W231" t="n">
        <v>56.89</v>
      </c>
      <c r="X231" t="n">
        <v>1.77</v>
      </c>
      <c r="Y231" t="n">
        <v>2</v>
      </c>
      <c r="Z231" t="n">
        <v>10</v>
      </c>
    </row>
    <row r="232">
      <c r="A232" t="n">
        <v>24</v>
      </c>
      <c r="B232" t="n">
        <v>95</v>
      </c>
      <c r="C232" t="inlineStr">
        <is>
          <t xml:space="preserve">CONCLUIDO	</t>
        </is>
      </c>
      <c r="D232" t="n">
        <v>0.8662</v>
      </c>
      <c r="E232" t="n">
        <v>115.44</v>
      </c>
      <c r="F232" t="n">
        <v>111.52</v>
      </c>
      <c r="G232" t="n">
        <v>171.58</v>
      </c>
      <c r="H232" t="n">
        <v>1.99</v>
      </c>
      <c r="I232" t="n">
        <v>39</v>
      </c>
      <c r="J232" t="n">
        <v>223.75</v>
      </c>
      <c r="K232" t="n">
        <v>53.44</v>
      </c>
      <c r="L232" t="n">
        <v>25</v>
      </c>
      <c r="M232" t="n">
        <v>10</v>
      </c>
      <c r="N232" t="n">
        <v>50.31</v>
      </c>
      <c r="O232" t="n">
        <v>27829.77</v>
      </c>
      <c r="P232" t="n">
        <v>1282.42</v>
      </c>
      <c r="Q232" t="n">
        <v>3533.36</v>
      </c>
      <c r="R232" t="n">
        <v>339.54</v>
      </c>
      <c r="S232" t="n">
        <v>274.41</v>
      </c>
      <c r="T232" t="n">
        <v>29434.95</v>
      </c>
      <c r="U232" t="n">
        <v>0.8100000000000001</v>
      </c>
      <c r="V232" t="n">
        <v>0.87</v>
      </c>
      <c r="W232" t="n">
        <v>56.92</v>
      </c>
      <c r="X232" t="n">
        <v>1.76</v>
      </c>
      <c r="Y232" t="n">
        <v>2</v>
      </c>
      <c r="Z232" t="n">
        <v>10</v>
      </c>
    </row>
    <row r="233">
      <c r="A233" t="n">
        <v>25</v>
      </c>
      <c r="B233" t="n">
        <v>95</v>
      </c>
      <c r="C233" t="inlineStr">
        <is>
          <t xml:space="preserve">CONCLUIDO	</t>
        </is>
      </c>
      <c r="D233" t="n">
        <v>0.866</v>
      </c>
      <c r="E233" t="n">
        <v>115.47</v>
      </c>
      <c r="F233" t="n">
        <v>111.55</v>
      </c>
      <c r="G233" t="n">
        <v>171.62</v>
      </c>
      <c r="H233" t="n">
        <v>2.05</v>
      </c>
      <c r="I233" t="n">
        <v>39</v>
      </c>
      <c r="J233" t="n">
        <v>225.42</v>
      </c>
      <c r="K233" t="n">
        <v>53.44</v>
      </c>
      <c r="L233" t="n">
        <v>26</v>
      </c>
      <c r="M233" t="n">
        <v>1</v>
      </c>
      <c r="N233" t="n">
        <v>50.98</v>
      </c>
      <c r="O233" t="n">
        <v>28035.92</v>
      </c>
      <c r="P233" t="n">
        <v>1288.89</v>
      </c>
      <c r="Q233" t="n">
        <v>3533.41</v>
      </c>
      <c r="R233" t="n">
        <v>339.46</v>
      </c>
      <c r="S233" t="n">
        <v>274.41</v>
      </c>
      <c r="T233" t="n">
        <v>29397.28</v>
      </c>
      <c r="U233" t="n">
        <v>0.8100000000000001</v>
      </c>
      <c r="V233" t="n">
        <v>0.87</v>
      </c>
      <c r="W233" t="n">
        <v>56.95</v>
      </c>
      <c r="X233" t="n">
        <v>1.78</v>
      </c>
      <c r="Y233" t="n">
        <v>2</v>
      </c>
      <c r="Z233" t="n">
        <v>10</v>
      </c>
    </row>
    <row r="234">
      <c r="A234" t="n">
        <v>26</v>
      </c>
      <c r="B234" t="n">
        <v>95</v>
      </c>
      <c r="C234" t="inlineStr">
        <is>
          <t xml:space="preserve">CONCLUIDO	</t>
        </is>
      </c>
      <c r="D234" t="n">
        <v>0.866</v>
      </c>
      <c r="E234" t="n">
        <v>115.47</v>
      </c>
      <c r="F234" t="n">
        <v>111.55</v>
      </c>
      <c r="G234" t="n">
        <v>171.62</v>
      </c>
      <c r="H234" t="n">
        <v>2.11</v>
      </c>
      <c r="I234" t="n">
        <v>39</v>
      </c>
      <c r="J234" t="n">
        <v>227.1</v>
      </c>
      <c r="K234" t="n">
        <v>53.44</v>
      </c>
      <c r="L234" t="n">
        <v>27</v>
      </c>
      <c r="M234" t="n">
        <v>0</v>
      </c>
      <c r="N234" t="n">
        <v>51.66</v>
      </c>
      <c r="O234" t="n">
        <v>28243</v>
      </c>
      <c r="P234" t="n">
        <v>1297.24</v>
      </c>
      <c r="Q234" t="n">
        <v>3533.45</v>
      </c>
      <c r="R234" t="n">
        <v>339.44</v>
      </c>
      <c r="S234" t="n">
        <v>274.41</v>
      </c>
      <c r="T234" t="n">
        <v>29385.81</v>
      </c>
      <c r="U234" t="n">
        <v>0.8100000000000001</v>
      </c>
      <c r="V234" t="n">
        <v>0.87</v>
      </c>
      <c r="W234" t="n">
        <v>56.95</v>
      </c>
      <c r="X234" t="n">
        <v>1.79</v>
      </c>
      <c r="Y234" t="n">
        <v>2</v>
      </c>
      <c r="Z234" t="n">
        <v>10</v>
      </c>
    </row>
    <row r="235">
      <c r="A235" t="n">
        <v>0</v>
      </c>
      <c r="B235" t="n">
        <v>55</v>
      </c>
      <c r="C235" t="inlineStr">
        <is>
          <t xml:space="preserve">CONCLUIDO	</t>
        </is>
      </c>
      <c r="D235" t="n">
        <v>0.4918</v>
      </c>
      <c r="E235" t="n">
        <v>203.32</v>
      </c>
      <c r="F235" t="n">
        <v>171.06</v>
      </c>
      <c r="G235" t="n">
        <v>8.130000000000001</v>
      </c>
      <c r="H235" t="n">
        <v>0.15</v>
      </c>
      <c r="I235" t="n">
        <v>1263</v>
      </c>
      <c r="J235" t="n">
        <v>116.05</v>
      </c>
      <c r="K235" t="n">
        <v>43.4</v>
      </c>
      <c r="L235" t="n">
        <v>1</v>
      </c>
      <c r="M235" t="n">
        <v>1261</v>
      </c>
      <c r="N235" t="n">
        <v>16.65</v>
      </c>
      <c r="O235" t="n">
        <v>14546.17</v>
      </c>
      <c r="P235" t="n">
        <v>1731.37</v>
      </c>
      <c r="Q235" t="n">
        <v>3547.58</v>
      </c>
      <c r="R235" t="n">
        <v>2355.25</v>
      </c>
      <c r="S235" t="n">
        <v>274.41</v>
      </c>
      <c r="T235" t="n">
        <v>1031171.75</v>
      </c>
      <c r="U235" t="n">
        <v>0.12</v>
      </c>
      <c r="V235" t="n">
        <v>0.57</v>
      </c>
      <c r="W235" t="n">
        <v>58.89</v>
      </c>
      <c r="X235" t="n">
        <v>61.08</v>
      </c>
      <c r="Y235" t="n">
        <v>2</v>
      </c>
      <c r="Z235" t="n">
        <v>10</v>
      </c>
    </row>
    <row r="236">
      <c r="A236" t="n">
        <v>1</v>
      </c>
      <c r="B236" t="n">
        <v>55</v>
      </c>
      <c r="C236" t="inlineStr">
        <is>
          <t xml:space="preserve">CONCLUIDO	</t>
        </is>
      </c>
      <c r="D236" t="n">
        <v>0.6869</v>
      </c>
      <c r="E236" t="n">
        <v>145.59</v>
      </c>
      <c r="F236" t="n">
        <v>132.09</v>
      </c>
      <c r="G236" t="n">
        <v>16.58</v>
      </c>
      <c r="H236" t="n">
        <v>0.3</v>
      </c>
      <c r="I236" t="n">
        <v>478</v>
      </c>
      <c r="J236" t="n">
        <v>117.34</v>
      </c>
      <c r="K236" t="n">
        <v>43.4</v>
      </c>
      <c r="L236" t="n">
        <v>2</v>
      </c>
      <c r="M236" t="n">
        <v>476</v>
      </c>
      <c r="N236" t="n">
        <v>16.94</v>
      </c>
      <c r="O236" t="n">
        <v>14705.49</v>
      </c>
      <c r="P236" t="n">
        <v>1321.76</v>
      </c>
      <c r="Q236" t="n">
        <v>3538</v>
      </c>
      <c r="R236" t="n">
        <v>1034.54</v>
      </c>
      <c r="S236" t="n">
        <v>274.41</v>
      </c>
      <c r="T236" t="n">
        <v>374741.34</v>
      </c>
      <c r="U236" t="n">
        <v>0.27</v>
      </c>
      <c r="V236" t="n">
        <v>0.74</v>
      </c>
      <c r="W236" t="n">
        <v>57.61</v>
      </c>
      <c r="X236" t="n">
        <v>22.25</v>
      </c>
      <c r="Y236" t="n">
        <v>2</v>
      </c>
      <c r="Z236" t="n">
        <v>10</v>
      </c>
    </row>
    <row r="237">
      <c r="A237" t="n">
        <v>2</v>
      </c>
      <c r="B237" t="n">
        <v>55</v>
      </c>
      <c r="C237" t="inlineStr">
        <is>
          <t xml:space="preserve">CONCLUIDO	</t>
        </is>
      </c>
      <c r="D237" t="n">
        <v>0.7557</v>
      </c>
      <c r="E237" t="n">
        <v>132.33</v>
      </c>
      <c r="F237" t="n">
        <v>123.27</v>
      </c>
      <c r="G237" t="n">
        <v>25.33</v>
      </c>
      <c r="H237" t="n">
        <v>0.45</v>
      </c>
      <c r="I237" t="n">
        <v>292</v>
      </c>
      <c r="J237" t="n">
        <v>118.63</v>
      </c>
      <c r="K237" t="n">
        <v>43.4</v>
      </c>
      <c r="L237" t="n">
        <v>3</v>
      </c>
      <c r="M237" t="n">
        <v>290</v>
      </c>
      <c r="N237" t="n">
        <v>17.23</v>
      </c>
      <c r="O237" t="n">
        <v>14865.24</v>
      </c>
      <c r="P237" t="n">
        <v>1213.95</v>
      </c>
      <c r="Q237" t="n">
        <v>3536.04</v>
      </c>
      <c r="R237" t="n">
        <v>736.4299999999999</v>
      </c>
      <c r="S237" t="n">
        <v>274.41</v>
      </c>
      <c r="T237" t="n">
        <v>226617.06</v>
      </c>
      <c r="U237" t="n">
        <v>0.37</v>
      </c>
      <c r="V237" t="n">
        <v>0.79</v>
      </c>
      <c r="W237" t="n">
        <v>57.32</v>
      </c>
      <c r="X237" t="n">
        <v>13.46</v>
      </c>
      <c r="Y237" t="n">
        <v>2</v>
      </c>
      <c r="Z237" t="n">
        <v>10</v>
      </c>
    </row>
    <row r="238">
      <c r="A238" t="n">
        <v>3</v>
      </c>
      <c r="B238" t="n">
        <v>55</v>
      </c>
      <c r="C238" t="inlineStr">
        <is>
          <t xml:space="preserve">CONCLUIDO	</t>
        </is>
      </c>
      <c r="D238" t="n">
        <v>0.7913</v>
      </c>
      <c r="E238" t="n">
        <v>126.38</v>
      </c>
      <c r="F238" t="n">
        <v>119.33</v>
      </c>
      <c r="G238" t="n">
        <v>34.42</v>
      </c>
      <c r="H238" t="n">
        <v>0.59</v>
      </c>
      <c r="I238" t="n">
        <v>208</v>
      </c>
      <c r="J238" t="n">
        <v>119.93</v>
      </c>
      <c r="K238" t="n">
        <v>43.4</v>
      </c>
      <c r="L238" t="n">
        <v>4</v>
      </c>
      <c r="M238" t="n">
        <v>206</v>
      </c>
      <c r="N238" t="n">
        <v>17.53</v>
      </c>
      <c r="O238" t="n">
        <v>15025.44</v>
      </c>
      <c r="P238" t="n">
        <v>1153.52</v>
      </c>
      <c r="Q238" t="n">
        <v>3534.93</v>
      </c>
      <c r="R238" t="n">
        <v>603.99</v>
      </c>
      <c r="S238" t="n">
        <v>274.41</v>
      </c>
      <c r="T238" t="n">
        <v>160813.23</v>
      </c>
      <c r="U238" t="n">
        <v>0.45</v>
      </c>
      <c r="V238" t="n">
        <v>0.82</v>
      </c>
      <c r="W238" t="n">
        <v>57.16</v>
      </c>
      <c r="X238" t="n">
        <v>9.529999999999999</v>
      </c>
      <c r="Y238" t="n">
        <v>2</v>
      </c>
      <c r="Z238" t="n">
        <v>10</v>
      </c>
    </row>
    <row r="239">
      <c r="A239" t="n">
        <v>4</v>
      </c>
      <c r="B239" t="n">
        <v>55</v>
      </c>
      <c r="C239" t="inlineStr">
        <is>
          <t xml:space="preserve">CONCLUIDO	</t>
        </is>
      </c>
      <c r="D239" t="n">
        <v>0.8125</v>
      </c>
      <c r="E239" t="n">
        <v>123.07</v>
      </c>
      <c r="F239" t="n">
        <v>117.14</v>
      </c>
      <c r="G239" t="n">
        <v>43.65</v>
      </c>
      <c r="H239" t="n">
        <v>0.73</v>
      </c>
      <c r="I239" t="n">
        <v>161</v>
      </c>
      <c r="J239" t="n">
        <v>121.23</v>
      </c>
      <c r="K239" t="n">
        <v>43.4</v>
      </c>
      <c r="L239" t="n">
        <v>5</v>
      </c>
      <c r="M239" t="n">
        <v>159</v>
      </c>
      <c r="N239" t="n">
        <v>17.83</v>
      </c>
      <c r="O239" t="n">
        <v>15186.08</v>
      </c>
      <c r="P239" t="n">
        <v>1111.3</v>
      </c>
      <c r="Q239" t="n">
        <v>3534.68</v>
      </c>
      <c r="R239" t="n">
        <v>530.1900000000001</v>
      </c>
      <c r="S239" t="n">
        <v>274.41</v>
      </c>
      <c r="T239" t="n">
        <v>124150.37</v>
      </c>
      <c r="U239" t="n">
        <v>0.52</v>
      </c>
      <c r="V239" t="n">
        <v>0.83</v>
      </c>
      <c r="W239" t="n">
        <v>57.09</v>
      </c>
      <c r="X239" t="n">
        <v>7.35</v>
      </c>
      <c r="Y239" t="n">
        <v>2</v>
      </c>
      <c r="Z239" t="n">
        <v>10</v>
      </c>
    </row>
    <row r="240">
      <c r="A240" t="n">
        <v>5</v>
      </c>
      <c r="B240" t="n">
        <v>55</v>
      </c>
      <c r="C240" t="inlineStr">
        <is>
          <t xml:space="preserve">CONCLUIDO	</t>
        </is>
      </c>
      <c r="D240" t="n">
        <v>0.8274</v>
      </c>
      <c r="E240" t="n">
        <v>120.86</v>
      </c>
      <c r="F240" t="n">
        <v>115.67</v>
      </c>
      <c r="G240" t="n">
        <v>53.39</v>
      </c>
      <c r="H240" t="n">
        <v>0.86</v>
      </c>
      <c r="I240" t="n">
        <v>130</v>
      </c>
      <c r="J240" t="n">
        <v>122.54</v>
      </c>
      <c r="K240" t="n">
        <v>43.4</v>
      </c>
      <c r="L240" t="n">
        <v>6</v>
      </c>
      <c r="M240" t="n">
        <v>128</v>
      </c>
      <c r="N240" t="n">
        <v>18.14</v>
      </c>
      <c r="O240" t="n">
        <v>15347.16</v>
      </c>
      <c r="P240" t="n">
        <v>1074.76</v>
      </c>
      <c r="Q240" t="n">
        <v>3534.13</v>
      </c>
      <c r="R240" t="n">
        <v>480.62</v>
      </c>
      <c r="S240" t="n">
        <v>274.41</v>
      </c>
      <c r="T240" t="n">
        <v>99517.67999999999</v>
      </c>
      <c r="U240" t="n">
        <v>0.57</v>
      </c>
      <c r="V240" t="n">
        <v>0.84</v>
      </c>
      <c r="W240" t="n">
        <v>57.03</v>
      </c>
      <c r="X240" t="n">
        <v>5.89</v>
      </c>
      <c r="Y240" t="n">
        <v>2</v>
      </c>
      <c r="Z240" t="n">
        <v>10</v>
      </c>
    </row>
    <row r="241">
      <c r="A241" t="n">
        <v>6</v>
      </c>
      <c r="B241" t="n">
        <v>55</v>
      </c>
      <c r="C241" t="inlineStr">
        <is>
          <t xml:space="preserve">CONCLUIDO	</t>
        </is>
      </c>
      <c r="D241" t="n">
        <v>0.8381999999999999</v>
      </c>
      <c r="E241" t="n">
        <v>119.31</v>
      </c>
      <c r="F241" t="n">
        <v>114.64</v>
      </c>
      <c r="G241" t="n">
        <v>63.69</v>
      </c>
      <c r="H241" t="n">
        <v>1</v>
      </c>
      <c r="I241" t="n">
        <v>108</v>
      </c>
      <c r="J241" t="n">
        <v>123.85</v>
      </c>
      <c r="K241" t="n">
        <v>43.4</v>
      </c>
      <c r="L241" t="n">
        <v>7</v>
      </c>
      <c r="M241" t="n">
        <v>106</v>
      </c>
      <c r="N241" t="n">
        <v>18.45</v>
      </c>
      <c r="O241" t="n">
        <v>15508.69</v>
      </c>
      <c r="P241" t="n">
        <v>1043.13</v>
      </c>
      <c r="Q241" t="n">
        <v>3533.94</v>
      </c>
      <c r="R241" t="n">
        <v>445.65</v>
      </c>
      <c r="S241" t="n">
        <v>274.41</v>
      </c>
      <c r="T241" t="n">
        <v>82145.28999999999</v>
      </c>
      <c r="U241" t="n">
        <v>0.62</v>
      </c>
      <c r="V241" t="n">
        <v>0.85</v>
      </c>
      <c r="W241" t="n">
        <v>57</v>
      </c>
      <c r="X241" t="n">
        <v>4.86</v>
      </c>
      <c r="Y241" t="n">
        <v>2</v>
      </c>
      <c r="Z241" t="n">
        <v>10</v>
      </c>
    </row>
    <row r="242">
      <c r="A242" t="n">
        <v>7</v>
      </c>
      <c r="B242" t="n">
        <v>55</v>
      </c>
      <c r="C242" t="inlineStr">
        <is>
          <t xml:space="preserve">CONCLUIDO	</t>
        </is>
      </c>
      <c r="D242" t="n">
        <v>0.8457</v>
      </c>
      <c r="E242" t="n">
        <v>118.25</v>
      </c>
      <c r="F242" t="n">
        <v>113.96</v>
      </c>
      <c r="G242" t="n">
        <v>74.31999999999999</v>
      </c>
      <c r="H242" t="n">
        <v>1.13</v>
      </c>
      <c r="I242" t="n">
        <v>92</v>
      </c>
      <c r="J242" t="n">
        <v>125.16</v>
      </c>
      <c r="K242" t="n">
        <v>43.4</v>
      </c>
      <c r="L242" t="n">
        <v>8</v>
      </c>
      <c r="M242" t="n">
        <v>90</v>
      </c>
      <c r="N242" t="n">
        <v>18.76</v>
      </c>
      <c r="O242" t="n">
        <v>15670.68</v>
      </c>
      <c r="P242" t="n">
        <v>1012.13</v>
      </c>
      <c r="Q242" t="n">
        <v>3533.52</v>
      </c>
      <c r="R242" t="n">
        <v>423.1</v>
      </c>
      <c r="S242" t="n">
        <v>274.41</v>
      </c>
      <c r="T242" t="n">
        <v>70951.97</v>
      </c>
      <c r="U242" t="n">
        <v>0.65</v>
      </c>
      <c r="V242" t="n">
        <v>0.85</v>
      </c>
      <c r="W242" t="n">
        <v>56.97</v>
      </c>
      <c r="X242" t="n">
        <v>4.19</v>
      </c>
      <c r="Y242" t="n">
        <v>2</v>
      </c>
      <c r="Z242" t="n">
        <v>10</v>
      </c>
    </row>
    <row r="243">
      <c r="A243" t="n">
        <v>8</v>
      </c>
      <c r="B243" t="n">
        <v>55</v>
      </c>
      <c r="C243" t="inlineStr">
        <is>
          <t xml:space="preserve">CONCLUIDO	</t>
        </is>
      </c>
      <c r="D243" t="n">
        <v>0.8524</v>
      </c>
      <c r="E243" t="n">
        <v>117.32</v>
      </c>
      <c r="F243" t="n">
        <v>113.35</v>
      </c>
      <c r="G243" t="n">
        <v>86.09</v>
      </c>
      <c r="H243" t="n">
        <v>1.26</v>
      </c>
      <c r="I243" t="n">
        <v>79</v>
      </c>
      <c r="J243" t="n">
        <v>126.48</v>
      </c>
      <c r="K243" t="n">
        <v>43.4</v>
      </c>
      <c r="L243" t="n">
        <v>9</v>
      </c>
      <c r="M243" t="n">
        <v>77</v>
      </c>
      <c r="N243" t="n">
        <v>19.08</v>
      </c>
      <c r="O243" t="n">
        <v>15833.12</v>
      </c>
      <c r="P243" t="n">
        <v>980.65</v>
      </c>
      <c r="Q243" t="n">
        <v>3533.7</v>
      </c>
      <c r="R243" t="n">
        <v>402.41</v>
      </c>
      <c r="S243" t="n">
        <v>274.41</v>
      </c>
      <c r="T243" t="n">
        <v>60671.77</v>
      </c>
      <c r="U243" t="n">
        <v>0.68</v>
      </c>
      <c r="V243" t="n">
        <v>0.86</v>
      </c>
      <c r="W243" t="n">
        <v>56.95</v>
      </c>
      <c r="X243" t="n">
        <v>3.58</v>
      </c>
      <c r="Y243" t="n">
        <v>2</v>
      </c>
      <c r="Z243" t="n">
        <v>10</v>
      </c>
    </row>
    <row r="244">
      <c r="A244" t="n">
        <v>9</v>
      </c>
      <c r="B244" t="n">
        <v>55</v>
      </c>
      <c r="C244" t="inlineStr">
        <is>
          <t xml:space="preserve">CONCLUIDO	</t>
        </is>
      </c>
      <c r="D244" t="n">
        <v>0.8571</v>
      </c>
      <c r="E244" t="n">
        <v>116.68</v>
      </c>
      <c r="F244" t="n">
        <v>112.92</v>
      </c>
      <c r="G244" t="n">
        <v>96.79000000000001</v>
      </c>
      <c r="H244" t="n">
        <v>1.38</v>
      </c>
      <c r="I244" t="n">
        <v>70</v>
      </c>
      <c r="J244" t="n">
        <v>127.8</v>
      </c>
      <c r="K244" t="n">
        <v>43.4</v>
      </c>
      <c r="L244" t="n">
        <v>10</v>
      </c>
      <c r="M244" t="n">
        <v>62</v>
      </c>
      <c r="N244" t="n">
        <v>19.4</v>
      </c>
      <c r="O244" t="n">
        <v>15996.02</v>
      </c>
      <c r="P244" t="n">
        <v>952.13</v>
      </c>
      <c r="Q244" t="n">
        <v>3533.48</v>
      </c>
      <c r="R244" t="n">
        <v>387.24</v>
      </c>
      <c r="S244" t="n">
        <v>274.41</v>
      </c>
      <c r="T244" t="n">
        <v>53130.36</v>
      </c>
      <c r="U244" t="n">
        <v>0.71</v>
      </c>
      <c r="V244" t="n">
        <v>0.86</v>
      </c>
      <c r="W244" t="n">
        <v>56.95</v>
      </c>
      <c r="X244" t="n">
        <v>3.15</v>
      </c>
      <c r="Y244" t="n">
        <v>2</v>
      </c>
      <c r="Z244" t="n">
        <v>10</v>
      </c>
    </row>
    <row r="245">
      <c r="A245" t="n">
        <v>10</v>
      </c>
      <c r="B245" t="n">
        <v>55</v>
      </c>
      <c r="C245" t="inlineStr">
        <is>
          <t xml:space="preserve">CONCLUIDO	</t>
        </is>
      </c>
      <c r="D245" t="n">
        <v>0.8584000000000001</v>
      </c>
      <c r="E245" t="n">
        <v>116.5</v>
      </c>
      <c r="F245" t="n">
        <v>112.84</v>
      </c>
      <c r="G245" t="n">
        <v>102.58</v>
      </c>
      <c r="H245" t="n">
        <v>1.5</v>
      </c>
      <c r="I245" t="n">
        <v>66</v>
      </c>
      <c r="J245" t="n">
        <v>129.13</v>
      </c>
      <c r="K245" t="n">
        <v>43.4</v>
      </c>
      <c r="L245" t="n">
        <v>11</v>
      </c>
      <c r="M245" t="n">
        <v>2</v>
      </c>
      <c r="N245" t="n">
        <v>19.73</v>
      </c>
      <c r="O245" t="n">
        <v>16159.39</v>
      </c>
      <c r="P245" t="n">
        <v>944.41</v>
      </c>
      <c r="Q245" t="n">
        <v>3534.12</v>
      </c>
      <c r="R245" t="n">
        <v>382.08</v>
      </c>
      <c r="S245" t="n">
        <v>274.41</v>
      </c>
      <c r="T245" t="n">
        <v>50572.64</v>
      </c>
      <c r="U245" t="n">
        <v>0.72</v>
      </c>
      <c r="V245" t="n">
        <v>0.86</v>
      </c>
      <c r="W245" t="n">
        <v>57.02</v>
      </c>
      <c r="X245" t="n">
        <v>3.07</v>
      </c>
      <c r="Y245" t="n">
        <v>2</v>
      </c>
      <c r="Z245" t="n">
        <v>10</v>
      </c>
    </row>
    <row r="246">
      <c r="A246" t="n">
        <v>11</v>
      </c>
      <c r="B246" t="n">
        <v>55</v>
      </c>
      <c r="C246" t="inlineStr">
        <is>
          <t xml:space="preserve">CONCLUIDO	</t>
        </is>
      </c>
      <c r="D246" t="n">
        <v>0.8584000000000001</v>
      </c>
      <c r="E246" t="n">
        <v>116.5</v>
      </c>
      <c r="F246" t="n">
        <v>112.84</v>
      </c>
      <c r="G246" t="n">
        <v>102.58</v>
      </c>
      <c r="H246" t="n">
        <v>1.63</v>
      </c>
      <c r="I246" t="n">
        <v>66</v>
      </c>
      <c r="J246" t="n">
        <v>130.45</v>
      </c>
      <c r="K246" t="n">
        <v>43.4</v>
      </c>
      <c r="L246" t="n">
        <v>12</v>
      </c>
      <c r="M246" t="n">
        <v>0</v>
      </c>
      <c r="N246" t="n">
        <v>20.05</v>
      </c>
      <c r="O246" t="n">
        <v>16323.22</v>
      </c>
      <c r="P246" t="n">
        <v>953.21</v>
      </c>
      <c r="Q246" t="n">
        <v>3534.23</v>
      </c>
      <c r="R246" t="n">
        <v>382.1</v>
      </c>
      <c r="S246" t="n">
        <v>274.41</v>
      </c>
      <c r="T246" t="n">
        <v>50580.43</v>
      </c>
      <c r="U246" t="n">
        <v>0.72</v>
      </c>
      <c r="V246" t="n">
        <v>0.86</v>
      </c>
      <c r="W246" t="n">
        <v>57.02</v>
      </c>
      <c r="X246" t="n">
        <v>3.07</v>
      </c>
      <c r="Y246" t="n">
        <v>2</v>
      </c>
      <c r="Z246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5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INDEX(resultados!$A$2:$ZZ$246, 1, MATCH($B$1, resultados!$A$1:$ZZ$1, 0))</f>
        <v/>
      </c>
      <c r="B7">
        <f>INDEX(resultados!$A$2:$ZZ$246, 1, MATCH($B$2, resultados!$A$1:$ZZ$1, 0))</f>
        <v/>
      </c>
      <c r="C7">
        <f>INDEX(resultados!$A$2:$ZZ$246, 1, MATCH($B$3, resultados!$A$1:$ZZ$1, 0))</f>
        <v/>
      </c>
    </row>
    <row r="8">
      <c r="A8">
        <f>INDEX(resultados!$A$2:$ZZ$246, 2, MATCH($B$1, resultados!$A$1:$ZZ$1, 0))</f>
        <v/>
      </c>
      <c r="B8">
        <f>INDEX(resultados!$A$2:$ZZ$246, 2, MATCH($B$2, resultados!$A$1:$ZZ$1, 0))</f>
        <v/>
      </c>
      <c r="C8">
        <f>INDEX(resultados!$A$2:$ZZ$246, 2, MATCH($B$3, resultados!$A$1:$ZZ$1, 0))</f>
        <v/>
      </c>
    </row>
    <row r="9">
      <c r="A9">
        <f>INDEX(resultados!$A$2:$ZZ$246, 3, MATCH($B$1, resultados!$A$1:$ZZ$1, 0))</f>
        <v/>
      </c>
      <c r="B9">
        <f>INDEX(resultados!$A$2:$ZZ$246, 3, MATCH($B$2, resultados!$A$1:$ZZ$1, 0))</f>
        <v/>
      </c>
      <c r="C9">
        <f>INDEX(resultados!$A$2:$ZZ$246, 3, MATCH($B$3, resultados!$A$1:$ZZ$1, 0))</f>
        <v/>
      </c>
    </row>
    <row r="10">
      <c r="A10">
        <f>INDEX(resultados!$A$2:$ZZ$246, 4, MATCH($B$1, resultados!$A$1:$ZZ$1, 0))</f>
        <v/>
      </c>
      <c r="B10">
        <f>INDEX(resultados!$A$2:$ZZ$246, 4, MATCH($B$2, resultados!$A$1:$ZZ$1, 0))</f>
        <v/>
      </c>
      <c r="C10">
        <f>INDEX(resultados!$A$2:$ZZ$246, 4, MATCH($B$3, resultados!$A$1:$ZZ$1, 0))</f>
        <v/>
      </c>
    </row>
    <row r="11">
      <c r="A11">
        <f>INDEX(resultados!$A$2:$ZZ$246, 5, MATCH($B$1, resultados!$A$1:$ZZ$1, 0))</f>
        <v/>
      </c>
      <c r="B11">
        <f>INDEX(resultados!$A$2:$ZZ$246, 5, MATCH($B$2, resultados!$A$1:$ZZ$1, 0))</f>
        <v/>
      </c>
      <c r="C11">
        <f>INDEX(resultados!$A$2:$ZZ$246, 5, MATCH($B$3, resultados!$A$1:$ZZ$1, 0))</f>
        <v/>
      </c>
    </row>
    <row r="12">
      <c r="A12">
        <f>INDEX(resultados!$A$2:$ZZ$246, 6, MATCH($B$1, resultados!$A$1:$ZZ$1, 0))</f>
        <v/>
      </c>
      <c r="B12">
        <f>INDEX(resultados!$A$2:$ZZ$246, 6, MATCH($B$2, resultados!$A$1:$ZZ$1, 0))</f>
        <v/>
      </c>
      <c r="C12">
        <f>INDEX(resultados!$A$2:$ZZ$246, 6, MATCH($B$3, resultados!$A$1:$ZZ$1, 0))</f>
        <v/>
      </c>
    </row>
    <row r="13">
      <c r="A13">
        <f>INDEX(resultados!$A$2:$ZZ$246, 7, MATCH($B$1, resultados!$A$1:$ZZ$1, 0))</f>
        <v/>
      </c>
      <c r="B13">
        <f>INDEX(resultados!$A$2:$ZZ$246, 7, MATCH($B$2, resultados!$A$1:$ZZ$1, 0))</f>
        <v/>
      </c>
      <c r="C13">
        <f>INDEX(resultados!$A$2:$ZZ$246, 7, MATCH($B$3, resultados!$A$1:$ZZ$1, 0))</f>
        <v/>
      </c>
    </row>
    <row r="14">
      <c r="A14">
        <f>INDEX(resultados!$A$2:$ZZ$246, 8, MATCH($B$1, resultados!$A$1:$ZZ$1, 0))</f>
        <v/>
      </c>
      <c r="B14">
        <f>INDEX(resultados!$A$2:$ZZ$246, 8, MATCH($B$2, resultados!$A$1:$ZZ$1, 0))</f>
        <v/>
      </c>
      <c r="C14">
        <f>INDEX(resultados!$A$2:$ZZ$246, 8, MATCH($B$3, resultados!$A$1:$ZZ$1, 0))</f>
        <v/>
      </c>
    </row>
    <row r="15">
      <c r="A15">
        <f>INDEX(resultados!$A$2:$ZZ$246, 9, MATCH($B$1, resultados!$A$1:$ZZ$1, 0))</f>
        <v/>
      </c>
      <c r="B15">
        <f>INDEX(resultados!$A$2:$ZZ$246, 9, MATCH($B$2, resultados!$A$1:$ZZ$1, 0))</f>
        <v/>
      </c>
      <c r="C15">
        <f>INDEX(resultados!$A$2:$ZZ$246, 9, MATCH($B$3, resultados!$A$1:$ZZ$1, 0))</f>
        <v/>
      </c>
    </row>
    <row r="16">
      <c r="A16">
        <f>INDEX(resultados!$A$2:$ZZ$246, 10, MATCH($B$1, resultados!$A$1:$ZZ$1, 0))</f>
        <v/>
      </c>
      <c r="B16">
        <f>INDEX(resultados!$A$2:$ZZ$246, 10, MATCH($B$2, resultados!$A$1:$ZZ$1, 0))</f>
        <v/>
      </c>
      <c r="C16">
        <f>INDEX(resultados!$A$2:$ZZ$246, 10, MATCH($B$3, resultados!$A$1:$ZZ$1, 0))</f>
        <v/>
      </c>
    </row>
    <row r="17">
      <c r="A17">
        <f>INDEX(resultados!$A$2:$ZZ$246, 11, MATCH($B$1, resultados!$A$1:$ZZ$1, 0))</f>
        <v/>
      </c>
      <c r="B17">
        <f>INDEX(resultados!$A$2:$ZZ$246, 11, MATCH($B$2, resultados!$A$1:$ZZ$1, 0))</f>
        <v/>
      </c>
      <c r="C17">
        <f>INDEX(resultados!$A$2:$ZZ$246, 11, MATCH($B$3, resultados!$A$1:$ZZ$1, 0))</f>
        <v/>
      </c>
    </row>
    <row r="18">
      <c r="A18">
        <f>INDEX(resultados!$A$2:$ZZ$246, 12, MATCH($B$1, resultados!$A$1:$ZZ$1, 0))</f>
        <v/>
      </c>
      <c r="B18">
        <f>INDEX(resultados!$A$2:$ZZ$246, 12, MATCH($B$2, resultados!$A$1:$ZZ$1, 0))</f>
        <v/>
      </c>
      <c r="C18">
        <f>INDEX(resultados!$A$2:$ZZ$246, 12, MATCH($B$3, resultados!$A$1:$ZZ$1, 0))</f>
        <v/>
      </c>
    </row>
    <row r="19">
      <c r="A19">
        <f>INDEX(resultados!$A$2:$ZZ$246, 13, MATCH($B$1, resultados!$A$1:$ZZ$1, 0))</f>
        <v/>
      </c>
      <c r="B19">
        <f>INDEX(resultados!$A$2:$ZZ$246, 13, MATCH($B$2, resultados!$A$1:$ZZ$1, 0))</f>
        <v/>
      </c>
      <c r="C19">
        <f>INDEX(resultados!$A$2:$ZZ$246, 13, MATCH($B$3, resultados!$A$1:$ZZ$1, 0))</f>
        <v/>
      </c>
    </row>
    <row r="20">
      <c r="A20">
        <f>INDEX(resultados!$A$2:$ZZ$246, 14, MATCH($B$1, resultados!$A$1:$ZZ$1, 0))</f>
        <v/>
      </c>
      <c r="B20">
        <f>INDEX(resultados!$A$2:$ZZ$246, 14, MATCH($B$2, resultados!$A$1:$ZZ$1, 0))</f>
        <v/>
      </c>
      <c r="C20">
        <f>INDEX(resultados!$A$2:$ZZ$246, 14, MATCH($B$3, resultados!$A$1:$ZZ$1, 0))</f>
        <v/>
      </c>
    </row>
    <row r="21">
      <c r="A21">
        <f>INDEX(resultados!$A$2:$ZZ$246, 15, MATCH($B$1, resultados!$A$1:$ZZ$1, 0))</f>
        <v/>
      </c>
      <c r="B21">
        <f>INDEX(resultados!$A$2:$ZZ$246, 15, MATCH($B$2, resultados!$A$1:$ZZ$1, 0))</f>
        <v/>
      </c>
      <c r="C21">
        <f>INDEX(resultados!$A$2:$ZZ$246, 15, MATCH($B$3, resultados!$A$1:$ZZ$1, 0))</f>
        <v/>
      </c>
    </row>
    <row r="22">
      <c r="A22">
        <f>INDEX(resultados!$A$2:$ZZ$246, 16, MATCH($B$1, resultados!$A$1:$ZZ$1, 0))</f>
        <v/>
      </c>
      <c r="B22">
        <f>INDEX(resultados!$A$2:$ZZ$246, 16, MATCH($B$2, resultados!$A$1:$ZZ$1, 0))</f>
        <v/>
      </c>
      <c r="C22">
        <f>INDEX(resultados!$A$2:$ZZ$246, 16, MATCH($B$3, resultados!$A$1:$ZZ$1, 0))</f>
        <v/>
      </c>
    </row>
    <row r="23">
      <c r="A23">
        <f>INDEX(resultados!$A$2:$ZZ$246, 17, MATCH($B$1, resultados!$A$1:$ZZ$1, 0))</f>
        <v/>
      </c>
      <c r="B23">
        <f>INDEX(resultados!$A$2:$ZZ$246, 17, MATCH($B$2, resultados!$A$1:$ZZ$1, 0))</f>
        <v/>
      </c>
      <c r="C23">
        <f>INDEX(resultados!$A$2:$ZZ$246, 17, MATCH($B$3, resultados!$A$1:$ZZ$1, 0))</f>
        <v/>
      </c>
    </row>
    <row r="24">
      <c r="A24">
        <f>INDEX(resultados!$A$2:$ZZ$246, 18, MATCH($B$1, resultados!$A$1:$ZZ$1, 0))</f>
        <v/>
      </c>
      <c r="B24">
        <f>INDEX(resultados!$A$2:$ZZ$246, 18, MATCH($B$2, resultados!$A$1:$ZZ$1, 0))</f>
        <v/>
      </c>
      <c r="C24">
        <f>INDEX(resultados!$A$2:$ZZ$246, 18, MATCH($B$3, resultados!$A$1:$ZZ$1, 0))</f>
        <v/>
      </c>
    </row>
    <row r="25">
      <c r="A25">
        <f>INDEX(resultados!$A$2:$ZZ$246, 19, MATCH($B$1, resultados!$A$1:$ZZ$1, 0))</f>
        <v/>
      </c>
      <c r="B25">
        <f>INDEX(resultados!$A$2:$ZZ$246, 19, MATCH($B$2, resultados!$A$1:$ZZ$1, 0))</f>
        <v/>
      </c>
      <c r="C25">
        <f>INDEX(resultados!$A$2:$ZZ$246, 19, MATCH($B$3, resultados!$A$1:$ZZ$1, 0))</f>
        <v/>
      </c>
    </row>
    <row r="26">
      <c r="A26">
        <f>INDEX(resultados!$A$2:$ZZ$246, 20, MATCH($B$1, resultados!$A$1:$ZZ$1, 0))</f>
        <v/>
      </c>
      <c r="B26">
        <f>INDEX(resultados!$A$2:$ZZ$246, 20, MATCH($B$2, resultados!$A$1:$ZZ$1, 0))</f>
        <v/>
      </c>
      <c r="C26">
        <f>INDEX(resultados!$A$2:$ZZ$246, 20, MATCH($B$3, resultados!$A$1:$ZZ$1, 0))</f>
        <v/>
      </c>
    </row>
    <row r="27">
      <c r="A27">
        <f>INDEX(resultados!$A$2:$ZZ$246, 21, MATCH($B$1, resultados!$A$1:$ZZ$1, 0))</f>
        <v/>
      </c>
      <c r="B27">
        <f>INDEX(resultados!$A$2:$ZZ$246, 21, MATCH($B$2, resultados!$A$1:$ZZ$1, 0))</f>
        <v/>
      </c>
      <c r="C27">
        <f>INDEX(resultados!$A$2:$ZZ$246, 21, MATCH($B$3, resultados!$A$1:$ZZ$1, 0))</f>
        <v/>
      </c>
    </row>
    <row r="28">
      <c r="A28">
        <f>INDEX(resultados!$A$2:$ZZ$246, 22, MATCH($B$1, resultados!$A$1:$ZZ$1, 0))</f>
        <v/>
      </c>
      <c r="B28">
        <f>INDEX(resultados!$A$2:$ZZ$246, 22, MATCH($B$2, resultados!$A$1:$ZZ$1, 0))</f>
        <v/>
      </c>
      <c r="C28">
        <f>INDEX(resultados!$A$2:$ZZ$246, 22, MATCH($B$3, resultados!$A$1:$ZZ$1, 0))</f>
        <v/>
      </c>
    </row>
    <row r="29">
      <c r="A29">
        <f>INDEX(resultados!$A$2:$ZZ$246, 23, MATCH($B$1, resultados!$A$1:$ZZ$1, 0))</f>
        <v/>
      </c>
      <c r="B29">
        <f>INDEX(resultados!$A$2:$ZZ$246, 23, MATCH($B$2, resultados!$A$1:$ZZ$1, 0))</f>
        <v/>
      </c>
      <c r="C29">
        <f>INDEX(resultados!$A$2:$ZZ$246, 23, MATCH($B$3, resultados!$A$1:$ZZ$1, 0))</f>
        <v/>
      </c>
    </row>
    <row r="30">
      <c r="A30">
        <f>INDEX(resultados!$A$2:$ZZ$246, 24, MATCH($B$1, resultados!$A$1:$ZZ$1, 0))</f>
        <v/>
      </c>
      <c r="B30">
        <f>INDEX(resultados!$A$2:$ZZ$246, 24, MATCH($B$2, resultados!$A$1:$ZZ$1, 0))</f>
        <v/>
      </c>
      <c r="C30">
        <f>INDEX(resultados!$A$2:$ZZ$246, 24, MATCH($B$3, resultados!$A$1:$ZZ$1, 0))</f>
        <v/>
      </c>
    </row>
    <row r="31">
      <c r="A31">
        <f>INDEX(resultados!$A$2:$ZZ$246, 25, MATCH($B$1, resultados!$A$1:$ZZ$1, 0))</f>
        <v/>
      </c>
      <c r="B31">
        <f>INDEX(resultados!$A$2:$ZZ$246, 25, MATCH($B$2, resultados!$A$1:$ZZ$1, 0))</f>
        <v/>
      </c>
      <c r="C31">
        <f>INDEX(resultados!$A$2:$ZZ$246, 25, MATCH($B$3, resultados!$A$1:$ZZ$1, 0))</f>
        <v/>
      </c>
    </row>
    <row r="32">
      <c r="A32">
        <f>INDEX(resultados!$A$2:$ZZ$246, 26, MATCH($B$1, resultados!$A$1:$ZZ$1, 0))</f>
        <v/>
      </c>
      <c r="B32">
        <f>INDEX(resultados!$A$2:$ZZ$246, 26, MATCH($B$2, resultados!$A$1:$ZZ$1, 0))</f>
        <v/>
      </c>
      <c r="C32">
        <f>INDEX(resultados!$A$2:$ZZ$246, 26, MATCH($B$3, resultados!$A$1:$ZZ$1, 0))</f>
        <v/>
      </c>
    </row>
    <row r="33">
      <c r="A33">
        <f>INDEX(resultados!$A$2:$ZZ$246, 27, MATCH($B$1, resultados!$A$1:$ZZ$1, 0))</f>
        <v/>
      </c>
      <c r="B33">
        <f>INDEX(resultados!$A$2:$ZZ$246, 27, MATCH($B$2, resultados!$A$1:$ZZ$1, 0))</f>
        <v/>
      </c>
      <c r="C33">
        <f>INDEX(resultados!$A$2:$ZZ$246, 27, MATCH($B$3, resultados!$A$1:$ZZ$1, 0))</f>
        <v/>
      </c>
    </row>
    <row r="34">
      <c r="A34">
        <f>INDEX(resultados!$A$2:$ZZ$246, 28, MATCH($B$1, resultados!$A$1:$ZZ$1, 0))</f>
        <v/>
      </c>
      <c r="B34">
        <f>INDEX(resultados!$A$2:$ZZ$246, 28, MATCH($B$2, resultados!$A$1:$ZZ$1, 0))</f>
        <v/>
      </c>
      <c r="C34">
        <f>INDEX(resultados!$A$2:$ZZ$246, 28, MATCH($B$3, resultados!$A$1:$ZZ$1, 0))</f>
        <v/>
      </c>
    </row>
    <row r="35">
      <c r="A35">
        <f>INDEX(resultados!$A$2:$ZZ$246, 29, MATCH($B$1, resultados!$A$1:$ZZ$1, 0))</f>
        <v/>
      </c>
      <c r="B35">
        <f>INDEX(resultados!$A$2:$ZZ$246, 29, MATCH($B$2, resultados!$A$1:$ZZ$1, 0))</f>
        <v/>
      </c>
      <c r="C35">
        <f>INDEX(resultados!$A$2:$ZZ$246, 29, MATCH($B$3, resultados!$A$1:$ZZ$1, 0))</f>
        <v/>
      </c>
    </row>
    <row r="36">
      <c r="A36">
        <f>INDEX(resultados!$A$2:$ZZ$246, 30, MATCH($B$1, resultados!$A$1:$ZZ$1, 0))</f>
        <v/>
      </c>
      <c r="B36">
        <f>INDEX(resultados!$A$2:$ZZ$246, 30, MATCH($B$2, resultados!$A$1:$ZZ$1, 0))</f>
        <v/>
      </c>
      <c r="C36">
        <f>INDEX(resultados!$A$2:$ZZ$246, 30, MATCH($B$3, resultados!$A$1:$ZZ$1, 0))</f>
        <v/>
      </c>
    </row>
    <row r="37">
      <c r="A37">
        <f>INDEX(resultados!$A$2:$ZZ$246, 31, MATCH($B$1, resultados!$A$1:$ZZ$1, 0))</f>
        <v/>
      </c>
      <c r="B37">
        <f>INDEX(resultados!$A$2:$ZZ$246, 31, MATCH($B$2, resultados!$A$1:$ZZ$1, 0))</f>
        <v/>
      </c>
      <c r="C37">
        <f>INDEX(resultados!$A$2:$ZZ$246, 31, MATCH($B$3, resultados!$A$1:$ZZ$1, 0))</f>
        <v/>
      </c>
    </row>
    <row r="38">
      <c r="A38">
        <f>INDEX(resultados!$A$2:$ZZ$246, 32, MATCH($B$1, resultados!$A$1:$ZZ$1, 0))</f>
        <v/>
      </c>
      <c r="B38">
        <f>INDEX(resultados!$A$2:$ZZ$246, 32, MATCH($B$2, resultados!$A$1:$ZZ$1, 0))</f>
        <v/>
      </c>
      <c r="C38">
        <f>INDEX(resultados!$A$2:$ZZ$246, 32, MATCH($B$3, resultados!$A$1:$ZZ$1, 0))</f>
        <v/>
      </c>
    </row>
    <row r="39">
      <c r="A39">
        <f>INDEX(resultados!$A$2:$ZZ$246, 33, MATCH($B$1, resultados!$A$1:$ZZ$1, 0))</f>
        <v/>
      </c>
      <c r="B39">
        <f>INDEX(resultados!$A$2:$ZZ$246, 33, MATCH($B$2, resultados!$A$1:$ZZ$1, 0))</f>
        <v/>
      </c>
      <c r="C39">
        <f>INDEX(resultados!$A$2:$ZZ$246, 33, MATCH($B$3, resultados!$A$1:$ZZ$1, 0))</f>
        <v/>
      </c>
    </row>
    <row r="40">
      <c r="A40">
        <f>INDEX(resultados!$A$2:$ZZ$246, 34, MATCH($B$1, resultados!$A$1:$ZZ$1, 0))</f>
        <v/>
      </c>
      <c r="B40">
        <f>INDEX(resultados!$A$2:$ZZ$246, 34, MATCH($B$2, resultados!$A$1:$ZZ$1, 0))</f>
        <v/>
      </c>
      <c r="C40">
        <f>INDEX(resultados!$A$2:$ZZ$246, 34, MATCH($B$3, resultados!$A$1:$ZZ$1, 0))</f>
        <v/>
      </c>
    </row>
    <row r="41">
      <c r="A41">
        <f>INDEX(resultados!$A$2:$ZZ$246, 35, MATCH($B$1, resultados!$A$1:$ZZ$1, 0))</f>
        <v/>
      </c>
      <c r="B41">
        <f>INDEX(resultados!$A$2:$ZZ$246, 35, MATCH($B$2, resultados!$A$1:$ZZ$1, 0))</f>
        <v/>
      </c>
      <c r="C41">
        <f>INDEX(resultados!$A$2:$ZZ$246, 35, MATCH($B$3, resultados!$A$1:$ZZ$1, 0))</f>
        <v/>
      </c>
    </row>
    <row r="42">
      <c r="A42">
        <f>INDEX(resultados!$A$2:$ZZ$246, 36, MATCH($B$1, resultados!$A$1:$ZZ$1, 0))</f>
        <v/>
      </c>
      <c r="B42">
        <f>INDEX(resultados!$A$2:$ZZ$246, 36, MATCH($B$2, resultados!$A$1:$ZZ$1, 0))</f>
        <v/>
      </c>
      <c r="C42">
        <f>INDEX(resultados!$A$2:$ZZ$246, 36, MATCH($B$3, resultados!$A$1:$ZZ$1, 0))</f>
        <v/>
      </c>
    </row>
    <row r="43">
      <c r="A43">
        <f>INDEX(resultados!$A$2:$ZZ$246, 37, MATCH($B$1, resultados!$A$1:$ZZ$1, 0))</f>
        <v/>
      </c>
      <c r="B43">
        <f>INDEX(resultados!$A$2:$ZZ$246, 37, MATCH($B$2, resultados!$A$1:$ZZ$1, 0))</f>
        <v/>
      </c>
      <c r="C43">
        <f>INDEX(resultados!$A$2:$ZZ$246, 37, MATCH($B$3, resultados!$A$1:$ZZ$1, 0))</f>
        <v/>
      </c>
    </row>
    <row r="44">
      <c r="A44">
        <f>INDEX(resultados!$A$2:$ZZ$246, 38, MATCH($B$1, resultados!$A$1:$ZZ$1, 0))</f>
        <v/>
      </c>
      <c r="B44">
        <f>INDEX(resultados!$A$2:$ZZ$246, 38, MATCH($B$2, resultados!$A$1:$ZZ$1, 0))</f>
        <v/>
      </c>
      <c r="C44">
        <f>INDEX(resultados!$A$2:$ZZ$246, 38, MATCH($B$3, resultados!$A$1:$ZZ$1, 0))</f>
        <v/>
      </c>
    </row>
    <row r="45">
      <c r="A45">
        <f>INDEX(resultados!$A$2:$ZZ$246, 39, MATCH($B$1, resultados!$A$1:$ZZ$1, 0))</f>
        <v/>
      </c>
      <c r="B45">
        <f>INDEX(resultados!$A$2:$ZZ$246, 39, MATCH($B$2, resultados!$A$1:$ZZ$1, 0))</f>
        <v/>
      </c>
      <c r="C45">
        <f>INDEX(resultados!$A$2:$ZZ$246, 39, MATCH($B$3, resultados!$A$1:$ZZ$1, 0))</f>
        <v/>
      </c>
    </row>
    <row r="46">
      <c r="A46">
        <f>INDEX(resultados!$A$2:$ZZ$246, 40, MATCH($B$1, resultados!$A$1:$ZZ$1, 0))</f>
        <v/>
      </c>
      <c r="B46">
        <f>INDEX(resultados!$A$2:$ZZ$246, 40, MATCH($B$2, resultados!$A$1:$ZZ$1, 0))</f>
        <v/>
      </c>
      <c r="C46">
        <f>INDEX(resultados!$A$2:$ZZ$246, 40, MATCH($B$3, resultados!$A$1:$ZZ$1, 0))</f>
        <v/>
      </c>
    </row>
    <row r="47">
      <c r="A47">
        <f>INDEX(resultados!$A$2:$ZZ$246, 41, MATCH($B$1, resultados!$A$1:$ZZ$1, 0))</f>
        <v/>
      </c>
      <c r="B47">
        <f>INDEX(resultados!$A$2:$ZZ$246, 41, MATCH($B$2, resultados!$A$1:$ZZ$1, 0))</f>
        <v/>
      </c>
      <c r="C47">
        <f>INDEX(resultados!$A$2:$ZZ$246, 41, MATCH($B$3, resultados!$A$1:$ZZ$1, 0))</f>
        <v/>
      </c>
    </row>
    <row r="48">
      <c r="A48">
        <f>INDEX(resultados!$A$2:$ZZ$246, 42, MATCH($B$1, resultados!$A$1:$ZZ$1, 0))</f>
        <v/>
      </c>
      <c r="B48">
        <f>INDEX(resultados!$A$2:$ZZ$246, 42, MATCH($B$2, resultados!$A$1:$ZZ$1, 0))</f>
        <v/>
      </c>
      <c r="C48">
        <f>INDEX(resultados!$A$2:$ZZ$246, 42, MATCH($B$3, resultados!$A$1:$ZZ$1, 0))</f>
        <v/>
      </c>
    </row>
    <row r="49">
      <c r="A49">
        <f>INDEX(resultados!$A$2:$ZZ$246, 43, MATCH($B$1, resultados!$A$1:$ZZ$1, 0))</f>
        <v/>
      </c>
      <c r="B49">
        <f>INDEX(resultados!$A$2:$ZZ$246, 43, MATCH($B$2, resultados!$A$1:$ZZ$1, 0))</f>
        <v/>
      </c>
      <c r="C49">
        <f>INDEX(resultados!$A$2:$ZZ$246, 43, MATCH($B$3, resultados!$A$1:$ZZ$1, 0))</f>
        <v/>
      </c>
    </row>
    <row r="50">
      <c r="A50">
        <f>INDEX(resultados!$A$2:$ZZ$246, 44, MATCH($B$1, resultados!$A$1:$ZZ$1, 0))</f>
        <v/>
      </c>
      <c r="B50">
        <f>INDEX(resultados!$A$2:$ZZ$246, 44, MATCH($B$2, resultados!$A$1:$ZZ$1, 0))</f>
        <v/>
      </c>
      <c r="C50">
        <f>INDEX(resultados!$A$2:$ZZ$246, 44, MATCH($B$3, resultados!$A$1:$ZZ$1, 0))</f>
        <v/>
      </c>
    </row>
    <row r="51">
      <c r="A51">
        <f>INDEX(resultados!$A$2:$ZZ$246, 45, MATCH($B$1, resultados!$A$1:$ZZ$1, 0))</f>
        <v/>
      </c>
      <c r="B51">
        <f>INDEX(resultados!$A$2:$ZZ$246, 45, MATCH($B$2, resultados!$A$1:$ZZ$1, 0))</f>
        <v/>
      </c>
      <c r="C51">
        <f>INDEX(resultados!$A$2:$ZZ$246, 45, MATCH($B$3, resultados!$A$1:$ZZ$1, 0))</f>
        <v/>
      </c>
    </row>
    <row r="52">
      <c r="A52">
        <f>INDEX(resultados!$A$2:$ZZ$246, 46, MATCH($B$1, resultados!$A$1:$ZZ$1, 0))</f>
        <v/>
      </c>
      <c r="B52">
        <f>INDEX(resultados!$A$2:$ZZ$246, 46, MATCH($B$2, resultados!$A$1:$ZZ$1, 0))</f>
        <v/>
      </c>
      <c r="C52">
        <f>INDEX(resultados!$A$2:$ZZ$246, 46, MATCH($B$3, resultados!$A$1:$ZZ$1, 0))</f>
        <v/>
      </c>
    </row>
    <row r="53">
      <c r="A53">
        <f>INDEX(resultados!$A$2:$ZZ$246, 47, MATCH($B$1, resultados!$A$1:$ZZ$1, 0))</f>
        <v/>
      </c>
      <c r="B53">
        <f>INDEX(resultados!$A$2:$ZZ$246, 47, MATCH($B$2, resultados!$A$1:$ZZ$1, 0))</f>
        <v/>
      </c>
      <c r="C53">
        <f>INDEX(resultados!$A$2:$ZZ$246, 47, MATCH($B$3, resultados!$A$1:$ZZ$1, 0))</f>
        <v/>
      </c>
    </row>
    <row r="54">
      <c r="A54">
        <f>INDEX(resultados!$A$2:$ZZ$246, 48, MATCH($B$1, resultados!$A$1:$ZZ$1, 0))</f>
        <v/>
      </c>
      <c r="B54">
        <f>INDEX(resultados!$A$2:$ZZ$246, 48, MATCH($B$2, resultados!$A$1:$ZZ$1, 0))</f>
        <v/>
      </c>
      <c r="C54">
        <f>INDEX(resultados!$A$2:$ZZ$246, 48, MATCH($B$3, resultados!$A$1:$ZZ$1, 0))</f>
        <v/>
      </c>
    </row>
    <row r="55">
      <c r="A55">
        <f>INDEX(resultados!$A$2:$ZZ$246, 49, MATCH($B$1, resultados!$A$1:$ZZ$1, 0))</f>
        <v/>
      </c>
      <c r="B55">
        <f>INDEX(resultados!$A$2:$ZZ$246, 49, MATCH($B$2, resultados!$A$1:$ZZ$1, 0))</f>
        <v/>
      </c>
      <c r="C55">
        <f>INDEX(resultados!$A$2:$ZZ$246, 49, MATCH($B$3, resultados!$A$1:$ZZ$1, 0))</f>
        <v/>
      </c>
    </row>
    <row r="56">
      <c r="A56">
        <f>INDEX(resultados!$A$2:$ZZ$246, 50, MATCH($B$1, resultados!$A$1:$ZZ$1, 0))</f>
        <v/>
      </c>
      <c r="B56">
        <f>INDEX(resultados!$A$2:$ZZ$246, 50, MATCH($B$2, resultados!$A$1:$ZZ$1, 0))</f>
        <v/>
      </c>
      <c r="C56">
        <f>INDEX(resultados!$A$2:$ZZ$246, 50, MATCH($B$3, resultados!$A$1:$ZZ$1, 0))</f>
        <v/>
      </c>
    </row>
    <row r="57">
      <c r="A57">
        <f>INDEX(resultados!$A$2:$ZZ$246, 51, MATCH($B$1, resultados!$A$1:$ZZ$1, 0))</f>
        <v/>
      </c>
      <c r="B57">
        <f>INDEX(resultados!$A$2:$ZZ$246, 51, MATCH($B$2, resultados!$A$1:$ZZ$1, 0))</f>
        <v/>
      </c>
      <c r="C57">
        <f>INDEX(resultados!$A$2:$ZZ$246, 51, MATCH($B$3, resultados!$A$1:$ZZ$1, 0))</f>
        <v/>
      </c>
    </row>
    <row r="58">
      <c r="A58">
        <f>INDEX(resultados!$A$2:$ZZ$246, 52, MATCH($B$1, resultados!$A$1:$ZZ$1, 0))</f>
        <v/>
      </c>
      <c r="B58">
        <f>INDEX(resultados!$A$2:$ZZ$246, 52, MATCH($B$2, resultados!$A$1:$ZZ$1, 0))</f>
        <v/>
      </c>
      <c r="C58">
        <f>INDEX(resultados!$A$2:$ZZ$246, 52, MATCH($B$3, resultados!$A$1:$ZZ$1, 0))</f>
        <v/>
      </c>
    </row>
    <row r="59">
      <c r="A59">
        <f>INDEX(resultados!$A$2:$ZZ$246, 53, MATCH($B$1, resultados!$A$1:$ZZ$1, 0))</f>
        <v/>
      </c>
      <c r="B59">
        <f>INDEX(resultados!$A$2:$ZZ$246, 53, MATCH($B$2, resultados!$A$1:$ZZ$1, 0))</f>
        <v/>
      </c>
      <c r="C59">
        <f>INDEX(resultados!$A$2:$ZZ$246, 53, MATCH($B$3, resultados!$A$1:$ZZ$1, 0))</f>
        <v/>
      </c>
    </row>
    <row r="60">
      <c r="A60">
        <f>INDEX(resultados!$A$2:$ZZ$246, 54, MATCH($B$1, resultados!$A$1:$ZZ$1, 0))</f>
        <v/>
      </c>
      <c r="B60">
        <f>INDEX(resultados!$A$2:$ZZ$246, 54, MATCH($B$2, resultados!$A$1:$ZZ$1, 0))</f>
        <v/>
      </c>
      <c r="C60">
        <f>INDEX(resultados!$A$2:$ZZ$246, 54, MATCH($B$3, resultados!$A$1:$ZZ$1, 0))</f>
        <v/>
      </c>
    </row>
    <row r="61">
      <c r="A61">
        <f>INDEX(resultados!$A$2:$ZZ$246, 55, MATCH($B$1, resultados!$A$1:$ZZ$1, 0))</f>
        <v/>
      </c>
      <c r="B61">
        <f>INDEX(resultados!$A$2:$ZZ$246, 55, MATCH($B$2, resultados!$A$1:$ZZ$1, 0))</f>
        <v/>
      </c>
      <c r="C61">
        <f>INDEX(resultados!$A$2:$ZZ$246, 55, MATCH($B$3, resultados!$A$1:$ZZ$1, 0))</f>
        <v/>
      </c>
    </row>
    <row r="62">
      <c r="A62">
        <f>INDEX(resultados!$A$2:$ZZ$246, 56, MATCH($B$1, resultados!$A$1:$ZZ$1, 0))</f>
        <v/>
      </c>
      <c r="B62">
        <f>INDEX(resultados!$A$2:$ZZ$246, 56, MATCH($B$2, resultados!$A$1:$ZZ$1, 0))</f>
        <v/>
      </c>
      <c r="C62">
        <f>INDEX(resultados!$A$2:$ZZ$246, 56, MATCH($B$3, resultados!$A$1:$ZZ$1, 0))</f>
        <v/>
      </c>
    </row>
    <row r="63">
      <c r="A63">
        <f>INDEX(resultados!$A$2:$ZZ$246, 57, MATCH($B$1, resultados!$A$1:$ZZ$1, 0))</f>
        <v/>
      </c>
      <c r="B63">
        <f>INDEX(resultados!$A$2:$ZZ$246, 57, MATCH($B$2, resultados!$A$1:$ZZ$1, 0))</f>
        <v/>
      </c>
      <c r="C63">
        <f>INDEX(resultados!$A$2:$ZZ$246, 57, MATCH($B$3, resultados!$A$1:$ZZ$1, 0))</f>
        <v/>
      </c>
    </row>
    <row r="64">
      <c r="A64">
        <f>INDEX(resultados!$A$2:$ZZ$246, 58, MATCH($B$1, resultados!$A$1:$ZZ$1, 0))</f>
        <v/>
      </c>
      <c r="B64">
        <f>INDEX(resultados!$A$2:$ZZ$246, 58, MATCH($B$2, resultados!$A$1:$ZZ$1, 0))</f>
        <v/>
      </c>
      <c r="C64">
        <f>INDEX(resultados!$A$2:$ZZ$246, 58, MATCH($B$3, resultados!$A$1:$ZZ$1, 0))</f>
        <v/>
      </c>
    </row>
    <row r="65">
      <c r="A65">
        <f>INDEX(resultados!$A$2:$ZZ$246, 59, MATCH($B$1, resultados!$A$1:$ZZ$1, 0))</f>
        <v/>
      </c>
      <c r="B65">
        <f>INDEX(resultados!$A$2:$ZZ$246, 59, MATCH($B$2, resultados!$A$1:$ZZ$1, 0))</f>
        <v/>
      </c>
      <c r="C65">
        <f>INDEX(resultados!$A$2:$ZZ$246, 59, MATCH($B$3, resultados!$A$1:$ZZ$1, 0))</f>
        <v/>
      </c>
    </row>
    <row r="66">
      <c r="A66">
        <f>INDEX(resultados!$A$2:$ZZ$246, 60, MATCH($B$1, resultados!$A$1:$ZZ$1, 0))</f>
        <v/>
      </c>
      <c r="B66">
        <f>INDEX(resultados!$A$2:$ZZ$246, 60, MATCH($B$2, resultados!$A$1:$ZZ$1, 0))</f>
        <v/>
      </c>
      <c r="C66">
        <f>INDEX(resultados!$A$2:$ZZ$246, 60, MATCH($B$3, resultados!$A$1:$ZZ$1, 0))</f>
        <v/>
      </c>
    </row>
    <row r="67">
      <c r="A67">
        <f>INDEX(resultados!$A$2:$ZZ$246, 61, MATCH($B$1, resultados!$A$1:$ZZ$1, 0))</f>
        <v/>
      </c>
      <c r="B67">
        <f>INDEX(resultados!$A$2:$ZZ$246, 61, MATCH($B$2, resultados!$A$1:$ZZ$1, 0))</f>
        <v/>
      </c>
      <c r="C67">
        <f>INDEX(resultados!$A$2:$ZZ$246, 61, MATCH($B$3, resultados!$A$1:$ZZ$1, 0))</f>
        <v/>
      </c>
    </row>
    <row r="68">
      <c r="A68">
        <f>INDEX(resultados!$A$2:$ZZ$246, 62, MATCH($B$1, resultados!$A$1:$ZZ$1, 0))</f>
        <v/>
      </c>
      <c r="B68">
        <f>INDEX(resultados!$A$2:$ZZ$246, 62, MATCH($B$2, resultados!$A$1:$ZZ$1, 0))</f>
        <v/>
      </c>
      <c r="C68">
        <f>INDEX(resultados!$A$2:$ZZ$246, 62, MATCH($B$3, resultados!$A$1:$ZZ$1, 0))</f>
        <v/>
      </c>
    </row>
    <row r="69">
      <c r="A69">
        <f>INDEX(resultados!$A$2:$ZZ$246, 63, MATCH($B$1, resultados!$A$1:$ZZ$1, 0))</f>
        <v/>
      </c>
      <c r="B69">
        <f>INDEX(resultados!$A$2:$ZZ$246, 63, MATCH($B$2, resultados!$A$1:$ZZ$1, 0))</f>
        <v/>
      </c>
      <c r="C69">
        <f>INDEX(resultados!$A$2:$ZZ$246, 63, MATCH($B$3, resultados!$A$1:$ZZ$1, 0))</f>
        <v/>
      </c>
    </row>
    <row r="70">
      <c r="A70">
        <f>INDEX(resultados!$A$2:$ZZ$246, 64, MATCH($B$1, resultados!$A$1:$ZZ$1, 0))</f>
        <v/>
      </c>
      <c r="B70">
        <f>INDEX(resultados!$A$2:$ZZ$246, 64, MATCH($B$2, resultados!$A$1:$ZZ$1, 0))</f>
        <v/>
      </c>
      <c r="C70">
        <f>INDEX(resultados!$A$2:$ZZ$246, 64, MATCH($B$3, resultados!$A$1:$ZZ$1, 0))</f>
        <v/>
      </c>
    </row>
    <row r="71">
      <c r="A71">
        <f>INDEX(resultados!$A$2:$ZZ$246, 65, MATCH($B$1, resultados!$A$1:$ZZ$1, 0))</f>
        <v/>
      </c>
      <c r="B71">
        <f>INDEX(resultados!$A$2:$ZZ$246, 65, MATCH($B$2, resultados!$A$1:$ZZ$1, 0))</f>
        <v/>
      </c>
      <c r="C71">
        <f>INDEX(resultados!$A$2:$ZZ$246, 65, MATCH($B$3, resultados!$A$1:$ZZ$1, 0))</f>
        <v/>
      </c>
    </row>
    <row r="72">
      <c r="A72">
        <f>INDEX(resultados!$A$2:$ZZ$246, 66, MATCH($B$1, resultados!$A$1:$ZZ$1, 0))</f>
        <v/>
      </c>
      <c r="B72">
        <f>INDEX(resultados!$A$2:$ZZ$246, 66, MATCH($B$2, resultados!$A$1:$ZZ$1, 0))</f>
        <v/>
      </c>
      <c r="C72">
        <f>INDEX(resultados!$A$2:$ZZ$246, 66, MATCH($B$3, resultados!$A$1:$ZZ$1, 0))</f>
        <v/>
      </c>
    </row>
    <row r="73">
      <c r="A73">
        <f>INDEX(resultados!$A$2:$ZZ$246, 67, MATCH($B$1, resultados!$A$1:$ZZ$1, 0))</f>
        <v/>
      </c>
      <c r="B73">
        <f>INDEX(resultados!$A$2:$ZZ$246, 67, MATCH($B$2, resultados!$A$1:$ZZ$1, 0))</f>
        <v/>
      </c>
      <c r="C73">
        <f>INDEX(resultados!$A$2:$ZZ$246, 67, MATCH($B$3, resultados!$A$1:$ZZ$1, 0))</f>
        <v/>
      </c>
    </row>
    <row r="74">
      <c r="A74">
        <f>INDEX(resultados!$A$2:$ZZ$246, 68, MATCH($B$1, resultados!$A$1:$ZZ$1, 0))</f>
        <v/>
      </c>
      <c r="B74">
        <f>INDEX(resultados!$A$2:$ZZ$246, 68, MATCH($B$2, resultados!$A$1:$ZZ$1, 0))</f>
        <v/>
      </c>
      <c r="C74">
        <f>INDEX(resultados!$A$2:$ZZ$246, 68, MATCH($B$3, resultados!$A$1:$ZZ$1, 0))</f>
        <v/>
      </c>
    </row>
    <row r="75">
      <c r="A75">
        <f>INDEX(resultados!$A$2:$ZZ$246, 69, MATCH($B$1, resultados!$A$1:$ZZ$1, 0))</f>
        <v/>
      </c>
      <c r="B75">
        <f>INDEX(resultados!$A$2:$ZZ$246, 69, MATCH($B$2, resultados!$A$1:$ZZ$1, 0))</f>
        <v/>
      </c>
      <c r="C75">
        <f>INDEX(resultados!$A$2:$ZZ$246, 69, MATCH($B$3, resultados!$A$1:$ZZ$1, 0))</f>
        <v/>
      </c>
    </row>
    <row r="76">
      <c r="A76">
        <f>INDEX(resultados!$A$2:$ZZ$246, 70, MATCH($B$1, resultados!$A$1:$ZZ$1, 0))</f>
        <v/>
      </c>
      <c r="B76">
        <f>INDEX(resultados!$A$2:$ZZ$246, 70, MATCH($B$2, resultados!$A$1:$ZZ$1, 0))</f>
        <v/>
      </c>
      <c r="C76">
        <f>INDEX(resultados!$A$2:$ZZ$246, 70, MATCH($B$3, resultados!$A$1:$ZZ$1, 0))</f>
        <v/>
      </c>
    </row>
    <row r="77">
      <c r="A77">
        <f>INDEX(resultados!$A$2:$ZZ$246, 71, MATCH($B$1, resultados!$A$1:$ZZ$1, 0))</f>
        <v/>
      </c>
      <c r="B77">
        <f>INDEX(resultados!$A$2:$ZZ$246, 71, MATCH($B$2, resultados!$A$1:$ZZ$1, 0))</f>
        <v/>
      </c>
      <c r="C77">
        <f>INDEX(resultados!$A$2:$ZZ$246, 71, MATCH($B$3, resultados!$A$1:$ZZ$1, 0))</f>
        <v/>
      </c>
    </row>
    <row r="78">
      <c r="A78">
        <f>INDEX(resultados!$A$2:$ZZ$246, 72, MATCH($B$1, resultados!$A$1:$ZZ$1, 0))</f>
        <v/>
      </c>
      <c r="B78">
        <f>INDEX(resultados!$A$2:$ZZ$246, 72, MATCH($B$2, resultados!$A$1:$ZZ$1, 0))</f>
        <v/>
      </c>
      <c r="C78">
        <f>INDEX(resultados!$A$2:$ZZ$246, 72, MATCH($B$3, resultados!$A$1:$ZZ$1, 0))</f>
        <v/>
      </c>
    </row>
    <row r="79">
      <c r="A79">
        <f>INDEX(resultados!$A$2:$ZZ$246, 73, MATCH($B$1, resultados!$A$1:$ZZ$1, 0))</f>
        <v/>
      </c>
      <c r="B79">
        <f>INDEX(resultados!$A$2:$ZZ$246, 73, MATCH($B$2, resultados!$A$1:$ZZ$1, 0))</f>
        <v/>
      </c>
      <c r="C79">
        <f>INDEX(resultados!$A$2:$ZZ$246, 73, MATCH($B$3, resultados!$A$1:$ZZ$1, 0))</f>
        <v/>
      </c>
    </row>
    <row r="80">
      <c r="A80">
        <f>INDEX(resultados!$A$2:$ZZ$246, 74, MATCH($B$1, resultados!$A$1:$ZZ$1, 0))</f>
        <v/>
      </c>
      <c r="B80">
        <f>INDEX(resultados!$A$2:$ZZ$246, 74, MATCH($B$2, resultados!$A$1:$ZZ$1, 0))</f>
        <v/>
      </c>
      <c r="C80">
        <f>INDEX(resultados!$A$2:$ZZ$246, 74, MATCH($B$3, resultados!$A$1:$ZZ$1, 0))</f>
        <v/>
      </c>
    </row>
    <row r="81">
      <c r="A81">
        <f>INDEX(resultados!$A$2:$ZZ$246, 75, MATCH($B$1, resultados!$A$1:$ZZ$1, 0))</f>
        <v/>
      </c>
      <c r="B81">
        <f>INDEX(resultados!$A$2:$ZZ$246, 75, MATCH($B$2, resultados!$A$1:$ZZ$1, 0))</f>
        <v/>
      </c>
      <c r="C81">
        <f>INDEX(resultados!$A$2:$ZZ$246, 75, MATCH($B$3, resultados!$A$1:$ZZ$1, 0))</f>
        <v/>
      </c>
    </row>
    <row r="82">
      <c r="A82">
        <f>INDEX(resultados!$A$2:$ZZ$246, 76, MATCH($B$1, resultados!$A$1:$ZZ$1, 0))</f>
        <v/>
      </c>
      <c r="B82">
        <f>INDEX(resultados!$A$2:$ZZ$246, 76, MATCH($B$2, resultados!$A$1:$ZZ$1, 0))</f>
        <v/>
      </c>
      <c r="C82">
        <f>INDEX(resultados!$A$2:$ZZ$246, 76, MATCH($B$3, resultados!$A$1:$ZZ$1, 0))</f>
        <v/>
      </c>
    </row>
    <row r="83">
      <c r="A83">
        <f>INDEX(resultados!$A$2:$ZZ$246, 77, MATCH($B$1, resultados!$A$1:$ZZ$1, 0))</f>
        <v/>
      </c>
      <c r="B83">
        <f>INDEX(resultados!$A$2:$ZZ$246, 77, MATCH($B$2, resultados!$A$1:$ZZ$1, 0))</f>
        <v/>
      </c>
      <c r="C83">
        <f>INDEX(resultados!$A$2:$ZZ$246, 77, MATCH($B$3, resultados!$A$1:$ZZ$1, 0))</f>
        <v/>
      </c>
    </row>
    <row r="84">
      <c r="A84">
        <f>INDEX(resultados!$A$2:$ZZ$246, 78, MATCH($B$1, resultados!$A$1:$ZZ$1, 0))</f>
        <v/>
      </c>
      <c r="B84">
        <f>INDEX(resultados!$A$2:$ZZ$246, 78, MATCH($B$2, resultados!$A$1:$ZZ$1, 0))</f>
        <v/>
      </c>
      <c r="C84">
        <f>INDEX(resultados!$A$2:$ZZ$246, 78, MATCH($B$3, resultados!$A$1:$ZZ$1, 0))</f>
        <v/>
      </c>
    </row>
    <row r="85">
      <c r="A85">
        <f>INDEX(resultados!$A$2:$ZZ$246, 79, MATCH($B$1, resultados!$A$1:$ZZ$1, 0))</f>
        <v/>
      </c>
      <c r="B85">
        <f>INDEX(resultados!$A$2:$ZZ$246, 79, MATCH($B$2, resultados!$A$1:$ZZ$1, 0))</f>
        <v/>
      </c>
      <c r="C85">
        <f>INDEX(resultados!$A$2:$ZZ$246, 79, MATCH($B$3, resultados!$A$1:$ZZ$1, 0))</f>
        <v/>
      </c>
    </row>
    <row r="86">
      <c r="A86">
        <f>INDEX(resultados!$A$2:$ZZ$246, 80, MATCH($B$1, resultados!$A$1:$ZZ$1, 0))</f>
        <v/>
      </c>
      <c r="B86">
        <f>INDEX(resultados!$A$2:$ZZ$246, 80, MATCH($B$2, resultados!$A$1:$ZZ$1, 0))</f>
        <v/>
      </c>
      <c r="C86">
        <f>INDEX(resultados!$A$2:$ZZ$246, 80, MATCH($B$3, resultados!$A$1:$ZZ$1, 0))</f>
        <v/>
      </c>
    </row>
    <row r="87">
      <c r="A87">
        <f>INDEX(resultados!$A$2:$ZZ$246, 81, MATCH($B$1, resultados!$A$1:$ZZ$1, 0))</f>
        <v/>
      </c>
      <c r="B87">
        <f>INDEX(resultados!$A$2:$ZZ$246, 81, MATCH($B$2, resultados!$A$1:$ZZ$1, 0))</f>
        <v/>
      </c>
      <c r="C87">
        <f>INDEX(resultados!$A$2:$ZZ$246, 81, MATCH($B$3, resultados!$A$1:$ZZ$1, 0))</f>
        <v/>
      </c>
    </row>
    <row r="88">
      <c r="A88">
        <f>INDEX(resultados!$A$2:$ZZ$246, 82, MATCH($B$1, resultados!$A$1:$ZZ$1, 0))</f>
        <v/>
      </c>
      <c r="B88">
        <f>INDEX(resultados!$A$2:$ZZ$246, 82, MATCH($B$2, resultados!$A$1:$ZZ$1, 0))</f>
        <v/>
      </c>
      <c r="C88">
        <f>INDEX(resultados!$A$2:$ZZ$246, 82, MATCH($B$3, resultados!$A$1:$ZZ$1, 0))</f>
        <v/>
      </c>
    </row>
    <row r="89">
      <c r="A89">
        <f>INDEX(resultados!$A$2:$ZZ$246, 83, MATCH($B$1, resultados!$A$1:$ZZ$1, 0))</f>
        <v/>
      </c>
      <c r="B89">
        <f>INDEX(resultados!$A$2:$ZZ$246, 83, MATCH($B$2, resultados!$A$1:$ZZ$1, 0))</f>
        <v/>
      </c>
      <c r="C89">
        <f>INDEX(resultados!$A$2:$ZZ$246, 83, MATCH($B$3, resultados!$A$1:$ZZ$1, 0))</f>
        <v/>
      </c>
    </row>
    <row r="90">
      <c r="A90">
        <f>INDEX(resultados!$A$2:$ZZ$246, 84, MATCH($B$1, resultados!$A$1:$ZZ$1, 0))</f>
        <v/>
      </c>
      <c r="B90">
        <f>INDEX(resultados!$A$2:$ZZ$246, 84, MATCH($B$2, resultados!$A$1:$ZZ$1, 0))</f>
        <v/>
      </c>
      <c r="C90">
        <f>INDEX(resultados!$A$2:$ZZ$246, 84, MATCH($B$3, resultados!$A$1:$ZZ$1, 0))</f>
        <v/>
      </c>
    </row>
    <row r="91">
      <c r="A91">
        <f>INDEX(resultados!$A$2:$ZZ$246, 85, MATCH($B$1, resultados!$A$1:$ZZ$1, 0))</f>
        <v/>
      </c>
      <c r="B91">
        <f>INDEX(resultados!$A$2:$ZZ$246, 85, MATCH($B$2, resultados!$A$1:$ZZ$1, 0))</f>
        <v/>
      </c>
      <c r="C91">
        <f>INDEX(resultados!$A$2:$ZZ$246, 85, MATCH($B$3, resultados!$A$1:$ZZ$1, 0))</f>
        <v/>
      </c>
    </row>
    <row r="92">
      <c r="A92">
        <f>INDEX(resultados!$A$2:$ZZ$246, 86, MATCH($B$1, resultados!$A$1:$ZZ$1, 0))</f>
        <v/>
      </c>
      <c r="B92">
        <f>INDEX(resultados!$A$2:$ZZ$246, 86, MATCH($B$2, resultados!$A$1:$ZZ$1, 0))</f>
        <v/>
      </c>
      <c r="C92">
        <f>INDEX(resultados!$A$2:$ZZ$246, 86, MATCH($B$3, resultados!$A$1:$ZZ$1, 0))</f>
        <v/>
      </c>
    </row>
    <row r="93">
      <c r="A93">
        <f>INDEX(resultados!$A$2:$ZZ$246, 87, MATCH($B$1, resultados!$A$1:$ZZ$1, 0))</f>
        <v/>
      </c>
      <c r="B93">
        <f>INDEX(resultados!$A$2:$ZZ$246, 87, MATCH($B$2, resultados!$A$1:$ZZ$1, 0))</f>
        <v/>
      </c>
      <c r="C93">
        <f>INDEX(resultados!$A$2:$ZZ$246, 87, MATCH($B$3, resultados!$A$1:$ZZ$1, 0))</f>
        <v/>
      </c>
    </row>
    <row r="94">
      <c r="A94">
        <f>INDEX(resultados!$A$2:$ZZ$246, 88, MATCH($B$1, resultados!$A$1:$ZZ$1, 0))</f>
        <v/>
      </c>
      <c r="B94">
        <f>INDEX(resultados!$A$2:$ZZ$246, 88, MATCH($B$2, resultados!$A$1:$ZZ$1, 0))</f>
        <v/>
      </c>
      <c r="C94">
        <f>INDEX(resultados!$A$2:$ZZ$246, 88, MATCH($B$3, resultados!$A$1:$ZZ$1, 0))</f>
        <v/>
      </c>
    </row>
    <row r="95">
      <c r="A95">
        <f>INDEX(resultados!$A$2:$ZZ$246, 89, MATCH($B$1, resultados!$A$1:$ZZ$1, 0))</f>
        <v/>
      </c>
      <c r="B95">
        <f>INDEX(resultados!$A$2:$ZZ$246, 89, MATCH($B$2, resultados!$A$1:$ZZ$1, 0))</f>
        <v/>
      </c>
      <c r="C95">
        <f>INDEX(resultados!$A$2:$ZZ$246, 89, MATCH($B$3, resultados!$A$1:$ZZ$1, 0))</f>
        <v/>
      </c>
    </row>
    <row r="96">
      <c r="A96">
        <f>INDEX(resultados!$A$2:$ZZ$246, 90, MATCH($B$1, resultados!$A$1:$ZZ$1, 0))</f>
        <v/>
      </c>
      <c r="B96">
        <f>INDEX(resultados!$A$2:$ZZ$246, 90, MATCH($B$2, resultados!$A$1:$ZZ$1, 0))</f>
        <v/>
      </c>
      <c r="C96">
        <f>INDEX(resultados!$A$2:$ZZ$246, 90, MATCH($B$3, resultados!$A$1:$ZZ$1, 0))</f>
        <v/>
      </c>
    </row>
    <row r="97">
      <c r="A97">
        <f>INDEX(resultados!$A$2:$ZZ$246, 91, MATCH($B$1, resultados!$A$1:$ZZ$1, 0))</f>
        <v/>
      </c>
      <c r="B97">
        <f>INDEX(resultados!$A$2:$ZZ$246, 91, MATCH($B$2, resultados!$A$1:$ZZ$1, 0))</f>
        <v/>
      </c>
      <c r="C97">
        <f>INDEX(resultados!$A$2:$ZZ$246, 91, MATCH($B$3, resultados!$A$1:$ZZ$1, 0))</f>
        <v/>
      </c>
    </row>
    <row r="98">
      <c r="A98">
        <f>INDEX(resultados!$A$2:$ZZ$246, 92, MATCH($B$1, resultados!$A$1:$ZZ$1, 0))</f>
        <v/>
      </c>
      <c r="B98">
        <f>INDEX(resultados!$A$2:$ZZ$246, 92, MATCH($B$2, resultados!$A$1:$ZZ$1, 0))</f>
        <v/>
      </c>
      <c r="C98">
        <f>INDEX(resultados!$A$2:$ZZ$246, 92, MATCH($B$3, resultados!$A$1:$ZZ$1, 0))</f>
        <v/>
      </c>
    </row>
    <row r="99">
      <c r="A99">
        <f>INDEX(resultados!$A$2:$ZZ$246, 93, MATCH($B$1, resultados!$A$1:$ZZ$1, 0))</f>
        <v/>
      </c>
      <c r="B99">
        <f>INDEX(resultados!$A$2:$ZZ$246, 93, MATCH($B$2, resultados!$A$1:$ZZ$1, 0))</f>
        <v/>
      </c>
      <c r="C99">
        <f>INDEX(resultados!$A$2:$ZZ$246, 93, MATCH($B$3, resultados!$A$1:$ZZ$1, 0))</f>
        <v/>
      </c>
    </row>
    <row r="100">
      <c r="A100">
        <f>INDEX(resultados!$A$2:$ZZ$246, 94, MATCH($B$1, resultados!$A$1:$ZZ$1, 0))</f>
        <v/>
      </c>
      <c r="B100">
        <f>INDEX(resultados!$A$2:$ZZ$246, 94, MATCH($B$2, resultados!$A$1:$ZZ$1, 0))</f>
        <v/>
      </c>
      <c r="C100">
        <f>INDEX(resultados!$A$2:$ZZ$246, 94, MATCH($B$3, resultados!$A$1:$ZZ$1, 0))</f>
        <v/>
      </c>
    </row>
    <row r="101">
      <c r="A101">
        <f>INDEX(resultados!$A$2:$ZZ$246, 95, MATCH($B$1, resultados!$A$1:$ZZ$1, 0))</f>
        <v/>
      </c>
      <c r="B101">
        <f>INDEX(resultados!$A$2:$ZZ$246, 95, MATCH($B$2, resultados!$A$1:$ZZ$1, 0))</f>
        <v/>
      </c>
      <c r="C101">
        <f>INDEX(resultados!$A$2:$ZZ$246, 95, MATCH($B$3, resultados!$A$1:$ZZ$1, 0))</f>
        <v/>
      </c>
    </row>
    <row r="102">
      <c r="A102">
        <f>INDEX(resultados!$A$2:$ZZ$246, 96, MATCH($B$1, resultados!$A$1:$ZZ$1, 0))</f>
        <v/>
      </c>
      <c r="B102">
        <f>INDEX(resultados!$A$2:$ZZ$246, 96, MATCH($B$2, resultados!$A$1:$ZZ$1, 0))</f>
        <v/>
      </c>
      <c r="C102">
        <f>INDEX(resultados!$A$2:$ZZ$246, 96, MATCH($B$3, resultados!$A$1:$ZZ$1, 0))</f>
        <v/>
      </c>
    </row>
    <row r="103">
      <c r="A103">
        <f>INDEX(resultados!$A$2:$ZZ$246, 97, MATCH($B$1, resultados!$A$1:$ZZ$1, 0))</f>
        <v/>
      </c>
      <c r="B103">
        <f>INDEX(resultados!$A$2:$ZZ$246, 97, MATCH($B$2, resultados!$A$1:$ZZ$1, 0))</f>
        <v/>
      </c>
      <c r="C103">
        <f>INDEX(resultados!$A$2:$ZZ$246, 97, MATCH($B$3, resultados!$A$1:$ZZ$1, 0))</f>
        <v/>
      </c>
    </row>
    <row r="104">
      <c r="A104">
        <f>INDEX(resultados!$A$2:$ZZ$246, 98, MATCH($B$1, resultados!$A$1:$ZZ$1, 0))</f>
        <v/>
      </c>
      <c r="B104">
        <f>INDEX(resultados!$A$2:$ZZ$246, 98, MATCH($B$2, resultados!$A$1:$ZZ$1, 0))</f>
        <v/>
      </c>
      <c r="C104">
        <f>INDEX(resultados!$A$2:$ZZ$246, 98, MATCH($B$3, resultados!$A$1:$ZZ$1, 0))</f>
        <v/>
      </c>
    </row>
    <row r="105">
      <c r="A105">
        <f>INDEX(resultados!$A$2:$ZZ$246, 99, MATCH($B$1, resultados!$A$1:$ZZ$1, 0))</f>
        <v/>
      </c>
      <c r="B105">
        <f>INDEX(resultados!$A$2:$ZZ$246, 99, MATCH($B$2, resultados!$A$1:$ZZ$1, 0))</f>
        <v/>
      </c>
      <c r="C105">
        <f>INDEX(resultados!$A$2:$ZZ$246, 99, MATCH($B$3, resultados!$A$1:$ZZ$1, 0))</f>
        <v/>
      </c>
    </row>
    <row r="106">
      <c r="A106">
        <f>INDEX(resultados!$A$2:$ZZ$246, 100, MATCH($B$1, resultados!$A$1:$ZZ$1, 0))</f>
        <v/>
      </c>
      <c r="B106">
        <f>INDEX(resultados!$A$2:$ZZ$246, 100, MATCH($B$2, resultados!$A$1:$ZZ$1, 0))</f>
        <v/>
      </c>
      <c r="C106">
        <f>INDEX(resultados!$A$2:$ZZ$246, 100, MATCH($B$3, resultados!$A$1:$ZZ$1, 0))</f>
        <v/>
      </c>
    </row>
    <row r="107">
      <c r="A107">
        <f>INDEX(resultados!$A$2:$ZZ$246, 101, MATCH($B$1, resultados!$A$1:$ZZ$1, 0))</f>
        <v/>
      </c>
      <c r="B107">
        <f>INDEX(resultados!$A$2:$ZZ$246, 101, MATCH($B$2, resultados!$A$1:$ZZ$1, 0))</f>
        <v/>
      </c>
      <c r="C107">
        <f>INDEX(resultados!$A$2:$ZZ$246, 101, MATCH($B$3, resultados!$A$1:$ZZ$1, 0))</f>
        <v/>
      </c>
    </row>
    <row r="108">
      <c r="A108">
        <f>INDEX(resultados!$A$2:$ZZ$246, 102, MATCH($B$1, resultados!$A$1:$ZZ$1, 0))</f>
        <v/>
      </c>
      <c r="B108">
        <f>INDEX(resultados!$A$2:$ZZ$246, 102, MATCH($B$2, resultados!$A$1:$ZZ$1, 0))</f>
        <v/>
      </c>
      <c r="C108">
        <f>INDEX(resultados!$A$2:$ZZ$246, 102, MATCH($B$3, resultados!$A$1:$ZZ$1, 0))</f>
        <v/>
      </c>
    </row>
    <row r="109">
      <c r="A109">
        <f>INDEX(resultados!$A$2:$ZZ$246, 103, MATCH($B$1, resultados!$A$1:$ZZ$1, 0))</f>
        <v/>
      </c>
      <c r="B109">
        <f>INDEX(resultados!$A$2:$ZZ$246, 103, MATCH($B$2, resultados!$A$1:$ZZ$1, 0))</f>
        <v/>
      </c>
      <c r="C109">
        <f>INDEX(resultados!$A$2:$ZZ$246, 103, MATCH($B$3, resultados!$A$1:$ZZ$1, 0))</f>
        <v/>
      </c>
    </row>
    <row r="110">
      <c r="A110">
        <f>INDEX(resultados!$A$2:$ZZ$246, 104, MATCH($B$1, resultados!$A$1:$ZZ$1, 0))</f>
        <v/>
      </c>
      <c r="B110">
        <f>INDEX(resultados!$A$2:$ZZ$246, 104, MATCH($B$2, resultados!$A$1:$ZZ$1, 0))</f>
        <v/>
      </c>
      <c r="C110">
        <f>INDEX(resultados!$A$2:$ZZ$246, 104, MATCH($B$3, resultados!$A$1:$ZZ$1, 0))</f>
        <v/>
      </c>
    </row>
    <row r="111">
      <c r="A111">
        <f>INDEX(resultados!$A$2:$ZZ$246, 105, MATCH($B$1, resultados!$A$1:$ZZ$1, 0))</f>
        <v/>
      </c>
      <c r="B111">
        <f>INDEX(resultados!$A$2:$ZZ$246, 105, MATCH($B$2, resultados!$A$1:$ZZ$1, 0))</f>
        <v/>
      </c>
      <c r="C111">
        <f>INDEX(resultados!$A$2:$ZZ$246, 105, MATCH($B$3, resultados!$A$1:$ZZ$1, 0))</f>
        <v/>
      </c>
    </row>
    <row r="112">
      <c r="A112">
        <f>INDEX(resultados!$A$2:$ZZ$246, 106, MATCH($B$1, resultados!$A$1:$ZZ$1, 0))</f>
        <v/>
      </c>
      <c r="B112">
        <f>INDEX(resultados!$A$2:$ZZ$246, 106, MATCH($B$2, resultados!$A$1:$ZZ$1, 0))</f>
        <v/>
      </c>
      <c r="C112">
        <f>INDEX(resultados!$A$2:$ZZ$246, 106, MATCH($B$3, resultados!$A$1:$ZZ$1, 0))</f>
        <v/>
      </c>
    </row>
    <row r="113">
      <c r="A113">
        <f>INDEX(resultados!$A$2:$ZZ$246, 107, MATCH($B$1, resultados!$A$1:$ZZ$1, 0))</f>
        <v/>
      </c>
      <c r="B113">
        <f>INDEX(resultados!$A$2:$ZZ$246, 107, MATCH($B$2, resultados!$A$1:$ZZ$1, 0))</f>
        <v/>
      </c>
      <c r="C113">
        <f>INDEX(resultados!$A$2:$ZZ$246, 107, MATCH($B$3, resultados!$A$1:$ZZ$1, 0))</f>
        <v/>
      </c>
    </row>
    <row r="114">
      <c r="A114">
        <f>INDEX(resultados!$A$2:$ZZ$246, 108, MATCH($B$1, resultados!$A$1:$ZZ$1, 0))</f>
        <v/>
      </c>
      <c r="B114">
        <f>INDEX(resultados!$A$2:$ZZ$246, 108, MATCH($B$2, resultados!$A$1:$ZZ$1, 0))</f>
        <v/>
      </c>
      <c r="C114">
        <f>INDEX(resultados!$A$2:$ZZ$246, 108, MATCH($B$3, resultados!$A$1:$ZZ$1, 0))</f>
        <v/>
      </c>
    </row>
    <row r="115">
      <c r="A115">
        <f>INDEX(resultados!$A$2:$ZZ$246, 109, MATCH($B$1, resultados!$A$1:$ZZ$1, 0))</f>
        <v/>
      </c>
      <c r="B115">
        <f>INDEX(resultados!$A$2:$ZZ$246, 109, MATCH($B$2, resultados!$A$1:$ZZ$1, 0))</f>
        <v/>
      </c>
      <c r="C115">
        <f>INDEX(resultados!$A$2:$ZZ$246, 109, MATCH($B$3, resultados!$A$1:$ZZ$1, 0))</f>
        <v/>
      </c>
    </row>
    <row r="116">
      <c r="A116">
        <f>INDEX(resultados!$A$2:$ZZ$246, 110, MATCH($B$1, resultados!$A$1:$ZZ$1, 0))</f>
        <v/>
      </c>
      <c r="B116">
        <f>INDEX(resultados!$A$2:$ZZ$246, 110, MATCH($B$2, resultados!$A$1:$ZZ$1, 0))</f>
        <v/>
      </c>
      <c r="C116">
        <f>INDEX(resultados!$A$2:$ZZ$246, 110, MATCH($B$3, resultados!$A$1:$ZZ$1, 0))</f>
        <v/>
      </c>
    </row>
    <row r="117">
      <c r="A117">
        <f>INDEX(resultados!$A$2:$ZZ$246, 111, MATCH($B$1, resultados!$A$1:$ZZ$1, 0))</f>
        <v/>
      </c>
      <c r="B117">
        <f>INDEX(resultados!$A$2:$ZZ$246, 111, MATCH($B$2, resultados!$A$1:$ZZ$1, 0))</f>
        <v/>
      </c>
      <c r="C117">
        <f>INDEX(resultados!$A$2:$ZZ$246, 111, MATCH($B$3, resultados!$A$1:$ZZ$1, 0))</f>
        <v/>
      </c>
    </row>
    <row r="118">
      <c r="A118">
        <f>INDEX(resultados!$A$2:$ZZ$246, 112, MATCH($B$1, resultados!$A$1:$ZZ$1, 0))</f>
        <v/>
      </c>
      <c r="B118">
        <f>INDEX(resultados!$A$2:$ZZ$246, 112, MATCH($B$2, resultados!$A$1:$ZZ$1, 0))</f>
        <v/>
      </c>
      <c r="C118">
        <f>INDEX(resultados!$A$2:$ZZ$246, 112, MATCH($B$3, resultados!$A$1:$ZZ$1, 0))</f>
        <v/>
      </c>
    </row>
    <row r="119">
      <c r="A119">
        <f>INDEX(resultados!$A$2:$ZZ$246, 113, MATCH($B$1, resultados!$A$1:$ZZ$1, 0))</f>
        <v/>
      </c>
      <c r="B119">
        <f>INDEX(resultados!$A$2:$ZZ$246, 113, MATCH($B$2, resultados!$A$1:$ZZ$1, 0))</f>
        <v/>
      </c>
      <c r="C119">
        <f>INDEX(resultados!$A$2:$ZZ$246, 113, MATCH($B$3, resultados!$A$1:$ZZ$1, 0))</f>
        <v/>
      </c>
    </row>
    <row r="120">
      <c r="A120">
        <f>INDEX(resultados!$A$2:$ZZ$246, 114, MATCH($B$1, resultados!$A$1:$ZZ$1, 0))</f>
        <v/>
      </c>
      <c r="B120">
        <f>INDEX(resultados!$A$2:$ZZ$246, 114, MATCH($B$2, resultados!$A$1:$ZZ$1, 0))</f>
        <v/>
      </c>
      <c r="C120">
        <f>INDEX(resultados!$A$2:$ZZ$246, 114, MATCH($B$3, resultados!$A$1:$ZZ$1, 0))</f>
        <v/>
      </c>
    </row>
    <row r="121">
      <c r="A121">
        <f>INDEX(resultados!$A$2:$ZZ$246, 115, MATCH($B$1, resultados!$A$1:$ZZ$1, 0))</f>
        <v/>
      </c>
      <c r="B121">
        <f>INDEX(resultados!$A$2:$ZZ$246, 115, MATCH($B$2, resultados!$A$1:$ZZ$1, 0))</f>
        <v/>
      </c>
      <c r="C121">
        <f>INDEX(resultados!$A$2:$ZZ$246, 115, MATCH($B$3, resultados!$A$1:$ZZ$1, 0))</f>
        <v/>
      </c>
    </row>
    <row r="122">
      <c r="A122">
        <f>INDEX(resultados!$A$2:$ZZ$246, 116, MATCH($B$1, resultados!$A$1:$ZZ$1, 0))</f>
        <v/>
      </c>
      <c r="B122">
        <f>INDEX(resultados!$A$2:$ZZ$246, 116, MATCH($B$2, resultados!$A$1:$ZZ$1, 0))</f>
        <v/>
      </c>
      <c r="C122">
        <f>INDEX(resultados!$A$2:$ZZ$246, 116, MATCH($B$3, resultados!$A$1:$ZZ$1, 0))</f>
        <v/>
      </c>
    </row>
    <row r="123">
      <c r="A123">
        <f>INDEX(resultados!$A$2:$ZZ$246, 117, MATCH($B$1, resultados!$A$1:$ZZ$1, 0))</f>
        <v/>
      </c>
      <c r="B123">
        <f>INDEX(resultados!$A$2:$ZZ$246, 117, MATCH($B$2, resultados!$A$1:$ZZ$1, 0))</f>
        <v/>
      </c>
      <c r="C123">
        <f>INDEX(resultados!$A$2:$ZZ$246, 117, MATCH($B$3, resultados!$A$1:$ZZ$1, 0))</f>
        <v/>
      </c>
    </row>
    <row r="124">
      <c r="A124">
        <f>INDEX(resultados!$A$2:$ZZ$246, 118, MATCH($B$1, resultados!$A$1:$ZZ$1, 0))</f>
        <v/>
      </c>
      <c r="B124">
        <f>INDEX(resultados!$A$2:$ZZ$246, 118, MATCH($B$2, resultados!$A$1:$ZZ$1, 0))</f>
        <v/>
      </c>
      <c r="C124">
        <f>INDEX(resultados!$A$2:$ZZ$246, 118, MATCH($B$3, resultados!$A$1:$ZZ$1, 0))</f>
        <v/>
      </c>
    </row>
    <row r="125">
      <c r="A125">
        <f>INDEX(resultados!$A$2:$ZZ$246, 119, MATCH($B$1, resultados!$A$1:$ZZ$1, 0))</f>
        <v/>
      </c>
      <c r="B125">
        <f>INDEX(resultados!$A$2:$ZZ$246, 119, MATCH($B$2, resultados!$A$1:$ZZ$1, 0))</f>
        <v/>
      </c>
      <c r="C125">
        <f>INDEX(resultados!$A$2:$ZZ$246, 119, MATCH($B$3, resultados!$A$1:$ZZ$1, 0))</f>
        <v/>
      </c>
    </row>
    <row r="126">
      <c r="A126">
        <f>INDEX(resultados!$A$2:$ZZ$246, 120, MATCH($B$1, resultados!$A$1:$ZZ$1, 0))</f>
        <v/>
      </c>
      <c r="B126">
        <f>INDEX(resultados!$A$2:$ZZ$246, 120, MATCH($B$2, resultados!$A$1:$ZZ$1, 0))</f>
        <v/>
      </c>
      <c r="C126">
        <f>INDEX(resultados!$A$2:$ZZ$246, 120, MATCH($B$3, resultados!$A$1:$ZZ$1, 0))</f>
        <v/>
      </c>
    </row>
    <row r="127">
      <c r="A127">
        <f>INDEX(resultados!$A$2:$ZZ$246, 121, MATCH($B$1, resultados!$A$1:$ZZ$1, 0))</f>
        <v/>
      </c>
      <c r="B127">
        <f>INDEX(resultados!$A$2:$ZZ$246, 121, MATCH($B$2, resultados!$A$1:$ZZ$1, 0))</f>
        <v/>
      </c>
      <c r="C127">
        <f>INDEX(resultados!$A$2:$ZZ$246, 121, MATCH($B$3, resultados!$A$1:$ZZ$1, 0))</f>
        <v/>
      </c>
    </row>
    <row r="128">
      <c r="A128">
        <f>INDEX(resultados!$A$2:$ZZ$246, 122, MATCH($B$1, resultados!$A$1:$ZZ$1, 0))</f>
        <v/>
      </c>
      <c r="B128">
        <f>INDEX(resultados!$A$2:$ZZ$246, 122, MATCH($B$2, resultados!$A$1:$ZZ$1, 0))</f>
        <v/>
      </c>
      <c r="C128">
        <f>INDEX(resultados!$A$2:$ZZ$246, 122, MATCH($B$3, resultados!$A$1:$ZZ$1, 0))</f>
        <v/>
      </c>
    </row>
    <row r="129">
      <c r="A129">
        <f>INDEX(resultados!$A$2:$ZZ$246, 123, MATCH($B$1, resultados!$A$1:$ZZ$1, 0))</f>
        <v/>
      </c>
      <c r="B129">
        <f>INDEX(resultados!$A$2:$ZZ$246, 123, MATCH($B$2, resultados!$A$1:$ZZ$1, 0))</f>
        <v/>
      </c>
      <c r="C129">
        <f>INDEX(resultados!$A$2:$ZZ$246, 123, MATCH($B$3, resultados!$A$1:$ZZ$1, 0))</f>
        <v/>
      </c>
    </row>
    <row r="130">
      <c r="A130">
        <f>INDEX(resultados!$A$2:$ZZ$246, 124, MATCH($B$1, resultados!$A$1:$ZZ$1, 0))</f>
        <v/>
      </c>
      <c r="B130">
        <f>INDEX(resultados!$A$2:$ZZ$246, 124, MATCH($B$2, resultados!$A$1:$ZZ$1, 0))</f>
        <v/>
      </c>
      <c r="C130">
        <f>INDEX(resultados!$A$2:$ZZ$246, 124, MATCH($B$3, resultados!$A$1:$ZZ$1, 0))</f>
        <v/>
      </c>
    </row>
    <row r="131">
      <c r="A131">
        <f>INDEX(resultados!$A$2:$ZZ$246, 125, MATCH($B$1, resultados!$A$1:$ZZ$1, 0))</f>
        <v/>
      </c>
      <c r="B131">
        <f>INDEX(resultados!$A$2:$ZZ$246, 125, MATCH($B$2, resultados!$A$1:$ZZ$1, 0))</f>
        <v/>
      </c>
      <c r="C131">
        <f>INDEX(resultados!$A$2:$ZZ$246, 125, MATCH($B$3, resultados!$A$1:$ZZ$1, 0))</f>
        <v/>
      </c>
    </row>
    <row r="132">
      <c r="A132">
        <f>INDEX(resultados!$A$2:$ZZ$246, 126, MATCH($B$1, resultados!$A$1:$ZZ$1, 0))</f>
        <v/>
      </c>
      <c r="B132">
        <f>INDEX(resultados!$A$2:$ZZ$246, 126, MATCH($B$2, resultados!$A$1:$ZZ$1, 0))</f>
        <v/>
      </c>
      <c r="C132">
        <f>INDEX(resultados!$A$2:$ZZ$246, 126, MATCH($B$3, resultados!$A$1:$ZZ$1, 0))</f>
        <v/>
      </c>
    </row>
    <row r="133">
      <c r="A133">
        <f>INDEX(resultados!$A$2:$ZZ$246, 127, MATCH($B$1, resultados!$A$1:$ZZ$1, 0))</f>
        <v/>
      </c>
      <c r="B133">
        <f>INDEX(resultados!$A$2:$ZZ$246, 127, MATCH($B$2, resultados!$A$1:$ZZ$1, 0))</f>
        <v/>
      </c>
      <c r="C133">
        <f>INDEX(resultados!$A$2:$ZZ$246, 127, MATCH($B$3, resultados!$A$1:$ZZ$1, 0))</f>
        <v/>
      </c>
    </row>
    <row r="134">
      <c r="A134">
        <f>INDEX(resultados!$A$2:$ZZ$246, 128, MATCH($B$1, resultados!$A$1:$ZZ$1, 0))</f>
        <v/>
      </c>
      <c r="B134">
        <f>INDEX(resultados!$A$2:$ZZ$246, 128, MATCH($B$2, resultados!$A$1:$ZZ$1, 0))</f>
        <v/>
      </c>
      <c r="C134">
        <f>INDEX(resultados!$A$2:$ZZ$246, 128, MATCH($B$3, resultados!$A$1:$ZZ$1, 0))</f>
        <v/>
      </c>
    </row>
    <row r="135">
      <c r="A135">
        <f>INDEX(resultados!$A$2:$ZZ$246, 129, MATCH($B$1, resultados!$A$1:$ZZ$1, 0))</f>
        <v/>
      </c>
      <c r="B135">
        <f>INDEX(resultados!$A$2:$ZZ$246, 129, MATCH($B$2, resultados!$A$1:$ZZ$1, 0))</f>
        <v/>
      </c>
      <c r="C135">
        <f>INDEX(resultados!$A$2:$ZZ$246, 129, MATCH($B$3, resultados!$A$1:$ZZ$1, 0))</f>
        <v/>
      </c>
    </row>
    <row r="136">
      <c r="A136">
        <f>INDEX(resultados!$A$2:$ZZ$246, 130, MATCH($B$1, resultados!$A$1:$ZZ$1, 0))</f>
        <v/>
      </c>
      <c r="B136">
        <f>INDEX(resultados!$A$2:$ZZ$246, 130, MATCH($B$2, resultados!$A$1:$ZZ$1, 0))</f>
        <v/>
      </c>
      <c r="C136">
        <f>INDEX(resultados!$A$2:$ZZ$246, 130, MATCH($B$3, resultados!$A$1:$ZZ$1, 0))</f>
        <v/>
      </c>
    </row>
    <row r="137">
      <c r="A137">
        <f>INDEX(resultados!$A$2:$ZZ$246, 131, MATCH($B$1, resultados!$A$1:$ZZ$1, 0))</f>
        <v/>
      </c>
      <c r="B137">
        <f>INDEX(resultados!$A$2:$ZZ$246, 131, MATCH($B$2, resultados!$A$1:$ZZ$1, 0))</f>
        <v/>
      </c>
      <c r="C137">
        <f>INDEX(resultados!$A$2:$ZZ$246, 131, MATCH($B$3, resultados!$A$1:$ZZ$1, 0))</f>
        <v/>
      </c>
    </row>
    <row r="138">
      <c r="A138">
        <f>INDEX(resultados!$A$2:$ZZ$246, 132, MATCH($B$1, resultados!$A$1:$ZZ$1, 0))</f>
        <v/>
      </c>
      <c r="B138">
        <f>INDEX(resultados!$A$2:$ZZ$246, 132, MATCH($B$2, resultados!$A$1:$ZZ$1, 0))</f>
        <v/>
      </c>
      <c r="C138">
        <f>INDEX(resultados!$A$2:$ZZ$246, 132, MATCH($B$3, resultados!$A$1:$ZZ$1, 0))</f>
        <v/>
      </c>
    </row>
    <row r="139">
      <c r="A139">
        <f>INDEX(resultados!$A$2:$ZZ$246, 133, MATCH($B$1, resultados!$A$1:$ZZ$1, 0))</f>
        <v/>
      </c>
      <c r="B139">
        <f>INDEX(resultados!$A$2:$ZZ$246, 133, MATCH($B$2, resultados!$A$1:$ZZ$1, 0))</f>
        <v/>
      </c>
      <c r="C139">
        <f>INDEX(resultados!$A$2:$ZZ$246, 133, MATCH($B$3, resultados!$A$1:$ZZ$1, 0))</f>
        <v/>
      </c>
    </row>
    <row r="140">
      <c r="A140">
        <f>INDEX(resultados!$A$2:$ZZ$246, 134, MATCH($B$1, resultados!$A$1:$ZZ$1, 0))</f>
        <v/>
      </c>
      <c r="B140">
        <f>INDEX(resultados!$A$2:$ZZ$246, 134, MATCH($B$2, resultados!$A$1:$ZZ$1, 0))</f>
        <v/>
      </c>
      <c r="C140">
        <f>INDEX(resultados!$A$2:$ZZ$246, 134, MATCH($B$3, resultados!$A$1:$ZZ$1, 0))</f>
        <v/>
      </c>
    </row>
    <row r="141">
      <c r="A141">
        <f>INDEX(resultados!$A$2:$ZZ$246, 135, MATCH($B$1, resultados!$A$1:$ZZ$1, 0))</f>
        <v/>
      </c>
      <c r="B141">
        <f>INDEX(resultados!$A$2:$ZZ$246, 135, MATCH($B$2, resultados!$A$1:$ZZ$1, 0))</f>
        <v/>
      </c>
      <c r="C141">
        <f>INDEX(resultados!$A$2:$ZZ$246, 135, MATCH($B$3, resultados!$A$1:$ZZ$1, 0))</f>
        <v/>
      </c>
    </row>
    <row r="142">
      <c r="A142">
        <f>INDEX(resultados!$A$2:$ZZ$246, 136, MATCH($B$1, resultados!$A$1:$ZZ$1, 0))</f>
        <v/>
      </c>
      <c r="B142">
        <f>INDEX(resultados!$A$2:$ZZ$246, 136, MATCH($B$2, resultados!$A$1:$ZZ$1, 0))</f>
        <v/>
      </c>
      <c r="C142">
        <f>INDEX(resultados!$A$2:$ZZ$246, 136, MATCH($B$3, resultados!$A$1:$ZZ$1, 0))</f>
        <v/>
      </c>
    </row>
    <row r="143">
      <c r="A143">
        <f>INDEX(resultados!$A$2:$ZZ$246, 137, MATCH($B$1, resultados!$A$1:$ZZ$1, 0))</f>
        <v/>
      </c>
      <c r="B143">
        <f>INDEX(resultados!$A$2:$ZZ$246, 137, MATCH($B$2, resultados!$A$1:$ZZ$1, 0))</f>
        <v/>
      </c>
      <c r="C143">
        <f>INDEX(resultados!$A$2:$ZZ$246, 137, MATCH($B$3, resultados!$A$1:$ZZ$1, 0))</f>
        <v/>
      </c>
    </row>
    <row r="144">
      <c r="A144">
        <f>INDEX(resultados!$A$2:$ZZ$246, 138, MATCH($B$1, resultados!$A$1:$ZZ$1, 0))</f>
        <v/>
      </c>
      <c r="B144">
        <f>INDEX(resultados!$A$2:$ZZ$246, 138, MATCH($B$2, resultados!$A$1:$ZZ$1, 0))</f>
        <v/>
      </c>
      <c r="C144">
        <f>INDEX(resultados!$A$2:$ZZ$246, 138, MATCH($B$3, resultados!$A$1:$ZZ$1, 0))</f>
        <v/>
      </c>
    </row>
    <row r="145">
      <c r="A145">
        <f>INDEX(resultados!$A$2:$ZZ$246, 139, MATCH($B$1, resultados!$A$1:$ZZ$1, 0))</f>
        <v/>
      </c>
      <c r="B145">
        <f>INDEX(resultados!$A$2:$ZZ$246, 139, MATCH($B$2, resultados!$A$1:$ZZ$1, 0))</f>
        <v/>
      </c>
      <c r="C145">
        <f>INDEX(resultados!$A$2:$ZZ$246, 139, MATCH($B$3, resultados!$A$1:$ZZ$1, 0))</f>
        <v/>
      </c>
    </row>
    <row r="146">
      <c r="A146">
        <f>INDEX(resultados!$A$2:$ZZ$246, 140, MATCH($B$1, resultados!$A$1:$ZZ$1, 0))</f>
        <v/>
      </c>
      <c r="B146">
        <f>INDEX(resultados!$A$2:$ZZ$246, 140, MATCH($B$2, resultados!$A$1:$ZZ$1, 0))</f>
        <v/>
      </c>
      <c r="C146">
        <f>INDEX(resultados!$A$2:$ZZ$246, 140, MATCH($B$3, resultados!$A$1:$ZZ$1, 0))</f>
        <v/>
      </c>
    </row>
    <row r="147">
      <c r="A147">
        <f>INDEX(resultados!$A$2:$ZZ$246, 141, MATCH($B$1, resultados!$A$1:$ZZ$1, 0))</f>
        <v/>
      </c>
      <c r="B147">
        <f>INDEX(resultados!$A$2:$ZZ$246, 141, MATCH($B$2, resultados!$A$1:$ZZ$1, 0))</f>
        <v/>
      </c>
      <c r="C147">
        <f>INDEX(resultados!$A$2:$ZZ$246, 141, MATCH($B$3, resultados!$A$1:$ZZ$1, 0))</f>
        <v/>
      </c>
    </row>
    <row r="148">
      <c r="A148">
        <f>INDEX(resultados!$A$2:$ZZ$246, 142, MATCH($B$1, resultados!$A$1:$ZZ$1, 0))</f>
        <v/>
      </c>
      <c r="B148">
        <f>INDEX(resultados!$A$2:$ZZ$246, 142, MATCH($B$2, resultados!$A$1:$ZZ$1, 0))</f>
        <v/>
      </c>
      <c r="C148">
        <f>INDEX(resultados!$A$2:$ZZ$246, 142, MATCH($B$3, resultados!$A$1:$ZZ$1, 0))</f>
        <v/>
      </c>
    </row>
    <row r="149">
      <c r="A149">
        <f>INDEX(resultados!$A$2:$ZZ$246, 143, MATCH($B$1, resultados!$A$1:$ZZ$1, 0))</f>
        <v/>
      </c>
      <c r="B149">
        <f>INDEX(resultados!$A$2:$ZZ$246, 143, MATCH($B$2, resultados!$A$1:$ZZ$1, 0))</f>
        <v/>
      </c>
      <c r="C149">
        <f>INDEX(resultados!$A$2:$ZZ$246, 143, MATCH($B$3, resultados!$A$1:$ZZ$1, 0))</f>
        <v/>
      </c>
    </row>
    <row r="150">
      <c r="A150">
        <f>INDEX(resultados!$A$2:$ZZ$246, 144, MATCH($B$1, resultados!$A$1:$ZZ$1, 0))</f>
        <v/>
      </c>
      <c r="B150">
        <f>INDEX(resultados!$A$2:$ZZ$246, 144, MATCH($B$2, resultados!$A$1:$ZZ$1, 0))</f>
        <v/>
      </c>
      <c r="C150">
        <f>INDEX(resultados!$A$2:$ZZ$246, 144, MATCH($B$3, resultados!$A$1:$ZZ$1, 0))</f>
        <v/>
      </c>
    </row>
    <row r="151">
      <c r="A151">
        <f>INDEX(resultados!$A$2:$ZZ$246, 145, MATCH($B$1, resultados!$A$1:$ZZ$1, 0))</f>
        <v/>
      </c>
      <c r="B151">
        <f>INDEX(resultados!$A$2:$ZZ$246, 145, MATCH($B$2, resultados!$A$1:$ZZ$1, 0))</f>
        <v/>
      </c>
      <c r="C151">
        <f>INDEX(resultados!$A$2:$ZZ$246, 145, MATCH($B$3, resultados!$A$1:$ZZ$1, 0))</f>
        <v/>
      </c>
    </row>
    <row r="152">
      <c r="A152">
        <f>INDEX(resultados!$A$2:$ZZ$246, 146, MATCH($B$1, resultados!$A$1:$ZZ$1, 0))</f>
        <v/>
      </c>
      <c r="B152">
        <f>INDEX(resultados!$A$2:$ZZ$246, 146, MATCH($B$2, resultados!$A$1:$ZZ$1, 0))</f>
        <v/>
      </c>
      <c r="C152">
        <f>INDEX(resultados!$A$2:$ZZ$246, 146, MATCH($B$3, resultados!$A$1:$ZZ$1, 0))</f>
        <v/>
      </c>
    </row>
    <row r="153">
      <c r="A153">
        <f>INDEX(resultados!$A$2:$ZZ$246, 147, MATCH($B$1, resultados!$A$1:$ZZ$1, 0))</f>
        <v/>
      </c>
      <c r="B153">
        <f>INDEX(resultados!$A$2:$ZZ$246, 147, MATCH($B$2, resultados!$A$1:$ZZ$1, 0))</f>
        <v/>
      </c>
      <c r="C153">
        <f>INDEX(resultados!$A$2:$ZZ$246, 147, MATCH($B$3, resultados!$A$1:$ZZ$1, 0))</f>
        <v/>
      </c>
    </row>
    <row r="154">
      <c r="A154">
        <f>INDEX(resultados!$A$2:$ZZ$246, 148, MATCH($B$1, resultados!$A$1:$ZZ$1, 0))</f>
        <v/>
      </c>
      <c r="B154">
        <f>INDEX(resultados!$A$2:$ZZ$246, 148, MATCH($B$2, resultados!$A$1:$ZZ$1, 0))</f>
        <v/>
      </c>
      <c r="C154">
        <f>INDEX(resultados!$A$2:$ZZ$246, 148, MATCH($B$3, resultados!$A$1:$ZZ$1, 0))</f>
        <v/>
      </c>
    </row>
    <row r="155">
      <c r="A155">
        <f>INDEX(resultados!$A$2:$ZZ$246, 149, MATCH($B$1, resultados!$A$1:$ZZ$1, 0))</f>
        <v/>
      </c>
      <c r="B155">
        <f>INDEX(resultados!$A$2:$ZZ$246, 149, MATCH($B$2, resultados!$A$1:$ZZ$1, 0))</f>
        <v/>
      </c>
      <c r="C155">
        <f>INDEX(resultados!$A$2:$ZZ$246, 149, MATCH($B$3, resultados!$A$1:$ZZ$1, 0))</f>
        <v/>
      </c>
    </row>
    <row r="156">
      <c r="A156">
        <f>INDEX(resultados!$A$2:$ZZ$246, 150, MATCH($B$1, resultados!$A$1:$ZZ$1, 0))</f>
        <v/>
      </c>
      <c r="B156">
        <f>INDEX(resultados!$A$2:$ZZ$246, 150, MATCH($B$2, resultados!$A$1:$ZZ$1, 0))</f>
        <v/>
      </c>
      <c r="C156">
        <f>INDEX(resultados!$A$2:$ZZ$246, 150, MATCH($B$3, resultados!$A$1:$ZZ$1, 0))</f>
        <v/>
      </c>
    </row>
    <row r="157">
      <c r="A157">
        <f>INDEX(resultados!$A$2:$ZZ$246, 151, MATCH($B$1, resultados!$A$1:$ZZ$1, 0))</f>
        <v/>
      </c>
      <c r="B157">
        <f>INDEX(resultados!$A$2:$ZZ$246, 151, MATCH($B$2, resultados!$A$1:$ZZ$1, 0))</f>
        <v/>
      </c>
      <c r="C157">
        <f>INDEX(resultados!$A$2:$ZZ$246, 151, MATCH($B$3, resultados!$A$1:$ZZ$1, 0))</f>
        <v/>
      </c>
    </row>
    <row r="158">
      <c r="A158">
        <f>INDEX(resultados!$A$2:$ZZ$246, 152, MATCH($B$1, resultados!$A$1:$ZZ$1, 0))</f>
        <v/>
      </c>
      <c r="B158">
        <f>INDEX(resultados!$A$2:$ZZ$246, 152, MATCH($B$2, resultados!$A$1:$ZZ$1, 0))</f>
        <v/>
      </c>
      <c r="C158">
        <f>INDEX(resultados!$A$2:$ZZ$246, 152, MATCH($B$3, resultados!$A$1:$ZZ$1, 0))</f>
        <v/>
      </c>
    </row>
    <row r="159">
      <c r="A159">
        <f>INDEX(resultados!$A$2:$ZZ$246, 153, MATCH($B$1, resultados!$A$1:$ZZ$1, 0))</f>
        <v/>
      </c>
      <c r="B159">
        <f>INDEX(resultados!$A$2:$ZZ$246, 153, MATCH($B$2, resultados!$A$1:$ZZ$1, 0))</f>
        <v/>
      </c>
      <c r="C159">
        <f>INDEX(resultados!$A$2:$ZZ$246, 153, MATCH($B$3, resultados!$A$1:$ZZ$1, 0))</f>
        <v/>
      </c>
    </row>
    <row r="160">
      <c r="A160">
        <f>INDEX(resultados!$A$2:$ZZ$246, 154, MATCH($B$1, resultados!$A$1:$ZZ$1, 0))</f>
        <v/>
      </c>
      <c r="B160">
        <f>INDEX(resultados!$A$2:$ZZ$246, 154, MATCH($B$2, resultados!$A$1:$ZZ$1, 0))</f>
        <v/>
      </c>
      <c r="C160">
        <f>INDEX(resultados!$A$2:$ZZ$246, 154, MATCH($B$3, resultados!$A$1:$ZZ$1, 0))</f>
        <v/>
      </c>
    </row>
    <row r="161">
      <c r="A161">
        <f>INDEX(resultados!$A$2:$ZZ$246, 155, MATCH($B$1, resultados!$A$1:$ZZ$1, 0))</f>
        <v/>
      </c>
      <c r="B161">
        <f>INDEX(resultados!$A$2:$ZZ$246, 155, MATCH($B$2, resultados!$A$1:$ZZ$1, 0))</f>
        <v/>
      </c>
      <c r="C161">
        <f>INDEX(resultados!$A$2:$ZZ$246, 155, MATCH($B$3, resultados!$A$1:$ZZ$1, 0))</f>
        <v/>
      </c>
    </row>
    <row r="162">
      <c r="A162">
        <f>INDEX(resultados!$A$2:$ZZ$246, 156, MATCH($B$1, resultados!$A$1:$ZZ$1, 0))</f>
        <v/>
      </c>
      <c r="B162">
        <f>INDEX(resultados!$A$2:$ZZ$246, 156, MATCH($B$2, resultados!$A$1:$ZZ$1, 0))</f>
        <v/>
      </c>
      <c r="C162">
        <f>INDEX(resultados!$A$2:$ZZ$246, 156, MATCH($B$3, resultados!$A$1:$ZZ$1, 0))</f>
        <v/>
      </c>
    </row>
    <row r="163">
      <c r="A163">
        <f>INDEX(resultados!$A$2:$ZZ$246, 157, MATCH($B$1, resultados!$A$1:$ZZ$1, 0))</f>
        <v/>
      </c>
      <c r="B163">
        <f>INDEX(resultados!$A$2:$ZZ$246, 157, MATCH($B$2, resultados!$A$1:$ZZ$1, 0))</f>
        <v/>
      </c>
      <c r="C163">
        <f>INDEX(resultados!$A$2:$ZZ$246, 157, MATCH($B$3, resultados!$A$1:$ZZ$1, 0))</f>
        <v/>
      </c>
    </row>
    <row r="164">
      <c r="A164">
        <f>INDEX(resultados!$A$2:$ZZ$246, 158, MATCH($B$1, resultados!$A$1:$ZZ$1, 0))</f>
        <v/>
      </c>
      <c r="B164">
        <f>INDEX(resultados!$A$2:$ZZ$246, 158, MATCH($B$2, resultados!$A$1:$ZZ$1, 0))</f>
        <v/>
      </c>
      <c r="C164">
        <f>INDEX(resultados!$A$2:$ZZ$246, 158, MATCH($B$3, resultados!$A$1:$ZZ$1, 0))</f>
        <v/>
      </c>
    </row>
    <row r="165">
      <c r="A165">
        <f>INDEX(resultados!$A$2:$ZZ$246, 159, MATCH($B$1, resultados!$A$1:$ZZ$1, 0))</f>
        <v/>
      </c>
      <c r="B165">
        <f>INDEX(resultados!$A$2:$ZZ$246, 159, MATCH($B$2, resultados!$A$1:$ZZ$1, 0))</f>
        <v/>
      </c>
      <c r="C165">
        <f>INDEX(resultados!$A$2:$ZZ$246, 159, MATCH($B$3, resultados!$A$1:$ZZ$1, 0))</f>
        <v/>
      </c>
    </row>
    <row r="166">
      <c r="A166">
        <f>INDEX(resultados!$A$2:$ZZ$246, 160, MATCH($B$1, resultados!$A$1:$ZZ$1, 0))</f>
        <v/>
      </c>
      <c r="B166">
        <f>INDEX(resultados!$A$2:$ZZ$246, 160, MATCH($B$2, resultados!$A$1:$ZZ$1, 0))</f>
        <v/>
      </c>
      <c r="C166">
        <f>INDEX(resultados!$A$2:$ZZ$246, 160, MATCH($B$3, resultados!$A$1:$ZZ$1, 0))</f>
        <v/>
      </c>
    </row>
    <row r="167">
      <c r="A167">
        <f>INDEX(resultados!$A$2:$ZZ$246, 161, MATCH($B$1, resultados!$A$1:$ZZ$1, 0))</f>
        <v/>
      </c>
      <c r="B167">
        <f>INDEX(resultados!$A$2:$ZZ$246, 161, MATCH($B$2, resultados!$A$1:$ZZ$1, 0))</f>
        <v/>
      </c>
      <c r="C167">
        <f>INDEX(resultados!$A$2:$ZZ$246, 161, MATCH($B$3, resultados!$A$1:$ZZ$1, 0))</f>
        <v/>
      </c>
    </row>
    <row r="168">
      <c r="A168">
        <f>INDEX(resultados!$A$2:$ZZ$246, 162, MATCH($B$1, resultados!$A$1:$ZZ$1, 0))</f>
        <v/>
      </c>
      <c r="B168">
        <f>INDEX(resultados!$A$2:$ZZ$246, 162, MATCH($B$2, resultados!$A$1:$ZZ$1, 0))</f>
        <v/>
      </c>
      <c r="C168">
        <f>INDEX(resultados!$A$2:$ZZ$246, 162, MATCH($B$3, resultados!$A$1:$ZZ$1, 0))</f>
        <v/>
      </c>
    </row>
    <row r="169">
      <c r="A169">
        <f>INDEX(resultados!$A$2:$ZZ$246, 163, MATCH($B$1, resultados!$A$1:$ZZ$1, 0))</f>
        <v/>
      </c>
      <c r="B169">
        <f>INDEX(resultados!$A$2:$ZZ$246, 163, MATCH($B$2, resultados!$A$1:$ZZ$1, 0))</f>
        <v/>
      </c>
      <c r="C169">
        <f>INDEX(resultados!$A$2:$ZZ$246, 163, MATCH($B$3, resultados!$A$1:$ZZ$1, 0))</f>
        <v/>
      </c>
    </row>
    <row r="170">
      <c r="A170">
        <f>INDEX(resultados!$A$2:$ZZ$246, 164, MATCH($B$1, resultados!$A$1:$ZZ$1, 0))</f>
        <v/>
      </c>
      <c r="B170">
        <f>INDEX(resultados!$A$2:$ZZ$246, 164, MATCH($B$2, resultados!$A$1:$ZZ$1, 0))</f>
        <v/>
      </c>
      <c r="C170">
        <f>INDEX(resultados!$A$2:$ZZ$246, 164, MATCH($B$3, resultados!$A$1:$ZZ$1, 0))</f>
        <v/>
      </c>
    </row>
    <row r="171">
      <c r="A171">
        <f>INDEX(resultados!$A$2:$ZZ$246, 165, MATCH($B$1, resultados!$A$1:$ZZ$1, 0))</f>
        <v/>
      </c>
      <c r="B171">
        <f>INDEX(resultados!$A$2:$ZZ$246, 165, MATCH($B$2, resultados!$A$1:$ZZ$1, 0))</f>
        <v/>
      </c>
      <c r="C171">
        <f>INDEX(resultados!$A$2:$ZZ$246, 165, MATCH($B$3, resultados!$A$1:$ZZ$1, 0))</f>
        <v/>
      </c>
    </row>
    <row r="172">
      <c r="A172">
        <f>INDEX(resultados!$A$2:$ZZ$246, 166, MATCH($B$1, resultados!$A$1:$ZZ$1, 0))</f>
        <v/>
      </c>
      <c r="B172">
        <f>INDEX(resultados!$A$2:$ZZ$246, 166, MATCH($B$2, resultados!$A$1:$ZZ$1, 0))</f>
        <v/>
      </c>
      <c r="C172">
        <f>INDEX(resultados!$A$2:$ZZ$246, 166, MATCH($B$3, resultados!$A$1:$ZZ$1, 0))</f>
        <v/>
      </c>
    </row>
    <row r="173">
      <c r="A173">
        <f>INDEX(resultados!$A$2:$ZZ$246, 167, MATCH($B$1, resultados!$A$1:$ZZ$1, 0))</f>
        <v/>
      </c>
      <c r="B173">
        <f>INDEX(resultados!$A$2:$ZZ$246, 167, MATCH($B$2, resultados!$A$1:$ZZ$1, 0))</f>
        <v/>
      </c>
      <c r="C173">
        <f>INDEX(resultados!$A$2:$ZZ$246, 167, MATCH($B$3, resultados!$A$1:$ZZ$1, 0))</f>
        <v/>
      </c>
    </row>
    <row r="174">
      <c r="A174">
        <f>INDEX(resultados!$A$2:$ZZ$246, 168, MATCH($B$1, resultados!$A$1:$ZZ$1, 0))</f>
        <v/>
      </c>
      <c r="B174">
        <f>INDEX(resultados!$A$2:$ZZ$246, 168, MATCH($B$2, resultados!$A$1:$ZZ$1, 0))</f>
        <v/>
      </c>
      <c r="C174">
        <f>INDEX(resultados!$A$2:$ZZ$246, 168, MATCH($B$3, resultados!$A$1:$ZZ$1, 0))</f>
        <v/>
      </c>
    </row>
    <row r="175">
      <c r="A175">
        <f>INDEX(resultados!$A$2:$ZZ$246, 169, MATCH($B$1, resultados!$A$1:$ZZ$1, 0))</f>
        <v/>
      </c>
      <c r="B175">
        <f>INDEX(resultados!$A$2:$ZZ$246, 169, MATCH($B$2, resultados!$A$1:$ZZ$1, 0))</f>
        <v/>
      </c>
      <c r="C175">
        <f>INDEX(resultados!$A$2:$ZZ$246, 169, MATCH($B$3, resultados!$A$1:$ZZ$1, 0))</f>
        <v/>
      </c>
    </row>
    <row r="176">
      <c r="A176">
        <f>INDEX(resultados!$A$2:$ZZ$246, 170, MATCH($B$1, resultados!$A$1:$ZZ$1, 0))</f>
        <v/>
      </c>
      <c r="B176">
        <f>INDEX(resultados!$A$2:$ZZ$246, 170, MATCH($B$2, resultados!$A$1:$ZZ$1, 0))</f>
        <v/>
      </c>
      <c r="C176">
        <f>INDEX(resultados!$A$2:$ZZ$246, 170, MATCH($B$3, resultados!$A$1:$ZZ$1, 0))</f>
        <v/>
      </c>
    </row>
    <row r="177">
      <c r="A177">
        <f>INDEX(resultados!$A$2:$ZZ$246, 171, MATCH($B$1, resultados!$A$1:$ZZ$1, 0))</f>
        <v/>
      </c>
      <c r="B177">
        <f>INDEX(resultados!$A$2:$ZZ$246, 171, MATCH($B$2, resultados!$A$1:$ZZ$1, 0))</f>
        <v/>
      </c>
      <c r="C177">
        <f>INDEX(resultados!$A$2:$ZZ$246, 171, MATCH($B$3, resultados!$A$1:$ZZ$1, 0))</f>
        <v/>
      </c>
    </row>
    <row r="178">
      <c r="A178">
        <f>INDEX(resultados!$A$2:$ZZ$246, 172, MATCH($B$1, resultados!$A$1:$ZZ$1, 0))</f>
        <v/>
      </c>
      <c r="B178">
        <f>INDEX(resultados!$A$2:$ZZ$246, 172, MATCH($B$2, resultados!$A$1:$ZZ$1, 0))</f>
        <v/>
      </c>
      <c r="C178">
        <f>INDEX(resultados!$A$2:$ZZ$246, 172, MATCH($B$3, resultados!$A$1:$ZZ$1, 0))</f>
        <v/>
      </c>
    </row>
    <row r="179">
      <c r="A179">
        <f>INDEX(resultados!$A$2:$ZZ$246, 173, MATCH($B$1, resultados!$A$1:$ZZ$1, 0))</f>
        <v/>
      </c>
      <c r="B179">
        <f>INDEX(resultados!$A$2:$ZZ$246, 173, MATCH($B$2, resultados!$A$1:$ZZ$1, 0))</f>
        <v/>
      </c>
      <c r="C179">
        <f>INDEX(resultados!$A$2:$ZZ$246, 173, MATCH($B$3, resultados!$A$1:$ZZ$1, 0))</f>
        <v/>
      </c>
    </row>
    <row r="180">
      <c r="A180">
        <f>INDEX(resultados!$A$2:$ZZ$246, 174, MATCH($B$1, resultados!$A$1:$ZZ$1, 0))</f>
        <v/>
      </c>
      <c r="B180">
        <f>INDEX(resultados!$A$2:$ZZ$246, 174, MATCH($B$2, resultados!$A$1:$ZZ$1, 0))</f>
        <v/>
      </c>
      <c r="C180">
        <f>INDEX(resultados!$A$2:$ZZ$246, 174, MATCH($B$3, resultados!$A$1:$ZZ$1, 0))</f>
        <v/>
      </c>
    </row>
    <row r="181">
      <c r="A181">
        <f>INDEX(resultados!$A$2:$ZZ$246, 175, MATCH($B$1, resultados!$A$1:$ZZ$1, 0))</f>
        <v/>
      </c>
      <c r="B181">
        <f>INDEX(resultados!$A$2:$ZZ$246, 175, MATCH($B$2, resultados!$A$1:$ZZ$1, 0))</f>
        <v/>
      </c>
      <c r="C181">
        <f>INDEX(resultados!$A$2:$ZZ$246, 175, MATCH($B$3, resultados!$A$1:$ZZ$1, 0))</f>
        <v/>
      </c>
    </row>
    <row r="182">
      <c r="A182">
        <f>INDEX(resultados!$A$2:$ZZ$246, 176, MATCH($B$1, resultados!$A$1:$ZZ$1, 0))</f>
        <v/>
      </c>
      <c r="B182">
        <f>INDEX(resultados!$A$2:$ZZ$246, 176, MATCH($B$2, resultados!$A$1:$ZZ$1, 0))</f>
        <v/>
      </c>
      <c r="C182">
        <f>INDEX(resultados!$A$2:$ZZ$246, 176, MATCH($B$3, resultados!$A$1:$ZZ$1, 0))</f>
        <v/>
      </c>
    </row>
    <row r="183">
      <c r="A183">
        <f>INDEX(resultados!$A$2:$ZZ$246, 177, MATCH($B$1, resultados!$A$1:$ZZ$1, 0))</f>
        <v/>
      </c>
      <c r="B183">
        <f>INDEX(resultados!$A$2:$ZZ$246, 177, MATCH($B$2, resultados!$A$1:$ZZ$1, 0))</f>
        <v/>
      </c>
      <c r="C183">
        <f>INDEX(resultados!$A$2:$ZZ$246, 177, MATCH($B$3, resultados!$A$1:$ZZ$1, 0))</f>
        <v/>
      </c>
    </row>
    <row r="184">
      <c r="A184">
        <f>INDEX(resultados!$A$2:$ZZ$246, 178, MATCH($B$1, resultados!$A$1:$ZZ$1, 0))</f>
        <v/>
      </c>
      <c r="B184">
        <f>INDEX(resultados!$A$2:$ZZ$246, 178, MATCH($B$2, resultados!$A$1:$ZZ$1, 0))</f>
        <v/>
      </c>
      <c r="C184">
        <f>INDEX(resultados!$A$2:$ZZ$246, 178, MATCH($B$3, resultados!$A$1:$ZZ$1, 0))</f>
        <v/>
      </c>
    </row>
    <row r="185">
      <c r="A185">
        <f>INDEX(resultados!$A$2:$ZZ$246, 179, MATCH($B$1, resultados!$A$1:$ZZ$1, 0))</f>
        <v/>
      </c>
      <c r="B185">
        <f>INDEX(resultados!$A$2:$ZZ$246, 179, MATCH($B$2, resultados!$A$1:$ZZ$1, 0))</f>
        <v/>
      </c>
      <c r="C185">
        <f>INDEX(resultados!$A$2:$ZZ$246, 179, MATCH($B$3, resultados!$A$1:$ZZ$1, 0))</f>
        <v/>
      </c>
    </row>
    <row r="186">
      <c r="A186">
        <f>INDEX(resultados!$A$2:$ZZ$246, 180, MATCH($B$1, resultados!$A$1:$ZZ$1, 0))</f>
        <v/>
      </c>
      <c r="B186">
        <f>INDEX(resultados!$A$2:$ZZ$246, 180, MATCH($B$2, resultados!$A$1:$ZZ$1, 0))</f>
        <v/>
      </c>
      <c r="C186">
        <f>INDEX(resultados!$A$2:$ZZ$246, 180, MATCH($B$3, resultados!$A$1:$ZZ$1, 0))</f>
        <v/>
      </c>
    </row>
    <row r="187">
      <c r="A187">
        <f>INDEX(resultados!$A$2:$ZZ$246, 181, MATCH($B$1, resultados!$A$1:$ZZ$1, 0))</f>
        <v/>
      </c>
      <c r="B187">
        <f>INDEX(resultados!$A$2:$ZZ$246, 181, MATCH($B$2, resultados!$A$1:$ZZ$1, 0))</f>
        <v/>
      </c>
      <c r="C187">
        <f>INDEX(resultados!$A$2:$ZZ$246, 181, MATCH($B$3, resultados!$A$1:$ZZ$1, 0))</f>
        <v/>
      </c>
    </row>
    <row r="188">
      <c r="A188">
        <f>INDEX(resultados!$A$2:$ZZ$246, 182, MATCH($B$1, resultados!$A$1:$ZZ$1, 0))</f>
        <v/>
      </c>
      <c r="B188">
        <f>INDEX(resultados!$A$2:$ZZ$246, 182, MATCH($B$2, resultados!$A$1:$ZZ$1, 0))</f>
        <v/>
      </c>
      <c r="C188">
        <f>INDEX(resultados!$A$2:$ZZ$246, 182, MATCH($B$3, resultados!$A$1:$ZZ$1, 0))</f>
        <v/>
      </c>
    </row>
    <row r="189">
      <c r="A189">
        <f>INDEX(resultados!$A$2:$ZZ$246, 183, MATCH($B$1, resultados!$A$1:$ZZ$1, 0))</f>
        <v/>
      </c>
      <c r="B189">
        <f>INDEX(resultados!$A$2:$ZZ$246, 183, MATCH($B$2, resultados!$A$1:$ZZ$1, 0))</f>
        <v/>
      </c>
      <c r="C189">
        <f>INDEX(resultados!$A$2:$ZZ$246, 183, MATCH($B$3, resultados!$A$1:$ZZ$1, 0))</f>
        <v/>
      </c>
    </row>
    <row r="190">
      <c r="A190">
        <f>INDEX(resultados!$A$2:$ZZ$246, 184, MATCH($B$1, resultados!$A$1:$ZZ$1, 0))</f>
        <v/>
      </c>
      <c r="B190">
        <f>INDEX(resultados!$A$2:$ZZ$246, 184, MATCH($B$2, resultados!$A$1:$ZZ$1, 0))</f>
        <v/>
      </c>
      <c r="C190">
        <f>INDEX(resultados!$A$2:$ZZ$246, 184, MATCH($B$3, resultados!$A$1:$ZZ$1, 0))</f>
        <v/>
      </c>
    </row>
    <row r="191">
      <c r="A191">
        <f>INDEX(resultados!$A$2:$ZZ$246, 185, MATCH($B$1, resultados!$A$1:$ZZ$1, 0))</f>
        <v/>
      </c>
      <c r="B191">
        <f>INDEX(resultados!$A$2:$ZZ$246, 185, MATCH($B$2, resultados!$A$1:$ZZ$1, 0))</f>
        <v/>
      </c>
      <c r="C191">
        <f>INDEX(resultados!$A$2:$ZZ$246, 185, MATCH($B$3, resultados!$A$1:$ZZ$1, 0))</f>
        <v/>
      </c>
    </row>
    <row r="192">
      <c r="A192">
        <f>INDEX(resultados!$A$2:$ZZ$246, 186, MATCH($B$1, resultados!$A$1:$ZZ$1, 0))</f>
        <v/>
      </c>
      <c r="B192">
        <f>INDEX(resultados!$A$2:$ZZ$246, 186, MATCH($B$2, resultados!$A$1:$ZZ$1, 0))</f>
        <v/>
      </c>
      <c r="C192">
        <f>INDEX(resultados!$A$2:$ZZ$246, 186, MATCH($B$3, resultados!$A$1:$ZZ$1, 0))</f>
        <v/>
      </c>
    </row>
    <row r="193">
      <c r="A193">
        <f>INDEX(resultados!$A$2:$ZZ$246, 187, MATCH($B$1, resultados!$A$1:$ZZ$1, 0))</f>
        <v/>
      </c>
      <c r="B193">
        <f>INDEX(resultados!$A$2:$ZZ$246, 187, MATCH($B$2, resultados!$A$1:$ZZ$1, 0))</f>
        <v/>
      </c>
      <c r="C193">
        <f>INDEX(resultados!$A$2:$ZZ$246, 187, MATCH($B$3, resultados!$A$1:$ZZ$1, 0))</f>
        <v/>
      </c>
    </row>
    <row r="194">
      <c r="A194">
        <f>INDEX(resultados!$A$2:$ZZ$246, 188, MATCH($B$1, resultados!$A$1:$ZZ$1, 0))</f>
        <v/>
      </c>
      <c r="B194">
        <f>INDEX(resultados!$A$2:$ZZ$246, 188, MATCH($B$2, resultados!$A$1:$ZZ$1, 0))</f>
        <v/>
      </c>
      <c r="C194">
        <f>INDEX(resultados!$A$2:$ZZ$246, 188, MATCH($B$3, resultados!$A$1:$ZZ$1, 0))</f>
        <v/>
      </c>
    </row>
    <row r="195">
      <c r="A195">
        <f>INDEX(resultados!$A$2:$ZZ$246, 189, MATCH($B$1, resultados!$A$1:$ZZ$1, 0))</f>
        <v/>
      </c>
      <c r="B195">
        <f>INDEX(resultados!$A$2:$ZZ$246, 189, MATCH($B$2, resultados!$A$1:$ZZ$1, 0))</f>
        <v/>
      </c>
      <c r="C195">
        <f>INDEX(resultados!$A$2:$ZZ$246, 189, MATCH($B$3, resultados!$A$1:$ZZ$1, 0))</f>
        <v/>
      </c>
    </row>
    <row r="196">
      <c r="A196">
        <f>INDEX(resultados!$A$2:$ZZ$246, 190, MATCH($B$1, resultados!$A$1:$ZZ$1, 0))</f>
        <v/>
      </c>
      <c r="B196">
        <f>INDEX(resultados!$A$2:$ZZ$246, 190, MATCH($B$2, resultados!$A$1:$ZZ$1, 0))</f>
        <v/>
      </c>
      <c r="C196">
        <f>INDEX(resultados!$A$2:$ZZ$246, 190, MATCH($B$3, resultados!$A$1:$ZZ$1, 0))</f>
        <v/>
      </c>
    </row>
    <row r="197">
      <c r="A197">
        <f>INDEX(resultados!$A$2:$ZZ$246, 191, MATCH($B$1, resultados!$A$1:$ZZ$1, 0))</f>
        <v/>
      </c>
      <c r="B197">
        <f>INDEX(resultados!$A$2:$ZZ$246, 191, MATCH($B$2, resultados!$A$1:$ZZ$1, 0))</f>
        <v/>
      </c>
      <c r="C197">
        <f>INDEX(resultados!$A$2:$ZZ$246, 191, MATCH($B$3, resultados!$A$1:$ZZ$1, 0))</f>
        <v/>
      </c>
    </row>
    <row r="198">
      <c r="A198">
        <f>INDEX(resultados!$A$2:$ZZ$246, 192, MATCH($B$1, resultados!$A$1:$ZZ$1, 0))</f>
        <v/>
      </c>
      <c r="B198">
        <f>INDEX(resultados!$A$2:$ZZ$246, 192, MATCH($B$2, resultados!$A$1:$ZZ$1, 0))</f>
        <v/>
      </c>
      <c r="C198">
        <f>INDEX(resultados!$A$2:$ZZ$246, 192, MATCH($B$3, resultados!$A$1:$ZZ$1, 0))</f>
        <v/>
      </c>
    </row>
    <row r="199">
      <c r="A199">
        <f>INDEX(resultados!$A$2:$ZZ$246, 193, MATCH($B$1, resultados!$A$1:$ZZ$1, 0))</f>
        <v/>
      </c>
      <c r="B199">
        <f>INDEX(resultados!$A$2:$ZZ$246, 193, MATCH($B$2, resultados!$A$1:$ZZ$1, 0))</f>
        <v/>
      </c>
      <c r="C199">
        <f>INDEX(resultados!$A$2:$ZZ$246, 193, MATCH($B$3, resultados!$A$1:$ZZ$1, 0))</f>
        <v/>
      </c>
    </row>
    <row r="200">
      <c r="A200">
        <f>INDEX(resultados!$A$2:$ZZ$246, 194, MATCH($B$1, resultados!$A$1:$ZZ$1, 0))</f>
        <v/>
      </c>
      <c r="B200">
        <f>INDEX(resultados!$A$2:$ZZ$246, 194, MATCH($B$2, resultados!$A$1:$ZZ$1, 0))</f>
        <v/>
      </c>
      <c r="C200">
        <f>INDEX(resultados!$A$2:$ZZ$246, 194, MATCH($B$3, resultados!$A$1:$ZZ$1, 0))</f>
        <v/>
      </c>
    </row>
    <row r="201">
      <c r="A201">
        <f>INDEX(resultados!$A$2:$ZZ$246, 195, MATCH($B$1, resultados!$A$1:$ZZ$1, 0))</f>
        <v/>
      </c>
      <c r="B201">
        <f>INDEX(resultados!$A$2:$ZZ$246, 195, MATCH($B$2, resultados!$A$1:$ZZ$1, 0))</f>
        <v/>
      </c>
      <c r="C201">
        <f>INDEX(resultados!$A$2:$ZZ$246, 195, MATCH($B$3, resultados!$A$1:$ZZ$1, 0))</f>
        <v/>
      </c>
    </row>
    <row r="202">
      <c r="A202">
        <f>INDEX(resultados!$A$2:$ZZ$246, 196, MATCH($B$1, resultados!$A$1:$ZZ$1, 0))</f>
        <v/>
      </c>
      <c r="B202">
        <f>INDEX(resultados!$A$2:$ZZ$246, 196, MATCH($B$2, resultados!$A$1:$ZZ$1, 0))</f>
        <v/>
      </c>
      <c r="C202">
        <f>INDEX(resultados!$A$2:$ZZ$246, 196, MATCH($B$3, resultados!$A$1:$ZZ$1, 0))</f>
        <v/>
      </c>
    </row>
    <row r="203">
      <c r="A203">
        <f>INDEX(resultados!$A$2:$ZZ$246, 197, MATCH($B$1, resultados!$A$1:$ZZ$1, 0))</f>
        <v/>
      </c>
      <c r="B203">
        <f>INDEX(resultados!$A$2:$ZZ$246, 197, MATCH($B$2, resultados!$A$1:$ZZ$1, 0))</f>
        <v/>
      </c>
      <c r="C203">
        <f>INDEX(resultados!$A$2:$ZZ$246, 197, MATCH($B$3, resultados!$A$1:$ZZ$1, 0))</f>
        <v/>
      </c>
    </row>
    <row r="204">
      <c r="A204">
        <f>INDEX(resultados!$A$2:$ZZ$246, 198, MATCH($B$1, resultados!$A$1:$ZZ$1, 0))</f>
        <v/>
      </c>
      <c r="B204">
        <f>INDEX(resultados!$A$2:$ZZ$246, 198, MATCH($B$2, resultados!$A$1:$ZZ$1, 0))</f>
        <v/>
      </c>
      <c r="C204">
        <f>INDEX(resultados!$A$2:$ZZ$246, 198, MATCH($B$3, resultados!$A$1:$ZZ$1, 0))</f>
        <v/>
      </c>
    </row>
    <row r="205">
      <c r="A205">
        <f>INDEX(resultados!$A$2:$ZZ$246, 199, MATCH($B$1, resultados!$A$1:$ZZ$1, 0))</f>
        <v/>
      </c>
      <c r="B205">
        <f>INDEX(resultados!$A$2:$ZZ$246, 199, MATCH($B$2, resultados!$A$1:$ZZ$1, 0))</f>
        <v/>
      </c>
      <c r="C205">
        <f>INDEX(resultados!$A$2:$ZZ$246, 199, MATCH($B$3, resultados!$A$1:$ZZ$1, 0))</f>
        <v/>
      </c>
    </row>
    <row r="206">
      <c r="A206">
        <f>INDEX(resultados!$A$2:$ZZ$246, 200, MATCH($B$1, resultados!$A$1:$ZZ$1, 0))</f>
        <v/>
      </c>
      <c r="B206">
        <f>INDEX(resultados!$A$2:$ZZ$246, 200, MATCH($B$2, resultados!$A$1:$ZZ$1, 0))</f>
        <v/>
      </c>
      <c r="C206">
        <f>INDEX(resultados!$A$2:$ZZ$246, 200, MATCH($B$3, resultados!$A$1:$ZZ$1, 0))</f>
        <v/>
      </c>
    </row>
    <row r="207">
      <c r="A207">
        <f>INDEX(resultados!$A$2:$ZZ$246, 201, MATCH($B$1, resultados!$A$1:$ZZ$1, 0))</f>
        <v/>
      </c>
      <c r="B207">
        <f>INDEX(resultados!$A$2:$ZZ$246, 201, MATCH($B$2, resultados!$A$1:$ZZ$1, 0))</f>
        <v/>
      </c>
      <c r="C207">
        <f>INDEX(resultados!$A$2:$ZZ$246, 201, MATCH($B$3, resultados!$A$1:$ZZ$1, 0))</f>
        <v/>
      </c>
    </row>
    <row r="208">
      <c r="A208">
        <f>INDEX(resultados!$A$2:$ZZ$246, 202, MATCH($B$1, resultados!$A$1:$ZZ$1, 0))</f>
        <v/>
      </c>
      <c r="B208">
        <f>INDEX(resultados!$A$2:$ZZ$246, 202, MATCH($B$2, resultados!$A$1:$ZZ$1, 0))</f>
        <v/>
      </c>
      <c r="C208">
        <f>INDEX(resultados!$A$2:$ZZ$246, 202, MATCH($B$3, resultados!$A$1:$ZZ$1, 0))</f>
        <v/>
      </c>
    </row>
    <row r="209">
      <c r="A209">
        <f>INDEX(resultados!$A$2:$ZZ$246, 203, MATCH($B$1, resultados!$A$1:$ZZ$1, 0))</f>
        <v/>
      </c>
      <c r="B209">
        <f>INDEX(resultados!$A$2:$ZZ$246, 203, MATCH($B$2, resultados!$A$1:$ZZ$1, 0))</f>
        <v/>
      </c>
      <c r="C209">
        <f>INDEX(resultados!$A$2:$ZZ$246, 203, MATCH($B$3, resultados!$A$1:$ZZ$1, 0))</f>
        <v/>
      </c>
    </row>
    <row r="210">
      <c r="A210">
        <f>INDEX(resultados!$A$2:$ZZ$246, 204, MATCH($B$1, resultados!$A$1:$ZZ$1, 0))</f>
        <v/>
      </c>
      <c r="B210">
        <f>INDEX(resultados!$A$2:$ZZ$246, 204, MATCH($B$2, resultados!$A$1:$ZZ$1, 0))</f>
        <v/>
      </c>
      <c r="C210">
        <f>INDEX(resultados!$A$2:$ZZ$246, 204, MATCH($B$3, resultados!$A$1:$ZZ$1, 0))</f>
        <v/>
      </c>
    </row>
    <row r="211">
      <c r="A211">
        <f>INDEX(resultados!$A$2:$ZZ$246, 205, MATCH($B$1, resultados!$A$1:$ZZ$1, 0))</f>
        <v/>
      </c>
      <c r="B211">
        <f>INDEX(resultados!$A$2:$ZZ$246, 205, MATCH($B$2, resultados!$A$1:$ZZ$1, 0))</f>
        <v/>
      </c>
      <c r="C211">
        <f>INDEX(resultados!$A$2:$ZZ$246, 205, MATCH($B$3, resultados!$A$1:$ZZ$1, 0))</f>
        <v/>
      </c>
    </row>
    <row r="212">
      <c r="A212">
        <f>INDEX(resultados!$A$2:$ZZ$246, 206, MATCH($B$1, resultados!$A$1:$ZZ$1, 0))</f>
        <v/>
      </c>
      <c r="B212">
        <f>INDEX(resultados!$A$2:$ZZ$246, 206, MATCH($B$2, resultados!$A$1:$ZZ$1, 0))</f>
        <v/>
      </c>
      <c r="C212">
        <f>INDEX(resultados!$A$2:$ZZ$246, 206, MATCH($B$3, resultados!$A$1:$ZZ$1, 0))</f>
        <v/>
      </c>
    </row>
    <row r="213">
      <c r="A213">
        <f>INDEX(resultados!$A$2:$ZZ$246, 207, MATCH($B$1, resultados!$A$1:$ZZ$1, 0))</f>
        <v/>
      </c>
      <c r="B213">
        <f>INDEX(resultados!$A$2:$ZZ$246, 207, MATCH($B$2, resultados!$A$1:$ZZ$1, 0))</f>
        <v/>
      </c>
      <c r="C213">
        <f>INDEX(resultados!$A$2:$ZZ$246, 207, MATCH($B$3, resultados!$A$1:$ZZ$1, 0))</f>
        <v/>
      </c>
    </row>
    <row r="214">
      <c r="A214">
        <f>INDEX(resultados!$A$2:$ZZ$246, 208, MATCH($B$1, resultados!$A$1:$ZZ$1, 0))</f>
        <v/>
      </c>
      <c r="B214">
        <f>INDEX(resultados!$A$2:$ZZ$246, 208, MATCH($B$2, resultados!$A$1:$ZZ$1, 0))</f>
        <v/>
      </c>
      <c r="C214">
        <f>INDEX(resultados!$A$2:$ZZ$246, 208, MATCH($B$3, resultados!$A$1:$ZZ$1, 0))</f>
        <v/>
      </c>
    </row>
    <row r="215">
      <c r="A215">
        <f>INDEX(resultados!$A$2:$ZZ$246, 209, MATCH($B$1, resultados!$A$1:$ZZ$1, 0))</f>
        <v/>
      </c>
      <c r="B215">
        <f>INDEX(resultados!$A$2:$ZZ$246, 209, MATCH($B$2, resultados!$A$1:$ZZ$1, 0))</f>
        <v/>
      </c>
      <c r="C215">
        <f>INDEX(resultados!$A$2:$ZZ$246, 209, MATCH($B$3, resultados!$A$1:$ZZ$1, 0))</f>
        <v/>
      </c>
    </row>
    <row r="216">
      <c r="A216">
        <f>INDEX(resultados!$A$2:$ZZ$246, 210, MATCH($B$1, resultados!$A$1:$ZZ$1, 0))</f>
        <v/>
      </c>
      <c r="B216">
        <f>INDEX(resultados!$A$2:$ZZ$246, 210, MATCH($B$2, resultados!$A$1:$ZZ$1, 0))</f>
        <v/>
      </c>
      <c r="C216">
        <f>INDEX(resultados!$A$2:$ZZ$246, 210, MATCH($B$3, resultados!$A$1:$ZZ$1, 0))</f>
        <v/>
      </c>
    </row>
    <row r="217">
      <c r="A217">
        <f>INDEX(resultados!$A$2:$ZZ$246, 211, MATCH($B$1, resultados!$A$1:$ZZ$1, 0))</f>
        <v/>
      </c>
      <c r="B217">
        <f>INDEX(resultados!$A$2:$ZZ$246, 211, MATCH($B$2, resultados!$A$1:$ZZ$1, 0))</f>
        <v/>
      </c>
      <c r="C217">
        <f>INDEX(resultados!$A$2:$ZZ$246, 211, MATCH($B$3, resultados!$A$1:$ZZ$1, 0))</f>
        <v/>
      </c>
    </row>
    <row r="218">
      <c r="A218">
        <f>INDEX(resultados!$A$2:$ZZ$246, 212, MATCH($B$1, resultados!$A$1:$ZZ$1, 0))</f>
        <v/>
      </c>
      <c r="B218">
        <f>INDEX(resultados!$A$2:$ZZ$246, 212, MATCH($B$2, resultados!$A$1:$ZZ$1, 0))</f>
        <v/>
      </c>
      <c r="C218">
        <f>INDEX(resultados!$A$2:$ZZ$246, 212, MATCH($B$3, resultados!$A$1:$ZZ$1, 0))</f>
        <v/>
      </c>
    </row>
    <row r="219">
      <c r="A219">
        <f>INDEX(resultados!$A$2:$ZZ$246, 213, MATCH($B$1, resultados!$A$1:$ZZ$1, 0))</f>
        <v/>
      </c>
      <c r="B219">
        <f>INDEX(resultados!$A$2:$ZZ$246, 213, MATCH($B$2, resultados!$A$1:$ZZ$1, 0))</f>
        <v/>
      </c>
      <c r="C219">
        <f>INDEX(resultados!$A$2:$ZZ$246, 213, MATCH($B$3, resultados!$A$1:$ZZ$1, 0))</f>
        <v/>
      </c>
    </row>
    <row r="220">
      <c r="A220">
        <f>INDEX(resultados!$A$2:$ZZ$246, 214, MATCH($B$1, resultados!$A$1:$ZZ$1, 0))</f>
        <v/>
      </c>
      <c r="B220">
        <f>INDEX(resultados!$A$2:$ZZ$246, 214, MATCH($B$2, resultados!$A$1:$ZZ$1, 0))</f>
        <v/>
      </c>
      <c r="C220">
        <f>INDEX(resultados!$A$2:$ZZ$246, 214, MATCH($B$3, resultados!$A$1:$ZZ$1, 0))</f>
        <v/>
      </c>
    </row>
    <row r="221">
      <c r="A221">
        <f>INDEX(resultados!$A$2:$ZZ$246, 215, MATCH($B$1, resultados!$A$1:$ZZ$1, 0))</f>
        <v/>
      </c>
      <c r="B221">
        <f>INDEX(resultados!$A$2:$ZZ$246, 215, MATCH($B$2, resultados!$A$1:$ZZ$1, 0))</f>
        <v/>
      </c>
      <c r="C221">
        <f>INDEX(resultados!$A$2:$ZZ$246, 215, MATCH($B$3, resultados!$A$1:$ZZ$1, 0))</f>
        <v/>
      </c>
    </row>
    <row r="222">
      <c r="A222">
        <f>INDEX(resultados!$A$2:$ZZ$246, 216, MATCH($B$1, resultados!$A$1:$ZZ$1, 0))</f>
        <v/>
      </c>
      <c r="B222">
        <f>INDEX(resultados!$A$2:$ZZ$246, 216, MATCH($B$2, resultados!$A$1:$ZZ$1, 0))</f>
        <v/>
      </c>
      <c r="C222">
        <f>INDEX(resultados!$A$2:$ZZ$246, 216, MATCH($B$3, resultados!$A$1:$ZZ$1, 0))</f>
        <v/>
      </c>
    </row>
    <row r="223">
      <c r="A223">
        <f>INDEX(resultados!$A$2:$ZZ$246, 217, MATCH($B$1, resultados!$A$1:$ZZ$1, 0))</f>
        <v/>
      </c>
      <c r="B223">
        <f>INDEX(resultados!$A$2:$ZZ$246, 217, MATCH($B$2, resultados!$A$1:$ZZ$1, 0))</f>
        <v/>
      </c>
      <c r="C223">
        <f>INDEX(resultados!$A$2:$ZZ$246, 217, MATCH($B$3, resultados!$A$1:$ZZ$1, 0))</f>
        <v/>
      </c>
    </row>
    <row r="224">
      <c r="A224">
        <f>INDEX(resultados!$A$2:$ZZ$246, 218, MATCH($B$1, resultados!$A$1:$ZZ$1, 0))</f>
        <v/>
      </c>
      <c r="B224">
        <f>INDEX(resultados!$A$2:$ZZ$246, 218, MATCH($B$2, resultados!$A$1:$ZZ$1, 0))</f>
        <v/>
      </c>
      <c r="C224">
        <f>INDEX(resultados!$A$2:$ZZ$246, 218, MATCH($B$3, resultados!$A$1:$ZZ$1, 0))</f>
        <v/>
      </c>
    </row>
    <row r="225">
      <c r="A225">
        <f>INDEX(resultados!$A$2:$ZZ$246, 219, MATCH($B$1, resultados!$A$1:$ZZ$1, 0))</f>
        <v/>
      </c>
      <c r="B225">
        <f>INDEX(resultados!$A$2:$ZZ$246, 219, MATCH($B$2, resultados!$A$1:$ZZ$1, 0))</f>
        <v/>
      </c>
      <c r="C225">
        <f>INDEX(resultados!$A$2:$ZZ$246, 219, MATCH($B$3, resultados!$A$1:$ZZ$1, 0))</f>
        <v/>
      </c>
    </row>
    <row r="226">
      <c r="A226">
        <f>INDEX(resultados!$A$2:$ZZ$246, 220, MATCH($B$1, resultados!$A$1:$ZZ$1, 0))</f>
        <v/>
      </c>
      <c r="B226">
        <f>INDEX(resultados!$A$2:$ZZ$246, 220, MATCH($B$2, resultados!$A$1:$ZZ$1, 0))</f>
        <v/>
      </c>
      <c r="C226">
        <f>INDEX(resultados!$A$2:$ZZ$246, 220, MATCH($B$3, resultados!$A$1:$ZZ$1, 0))</f>
        <v/>
      </c>
    </row>
    <row r="227">
      <c r="A227">
        <f>INDEX(resultados!$A$2:$ZZ$246, 221, MATCH($B$1, resultados!$A$1:$ZZ$1, 0))</f>
        <v/>
      </c>
      <c r="B227">
        <f>INDEX(resultados!$A$2:$ZZ$246, 221, MATCH($B$2, resultados!$A$1:$ZZ$1, 0))</f>
        <v/>
      </c>
      <c r="C227">
        <f>INDEX(resultados!$A$2:$ZZ$246, 221, MATCH($B$3, resultados!$A$1:$ZZ$1, 0))</f>
        <v/>
      </c>
    </row>
    <row r="228">
      <c r="A228">
        <f>INDEX(resultados!$A$2:$ZZ$246, 222, MATCH($B$1, resultados!$A$1:$ZZ$1, 0))</f>
        <v/>
      </c>
      <c r="B228">
        <f>INDEX(resultados!$A$2:$ZZ$246, 222, MATCH($B$2, resultados!$A$1:$ZZ$1, 0))</f>
        <v/>
      </c>
      <c r="C228">
        <f>INDEX(resultados!$A$2:$ZZ$246, 222, MATCH($B$3, resultados!$A$1:$ZZ$1, 0))</f>
        <v/>
      </c>
    </row>
    <row r="229">
      <c r="A229">
        <f>INDEX(resultados!$A$2:$ZZ$246, 223, MATCH($B$1, resultados!$A$1:$ZZ$1, 0))</f>
        <v/>
      </c>
      <c r="B229">
        <f>INDEX(resultados!$A$2:$ZZ$246, 223, MATCH($B$2, resultados!$A$1:$ZZ$1, 0))</f>
        <v/>
      </c>
      <c r="C229">
        <f>INDEX(resultados!$A$2:$ZZ$246, 223, MATCH($B$3, resultados!$A$1:$ZZ$1, 0))</f>
        <v/>
      </c>
    </row>
    <row r="230">
      <c r="A230">
        <f>INDEX(resultados!$A$2:$ZZ$246, 224, MATCH($B$1, resultados!$A$1:$ZZ$1, 0))</f>
        <v/>
      </c>
      <c r="B230">
        <f>INDEX(resultados!$A$2:$ZZ$246, 224, MATCH($B$2, resultados!$A$1:$ZZ$1, 0))</f>
        <v/>
      </c>
      <c r="C230">
        <f>INDEX(resultados!$A$2:$ZZ$246, 224, MATCH($B$3, resultados!$A$1:$ZZ$1, 0))</f>
        <v/>
      </c>
    </row>
    <row r="231">
      <c r="A231">
        <f>INDEX(resultados!$A$2:$ZZ$246, 225, MATCH($B$1, resultados!$A$1:$ZZ$1, 0))</f>
        <v/>
      </c>
      <c r="B231">
        <f>INDEX(resultados!$A$2:$ZZ$246, 225, MATCH($B$2, resultados!$A$1:$ZZ$1, 0))</f>
        <v/>
      </c>
      <c r="C231">
        <f>INDEX(resultados!$A$2:$ZZ$246, 225, MATCH($B$3, resultados!$A$1:$ZZ$1, 0))</f>
        <v/>
      </c>
    </row>
    <row r="232">
      <c r="A232">
        <f>INDEX(resultados!$A$2:$ZZ$246, 226, MATCH($B$1, resultados!$A$1:$ZZ$1, 0))</f>
        <v/>
      </c>
      <c r="B232">
        <f>INDEX(resultados!$A$2:$ZZ$246, 226, MATCH($B$2, resultados!$A$1:$ZZ$1, 0))</f>
        <v/>
      </c>
      <c r="C232">
        <f>INDEX(resultados!$A$2:$ZZ$246, 226, MATCH($B$3, resultados!$A$1:$ZZ$1, 0))</f>
        <v/>
      </c>
    </row>
    <row r="233">
      <c r="A233">
        <f>INDEX(resultados!$A$2:$ZZ$246, 227, MATCH($B$1, resultados!$A$1:$ZZ$1, 0))</f>
        <v/>
      </c>
      <c r="B233">
        <f>INDEX(resultados!$A$2:$ZZ$246, 227, MATCH($B$2, resultados!$A$1:$ZZ$1, 0))</f>
        <v/>
      </c>
      <c r="C233">
        <f>INDEX(resultados!$A$2:$ZZ$246, 227, MATCH($B$3, resultados!$A$1:$ZZ$1, 0))</f>
        <v/>
      </c>
    </row>
    <row r="234">
      <c r="A234">
        <f>INDEX(resultados!$A$2:$ZZ$246, 228, MATCH($B$1, resultados!$A$1:$ZZ$1, 0))</f>
        <v/>
      </c>
      <c r="B234">
        <f>INDEX(resultados!$A$2:$ZZ$246, 228, MATCH($B$2, resultados!$A$1:$ZZ$1, 0))</f>
        <v/>
      </c>
      <c r="C234">
        <f>INDEX(resultados!$A$2:$ZZ$246, 228, MATCH($B$3, resultados!$A$1:$ZZ$1, 0))</f>
        <v/>
      </c>
    </row>
    <row r="235">
      <c r="A235">
        <f>INDEX(resultados!$A$2:$ZZ$246, 229, MATCH($B$1, resultados!$A$1:$ZZ$1, 0))</f>
        <v/>
      </c>
      <c r="B235">
        <f>INDEX(resultados!$A$2:$ZZ$246, 229, MATCH($B$2, resultados!$A$1:$ZZ$1, 0))</f>
        <v/>
      </c>
      <c r="C235">
        <f>INDEX(resultados!$A$2:$ZZ$246, 229, MATCH($B$3, resultados!$A$1:$ZZ$1, 0))</f>
        <v/>
      </c>
    </row>
    <row r="236">
      <c r="A236">
        <f>INDEX(resultados!$A$2:$ZZ$246, 230, MATCH($B$1, resultados!$A$1:$ZZ$1, 0))</f>
        <v/>
      </c>
      <c r="B236">
        <f>INDEX(resultados!$A$2:$ZZ$246, 230, MATCH($B$2, resultados!$A$1:$ZZ$1, 0))</f>
        <v/>
      </c>
      <c r="C236">
        <f>INDEX(resultados!$A$2:$ZZ$246, 230, MATCH($B$3, resultados!$A$1:$ZZ$1, 0))</f>
        <v/>
      </c>
    </row>
    <row r="237">
      <c r="A237">
        <f>INDEX(resultados!$A$2:$ZZ$246, 231, MATCH($B$1, resultados!$A$1:$ZZ$1, 0))</f>
        <v/>
      </c>
      <c r="B237">
        <f>INDEX(resultados!$A$2:$ZZ$246, 231, MATCH($B$2, resultados!$A$1:$ZZ$1, 0))</f>
        <v/>
      </c>
      <c r="C237">
        <f>INDEX(resultados!$A$2:$ZZ$246, 231, MATCH($B$3, resultados!$A$1:$ZZ$1, 0))</f>
        <v/>
      </c>
    </row>
    <row r="238">
      <c r="A238">
        <f>INDEX(resultados!$A$2:$ZZ$246, 232, MATCH($B$1, resultados!$A$1:$ZZ$1, 0))</f>
        <v/>
      </c>
      <c r="B238">
        <f>INDEX(resultados!$A$2:$ZZ$246, 232, MATCH($B$2, resultados!$A$1:$ZZ$1, 0))</f>
        <v/>
      </c>
      <c r="C238">
        <f>INDEX(resultados!$A$2:$ZZ$246, 232, MATCH($B$3, resultados!$A$1:$ZZ$1, 0))</f>
        <v/>
      </c>
    </row>
    <row r="239">
      <c r="A239">
        <f>INDEX(resultados!$A$2:$ZZ$246, 233, MATCH($B$1, resultados!$A$1:$ZZ$1, 0))</f>
        <v/>
      </c>
      <c r="B239">
        <f>INDEX(resultados!$A$2:$ZZ$246, 233, MATCH($B$2, resultados!$A$1:$ZZ$1, 0))</f>
        <v/>
      </c>
      <c r="C239">
        <f>INDEX(resultados!$A$2:$ZZ$246, 233, MATCH($B$3, resultados!$A$1:$ZZ$1, 0))</f>
        <v/>
      </c>
    </row>
    <row r="240">
      <c r="A240">
        <f>INDEX(resultados!$A$2:$ZZ$246, 234, MATCH($B$1, resultados!$A$1:$ZZ$1, 0))</f>
        <v/>
      </c>
      <c r="B240">
        <f>INDEX(resultados!$A$2:$ZZ$246, 234, MATCH($B$2, resultados!$A$1:$ZZ$1, 0))</f>
        <v/>
      </c>
      <c r="C240">
        <f>INDEX(resultados!$A$2:$ZZ$246, 234, MATCH($B$3, resultados!$A$1:$ZZ$1, 0))</f>
        <v/>
      </c>
    </row>
    <row r="241">
      <c r="A241">
        <f>INDEX(resultados!$A$2:$ZZ$246, 235, MATCH($B$1, resultados!$A$1:$ZZ$1, 0))</f>
        <v/>
      </c>
      <c r="B241">
        <f>INDEX(resultados!$A$2:$ZZ$246, 235, MATCH($B$2, resultados!$A$1:$ZZ$1, 0))</f>
        <v/>
      </c>
      <c r="C241">
        <f>INDEX(resultados!$A$2:$ZZ$246, 235, MATCH($B$3, resultados!$A$1:$ZZ$1, 0))</f>
        <v/>
      </c>
    </row>
    <row r="242">
      <c r="A242">
        <f>INDEX(resultados!$A$2:$ZZ$246, 236, MATCH($B$1, resultados!$A$1:$ZZ$1, 0))</f>
        <v/>
      </c>
      <c r="B242">
        <f>INDEX(resultados!$A$2:$ZZ$246, 236, MATCH($B$2, resultados!$A$1:$ZZ$1, 0))</f>
        <v/>
      </c>
      <c r="C242">
        <f>INDEX(resultados!$A$2:$ZZ$246, 236, MATCH($B$3, resultados!$A$1:$ZZ$1, 0))</f>
        <v/>
      </c>
    </row>
    <row r="243">
      <c r="A243">
        <f>INDEX(resultados!$A$2:$ZZ$246, 237, MATCH($B$1, resultados!$A$1:$ZZ$1, 0))</f>
        <v/>
      </c>
      <c r="B243">
        <f>INDEX(resultados!$A$2:$ZZ$246, 237, MATCH($B$2, resultados!$A$1:$ZZ$1, 0))</f>
        <v/>
      </c>
      <c r="C243">
        <f>INDEX(resultados!$A$2:$ZZ$246, 237, MATCH($B$3, resultados!$A$1:$ZZ$1, 0))</f>
        <v/>
      </c>
    </row>
    <row r="244">
      <c r="A244">
        <f>INDEX(resultados!$A$2:$ZZ$246, 238, MATCH($B$1, resultados!$A$1:$ZZ$1, 0))</f>
        <v/>
      </c>
      <c r="B244">
        <f>INDEX(resultados!$A$2:$ZZ$246, 238, MATCH($B$2, resultados!$A$1:$ZZ$1, 0))</f>
        <v/>
      </c>
      <c r="C244">
        <f>INDEX(resultados!$A$2:$ZZ$246, 238, MATCH($B$3, resultados!$A$1:$ZZ$1, 0))</f>
        <v/>
      </c>
    </row>
    <row r="245">
      <c r="A245">
        <f>INDEX(resultados!$A$2:$ZZ$246, 239, MATCH($B$1, resultados!$A$1:$ZZ$1, 0))</f>
        <v/>
      </c>
      <c r="B245">
        <f>INDEX(resultados!$A$2:$ZZ$246, 239, MATCH($B$2, resultados!$A$1:$ZZ$1, 0))</f>
        <v/>
      </c>
      <c r="C245">
        <f>INDEX(resultados!$A$2:$ZZ$246, 239, MATCH($B$3, resultados!$A$1:$ZZ$1, 0))</f>
        <v/>
      </c>
    </row>
    <row r="246">
      <c r="A246">
        <f>INDEX(resultados!$A$2:$ZZ$246, 240, MATCH($B$1, resultados!$A$1:$ZZ$1, 0))</f>
        <v/>
      </c>
      <c r="B246">
        <f>INDEX(resultados!$A$2:$ZZ$246, 240, MATCH($B$2, resultados!$A$1:$ZZ$1, 0))</f>
        <v/>
      </c>
      <c r="C246">
        <f>INDEX(resultados!$A$2:$ZZ$246, 240, MATCH($B$3, resultados!$A$1:$ZZ$1, 0))</f>
        <v/>
      </c>
    </row>
    <row r="247">
      <c r="A247">
        <f>INDEX(resultados!$A$2:$ZZ$246, 241, MATCH($B$1, resultados!$A$1:$ZZ$1, 0))</f>
        <v/>
      </c>
      <c r="B247">
        <f>INDEX(resultados!$A$2:$ZZ$246, 241, MATCH($B$2, resultados!$A$1:$ZZ$1, 0))</f>
        <v/>
      </c>
      <c r="C247">
        <f>INDEX(resultados!$A$2:$ZZ$246, 241, MATCH($B$3, resultados!$A$1:$ZZ$1, 0))</f>
        <v/>
      </c>
    </row>
    <row r="248">
      <c r="A248">
        <f>INDEX(resultados!$A$2:$ZZ$246, 242, MATCH($B$1, resultados!$A$1:$ZZ$1, 0))</f>
        <v/>
      </c>
      <c r="B248">
        <f>INDEX(resultados!$A$2:$ZZ$246, 242, MATCH($B$2, resultados!$A$1:$ZZ$1, 0))</f>
        <v/>
      </c>
      <c r="C248">
        <f>INDEX(resultados!$A$2:$ZZ$246, 242, MATCH($B$3, resultados!$A$1:$ZZ$1, 0))</f>
        <v/>
      </c>
    </row>
    <row r="249">
      <c r="A249">
        <f>INDEX(resultados!$A$2:$ZZ$246, 243, MATCH($B$1, resultados!$A$1:$ZZ$1, 0))</f>
        <v/>
      </c>
      <c r="B249">
        <f>INDEX(resultados!$A$2:$ZZ$246, 243, MATCH($B$2, resultados!$A$1:$ZZ$1, 0))</f>
        <v/>
      </c>
      <c r="C249">
        <f>INDEX(resultados!$A$2:$ZZ$246, 243, MATCH($B$3, resultados!$A$1:$ZZ$1, 0))</f>
        <v/>
      </c>
    </row>
    <row r="250">
      <c r="A250">
        <f>INDEX(resultados!$A$2:$ZZ$246, 244, MATCH($B$1, resultados!$A$1:$ZZ$1, 0))</f>
        <v/>
      </c>
      <c r="B250">
        <f>INDEX(resultados!$A$2:$ZZ$246, 244, MATCH($B$2, resultados!$A$1:$ZZ$1, 0))</f>
        <v/>
      </c>
      <c r="C250">
        <f>INDEX(resultados!$A$2:$ZZ$246, 244, MATCH($B$3, resultados!$A$1:$ZZ$1, 0))</f>
        <v/>
      </c>
    </row>
    <row r="251">
      <c r="A251">
        <f>INDEX(resultados!$A$2:$ZZ$246, 245, MATCH($B$1, resultados!$A$1:$ZZ$1, 0))</f>
        <v/>
      </c>
      <c r="B251">
        <f>INDEX(resultados!$A$2:$ZZ$246, 245, MATCH($B$2, resultados!$A$1:$ZZ$1, 0))</f>
        <v/>
      </c>
      <c r="C251">
        <f>INDEX(resultados!$A$2:$ZZ$246, 245,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0.6266</v>
      </c>
      <c r="E2" t="n">
        <v>159.6</v>
      </c>
      <c r="F2" t="n">
        <v>145.9</v>
      </c>
      <c r="G2" t="n">
        <v>11.49</v>
      </c>
      <c r="H2" t="n">
        <v>0.24</v>
      </c>
      <c r="I2" t="n">
        <v>762</v>
      </c>
      <c r="J2" t="n">
        <v>71.52</v>
      </c>
      <c r="K2" t="n">
        <v>32.27</v>
      </c>
      <c r="L2" t="n">
        <v>1</v>
      </c>
      <c r="M2" t="n">
        <v>760</v>
      </c>
      <c r="N2" t="n">
        <v>8.25</v>
      </c>
      <c r="O2" t="n">
        <v>9054.6</v>
      </c>
      <c r="P2" t="n">
        <v>1049.97</v>
      </c>
      <c r="Q2" t="n">
        <v>3541.45</v>
      </c>
      <c r="R2" t="n">
        <v>1502.04</v>
      </c>
      <c r="S2" t="n">
        <v>274.41</v>
      </c>
      <c r="T2" t="n">
        <v>607070.37</v>
      </c>
      <c r="U2" t="n">
        <v>0.18</v>
      </c>
      <c r="V2" t="n">
        <v>0.67</v>
      </c>
      <c r="W2" t="n">
        <v>58.08</v>
      </c>
      <c r="X2" t="n">
        <v>36</v>
      </c>
      <c r="Y2" t="n">
        <v>2</v>
      </c>
      <c r="Z2" t="n">
        <v>10</v>
      </c>
      <c r="AA2" t="n">
        <v>2291.754569887682</v>
      </c>
      <c r="AB2" t="n">
        <v>3135.679707596491</v>
      </c>
      <c r="AC2" t="n">
        <v>2836.414837257473</v>
      </c>
      <c r="AD2" t="n">
        <v>2291754.569887681</v>
      </c>
      <c r="AE2" t="n">
        <v>3135679.707596491</v>
      </c>
      <c r="AF2" t="n">
        <v>1.074147320549005e-06</v>
      </c>
      <c r="AG2" t="n">
        <v>23</v>
      </c>
      <c r="AH2" t="n">
        <v>2836414.837257473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0.7647</v>
      </c>
      <c r="E3" t="n">
        <v>130.77</v>
      </c>
      <c r="F3" t="n">
        <v>124.1</v>
      </c>
      <c r="G3" t="n">
        <v>24.02</v>
      </c>
      <c r="H3" t="n">
        <v>0.48</v>
      </c>
      <c r="I3" t="n">
        <v>310</v>
      </c>
      <c r="J3" t="n">
        <v>72.7</v>
      </c>
      <c r="K3" t="n">
        <v>32.27</v>
      </c>
      <c r="L3" t="n">
        <v>2</v>
      </c>
      <c r="M3" t="n">
        <v>308</v>
      </c>
      <c r="N3" t="n">
        <v>8.43</v>
      </c>
      <c r="O3" t="n">
        <v>9200.25</v>
      </c>
      <c r="P3" t="n">
        <v>858.23</v>
      </c>
      <c r="Q3" t="n">
        <v>3536.41</v>
      </c>
      <c r="R3" t="n">
        <v>764.55</v>
      </c>
      <c r="S3" t="n">
        <v>274.41</v>
      </c>
      <c r="T3" t="n">
        <v>240586.4</v>
      </c>
      <c r="U3" t="n">
        <v>0.36</v>
      </c>
      <c r="V3" t="n">
        <v>0.78</v>
      </c>
      <c r="W3" t="n">
        <v>57.34</v>
      </c>
      <c r="X3" t="n">
        <v>14.29</v>
      </c>
      <c r="Y3" t="n">
        <v>2</v>
      </c>
      <c r="Z3" t="n">
        <v>10</v>
      </c>
      <c r="AA3" t="n">
        <v>1584.926108210165</v>
      </c>
      <c r="AB3" t="n">
        <v>2168.565823258195</v>
      </c>
      <c r="AC3" t="n">
        <v>1961.600944687681</v>
      </c>
      <c r="AD3" t="n">
        <v>1584926.108210166</v>
      </c>
      <c r="AE3" t="n">
        <v>2168565.823258195</v>
      </c>
      <c r="AF3" t="n">
        <v>1.310884864385292e-06</v>
      </c>
      <c r="AG3" t="n">
        <v>19</v>
      </c>
      <c r="AH3" t="n">
        <v>1961600.944687681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0.8121</v>
      </c>
      <c r="E4" t="n">
        <v>123.14</v>
      </c>
      <c r="F4" t="n">
        <v>118.37</v>
      </c>
      <c r="G4" t="n">
        <v>37.78</v>
      </c>
      <c r="H4" t="n">
        <v>0.71</v>
      </c>
      <c r="I4" t="n">
        <v>188</v>
      </c>
      <c r="J4" t="n">
        <v>73.88</v>
      </c>
      <c r="K4" t="n">
        <v>32.27</v>
      </c>
      <c r="L4" t="n">
        <v>3</v>
      </c>
      <c r="M4" t="n">
        <v>186</v>
      </c>
      <c r="N4" t="n">
        <v>8.609999999999999</v>
      </c>
      <c r="O4" t="n">
        <v>9346.23</v>
      </c>
      <c r="P4" t="n">
        <v>779.08</v>
      </c>
      <c r="Q4" t="n">
        <v>3534.72</v>
      </c>
      <c r="R4" t="n">
        <v>571.6799999999999</v>
      </c>
      <c r="S4" t="n">
        <v>274.41</v>
      </c>
      <c r="T4" t="n">
        <v>144760.08</v>
      </c>
      <c r="U4" t="n">
        <v>0.48</v>
      </c>
      <c r="V4" t="n">
        <v>0.82</v>
      </c>
      <c r="W4" t="n">
        <v>57.14</v>
      </c>
      <c r="X4" t="n">
        <v>8.58</v>
      </c>
      <c r="Y4" t="n">
        <v>2</v>
      </c>
      <c r="Z4" t="n">
        <v>10</v>
      </c>
      <c r="AA4" t="n">
        <v>1389.746749621341</v>
      </c>
      <c r="AB4" t="n">
        <v>1901.512814131377</v>
      </c>
      <c r="AC4" t="n">
        <v>1720.035099940674</v>
      </c>
      <c r="AD4" t="n">
        <v>1389746.749621341</v>
      </c>
      <c r="AE4" t="n">
        <v>1901512.814131377</v>
      </c>
      <c r="AF4" t="n">
        <v>1.392140183558644e-06</v>
      </c>
      <c r="AG4" t="n">
        <v>18</v>
      </c>
      <c r="AH4" t="n">
        <v>1720035.099940674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0.8356</v>
      </c>
      <c r="E5" t="n">
        <v>119.67</v>
      </c>
      <c r="F5" t="n">
        <v>115.79</v>
      </c>
      <c r="G5" t="n">
        <v>53.03</v>
      </c>
      <c r="H5" t="n">
        <v>0.93</v>
      </c>
      <c r="I5" t="n">
        <v>131</v>
      </c>
      <c r="J5" t="n">
        <v>75.06999999999999</v>
      </c>
      <c r="K5" t="n">
        <v>32.27</v>
      </c>
      <c r="L5" t="n">
        <v>4</v>
      </c>
      <c r="M5" t="n">
        <v>120</v>
      </c>
      <c r="N5" t="n">
        <v>8.800000000000001</v>
      </c>
      <c r="O5" t="n">
        <v>9492.549999999999</v>
      </c>
      <c r="P5" t="n">
        <v>719.73</v>
      </c>
      <c r="Q5" t="n">
        <v>3534.24</v>
      </c>
      <c r="R5" t="n">
        <v>483.57</v>
      </c>
      <c r="S5" t="n">
        <v>274.41</v>
      </c>
      <c r="T5" t="n">
        <v>100990.27</v>
      </c>
      <c r="U5" t="n">
        <v>0.57</v>
      </c>
      <c r="V5" t="n">
        <v>0.84</v>
      </c>
      <c r="W5" t="n">
        <v>57.06</v>
      </c>
      <c r="X5" t="n">
        <v>6.01</v>
      </c>
      <c r="Y5" t="n">
        <v>2</v>
      </c>
      <c r="Z5" t="n">
        <v>10</v>
      </c>
      <c r="AA5" t="n">
        <v>1276.12745155376</v>
      </c>
      <c r="AB5" t="n">
        <v>1746.053877985649</v>
      </c>
      <c r="AC5" t="n">
        <v>1579.412946472707</v>
      </c>
      <c r="AD5" t="n">
        <v>1276127.45155376</v>
      </c>
      <c r="AE5" t="n">
        <v>1746053.877985649</v>
      </c>
      <c r="AF5" t="n">
        <v>1.432424993697332e-06</v>
      </c>
      <c r="AG5" t="n">
        <v>17</v>
      </c>
      <c r="AH5" t="n">
        <v>1579412.946472707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0.8406</v>
      </c>
      <c r="E6" t="n">
        <v>118.97</v>
      </c>
      <c r="F6" t="n">
        <v>115.27</v>
      </c>
      <c r="G6" t="n">
        <v>58.12</v>
      </c>
      <c r="H6" t="n">
        <v>1.15</v>
      </c>
      <c r="I6" t="n">
        <v>119</v>
      </c>
      <c r="J6" t="n">
        <v>76.26000000000001</v>
      </c>
      <c r="K6" t="n">
        <v>32.27</v>
      </c>
      <c r="L6" t="n">
        <v>5</v>
      </c>
      <c r="M6" t="n">
        <v>0</v>
      </c>
      <c r="N6" t="n">
        <v>8.99</v>
      </c>
      <c r="O6" t="n">
        <v>9639.200000000001</v>
      </c>
      <c r="P6" t="n">
        <v>710.3099999999999</v>
      </c>
      <c r="Q6" t="n">
        <v>3534.96</v>
      </c>
      <c r="R6" t="n">
        <v>461.7</v>
      </c>
      <c r="S6" t="n">
        <v>274.41</v>
      </c>
      <c r="T6" t="n">
        <v>90112.73</v>
      </c>
      <c r="U6" t="n">
        <v>0.59</v>
      </c>
      <c r="V6" t="n">
        <v>0.84</v>
      </c>
      <c r="W6" t="n">
        <v>57.17</v>
      </c>
      <c r="X6" t="n">
        <v>5.49</v>
      </c>
      <c r="Y6" t="n">
        <v>2</v>
      </c>
      <c r="Z6" t="n">
        <v>10</v>
      </c>
      <c r="AA6" t="n">
        <v>1258.048087406813</v>
      </c>
      <c r="AB6" t="n">
        <v>1721.316894354542</v>
      </c>
      <c r="AC6" t="n">
        <v>1557.036825840778</v>
      </c>
      <c r="AD6" t="n">
        <v>1258048.087406813</v>
      </c>
      <c r="AE6" t="n">
        <v>1721316.894354542</v>
      </c>
      <c r="AF6" t="n">
        <v>1.440996229897053e-06</v>
      </c>
      <c r="AG6" t="n">
        <v>17</v>
      </c>
      <c r="AH6" t="n">
        <v>1557036.825840778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0.7413999999999999</v>
      </c>
      <c r="E2" t="n">
        <v>134.87</v>
      </c>
      <c r="F2" t="n">
        <v>128.66</v>
      </c>
      <c r="G2" t="n">
        <v>19.01</v>
      </c>
      <c r="H2" t="n">
        <v>0.43</v>
      </c>
      <c r="I2" t="n">
        <v>406</v>
      </c>
      <c r="J2" t="n">
        <v>39.78</v>
      </c>
      <c r="K2" t="n">
        <v>19.54</v>
      </c>
      <c r="L2" t="n">
        <v>1</v>
      </c>
      <c r="M2" t="n">
        <v>404</v>
      </c>
      <c r="N2" t="n">
        <v>4.24</v>
      </c>
      <c r="O2" t="n">
        <v>5140</v>
      </c>
      <c r="P2" t="n">
        <v>561.37</v>
      </c>
      <c r="Q2" t="n">
        <v>3537.7</v>
      </c>
      <c r="R2" t="n">
        <v>918.8</v>
      </c>
      <c r="S2" t="n">
        <v>274.41</v>
      </c>
      <c r="T2" t="n">
        <v>317231.69</v>
      </c>
      <c r="U2" t="n">
        <v>0.3</v>
      </c>
      <c r="V2" t="n">
        <v>0.76</v>
      </c>
      <c r="W2" t="n">
        <v>57.49</v>
      </c>
      <c r="X2" t="n">
        <v>18.83</v>
      </c>
      <c r="Y2" t="n">
        <v>2</v>
      </c>
      <c r="Z2" t="n">
        <v>10</v>
      </c>
      <c r="AA2" t="n">
        <v>1173.110402743426</v>
      </c>
      <c r="AB2" t="n">
        <v>1605.101407011912</v>
      </c>
      <c r="AC2" t="n">
        <v>1451.912781500668</v>
      </c>
      <c r="AD2" t="n">
        <v>1173110.402743426</v>
      </c>
      <c r="AE2" t="n">
        <v>1605101.407011912</v>
      </c>
      <c r="AF2" t="n">
        <v>1.36410943896101e-06</v>
      </c>
      <c r="AG2" t="n">
        <v>19</v>
      </c>
      <c r="AH2" t="n">
        <v>1451912.781500668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0.799</v>
      </c>
      <c r="E3" t="n">
        <v>125.16</v>
      </c>
      <c r="F3" t="n">
        <v>120.83</v>
      </c>
      <c r="G3" t="n">
        <v>30.59</v>
      </c>
      <c r="H3" t="n">
        <v>0.84</v>
      </c>
      <c r="I3" t="n">
        <v>237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493.5</v>
      </c>
      <c r="Q3" t="n">
        <v>3538.27</v>
      </c>
      <c r="R3" t="n">
        <v>643.64</v>
      </c>
      <c r="S3" t="n">
        <v>274.41</v>
      </c>
      <c r="T3" t="n">
        <v>180493.64</v>
      </c>
      <c r="U3" t="n">
        <v>0.43</v>
      </c>
      <c r="V3" t="n">
        <v>0.8100000000000001</v>
      </c>
      <c r="W3" t="n">
        <v>57.52</v>
      </c>
      <c r="X3" t="n">
        <v>11.02</v>
      </c>
      <c r="Y3" t="n">
        <v>2</v>
      </c>
      <c r="Z3" t="n">
        <v>10</v>
      </c>
      <c r="AA3" t="n">
        <v>997.9950389743457</v>
      </c>
      <c r="AB3" t="n">
        <v>1365.500840758449</v>
      </c>
      <c r="AC3" t="n">
        <v>1235.179357008929</v>
      </c>
      <c r="AD3" t="n">
        <v>997995.0389743457</v>
      </c>
      <c r="AE3" t="n">
        <v>1365500.840758449</v>
      </c>
      <c r="AF3" t="n">
        <v>1.470088267776972e-06</v>
      </c>
      <c r="AG3" t="n">
        <v>18</v>
      </c>
      <c r="AH3" t="n">
        <v>1235179.357008929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0.4233</v>
      </c>
      <c r="E2" t="n">
        <v>236.24</v>
      </c>
      <c r="F2" t="n">
        <v>188.07</v>
      </c>
      <c r="G2" t="n">
        <v>7.1</v>
      </c>
      <c r="H2" t="n">
        <v>0.12</v>
      </c>
      <c r="I2" t="n">
        <v>1590</v>
      </c>
      <c r="J2" t="n">
        <v>141.81</v>
      </c>
      <c r="K2" t="n">
        <v>47.83</v>
      </c>
      <c r="L2" t="n">
        <v>1</v>
      </c>
      <c r="M2" t="n">
        <v>1588</v>
      </c>
      <c r="N2" t="n">
        <v>22.98</v>
      </c>
      <c r="O2" t="n">
        <v>17723.39</v>
      </c>
      <c r="P2" t="n">
        <v>2172.21</v>
      </c>
      <c r="Q2" t="n">
        <v>3551.4</v>
      </c>
      <c r="R2" t="n">
        <v>2934.47</v>
      </c>
      <c r="S2" t="n">
        <v>274.41</v>
      </c>
      <c r="T2" t="n">
        <v>1319146.47</v>
      </c>
      <c r="U2" t="n">
        <v>0.09</v>
      </c>
      <c r="V2" t="n">
        <v>0.52</v>
      </c>
      <c r="W2" t="n">
        <v>59.41</v>
      </c>
      <c r="X2" t="n">
        <v>78.04000000000001</v>
      </c>
      <c r="Y2" t="n">
        <v>2</v>
      </c>
      <c r="Z2" t="n">
        <v>10</v>
      </c>
      <c r="AA2" t="n">
        <v>6472.782066034984</v>
      </c>
      <c r="AB2" t="n">
        <v>8856.345981740582</v>
      </c>
      <c r="AC2" t="n">
        <v>8011.108751202581</v>
      </c>
      <c r="AD2" t="n">
        <v>6472782.066034985</v>
      </c>
      <c r="AE2" t="n">
        <v>8856345.981740583</v>
      </c>
      <c r="AF2" t="n">
        <v>6.513305877481105e-07</v>
      </c>
      <c r="AG2" t="n">
        <v>33</v>
      </c>
      <c r="AH2" t="n">
        <v>8011108.751202581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0.6454</v>
      </c>
      <c r="E3" t="n">
        <v>154.94</v>
      </c>
      <c r="F3" t="n">
        <v>136.33</v>
      </c>
      <c r="G3" t="n">
        <v>14.43</v>
      </c>
      <c r="H3" t="n">
        <v>0.25</v>
      </c>
      <c r="I3" t="n">
        <v>567</v>
      </c>
      <c r="J3" t="n">
        <v>143.17</v>
      </c>
      <c r="K3" t="n">
        <v>47.83</v>
      </c>
      <c r="L3" t="n">
        <v>2</v>
      </c>
      <c r="M3" t="n">
        <v>565</v>
      </c>
      <c r="N3" t="n">
        <v>23.34</v>
      </c>
      <c r="O3" t="n">
        <v>17891.86</v>
      </c>
      <c r="P3" t="n">
        <v>1565.96</v>
      </c>
      <c r="Q3" t="n">
        <v>3540.19</v>
      </c>
      <c r="R3" t="n">
        <v>1177.77</v>
      </c>
      <c r="S3" t="n">
        <v>274.41</v>
      </c>
      <c r="T3" t="n">
        <v>445911.01</v>
      </c>
      <c r="U3" t="n">
        <v>0.23</v>
      </c>
      <c r="V3" t="n">
        <v>0.71</v>
      </c>
      <c r="W3" t="n">
        <v>57.76</v>
      </c>
      <c r="X3" t="n">
        <v>26.47</v>
      </c>
      <c r="Y3" t="n">
        <v>2</v>
      </c>
      <c r="Z3" t="n">
        <v>10</v>
      </c>
      <c r="AA3" t="n">
        <v>3129.558706844081</v>
      </c>
      <c r="AB3" t="n">
        <v>4282.000289090225</v>
      </c>
      <c r="AC3" t="n">
        <v>3873.332191324444</v>
      </c>
      <c r="AD3" t="n">
        <v>3129558.706844081</v>
      </c>
      <c r="AE3" t="n">
        <v>4282000.289090225</v>
      </c>
      <c r="AF3" t="n">
        <v>9.930752689171522e-07</v>
      </c>
      <c r="AG3" t="n">
        <v>22</v>
      </c>
      <c r="AH3" t="n">
        <v>3873332.191324444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0.7252999999999999</v>
      </c>
      <c r="E4" t="n">
        <v>137.87</v>
      </c>
      <c r="F4" t="n">
        <v>125.7</v>
      </c>
      <c r="G4" t="n">
        <v>21.92</v>
      </c>
      <c r="H4" t="n">
        <v>0.37</v>
      </c>
      <c r="I4" t="n">
        <v>344</v>
      </c>
      <c r="J4" t="n">
        <v>144.54</v>
      </c>
      <c r="K4" t="n">
        <v>47.83</v>
      </c>
      <c r="L4" t="n">
        <v>3</v>
      </c>
      <c r="M4" t="n">
        <v>342</v>
      </c>
      <c r="N4" t="n">
        <v>23.71</v>
      </c>
      <c r="O4" t="n">
        <v>18060.85</v>
      </c>
      <c r="P4" t="n">
        <v>1429.14</v>
      </c>
      <c r="Q4" t="n">
        <v>3536.73</v>
      </c>
      <c r="R4" t="n">
        <v>819.45</v>
      </c>
      <c r="S4" t="n">
        <v>274.41</v>
      </c>
      <c r="T4" t="n">
        <v>267867.31</v>
      </c>
      <c r="U4" t="n">
        <v>0.33</v>
      </c>
      <c r="V4" t="n">
        <v>0.77</v>
      </c>
      <c r="W4" t="n">
        <v>57.38</v>
      </c>
      <c r="X4" t="n">
        <v>15.88</v>
      </c>
      <c r="Y4" t="n">
        <v>2</v>
      </c>
      <c r="Z4" t="n">
        <v>10</v>
      </c>
      <c r="AA4" t="n">
        <v>2569.748643766831</v>
      </c>
      <c r="AB4" t="n">
        <v>3516.043463710938</v>
      </c>
      <c r="AC4" t="n">
        <v>3180.477210332228</v>
      </c>
      <c r="AD4" t="n">
        <v>2569748.643766831</v>
      </c>
      <c r="AE4" t="n">
        <v>3516043.463710938</v>
      </c>
      <c r="AF4" t="n">
        <v>1.116017187086474e-06</v>
      </c>
      <c r="AG4" t="n">
        <v>20</v>
      </c>
      <c r="AH4" t="n">
        <v>3180477.210332228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0.7668</v>
      </c>
      <c r="E5" t="n">
        <v>130.4</v>
      </c>
      <c r="F5" t="n">
        <v>121.07</v>
      </c>
      <c r="G5" t="n">
        <v>29.53</v>
      </c>
      <c r="H5" t="n">
        <v>0.49</v>
      </c>
      <c r="I5" t="n">
        <v>246</v>
      </c>
      <c r="J5" t="n">
        <v>145.92</v>
      </c>
      <c r="K5" t="n">
        <v>47.83</v>
      </c>
      <c r="L5" t="n">
        <v>4</v>
      </c>
      <c r="M5" t="n">
        <v>244</v>
      </c>
      <c r="N5" t="n">
        <v>24.09</v>
      </c>
      <c r="O5" t="n">
        <v>18230.35</v>
      </c>
      <c r="P5" t="n">
        <v>1361.08</v>
      </c>
      <c r="Q5" t="n">
        <v>3535.2</v>
      </c>
      <c r="R5" t="n">
        <v>662.87</v>
      </c>
      <c r="S5" t="n">
        <v>274.41</v>
      </c>
      <c r="T5" t="n">
        <v>190067.19</v>
      </c>
      <c r="U5" t="n">
        <v>0.41</v>
      </c>
      <c r="V5" t="n">
        <v>0.8</v>
      </c>
      <c r="W5" t="n">
        <v>57.22</v>
      </c>
      <c r="X5" t="n">
        <v>11.27</v>
      </c>
      <c r="Y5" t="n">
        <v>2</v>
      </c>
      <c r="Z5" t="n">
        <v>10</v>
      </c>
      <c r="AA5" t="n">
        <v>2331.550254874036</v>
      </c>
      <c r="AB5" t="n">
        <v>3190.129919456538</v>
      </c>
      <c r="AC5" t="n">
        <v>2885.668397318947</v>
      </c>
      <c r="AD5" t="n">
        <v>2331550.254874036</v>
      </c>
      <c r="AE5" t="n">
        <v>3190129.919456538</v>
      </c>
      <c r="AF5" t="n">
        <v>1.179873127061779e-06</v>
      </c>
      <c r="AG5" t="n">
        <v>19</v>
      </c>
      <c r="AH5" t="n">
        <v>2885668.397318948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0.7925</v>
      </c>
      <c r="E6" t="n">
        <v>126.18</v>
      </c>
      <c r="F6" t="n">
        <v>118.46</v>
      </c>
      <c r="G6" t="n">
        <v>37.41</v>
      </c>
      <c r="H6" t="n">
        <v>0.6</v>
      </c>
      <c r="I6" t="n">
        <v>190</v>
      </c>
      <c r="J6" t="n">
        <v>147.3</v>
      </c>
      <c r="K6" t="n">
        <v>47.83</v>
      </c>
      <c r="L6" t="n">
        <v>5</v>
      </c>
      <c r="M6" t="n">
        <v>188</v>
      </c>
      <c r="N6" t="n">
        <v>24.47</v>
      </c>
      <c r="O6" t="n">
        <v>18400.38</v>
      </c>
      <c r="P6" t="n">
        <v>1315.51</v>
      </c>
      <c r="Q6" t="n">
        <v>3535.1</v>
      </c>
      <c r="R6" t="n">
        <v>574.04</v>
      </c>
      <c r="S6" t="n">
        <v>274.41</v>
      </c>
      <c r="T6" t="n">
        <v>145931.31</v>
      </c>
      <c r="U6" t="n">
        <v>0.48</v>
      </c>
      <c r="V6" t="n">
        <v>0.82</v>
      </c>
      <c r="W6" t="n">
        <v>57.15</v>
      </c>
      <c r="X6" t="n">
        <v>8.67</v>
      </c>
      <c r="Y6" t="n">
        <v>2</v>
      </c>
      <c r="Z6" t="n">
        <v>10</v>
      </c>
      <c r="AA6" t="n">
        <v>2189.680097560706</v>
      </c>
      <c r="AB6" t="n">
        <v>2996.016911350644</v>
      </c>
      <c r="AC6" t="n">
        <v>2710.081262267483</v>
      </c>
      <c r="AD6" t="n">
        <v>2189680.097560706</v>
      </c>
      <c r="AE6" t="n">
        <v>2996016.911350645</v>
      </c>
      <c r="AF6" t="n">
        <v>1.219417648926004e-06</v>
      </c>
      <c r="AG6" t="n">
        <v>18</v>
      </c>
      <c r="AH6" t="n">
        <v>2710081.262267483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0.8099</v>
      </c>
      <c r="E7" t="n">
        <v>123.47</v>
      </c>
      <c r="F7" t="n">
        <v>116.79</v>
      </c>
      <c r="G7" t="n">
        <v>45.5</v>
      </c>
      <c r="H7" t="n">
        <v>0.71</v>
      </c>
      <c r="I7" t="n">
        <v>154</v>
      </c>
      <c r="J7" t="n">
        <v>148.68</v>
      </c>
      <c r="K7" t="n">
        <v>47.83</v>
      </c>
      <c r="L7" t="n">
        <v>6</v>
      </c>
      <c r="M7" t="n">
        <v>152</v>
      </c>
      <c r="N7" t="n">
        <v>24.85</v>
      </c>
      <c r="O7" t="n">
        <v>18570.94</v>
      </c>
      <c r="P7" t="n">
        <v>1280.37</v>
      </c>
      <c r="Q7" t="n">
        <v>3534.24</v>
      </c>
      <c r="R7" t="n">
        <v>518.21</v>
      </c>
      <c r="S7" t="n">
        <v>274.41</v>
      </c>
      <c r="T7" t="n">
        <v>118197.49</v>
      </c>
      <c r="U7" t="n">
        <v>0.53</v>
      </c>
      <c r="V7" t="n">
        <v>0.83</v>
      </c>
      <c r="W7" t="n">
        <v>57.08</v>
      </c>
      <c r="X7" t="n">
        <v>7.01</v>
      </c>
      <c r="Y7" t="n">
        <v>2</v>
      </c>
      <c r="Z7" t="n">
        <v>10</v>
      </c>
      <c r="AA7" t="n">
        <v>2100.989037695859</v>
      </c>
      <c r="AB7" t="n">
        <v>2874.665890470149</v>
      </c>
      <c r="AC7" t="n">
        <v>2600.311812502595</v>
      </c>
      <c r="AD7" t="n">
        <v>2100989.037695859</v>
      </c>
      <c r="AE7" t="n">
        <v>2874665.890470149</v>
      </c>
      <c r="AF7" t="n">
        <v>1.246190982795168e-06</v>
      </c>
      <c r="AG7" t="n">
        <v>18</v>
      </c>
      <c r="AH7" t="n">
        <v>2600311.812502595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0.8216</v>
      </c>
      <c r="E8" t="n">
        <v>121.71</v>
      </c>
      <c r="F8" t="n">
        <v>115.73</v>
      </c>
      <c r="G8" t="n">
        <v>53.41</v>
      </c>
      <c r="H8" t="n">
        <v>0.83</v>
      </c>
      <c r="I8" t="n">
        <v>130</v>
      </c>
      <c r="J8" t="n">
        <v>150.07</v>
      </c>
      <c r="K8" t="n">
        <v>47.83</v>
      </c>
      <c r="L8" t="n">
        <v>7</v>
      </c>
      <c r="M8" t="n">
        <v>128</v>
      </c>
      <c r="N8" t="n">
        <v>25.24</v>
      </c>
      <c r="O8" t="n">
        <v>18742.03</v>
      </c>
      <c r="P8" t="n">
        <v>1251.8</v>
      </c>
      <c r="Q8" t="n">
        <v>3534.34</v>
      </c>
      <c r="R8" t="n">
        <v>481.88</v>
      </c>
      <c r="S8" t="n">
        <v>274.41</v>
      </c>
      <c r="T8" t="n">
        <v>100147.91</v>
      </c>
      <c r="U8" t="n">
        <v>0.57</v>
      </c>
      <c r="V8" t="n">
        <v>0.84</v>
      </c>
      <c r="W8" t="n">
        <v>57.05</v>
      </c>
      <c r="X8" t="n">
        <v>5.94</v>
      </c>
      <c r="Y8" t="n">
        <v>2</v>
      </c>
      <c r="Z8" t="n">
        <v>10</v>
      </c>
      <c r="AA8" t="n">
        <v>2028.520538442989</v>
      </c>
      <c r="AB8" t="n">
        <v>2775.511292707823</v>
      </c>
      <c r="AC8" t="n">
        <v>2510.620390386354</v>
      </c>
      <c r="AD8" t="n">
        <v>2028520.538442989</v>
      </c>
      <c r="AE8" t="n">
        <v>2775511.292707823</v>
      </c>
      <c r="AF8" t="n">
        <v>1.264193741776158e-06</v>
      </c>
      <c r="AG8" t="n">
        <v>17</v>
      </c>
      <c r="AH8" t="n">
        <v>2510620.390386354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0.8314</v>
      </c>
      <c r="E9" t="n">
        <v>120.27</v>
      </c>
      <c r="F9" t="n">
        <v>114.84</v>
      </c>
      <c r="G9" t="n">
        <v>62.07</v>
      </c>
      <c r="H9" t="n">
        <v>0.9399999999999999</v>
      </c>
      <c r="I9" t="n">
        <v>111</v>
      </c>
      <c r="J9" t="n">
        <v>151.46</v>
      </c>
      <c r="K9" t="n">
        <v>47.83</v>
      </c>
      <c r="L9" t="n">
        <v>8</v>
      </c>
      <c r="M9" t="n">
        <v>109</v>
      </c>
      <c r="N9" t="n">
        <v>25.63</v>
      </c>
      <c r="O9" t="n">
        <v>18913.66</v>
      </c>
      <c r="P9" t="n">
        <v>1224.75</v>
      </c>
      <c r="Q9" t="n">
        <v>3534.07</v>
      </c>
      <c r="R9" t="n">
        <v>451.69</v>
      </c>
      <c r="S9" t="n">
        <v>274.41</v>
      </c>
      <c r="T9" t="n">
        <v>85152.31</v>
      </c>
      <c r="U9" t="n">
        <v>0.61</v>
      </c>
      <c r="V9" t="n">
        <v>0.85</v>
      </c>
      <c r="W9" t="n">
        <v>57.03</v>
      </c>
      <c r="X9" t="n">
        <v>5.06</v>
      </c>
      <c r="Y9" t="n">
        <v>2</v>
      </c>
      <c r="Z9" t="n">
        <v>10</v>
      </c>
      <c r="AA9" t="n">
        <v>1974.269069106101</v>
      </c>
      <c r="AB9" t="n">
        <v>2701.282038955185</v>
      </c>
      <c r="AC9" t="n">
        <v>2443.475472430454</v>
      </c>
      <c r="AD9" t="n">
        <v>1974269.069106101</v>
      </c>
      <c r="AE9" t="n">
        <v>2701282.038955185</v>
      </c>
      <c r="AF9" t="n">
        <v>1.279272975794423e-06</v>
      </c>
      <c r="AG9" t="n">
        <v>17</v>
      </c>
      <c r="AH9" t="n">
        <v>2443475.472430455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0.8391999999999999</v>
      </c>
      <c r="E10" t="n">
        <v>119.16</v>
      </c>
      <c r="F10" t="n">
        <v>114.13</v>
      </c>
      <c r="G10" t="n">
        <v>70.59</v>
      </c>
      <c r="H10" t="n">
        <v>1.04</v>
      </c>
      <c r="I10" t="n">
        <v>97</v>
      </c>
      <c r="J10" t="n">
        <v>152.85</v>
      </c>
      <c r="K10" t="n">
        <v>47.83</v>
      </c>
      <c r="L10" t="n">
        <v>9</v>
      </c>
      <c r="M10" t="n">
        <v>95</v>
      </c>
      <c r="N10" t="n">
        <v>26.03</v>
      </c>
      <c r="O10" t="n">
        <v>19085.83</v>
      </c>
      <c r="P10" t="n">
        <v>1199.78</v>
      </c>
      <c r="Q10" t="n">
        <v>3533.73</v>
      </c>
      <c r="R10" t="n">
        <v>428.5</v>
      </c>
      <c r="S10" t="n">
        <v>274.41</v>
      </c>
      <c r="T10" t="n">
        <v>73623.84</v>
      </c>
      <c r="U10" t="n">
        <v>0.64</v>
      </c>
      <c r="V10" t="n">
        <v>0.85</v>
      </c>
      <c r="W10" t="n">
        <v>56.98</v>
      </c>
      <c r="X10" t="n">
        <v>4.35</v>
      </c>
      <c r="Y10" t="n">
        <v>2</v>
      </c>
      <c r="Z10" t="n">
        <v>10</v>
      </c>
      <c r="AA10" t="n">
        <v>1928.417980638859</v>
      </c>
      <c r="AB10" t="n">
        <v>2638.546556907044</v>
      </c>
      <c r="AC10" t="n">
        <v>2386.727376739187</v>
      </c>
      <c r="AD10" t="n">
        <v>1928417.98063886</v>
      </c>
      <c r="AE10" t="n">
        <v>2638546.556907044</v>
      </c>
      <c r="AF10" t="n">
        <v>1.291274815115082e-06</v>
      </c>
      <c r="AG10" t="n">
        <v>17</v>
      </c>
      <c r="AH10" t="n">
        <v>2386727.376739187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0.8449</v>
      </c>
      <c r="E11" t="n">
        <v>118.35</v>
      </c>
      <c r="F11" t="n">
        <v>113.64</v>
      </c>
      <c r="G11" t="n">
        <v>79.28</v>
      </c>
      <c r="H11" t="n">
        <v>1.15</v>
      </c>
      <c r="I11" t="n">
        <v>86</v>
      </c>
      <c r="J11" t="n">
        <v>154.25</v>
      </c>
      <c r="K11" t="n">
        <v>47.83</v>
      </c>
      <c r="L11" t="n">
        <v>10</v>
      </c>
      <c r="M11" t="n">
        <v>84</v>
      </c>
      <c r="N11" t="n">
        <v>26.43</v>
      </c>
      <c r="O11" t="n">
        <v>19258.55</v>
      </c>
      <c r="P11" t="n">
        <v>1176.83</v>
      </c>
      <c r="Q11" t="n">
        <v>3533.55</v>
      </c>
      <c r="R11" t="n">
        <v>412.26</v>
      </c>
      <c r="S11" t="n">
        <v>274.41</v>
      </c>
      <c r="T11" t="n">
        <v>65560.81</v>
      </c>
      <c r="U11" t="n">
        <v>0.67</v>
      </c>
      <c r="V11" t="n">
        <v>0.86</v>
      </c>
      <c r="W11" t="n">
        <v>56.96</v>
      </c>
      <c r="X11" t="n">
        <v>3.87</v>
      </c>
      <c r="Y11" t="n">
        <v>2</v>
      </c>
      <c r="Z11" t="n">
        <v>10</v>
      </c>
      <c r="AA11" t="n">
        <v>1890.729006814553</v>
      </c>
      <c r="AB11" t="n">
        <v>2586.978840200452</v>
      </c>
      <c r="AC11" t="n">
        <v>2340.081210539327</v>
      </c>
      <c r="AD11" t="n">
        <v>1890729.006814553</v>
      </c>
      <c r="AE11" t="n">
        <v>2586978.840200452</v>
      </c>
      <c r="AF11" t="n">
        <v>1.300045390003257e-06</v>
      </c>
      <c r="AG11" t="n">
        <v>17</v>
      </c>
      <c r="AH11" t="n">
        <v>2340081.210539327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0.8494</v>
      </c>
      <c r="E12" t="n">
        <v>117.73</v>
      </c>
      <c r="F12" t="n">
        <v>113.28</v>
      </c>
      <c r="G12" t="n">
        <v>88.27</v>
      </c>
      <c r="H12" t="n">
        <v>1.25</v>
      </c>
      <c r="I12" t="n">
        <v>77</v>
      </c>
      <c r="J12" t="n">
        <v>155.66</v>
      </c>
      <c r="K12" t="n">
        <v>47.83</v>
      </c>
      <c r="L12" t="n">
        <v>11</v>
      </c>
      <c r="M12" t="n">
        <v>75</v>
      </c>
      <c r="N12" t="n">
        <v>26.83</v>
      </c>
      <c r="O12" t="n">
        <v>19431.82</v>
      </c>
      <c r="P12" t="n">
        <v>1153.94</v>
      </c>
      <c r="Q12" t="n">
        <v>3533.56</v>
      </c>
      <c r="R12" t="n">
        <v>399.24</v>
      </c>
      <c r="S12" t="n">
        <v>274.41</v>
      </c>
      <c r="T12" t="n">
        <v>59095.3</v>
      </c>
      <c r="U12" t="n">
        <v>0.6899999999999999</v>
      </c>
      <c r="V12" t="n">
        <v>0.86</v>
      </c>
      <c r="W12" t="n">
        <v>56.97</v>
      </c>
      <c r="X12" t="n">
        <v>3.51</v>
      </c>
      <c r="Y12" t="n">
        <v>2</v>
      </c>
      <c r="Z12" t="n">
        <v>10</v>
      </c>
      <c r="AA12" t="n">
        <v>1856.559568019096</v>
      </c>
      <c r="AB12" t="n">
        <v>2540.226706591259</v>
      </c>
      <c r="AC12" t="n">
        <v>2297.791034944763</v>
      </c>
      <c r="AD12" t="n">
        <v>1856559.568019096</v>
      </c>
      <c r="AE12" t="n">
        <v>2540226.706591259</v>
      </c>
      <c r="AF12" t="n">
        <v>1.306969528072868e-06</v>
      </c>
      <c r="AG12" t="n">
        <v>17</v>
      </c>
      <c r="AH12" t="n">
        <v>2297791.034944763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0.854</v>
      </c>
      <c r="E13" t="n">
        <v>117.09</v>
      </c>
      <c r="F13" t="n">
        <v>112.87</v>
      </c>
      <c r="G13" t="n">
        <v>98.15000000000001</v>
      </c>
      <c r="H13" t="n">
        <v>1.35</v>
      </c>
      <c r="I13" t="n">
        <v>69</v>
      </c>
      <c r="J13" t="n">
        <v>157.07</v>
      </c>
      <c r="K13" t="n">
        <v>47.83</v>
      </c>
      <c r="L13" t="n">
        <v>12</v>
      </c>
      <c r="M13" t="n">
        <v>67</v>
      </c>
      <c r="N13" t="n">
        <v>27.24</v>
      </c>
      <c r="O13" t="n">
        <v>19605.66</v>
      </c>
      <c r="P13" t="n">
        <v>1131.12</v>
      </c>
      <c r="Q13" t="n">
        <v>3533.52</v>
      </c>
      <c r="R13" t="n">
        <v>386.24</v>
      </c>
      <c r="S13" t="n">
        <v>274.41</v>
      </c>
      <c r="T13" t="n">
        <v>52634.7</v>
      </c>
      <c r="U13" t="n">
        <v>0.71</v>
      </c>
      <c r="V13" t="n">
        <v>0.86</v>
      </c>
      <c r="W13" t="n">
        <v>56.93</v>
      </c>
      <c r="X13" t="n">
        <v>3.1</v>
      </c>
      <c r="Y13" t="n">
        <v>2</v>
      </c>
      <c r="Z13" t="n">
        <v>10</v>
      </c>
      <c r="AA13" t="n">
        <v>1822.407767745848</v>
      </c>
      <c r="AB13" t="n">
        <v>2493.498706786308</v>
      </c>
      <c r="AC13" t="n">
        <v>2255.522689858037</v>
      </c>
      <c r="AD13" t="n">
        <v>1822407.767745848</v>
      </c>
      <c r="AE13" t="n">
        <v>2493498.706786308</v>
      </c>
      <c r="AF13" t="n">
        <v>1.31404753587736e-06</v>
      </c>
      <c r="AG13" t="n">
        <v>17</v>
      </c>
      <c r="AH13" t="n">
        <v>2255522.689858037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0.8579</v>
      </c>
      <c r="E14" t="n">
        <v>116.56</v>
      </c>
      <c r="F14" t="n">
        <v>112.54</v>
      </c>
      <c r="G14" t="n">
        <v>108.91</v>
      </c>
      <c r="H14" t="n">
        <v>1.45</v>
      </c>
      <c r="I14" t="n">
        <v>62</v>
      </c>
      <c r="J14" t="n">
        <v>158.48</v>
      </c>
      <c r="K14" t="n">
        <v>47.83</v>
      </c>
      <c r="L14" t="n">
        <v>13</v>
      </c>
      <c r="M14" t="n">
        <v>60</v>
      </c>
      <c r="N14" t="n">
        <v>27.65</v>
      </c>
      <c r="O14" t="n">
        <v>19780.06</v>
      </c>
      <c r="P14" t="n">
        <v>1107.8</v>
      </c>
      <c r="Q14" t="n">
        <v>3533.29</v>
      </c>
      <c r="R14" t="n">
        <v>375.15</v>
      </c>
      <c r="S14" t="n">
        <v>274.41</v>
      </c>
      <c r="T14" t="n">
        <v>47122.8</v>
      </c>
      <c r="U14" t="n">
        <v>0.73</v>
      </c>
      <c r="V14" t="n">
        <v>0.87</v>
      </c>
      <c r="W14" t="n">
        <v>56.92</v>
      </c>
      <c r="X14" t="n">
        <v>2.78</v>
      </c>
      <c r="Y14" t="n">
        <v>2</v>
      </c>
      <c r="Z14" t="n">
        <v>10</v>
      </c>
      <c r="AA14" t="n">
        <v>1789.785222531325</v>
      </c>
      <c r="AB14" t="n">
        <v>2448.863101218677</v>
      </c>
      <c r="AC14" t="n">
        <v>2215.147043839314</v>
      </c>
      <c r="AD14" t="n">
        <v>1789785.222531324</v>
      </c>
      <c r="AE14" t="n">
        <v>2448863.101218677</v>
      </c>
      <c r="AF14" t="n">
        <v>1.32004845553769e-06</v>
      </c>
      <c r="AG14" t="n">
        <v>17</v>
      </c>
      <c r="AH14" t="n">
        <v>2215147.043839314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0.8606</v>
      </c>
      <c r="E15" t="n">
        <v>116.19</v>
      </c>
      <c r="F15" t="n">
        <v>112.32</v>
      </c>
      <c r="G15" t="n">
        <v>118.23</v>
      </c>
      <c r="H15" t="n">
        <v>1.55</v>
      </c>
      <c r="I15" t="n">
        <v>57</v>
      </c>
      <c r="J15" t="n">
        <v>159.9</v>
      </c>
      <c r="K15" t="n">
        <v>47.83</v>
      </c>
      <c r="L15" t="n">
        <v>14</v>
      </c>
      <c r="M15" t="n">
        <v>55</v>
      </c>
      <c r="N15" t="n">
        <v>28.07</v>
      </c>
      <c r="O15" t="n">
        <v>19955.16</v>
      </c>
      <c r="P15" t="n">
        <v>1087.37</v>
      </c>
      <c r="Q15" t="n">
        <v>3533.36</v>
      </c>
      <c r="R15" t="n">
        <v>367.46</v>
      </c>
      <c r="S15" t="n">
        <v>274.41</v>
      </c>
      <c r="T15" t="n">
        <v>43306.44</v>
      </c>
      <c r="U15" t="n">
        <v>0.75</v>
      </c>
      <c r="V15" t="n">
        <v>0.87</v>
      </c>
      <c r="W15" t="n">
        <v>56.92</v>
      </c>
      <c r="X15" t="n">
        <v>2.55</v>
      </c>
      <c r="Y15" t="n">
        <v>2</v>
      </c>
      <c r="Z15" t="n">
        <v>10</v>
      </c>
      <c r="AA15" t="n">
        <v>1763.07487373179</v>
      </c>
      <c r="AB15" t="n">
        <v>2412.31682361373</v>
      </c>
      <c r="AC15" t="n">
        <v>2182.088691675961</v>
      </c>
      <c r="AD15" t="n">
        <v>1763074.87373179</v>
      </c>
      <c r="AE15" t="n">
        <v>2412316.82361373</v>
      </c>
      <c r="AF15" t="n">
        <v>1.324202938379457e-06</v>
      </c>
      <c r="AG15" t="n">
        <v>17</v>
      </c>
      <c r="AH15" t="n">
        <v>2182088.691675961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0.8627</v>
      </c>
      <c r="E16" t="n">
        <v>115.91</v>
      </c>
      <c r="F16" t="n">
        <v>112.16</v>
      </c>
      <c r="G16" t="n">
        <v>126.97</v>
      </c>
      <c r="H16" t="n">
        <v>1.65</v>
      </c>
      <c r="I16" t="n">
        <v>53</v>
      </c>
      <c r="J16" t="n">
        <v>161.32</v>
      </c>
      <c r="K16" t="n">
        <v>47.83</v>
      </c>
      <c r="L16" t="n">
        <v>15</v>
      </c>
      <c r="M16" t="n">
        <v>25</v>
      </c>
      <c r="N16" t="n">
        <v>28.5</v>
      </c>
      <c r="O16" t="n">
        <v>20130.71</v>
      </c>
      <c r="P16" t="n">
        <v>1069.14</v>
      </c>
      <c r="Q16" t="n">
        <v>3533.67</v>
      </c>
      <c r="R16" t="n">
        <v>360.94</v>
      </c>
      <c r="S16" t="n">
        <v>274.41</v>
      </c>
      <c r="T16" t="n">
        <v>40063.12</v>
      </c>
      <c r="U16" t="n">
        <v>0.76</v>
      </c>
      <c r="V16" t="n">
        <v>0.87</v>
      </c>
      <c r="W16" t="n">
        <v>56.94</v>
      </c>
      <c r="X16" t="n">
        <v>2.39</v>
      </c>
      <c r="Y16" t="n">
        <v>2</v>
      </c>
      <c r="Z16" t="n">
        <v>10</v>
      </c>
      <c r="AA16" t="n">
        <v>1740.102518294429</v>
      </c>
      <c r="AB16" t="n">
        <v>2380.885033435538</v>
      </c>
      <c r="AC16" t="n">
        <v>2153.656707437581</v>
      </c>
      <c r="AD16" t="n">
        <v>1740102.518294429</v>
      </c>
      <c r="AE16" t="n">
        <v>2380885.033435538</v>
      </c>
      <c r="AF16" t="n">
        <v>1.327434202811942e-06</v>
      </c>
      <c r="AG16" t="n">
        <v>17</v>
      </c>
      <c r="AH16" t="n">
        <v>2153656.707437581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0.863</v>
      </c>
      <c r="E17" t="n">
        <v>115.87</v>
      </c>
      <c r="F17" t="n">
        <v>112.14</v>
      </c>
      <c r="G17" t="n">
        <v>129.39</v>
      </c>
      <c r="H17" t="n">
        <v>1.74</v>
      </c>
      <c r="I17" t="n">
        <v>52</v>
      </c>
      <c r="J17" t="n">
        <v>162.75</v>
      </c>
      <c r="K17" t="n">
        <v>47.83</v>
      </c>
      <c r="L17" t="n">
        <v>16</v>
      </c>
      <c r="M17" t="n">
        <v>1</v>
      </c>
      <c r="N17" t="n">
        <v>28.92</v>
      </c>
      <c r="O17" t="n">
        <v>20306.85</v>
      </c>
      <c r="P17" t="n">
        <v>1072.26</v>
      </c>
      <c r="Q17" t="n">
        <v>3533.86</v>
      </c>
      <c r="R17" t="n">
        <v>359.25</v>
      </c>
      <c r="S17" t="n">
        <v>274.41</v>
      </c>
      <c r="T17" t="n">
        <v>39224.43</v>
      </c>
      <c r="U17" t="n">
        <v>0.76</v>
      </c>
      <c r="V17" t="n">
        <v>0.87</v>
      </c>
      <c r="W17" t="n">
        <v>56.97</v>
      </c>
      <c r="X17" t="n">
        <v>2.37</v>
      </c>
      <c r="Y17" t="n">
        <v>2</v>
      </c>
      <c r="Z17" t="n">
        <v>10</v>
      </c>
      <c r="AA17" t="n">
        <v>1742.617797231234</v>
      </c>
      <c r="AB17" t="n">
        <v>2384.326549043149</v>
      </c>
      <c r="AC17" t="n">
        <v>2156.7697696258</v>
      </c>
      <c r="AD17" t="n">
        <v>1742617.797231234</v>
      </c>
      <c r="AE17" t="n">
        <v>2384326.54904315</v>
      </c>
      <c r="AF17" t="n">
        <v>1.327895812016582e-06</v>
      </c>
      <c r="AG17" t="n">
        <v>17</v>
      </c>
      <c r="AH17" t="n">
        <v>2156769.7696258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0.863</v>
      </c>
      <c r="E18" t="n">
        <v>115.87</v>
      </c>
      <c r="F18" t="n">
        <v>112.14</v>
      </c>
      <c r="G18" t="n">
        <v>129.39</v>
      </c>
      <c r="H18" t="n">
        <v>1.83</v>
      </c>
      <c r="I18" t="n">
        <v>52</v>
      </c>
      <c r="J18" t="n">
        <v>164.19</v>
      </c>
      <c r="K18" t="n">
        <v>47.83</v>
      </c>
      <c r="L18" t="n">
        <v>17</v>
      </c>
      <c r="M18" t="n">
        <v>0</v>
      </c>
      <c r="N18" t="n">
        <v>29.36</v>
      </c>
      <c r="O18" t="n">
        <v>20483.57</v>
      </c>
      <c r="P18" t="n">
        <v>1080.52</v>
      </c>
      <c r="Q18" t="n">
        <v>3533.86</v>
      </c>
      <c r="R18" t="n">
        <v>359.23</v>
      </c>
      <c r="S18" t="n">
        <v>274.41</v>
      </c>
      <c r="T18" t="n">
        <v>39215.36</v>
      </c>
      <c r="U18" t="n">
        <v>0.76</v>
      </c>
      <c r="V18" t="n">
        <v>0.87</v>
      </c>
      <c r="W18" t="n">
        <v>56.97</v>
      </c>
      <c r="X18" t="n">
        <v>2.37</v>
      </c>
      <c r="Y18" t="n">
        <v>2</v>
      </c>
      <c r="Z18" t="n">
        <v>10</v>
      </c>
      <c r="AA18" t="n">
        <v>1750.951623931226</v>
      </c>
      <c r="AB18" t="n">
        <v>2395.729258396564</v>
      </c>
      <c r="AC18" t="n">
        <v>2167.084220402327</v>
      </c>
      <c r="AD18" t="n">
        <v>1750951.623931226</v>
      </c>
      <c r="AE18" t="n">
        <v>2395729.258396564</v>
      </c>
      <c r="AF18" t="n">
        <v>1.327895812016582e-06</v>
      </c>
      <c r="AG18" t="n">
        <v>17</v>
      </c>
      <c r="AH18" t="n">
        <v>2167084.220402327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0.3392</v>
      </c>
      <c r="E2" t="n">
        <v>294.83</v>
      </c>
      <c r="F2" t="n">
        <v>216.99</v>
      </c>
      <c r="G2" t="n">
        <v>6.14</v>
      </c>
      <c r="H2" t="n">
        <v>0.1</v>
      </c>
      <c r="I2" t="n">
        <v>2121</v>
      </c>
      <c r="J2" t="n">
        <v>176.73</v>
      </c>
      <c r="K2" t="n">
        <v>52.44</v>
      </c>
      <c r="L2" t="n">
        <v>1</v>
      </c>
      <c r="M2" t="n">
        <v>2119</v>
      </c>
      <c r="N2" t="n">
        <v>33.29</v>
      </c>
      <c r="O2" t="n">
        <v>22031.19</v>
      </c>
      <c r="P2" t="n">
        <v>2885.62</v>
      </c>
      <c r="Q2" t="n">
        <v>3557.14</v>
      </c>
      <c r="R2" t="n">
        <v>3916.11</v>
      </c>
      <c r="S2" t="n">
        <v>274.41</v>
      </c>
      <c r="T2" t="n">
        <v>1807311.08</v>
      </c>
      <c r="U2" t="n">
        <v>0.07000000000000001</v>
      </c>
      <c r="V2" t="n">
        <v>0.45</v>
      </c>
      <c r="W2" t="n">
        <v>60.36</v>
      </c>
      <c r="X2" t="n">
        <v>106.86</v>
      </c>
      <c r="Y2" t="n">
        <v>2</v>
      </c>
      <c r="Z2" t="n">
        <v>10</v>
      </c>
      <c r="AA2" t="n">
        <v>10499.13954394655</v>
      </c>
      <c r="AB2" t="n">
        <v>14365.3859133749</v>
      </c>
      <c r="AC2" t="n">
        <v>12994.37364374762</v>
      </c>
      <c r="AD2" t="n">
        <v>10499139.54394655</v>
      </c>
      <c r="AE2" t="n">
        <v>14365385.9133749</v>
      </c>
      <c r="AF2" t="n">
        <v>5.029446377587888e-07</v>
      </c>
      <c r="AG2" t="n">
        <v>41</v>
      </c>
      <c r="AH2" t="n">
        <v>12994373.64374762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0.5925</v>
      </c>
      <c r="E3" t="n">
        <v>168.77</v>
      </c>
      <c r="F3" t="n">
        <v>142.03</v>
      </c>
      <c r="G3" t="n">
        <v>12.46</v>
      </c>
      <c r="H3" t="n">
        <v>0.2</v>
      </c>
      <c r="I3" t="n">
        <v>684</v>
      </c>
      <c r="J3" t="n">
        <v>178.21</v>
      </c>
      <c r="K3" t="n">
        <v>52.44</v>
      </c>
      <c r="L3" t="n">
        <v>2</v>
      </c>
      <c r="M3" t="n">
        <v>682</v>
      </c>
      <c r="N3" t="n">
        <v>33.77</v>
      </c>
      <c r="O3" t="n">
        <v>22213.89</v>
      </c>
      <c r="P3" t="n">
        <v>1887.14</v>
      </c>
      <c r="Q3" t="n">
        <v>3540.55</v>
      </c>
      <c r="R3" t="n">
        <v>1370.86</v>
      </c>
      <c r="S3" t="n">
        <v>274.41</v>
      </c>
      <c r="T3" t="n">
        <v>541872.39</v>
      </c>
      <c r="U3" t="n">
        <v>0.2</v>
      </c>
      <c r="V3" t="n">
        <v>0.6899999999999999</v>
      </c>
      <c r="W3" t="n">
        <v>57.96</v>
      </c>
      <c r="X3" t="n">
        <v>32.16</v>
      </c>
      <c r="Y3" t="n">
        <v>2</v>
      </c>
      <c r="Z3" t="n">
        <v>10</v>
      </c>
      <c r="AA3" t="n">
        <v>4022.089981167403</v>
      </c>
      <c r="AB3" t="n">
        <v>5503.20095432029</v>
      </c>
      <c r="AC3" t="n">
        <v>4977.983179030804</v>
      </c>
      <c r="AD3" t="n">
        <v>4022089.981167404</v>
      </c>
      <c r="AE3" t="n">
        <v>5503200.95432029</v>
      </c>
      <c r="AF3" t="n">
        <v>8.785221045757145e-07</v>
      </c>
      <c r="AG3" t="n">
        <v>24</v>
      </c>
      <c r="AH3" t="n">
        <v>4977983.179030804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0.6857</v>
      </c>
      <c r="E4" t="n">
        <v>145.83</v>
      </c>
      <c r="F4" t="n">
        <v>128.83</v>
      </c>
      <c r="G4" t="n">
        <v>18.85</v>
      </c>
      <c r="H4" t="n">
        <v>0.3</v>
      </c>
      <c r="I4" t="n">
        <v>410</v>
      </c>
      <c r="J4" t="n">
        <v>179.7</v>
      </c>
      <c r="K4" t="n">
        <v>52.44</v>
      </c>
      <c r="L4" t="n">
        <v>3</v>
      </c>
      <c r="M4" t="n">
        <v>408</v>
      </c>
      <c r="N4" t="n">
        <v>34.26</v>
      </c>
      <c r="O4" t="n">
        <v>22397.24</v>
      </c>
      <c r="P4" t="n">
        <v>1702.17</v>
      </c>
      <c r="Q4" t="n">
        <v>3537.79</v>
      </c>
      <c r="R4" t="n">
        <v>924.72</v>
      </c>
      <c r="S4" t="n">
        <v>274.41</v>
      </c>
      <c r="T4" t="n">
        <v>320170.96</v>
      </c>
      <c r="U4" t="n">
        <v>0.3</v>
      </c>
      <c r="V4" t="n">
        <v>0.76</v>
      </c>
      <c r="W4" t="n">
        <v>57.49</v>
      </c>
      <c r="X4" t="n">
        <v>19</v>
      </c>
      <c r="Y4" t="n">
        <v>2</v>
      </c>
      <c r="Z4" t="n">
        <v>10</v>
      </c>
      <c r="AA4" t="n">
        <v>3163.204574817444</v>
      </c>
      <c r="AB4" t="n">
        <v>4328.036050002319</v>
      </c>
      <c r="AC4" t="n">
        <v>3914.974363826682</v>
      </c>
      <c r="AD4" t="n">
        <v>3163204.574817444</v>
      </c>
      <c r="AE4" t="n">
        <v>4328036.050002319</v>
      </c>
      <c r="AF4" t="n">
        <v>1.016713260941042e-06</v>
      </c>
      <c r="AG4" t="n">
        <v>21</v>
      </c>
      <c r="AH4" t="n">
        <v>3914974.363826682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0.735</v>
      </c>
      <c r="E5" t="n">
        <v>136.06</v>
      </c>
      <c r="F5" t="n">
        <v>123.26</v>
      </c>
      <c r="G5" t="n">
        <v>25.33</v>
      </c>
      <c r="H5" t="n">
        <v>0.39</v>
      </c>
      <c r="I5" t="n">
        <v>292</v>
      </c>
      <c r="J5" t="n">
        <v>181.19</v>
      </c>
      <c r="K5" t="n">
        <v>52.44</v>
      </c>
      <c r="L5" t="n">
        <v>4</v>
      </c>
      <c r="M5" t="n">
        <v>290</v>
      </c>
      <c r="N5" t="n">
        <v>34.75</v>
      </c>
      <c r="O5" t="n">
        <v>22581.25</v>
      </c>
      <c r="P5" t="n">
        <v>1617.78</v>
      </c>
      <c r="Q5" t="n">
        <v>3536.25</v>
      </c>
      <c r="R5" t="n">
        <v>736.66</v>
      </c>
      <c r="S5" t="n">
        <v>274.41</v>
      </c>
      <c r="T5" t="n">
        <v>226732.5</v>
      </c>
      <c r="U5" t="n">
        <v>0.37</v>
      </c>
      <c r="V5" t="n">
        <v>0.79</v>
      </c>
      <c r="W5" t="n">
        <v>57.3</v>
      </c>
      <c r="X5" t="n">
        <v>13.45</v>
      </c>
      <c r="Y5" t="n">
        <v>2</v>
      </c>
      <c r="Z5" t="n">
        <v>10</v>
      </c>
      <c r="AA5" t="n">
        <v>2813.455641927444</v>
      </c>
      <c r="AB5" t="n">
        <v>3849.494130188257</v>
      </c>
      <c r="AC5" t="n">
        <v>3482.103813201889</v>
      </c>
      <c r="AD5" t="n">
        <v>2813455.641927444</v>
      </c>
      <c r="AE5" t="n">
        <v>3849494.130188257</v>
      </c>
      <c r="AF5" t="n">
        <v>1.089812230992658e-06</v>
      </c>
      <c r="AG5" t="n">
        <v>19</v>
      </c>
      <c r="AH5" t="n">
        <v>3482103.813201889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0.7657</v>
      </c>
      <c r="E6" t="n">
        <v>130.6</v>
      </c>
      <c r="F6" t="n">
        <v>120.15</v>
      </c>
      <c r="G6" t="n">
        <v>31.9</v>
      </c>
      <c r="H6" t="n">
        <v>0.49</v>
      </c>
      <c r="I6" t="n">
        <v>226</v>
      </c>
      <c r="J6" t="n">
        <v>182.69</v>
      </c>
      <c r="K6" t="n">
        <v>52.44</v>
      </c>
      <c r="L6" t="n">
        <v>5</v>
      </c>
      <c r="M6" t="n">
        <v>224</v>
      </c>
      <c r="N6" t="n">
        <v>35.25</v>
      </c>
      <c r="O6" t="n">
        <v>22766.06</v>
      </c>
      <c r="P6" t="n">
        <v>1565.34</v>
      </c>
      <c r="Q6" t="n">
        <v>3535.25</v>
      </c>
      <c r="R6" t="n">
        <v>631.13</v>
      </c>
      <c r="S6" t="n">
        <v>274.41</v>
      </c>
      <c r="T6" t="n">
        <v>174294.36</v>
      </c>
      <c r="U6" t="n">
        <v>0.43</v>
      </c>
      <c r="V6" t="n">
        <v>0.8100000000000001</v>
      </c>
      <c r="W6" t="n">
        <v>57.21</v>
      </c>
      <c r="X6" t="n">
        <v>10.35</v>
      </c>
      <c r="Y6" t="n">
        <v>2</v>
      </c>
      <c r="Z6" t="n">
        <v>10</v>
      </c>
      <c r="AA6" t="n">
        <v>2632.029662277043</v>
      </c>
      <c r="AB6" t="n">
        <v>3601.259100881233</v>
      </c>
      <c r="AC6" t="n">
        <v>3257.559986691885</v>
      </c>
      <c r="AD6" t="n">
        <v>2632029.662277043</v>
      </c>
      <c r="AE6" t="n">
        <v>3601259.100881233</v>
      </c>
      <c r="AF6" t="n">
        <v>1.135332279280379e-06</v>
      </c>
      <c r="AG6" t="n">
        <v>19</v>
      </c>
      <c r="AH6" t="n">
        <v>3257559.986691885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0.7866</v>
      </c>
      <c r="E7" t="n">
        <v>127.13</v>
      </c>
      <c r="F7" t="n">
        <v>118.17</v>
      </c>
      <c r="G7" t="n">
        <v>38.53</v>
      </c>
      <c r="H7" t="n">
        <v>0.58</v>
      </c>
      <c r="I7" t="n">
        <v>184</v>
      </c>
      <c r="J7" t="n">
        <v>184.19</v>
      </c>
      <c r="K7" t="n">
        <v>52.44</v>
      </c>
      <c r="L7" t="n">
        <v>6</v>
      </c>
      <c r="M7" t="n">
        <v>182</v>
      </c>
      <c r="N7" t="n">
        <v>35.75</v>
      </c>
      <c r="O7" t="n">
        <v>22951.43</v>
      </c>
      <c r="P7" t="n">
        <v>1528.09</v>
      </c>
      <c r="Q7" t="n">
        <v>3534.87</v>
      </c>
      <c r="R7" t="n">
        <v>565.25</v>
      </c>
      <c r="S7" t="n">
        <v>274.41</v>
      </c>
      <c r="T7" t="n">
        <v>141562.78</v>
      </c>
      <c r="U7" t="n">
        <v>0.49</v>
      </c>
      <c r="V7" t="n">
        <v>0.82</v>
      </c>
      <c r="W7" t="n">
        <v>57.11</v>
      </c>
      <c r="X7" t="n">
        <v>8.380000000000001</v>
      </c>
      <c r="Y7" t="n">
        <v>2</v>
      </c>
      <c r="Z7" t="n">
        <v>10</v>
      </c>
      <c r="AA7" t="n">
        <v>2505.288930278133</v>
      </c>
      <c r="AB7" t="n">
        <v>3427.84683995384</v>
      </c>
      <c r="AC7" t="n">
        <v>3100.697948561771</v>
      </c>
      <c r="AD7" t="n">
        <v>2505288.930278133</v>
      </c>
      <c r="AE7" t="n">
        <v>3427846.83995384</v>
      </c>
      <c r="AF7" t="n">
        <v>1.166321497821531e-06</v>
      </c>
      <c r="AG7" t="n">
        <v>18</v>
      </c>
      <c r="AH7" t="n">
        <v>3100697.948561771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0.8013</v>
      </c>
      <c r="E8" t="n">
        <v>124.8</v>
      </c>
      <c r="F8" t="n">
        <v>116.87</v>
      </c>
      <c r="G8" t="n">
        <v>45.24</v>
      </c>
      <c r="H8" t="n">
        <v>0.67</v>
      </c>
      <c r="I8" t="n">
        <v>155</v>
      </c>
      <c r="J8" t="n">
        <v>185.7</v>
      </c>
      <c r="K8" t="n">
        <v>52.44</v>
      </c>
      <c r="L8" t="n">
        <v>7</v>
      </c>
      <c r="M8" t="n">
        <v>153</v>
      </c>
      <c r="N8" t="n">
        <v>36.26</v>
      </c>
      <c r="O8" t="n">
        <v>23137.49</v>
      </c>
      <c r="P8" t="n">
        <v>1499.05</v>
      </c>
      <c r="Q8" t="n">
        <v>3534.42</v>
      </c>
      <c r="R8" t="n">
        <v>520.72</v>
      </c>
      <c r="S8" t="n">
        <v>274.41</v>
      </c>
      <c r="T8" t="n">
        <v>119443.98</v>
      </c>
      <c r="U8" t="n">
        <v>0.53</v>
      </c>
      <c r="V8" t="n">
        <v>0.83</v>
      </c>
      <c r="W8" t="n">
        <v>57.08</v>
      </c>
      <c r="X8" t="n">
        <v>7.08</v>
      </c>
      <c r="Y8" t="n">
        <v>2</v>
      </c>
      <c r="Z8" t="n">
        <v>10</v>
      </c>
      <c r="AA8" t="n">
        <v>2424.453495787852</v>
      </c>
      <c r="AB8" t="n">
        <v>3317.244232276552</v>
      </c>
      <c r="AC8" t="n">
        <v>3000.651098529474</v>
      </c>
      <c r="AD8" t="n">
        <v>2424453.495787852</v>
      </c>
      <c r="AE8" t="n">
        <v>3317244.232276552</v>
      </c>
      <c r="AF8" t="n">
        <v>1.188117742441384e-06</v>
      </c>
      <c r="AG8" t="n">
        <v>18</v>
      </c>
      <c r="AH8" t="n">
        <v>3000651.098529474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0.8126</v>
      </c>
      <c r="E9" t="n">
        <v>123.06</v>
      </c>
      <c r="F9" t="n">
        <v>115.88</v>
      </c>
      <c r="G9" t="n">
        <v>51.89</v>
      </c>
      <c r="H9" t="n">
        <v>0.76</v>
      </c>
      <c r="I9" t="n">
        <v>134</v>
      </c>
      <c r="J9" t="n">
        <v>187.22</v>
      </c>
      <c r="K9" t="n">
        <v>52.44</v>
      </c>
      <c r="L9" t="n">
        <v>8</v>
      </c>
      <c r="M9" t="n">
        <v>132</v>
      </c>
      <c r="N9" t="n">
        <v>36.78</v>
      </c>
      <c r="O9" t="n">
        <v>23324.24</v>
      </c>
      <c r="P9" t="n">
        <v>1474.28</v>
      </c>
      <c r="Q9" t="n">
        <v>3534.3</v>
      </c>
      <c r="R9" t="n">
        <v>487.31</v>
      </c>
      <c r="S9" t="n">
        <v>274.41</v>
      </c>
      <c r="T9" t="n">
        <v>102844.8</v>
      </c>
      <c r="U9" t="n">
        <v>0.5600000000000001</v>
      </c>
      <c r="V9" t="n">
        <v>0.84</v>
      </c>
      <c r="W9" t="n">
        <v>57.05</v>
      </c>
      <c r="X9" t="n">
        <v>6.1</v>
      </c>
      <c r="Y9" t="n">
        <v>2</v>
      </c>
      <c r="Z9" t="n">
        <v>10</v>
      </c>
      <c r="AA9" t="n">
        <v>2361.728978883159</v>
      </c>
      <c r="AB9" t="n">
        <v>3231.421781037159</v>
      </c>
      <c r="AC9" t="n">
        <v>2923.019421583805</v>
      </c>
      <c r="AD9" t="n">
        <v>2361728.978883159</v>
      </c>
      <c r="AE9" t="n">
        <v>3231421.781037159</v>
      </c>
      <c r="AF9" t="n">
        <v>1.204872678781815e-06</v>
      </c>
      <c r="AG9" t="n">
        <v>18</v>
      </c>
      <c r="AH9" t="n">
        <v>2923019.421583805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0.822</v>
      </c>
      <c r="E10" t="n">
        <v>121.65</v>
      </c>
      <c r="F10" t="n">
        <v>115.07</v>
      </c>
      <c r="G10" t="n">
        <v>59.01</v>
      </c>
      <c r="H10" t="n">
        <v>0.85</v>
      </c>
      <c r="I10" t="n">
        <v>117</v>
      </c>
      <c r="J10" t="n">
        <v>188.74</v>
      </c>
      <c r="K10" t="n">
        <v>52.44</v>
      </c>
      <c r="L10" t="n">
        <v>9</v>
      </c>
      <c r="M10" t="n">
        <v>115</v>
      </c>
      <c r="N10" t="n">
        <v>37.3</v>
      </c>
      <c r="O10" t="n">
        <v>23511.69</v>
      </c>
      <c r="P10" t="n">
        <v>1452.21</v>
      </c>
      <c r="Q10" t="n">
        <v>3534.41</v>
      </c>
      <c r="R10" t="n">
        <v>460.23</v>
      </c>
      <c r="S10" t="n">
        <v>274.41</v>
      </c>
      <c r="T10" t="n">
        <v>89389.89</v>
      </c>
      <c r="U10" t="n">
        <v>0.6</v>
      </c>
      <c r="V10" t="n">
        <v>0.85</v>
      </c>
      <c r="W10" t="n">
        <v>57.01</v>
      </c>
      <c r="X10" t="n">
        <v>5.29</v>
      </c>
      <c r="Y10" t="n">
        <v>2</v>
      </c>
      <c r="Z10" t="n">
        <v>10</v>
      </c>
      <c r="AA10" t="n">
        <v>2299.038939754681</v>
      </c>
      <c r="AB10" t="n">
        <v>3145.646503812238</v>
      </c>
      <c r="AC10" t="n">
        <v>2845.430416430876</v>
      </c>
      <c r="AD10" t="n">
        <v>2299038.939754682</v>
      </c>
      <c r="AE10" t="n">
        <v>3145646.503812238</v>
      </c>
      <c r="AF10" t="n">
        <v>1.218810413436687e-06</v>
      </c>
      <c r="AG10" t="n">
        <v>17</v>
      </c>
      <c r="AH10" t="n">
        <v>2845430.416430876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0.8292</v>
      </c>
      <c r="E11" t="n">
        <v>120.59</v>
      </c>
      <c r="F11" t="n">
        <v>114.48</v>
      </c>
      <c r="G11" t="n">
        <v>66.04000000000001</v>
      </c>
      <c r="H11" t="n">
        <v>0.93</v>
      </c>
      <c r="I11" t="n">
        <v>104</v>
      </c>
      <c r="J11" t="n">
        <v>190.26</v>
      </c>
      <c r="K11" t="n">
        <v>52.44</v>
      </c>
      <c r="L11" t="n">
        <v>10</v>
      </c>
      <c r="M11" t="n">
        <v>102</v>
      </c>
      <c r="N11" t="n">
        <v>37.82</v>
      </c>
      <c r="O11" t="n">
        <v>23699.85</v>
      </c>
      <c r="P11" t="n">
        <v>1432.37</v>
      </c>
      <c r="Q11" t="n">
        <v>3534.17</v>
      </c>
      <c r="R11" t="n">
        <v>440.04</v>
      </c>
      <c r="S11" t="n">
        <v>274.41</v>
      </c>
      <c r="T11" t="n">
        <v>79358.07000000001</v>
      </c>
      <c r="U11" t="n">
        <v>0.62</v>
      </c>
      <c r="V11" t="n">
        <v>0.85</v>
      </c>
      <c r="W11" t="n">
        <v>57</v>
      </c>
      <c r="X11" t="n">
        <v>4.7</v>
      </c>
      <c r="Y11" t="n">
        <v>2</v>
      </c>
      <c r="Z11" t="n">
        <v>10</v>
      </c>
      <c r="AA11" t="n">
        <v>2256.816734587651</v>
      </c>
      <c r="AB11" t="n">
        <v>3087.876219990475</v>
      </c>
      <c r="AC11" t="n">
        <v>2793.173647415962</v>
      </c>
      <c r="AD11" t="n">
        <v>2256816.734587651</v>
      </c>
      <c r="AE11" t="n">
        <v>3087876.219990476</v>
      </c>
      <c r="AF11" t="n">
        <v>1.229486125087228e-06</v>
      </c>
      <c r="AG11" t="n">
        <v>17</v>
      </c>
      <c r="AH11" t="n">
        <v>2793173.647415962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0.8352000000000001</v>
      </c>
      <c r="E12" t="n">
        <v>119.73</v>
      </c>
      <c r="F12" t="n">
        <v>114.01</v>
      </c>
      <c r="G12" t="n">
        <v>73.55</v>
      </c>
      <c r="H12" t="n">
        <v>1.02</v>
      </c>
      <c r="I12" t="n">
        <v>93</v>
      </c>
      <c r="J12" t="n">
        <v>191.79</v>
      </c>
      <c r="K12" t="n">
        <v>52.44</v>
      </c>
      <c r="L12" t="n">
        <v>11</v>
      </c>
      <c r="M12" t="n">
        <v>91</v>
      </c>
      <c r="N12" t="n">
        <v>38.35</v>
      </c>
      <c r="O12" t="n">
        <v>23888.73</v>
      </c>
      <c r="P12" t="n">
        <v>1412.98</v>
      </c>
      <c r="Q12" t="n">
        <v>3533.84</v>
      </c>
      <c r="R12" t="n">
        <v>424.03</v>
      </c>
      <c r="S12" t="n">
        <v>274.41</v>
      </c>
      <c r="T12" t="n">
        <v>71408.46000000001</v>
      </c>
      <c r="U12" t="n">
        <v>0.65</v>
      </c>
      <c r="V12" t="n">
        <v>0.85</v>
      </c>
      <c r="W12" t="n">
        <v>56.99</v>
      </c>
      <c r="X12" t="n">
        <v>4.23</v>
      </c>
      <c r="Y12" t="n">
        <v>2</v>
      </c>
      <c r="Z12" t="n">
        <v>10</v>
      </c>
      <c r="AA12" t="n">
        <v>2219.317643283425</v>
      </c>
      <c r="AB12" t="n">
        <v>3036.56830892488</v>
      </c>
      <c r="AC12" t="n">
        <v>2746.762491371363</v>
      </c>
      <c r="AD12" t="n">
        <v>2219317.643283425</v>
      </c>
      <c r="AE12" t="n">
        <v>3036568.30892488</v>
      </c>
      <c r="AF12" t="n">
        <v>1.238382551462678e-06</v>
      </c>
      <c r="AG12" t="n">
        <v>17</v>
      </c>
      <c r="AH12" t="n">
        <v>2746762.491371363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0.84</v>
      </c>
      <c r="E13" t="n">
        <v>119.05</v>
      </c>
      <c r="F13" t="n">
        <v>113.61</v>
      </c>
      <c r="G13" t="n">
        <v>80.2</v>
      </c>
      <c r="H13" t="n">
        <v>1.1</v>
      </c>
      <c r="I13" t="n">
        <v>85</v>
      </c>
      <c r="J13" t="n">
        <v>193.33</v>
      </c>
      <c r="K13" t="n">
        <v>52.44</v>
      </c>
      <c r="L13" t="n">
        <v>12</v>
      </c>
      <c r="M13" t="n">
        <v>83</v>
      </c>
      <c r="N13" t="n">
        <v>38.89</v>
      </c>
      <c r="O13" t="n">
        <v>24078.33</v>
      </c>
      <c r="P13" t="n">
        <v>1397.37</v>
      </c>
      <c r="Q13" t="n">
        <v>3533.82</v>
      </c>
      <c r="R13" t="n">
        <v>411.06</v>
      </c>
      <c r="S13" t="n">
        <v>274.41</v>
      </c>
      <c r="T13" t="n">
        <v>64962.95</v>
      </c>
      <c r="U13" t="n">
        <v>0.67</v>
      </c>
      <c r="V13" t="n">
        <v>0.86</v>
      </c>
      <c r="W13" t="n">
        <v>56.96</v>
      </c>
      <c r="X13" t="n">
        <v>3.84</v>
      </c>
      <c r="Y13" t="n">
        <v>2</v>
      </c>
      <c r="Z13" t="n">
        <v>10</v>
      </c>
      <c r="AA13" t="n">
        <v>2189.483405344502</v>
      </c>
      <c r="AB13" t="n">
        <v>2995.747788382986</v>
      </c>
      <c r="AC13" t="n">
        <v>2709.837824018142</v>
      </c>
      <c r="AD13" t="n">
        <v>2189483.405344502</v>
      </c>
      <c r="AE13" t="n">
        <v>2995747.788382986</v>
      </c>
      <c r="AF13" t="n">
        <v>1.245499692563038e-06</v>
      </c>
      <c r="AG13" t="n">
        <v>17</v>
      </c>
      <c r="AH13" t="n">
        <v>2709837.824018142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0.8446</v>
      </c>
      <c r="E14" t="n">
        <v>118.4</v>
      </c>
      <c r="F14" t="n">
        <v>113.24</v>
      </c>
      <c r="G14" t="n">
        <v>88.23999999999999</v>
      </c>
      <c r="H14" t="n">
        <v>1.18</v>
      </c>
      <c r="I14" t="n">
        <v>77</v>
      </c>
      <c r="J14" t="n">
        <v>194.88</v>
      </c>
      <c r="K14" t="n">
        <v>52.44</v>
      </c>
      <c r="L14" t="n">
        <v>13</v>
      </c>
      <c r="M14" t="n">
        <v>75</v>
      </c>
      <c r="N14" t="n">
        <v>39.43</v>
      </c>
      <c r="O14" t="n">
        <v>24268.67</v>
      </c>
      <c r="P14" t="n">
        <v>1379.29</v>
      </c>
      <c r="Q14" t="n">
        <v>3533.61</v>
      </c>
      <c r="R14" t="n">
        <v>398.89</v>
      </c>
      <c r="S14" t="n">
        <v>274.41</v>
      </c>
      <c r="T14" t="n">
        <v>58918.7</v>
      </c>
      <c r="U14" t="n">
        <v>0.6899999999999999</v>
      </c>
      <c r="V14" t="n">
        <v>0.86</v>
      </c>
      <c r="W14" t="n">
        <v>56.95</v>
      </c>
      <c r="X14" t="n">
        <v>3.47</v>
      </c>
      <c r="Y14" t="n">
        <v>2</v>
      </c>
      <c r="Z14" t="n">
        <v>10</v>
      </c>
      <c r="AA14" t="n">
        <v>2158.059371707592</v>
      </c>
      <c r="AB14" t="n">
        <v>2952.752039230443</v>
      </c>
      <c r="AC14" t="n">
        <v>2670.945528819804</v>
      </c>
      <c r="AD14" t="n">
        <v>2158059.371707592</v>
      </c>
      <c r="AE14" t="n">
        <v>2952752.039230443</v>
      </c>
      <c r="AF14" t="n">
        <v>1.25232028611755e-06</v>
      </c>
      <c r="AG14" t="n">
        <v>17</v>
      </c>
      <c r="AH14" t="n">
        <v>2670945.528819804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0.848</v>
      </c>
      <c r="E15" t="n">
        <v>117.93</v>
      </c>
      <c r="F15" t="n">
        <v>112.98</v>
      </c>
      <c r="G15" t="n">
        <v>95.48</v>
      </c>
      <c r="H15" t="n">
        <v>1.27</v>
      </c>
      <c r="I15" t="n">
        <v>71</v>
      </c>
      <c r="J15" t="n">
        <v>196.42</v>
      </c>
      <c r="K15" t="n">
        <v>52.44</v>
      </c>
      <c r="L15" t="n">
        <v>14</v>
      </c>
      <c r="M15" t="n">
        <v>69</v>
      </c>
      <c r="N15" t="n">
        <v>39.98</v>
      </c>
      <c r="O15" t="n">
        <v>24459.75</v>
      </c>
      <c r="P15" t="n">
        <v>1361.75</v>
      </c>
      <c r="Q15" t="n">
        <v>3533.42</v>
      </c>
      <c r="R15" t="n">
        <v>390.26</v>
      </c>
      <c r="S15" t="n">
        <v>274.41</v>
      </c>
      <c r="T15" t="n">
        <v>54637.66</v>
      </c>
      <c r="U15" t="n">
        <v>0.7</v>
      </c>
      <c r="V15" t="n">
        <v>0.86</v>
      </c>
      <c r="W15" t="n">
        <v>56.93</v>
      </c>
      <c r="X15" t="n">
        <v>3.21</v>
      </c>
      <c r="Y15" t="n">
        <v>2</v>
      </c>
      <c r="Z15" t="n">
        <v>10</v>
      </c>
      <c r="AA15" t="n">
        <v>2130.829888677029</v>
      </c>
      <c r="AB15" t="n">
        <v>2915.495459268019</v>
      </c>
      <c r="AC15" t="n">
        <v>2637.244664559055</v>
      </c>
      <c r="AD15" t="n">
        <v>2130829.888677029</v>
      </c>
      <c r="AE15" t="n">
        <v>2915495.459268019</v>
      </c>
      <c r="AF15" t="n">
        <v>1.257361594396972e-06</v>
      </c>
      <c r="AG15" t="n">
        <v>17</v>
      </c>
      <c r="AH15" t="n">
        <v>2637244.664559055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0.8509</v>
      </c>
      <c r="E16" t="n">
        <v>117.52</v>
      </c>
      <c r="F16" t="n">
        <v>112.75</v>
      </c>
      <c r="G16" t="n">
        <v>102.5</v>
      </c>
      <c r="H16" t="n">
        <v>1.35</v>
      </c>
      <c r="I16" t="n">
        <v>66</v>
      </c>
      <c r="J16" t="n">
        <v>197.98</v>
      </c>
      <c r="K16" t="n">
        <v>52.44</v>
      </c>
      <c r="L16" t="n">
        <v>15</v>
      </c>
      <c r="M16" t="n">
        <v>64</v>
      </c>
      <c r="N16" t="n">
        <v>40.54</v>
      </c>
      <c r="O16" t="n">
        <v>24651.58</v>
      </c>
      <c r="P16" t="n">
        <v>1347.79</v>
      </c>
      <c r="Q16" t="n">
        <v>3533.38</v>
      </c>
      <c r="R16" t="n">
        <v>382.03</v>
      </c>
      <c r="S16" t="n">
        <v>274.41</v>
      </c>
      <c r="T16" t="n">
        <v>50543.39</v>
      </c>
      <c r="U16" t="n">
        <v>0.72</v>
      </c>
      <c r="V16" t="n">
        <v>0.86</v>
      </c>
      <c r="W16" t="n">
        <v>56.94</v>
      </c>
      <c r="X16" t="n">
        <v>2.98</v>
      </c>
      <c r="Y16" t="n">
        <v>2</v>
      </c>
      <c r="Z16" t="n">
        <v>10</v>
      </c>
      <c r="AA16" t="n">
        <v>2108.760246168808</v>
      </c>
      <c r="AB16" t="n">
        <v>2885.29880074436</v>
      </c>
      <c r="AC16" t="n">
        <v>2609.929932743617</v>
      </c>
      <c r="AD16" t="n">
        <v>2108760.246168809</v>
      </c>
      <c r="AE16" t="n">
        <v>2885298.800744359</v>
      </c>
      <c r="AF16" t="n">
        <v>1.261661533811773e-06</v>
      </c>
      <c r="AG16" t="n">
        <v>17</v>
      </c>
      <c r="AH16" t="n">
        <v>2609929.932743617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0.8541</v>
      </c>
      <c r="E17" t="n">
        <v>117.09</v>
      </c>
      <c r="F17" t="n">
        <v>112.5</v>
      </c>
      <c r="G17" t="n">
        <v>110.65</v>
      </c>
      <c r="H17" t="n">
        <v>1.42</v>
      </c>
      <c r="I17" t="n">
        <v>61</v>
      </c>
      <c r="J17" t="n">
        <v>199.54</v>
      </c>
      <c r="K17" t="n">
        <v>52.44</v>
      </c>
      <c r="L17" t="n">
        <v>16</v>
      </c>
      <c r="M17" t="n">
        <v>59</v>
      </c>
      <c r="N17" t="n">
        <v>41.1</v>
      </c>
      <c r="O17" t="n">
        <v>24844.17</v>
      </c>
      <c r="P17" t="n">
        <v>1330.78</v>
      </c>
      <c r="Q17" t="n">
        <v>3533.48</v>
      </c>
      <c r="R17" t="n">
        <v>373.43</v>
      </c>
      <c r="S17" t="n">
        <v>274.41</v>
      </c>
      <c r="T17" t="n">
        <v>46271.7</v>
      </c>
      <c r="U17" t="n">
        <v>0.73</v>
      </c>
      <c r="V17" t="n">
        <v>0.87</v>
      </c>
      <c r="W17" t="n">
        <v>56.93</v>
      </c>
      <c r="X17" t="n">
        <v>2.73</v>
      </c>
      <c r="Y17" t="n">
        <v>2</v>
      </c>
      <c r="Z17" t="n">
        <v>10</v>
      </c>
      <c r="AA17" t="n">
        <v>2082.962876994719</v>
      </c>
      <c r="AB17" t="n">
        <v>2850.001702140766</v>
      </c>
      <c r="AC17" t="n">
        <v>2578.001539690963</v>
      </c>
      <c r="AD17" t="n">
        <v>2082962.876994719</v>
      </c>
      <c r="AE17" t="n">
        <v>2850001.702140766</v>
      </c>
      <c r="AF17" t="n">
        <v>1.266406294545346e-06</v>
      </c>
      <c r="AG17" t="n">
        <v>17</v>
      </c>
      <c r="AH17" t="n">
        <v>2578001.539690963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0.8565</v>
      </c>
      <c r="E18" t="n">
        <v>116.76</v>
      </c>
      <c r="F18" t="n">
        <v>112.31</v>
      </c>
      <c r="G18" t="n">
        <v>118.22</v>
      </c>
      <c r="H18" t="n">
        <v>1.5</v>
      </c>
      <c r="I18" t="n">
        <v>57</v>
      </c>
      <c r="J18" t="n">
        <v>201.11</v>
      </c>
      <c r="K18" t="n">
        <v>52.44</v>
      </c>
      <c r="L18" t="n">
        <v>17</v>
      </c>
      <c r="M18" t="n">
        <v>55</v>
      </c>
      <c r="N18" t="n">
        <v>41.67</v>
      </c>
      <c r="O18" t="n">
        <v>25037.53</v>
      </c>
      <c r="P18" t="n">
        <v>1315.37</v>
      </c>
      <c r="Q18" t="n">
        <v>3533.23</v>
      </c>
      <c r="R18" t="n">
        <v>367.44</v>
      </c>
      <c r="S18" t="n">
        <v>274.41</v>
      </c>
      <c r="T18" t="n">
        <v>43297.34</v>
      </c>
      <c r="U18" t="n">
        <v>0.75</v>
      </c>
      <c r="V18" t="n">
        <v>0.87</v>
      </c>
      <c r="W18" t="n">
        <v>56.91</v>
      </c>
      <c r="X18" t="n">
        <v>2.54</v>
      </c>
      <c r="Y18" t="n">
        <v>2</v>
      </c>
      <c r="Z18" t="n">
        <v>10</v>
      </c>
      <c r="AA18" t="n">
        <v>2061.03266874405</v>
      </c>
      <c r="AB18" t="n">
        <v>2819.995823719693</v>
      </c>
      <c r="AC18" t="n">
        <v>2550.859380192882</v>
      </c>
      <c r="AD18" t="n">
        <v>2061032.66874405</v>
      </c>
      <c r="AE18" t="n">
        <v>2819995.823719693</v>
      </c>
      <c r="AF18" t="n">
        <v>1.269964865095527e-06</v>
      </c>
      <c r="AG18" t="n">
        <v>17</v>
      </c>
      <c r="AH18" t="n">
        <v>2550859.380192882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0.8587</v>
      </c>
      <c r="E19" t="n">
        <v>116.45</v>
      </c>
      <c r="F19" t="n">
        <v>112.15</v>
      </c>
      <c r="G19" t="n">
        <v>126.96</v>
      </c>
      <c r="H19" t="n">
        <v>1.58</v>
      </c>
      <c r="I19" t="n">
        <v>53</v>
      </c>
      <c r="J19" t="n">
        <v>202.68</v>
      </c>
      <c r="K19" t="n">
        <v>52.44</v>
      </c>
      <c r="L19" t="n">
        <v>18</v>
      </c>
      <c r="M19" t="n">
        <v>51</v>
      </c>
      <c r="N19" t="n">
        <v>42.24</v>
      </c>
      <c r="O19" t="n">
        <v>25231.66</v>
      </c>
      <c r="P19" t="n">
        <v>1300.18</v>
      </c>
      <c r="Q19" t="n">
        <v>3533.24</v>
      </c>
      <c r="R19" t="n">
        <v>361.67</v>
      </c>
      <c r="S19" t="n">
        <v>274.41</v>
      </c>
      <c r="T19" t="n">
        <v>40428.58</v>
      </c>
      <c r="U19" t="n">
        <v>0.76</v>
      </c>
      <c r="V19" t="n">
        <v>0.87</v>
      </c>
      <c r="W19" t="n">
        <v>56.91</v>
      </c>
      <c r="X19" t="n">
        <v>2.38</v>
      </c>
      <c r="Y19" t="n">
        <v>2</v>
      </c>
      <c r="Z19" t="n">
        <v>10</v>
      </c>
      <c r="AA19" t="n">
        <v>2040.027375474984</v>
      </c>
      <c r="AB19" t="n">
        <v>2791.255454780821</v>
      </c>
      <c r="AC19" t="n">
        <v>2524.861951728174</v>
      </c>
      <c r="AD19" t="n">
        <v>2040027.375474984</v>
      </c>
      <c r="AE19" t="n">
        <v>2791255.454780821</v>
      </c>
      <c r="AF19" t="n">
        <v>1.273226888099858e-06</v>
      </c>
      <c r="AG19" t="n">
        <v>17</v>
      </c>
      <c r="AH19" t="n">
        <v>2524861.951728174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0.8606</v>
      </c>
      <c r="E20" t="n">
        <v>116.2</v>
      </c>
      <c r="F20" t="n">
        <v>112.01</v>
      </c>
      <c r="G20" t="n">
        <v>134.41</v>
      </c>
      <c r="H20" t="n">
        <v>1.65</v>
      </c>
      <c r="I20" t="n">
        <v>50</v>
      </c>
      <c r="J20" t="n">
        <v>204.26</v>
      </c>
      <c r="K20" t="n">
        <v>52.44</v>
      </c>
      <c r="L20" t="n">
        <v>19</v>
      </c>
      <c r="M20" t="n">
        <v>48</v>
      </c>
      <c r="N20" t="n">
        <v>42.82</v>
      </c>
      <c r="O20" t="n">
        <v>25426.72</v>
      </c>
      <c r="P20" t="n">
        <v>1284.58</v>
      </c>
      <c r="Q20" t="n">
        <v>3533.4</v>
      </c>
      <c r="R20" t="n">
        <v>357.29</v>
      </c>
      <c r="S20" t="n">
        <v>274.41</v>
      </c>
      <c r="T20" t="n">
        <v>38255.73</v>
      </c>
      <c r="U20" t="n">
        <v>0.77</v>
      </c>
      <c r="V20" t="n">
        <v>0.87</v>
      </c>
      <c r="W20" t="n">
        <v>56.9</v>
      </c>
      <c r="X20" t="n">
        <v>2.24</v>
      </c>
      <c r="Y20" t="n">
        <v>2</v>
      </c>
      <c r="Z20" t="n">
        <v>10</v>
      </c>
      <c r="AA20" t="n">
        <v>2019.453536706433</v>
      </c>
      <c r="AB20" t="n">
        <v>2763.105420923983</v>
      </c>
      <c r="AC20" t="n">
        <v>2499.398517593812</v>
      </c>
      <c r="AD20" t="n">
        <v>2019453.536706433</v>
      </c>
      <c r="AE20" t="n">
        <v>2763105.420923983</v>
      </c>
      <c r="AF20" t="n">
        <v>1.276044089785418e-06</v>
      </c>
      <c r="AG20" t="n">
        <v>17</v>
      </c>
      <c r="AH20" t="n">
        <v>2499398.517593812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0.8623</v>
      </c>
      <c r="E21" t="n">
        <v>115.96</v>
      </c>
      <c r="F21" t="n">
        <v>111.87</v>
      </c>
      <c r="G21" t="n">
        <v>142.81</v>
      </c>
      <c r="H21" t="n">
        <v>1.73</v>
      </c>
      <c r="I21" t="n">
        <v>47</v>
      </c>
      <c r="J21" t="n">
        <v>205.85</v>
      </c>
      <c r="K21" t="n">
        <v>52.44</v>
      </c>
      <c r="L21" t="n">
        <v>20</v>
      </c>
      <c r="M21" t="n">
        <v>45</v>
      </c>
      <c r="N21" t="n">
        <v>43.41</v>
      </c>
      <c r="O21" t="n">
        <v>25622.45</v>
      </c>
      <c r="P21" t="n">
        <v>1268.47</v>
      </c>
      <c r="Q21" t="n">
        <v>3533.29</v>
      </c>
      <c r="R21" t="n">
        <v>352.44</v>
      </c>
      <c r="S21" t="n">
        <v>274.41</v>
      </c>
      <c r="T21" t="n">
        <v>35846.02</v>
      </c>
      <c r="U21" t="n">
        <v>0.78</v>
      </c>
      <c r="V21" t="n">
        <v>0.87</v>
      </c>
      <c r="W21" t="n">
        <v>56.9</v>
      </c>
      <c r="X21" t="n">
        <v>2.1</v>
      </c>
      <c r="Y21" t="n">
        <v>2</v>
      </c>
      <c r="Z21" t="n">
        <v>10</v>
      </c>
      <c r="AA21" t="n">
        <v>1998.877881668369</v>
      </c>
      <c r="AB21" t="n">
        <v>2734.952901967068</v>
      </c>
      <c r="AC21" t="n">
        <v>2473.932835533837</v>
      </c>
      <c r="AD21" t="n">
        <v>1998877.881668369</v>
      </c>
      <c r="AE21" t="n">
        <v>2734952.901967068</v>
      </c>
      <c r="AF21" t="n">
        <v>1.278564743925128e-06</v>
      </c>
      <c r="AG21" t="n">
        <v>17</v>
      </c>
      <c r="AH21" t="n">
        <v>2473932.835533837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0.8643999999999999</v>
      </c>
      <c r="E22" t="n">
        <v>115.69</v>
      </c>
      <c r="F22" t="n">
        <v>111.7</v>
      </c>
      <c r="G22" t="n">
        <v>152.32</v>
      </c>
      <c r="H22" t="n">
        <v>1.8</v>
      </c>
      <c r="I22" t="n">
        <v>44</v>
      </c>
      <c r="J22" t="n">
        <v>207.45</v>
      </c>
      <c r="K22" t="n">
        <v>52.44</v>
      </c>
      <c r="L22" t="n">
        <v>21</v>
      </c>
      <c r="M22" t="n">
        <v>42</v>
      </c>
      <c r="N22" t="n">
        <v>44</v>
      </c>
      <c r="O22" t="n">
        <v>25818.99</v>
      </c>
      <c r="P22" t="n">
        <v>1253.62</v>
      </c>
      <c r="Q22" t="n">
        <v>3533.26</v>
      </c>
      <c r="R22" t="n">
        <v>346.85</v>
      </c>
      <c r="S22" t="n">
        <v>274.41</v>
      </c>
      <c r="T22" t="n">
        <v>33062.91</v>
      </c>
      <c r="U22" t="n">
        <v>0.79</v>
      </c>
      <c r="V22" t="n">
        <v>0.87</v>
      </c>
      <c r="W22" t="n">
        <v>56.89</v>
      </c>
      <c r="X22" t="n">
        <v>1.94</v>
      </c>
      <c r="Y22" t="n">
        <v>2</v>
      </c>
      <c r="Z22" t="n">
        <v>10</v>
      </c>
      <c r="AA22" t="n">
        <v>1978.674290488678</v>
      </c>
      <c r="AB22" t="n">
        <v>2707.309457195478</v>
      </c>
      <c r="AC22" t="n">
        <v>2448.92764233343</v>
      </c>
      <c r="AD22" t="n">
        <v>1978674.290488678</v>
      </c>
      <c r="AE22" t="n">
        <v>2707309.457195478</v>
      </c>
      <c r="AF22" t="n">
        <v>1.281678493156536e-06</v>
      </c>
      <c r="AG22" t="n">
        <v>17</v>
      </c>
      <c r="AH22" t="n">
        <v>2448927.64233343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0.8653</v>
      </c>
      <c r="E23" t="n">
        <v>115.57</v>
      </c>
      <c r="F23" t="n">
        <v>111.65</v>
      </c>
      <c r="G23" t="n">
        <v>159.5</v>
      </c>
      <c r="H23" t="n">
        <v>1.87</v>
      </c>
      <c r="I23" t="n">
        <v>42</v>
      </c>
      <c r="J23" t="n">
        <v>209.05</v>
      </c>
      <c r="K23" t="n">
        <v>52.44</v>
      </c>
      <c r="L23" t="n">
        <v>22</v>
      </c>
      <c r="M23" t="n">
        <v>29</v>
      </c>
      <c r="N23" t="n">
        <v>44.6</v>
      </c>
      <c r="O23" t="n">
        <v>26016.35</v>
      </c>
      <c r="P23" t="n">
        <v>1236.95</v>
      </c>
      <c r="Q23" t="n">
        <v>3533.28</v>
      </c>
      <c r="R23" t="n">
        <v>344.52</v>
      </c>
      <c r="S23" t="n">
        <v>274.41</v>
      </c>
      <c r="T23" t="n">
        <v>31910.03</v>
      </c>
      <c r="U23" t="n">
        <v>0.8</v>
      </c>
      <c r="V23" t="n">
        <v>0.87</v>
      </c>
      <c r="W23" t="n">
        <v>56.91</v>
      </c>
      <c r="X23" t="n">
        <v>1.89</v>
      </c>
      <c r="Y23" t="n">
        <v>2</v>
      </c>
      <c r="Z23" t="n">
        <v>10</v>
      </c>
      <c r="AA23" t="n">
        <v>1959.785540495989</v>
      </c>
      <c r="AB23" t="n">
        <v>2681.465036142644</v>
      </c>
      <c r="AC23" t="n">
        <v>2425.549776553004</v>
      </c>
      <c r="AD23" t="n">
        <v>1959785.540495989</v>
      </c>
      <c r="AE23" t="n">
        <v>2681465.036142644</v>
      </c>
      <c r="AF23" t="n">
        <v>1.283012957112854e-06</v>
      </c>
      <c r="AG23" t="n">
        <v>17</v>
      </c>
      <c r="AH23" t="n">
        <v>2425549.776553005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0.8657</v>
      </c>
      <c r="E24" t="n">
        <v>115.51</v>
      </c>
      <c r="F24" t="n">
        <v>111.63</v>
      </c>
      <c r="G24" t="n">
        <v>163.36</v>
      </c>
      <c r="H24" t="n">
        <v>1.94</v>
      </c>
      <c r="I24" t="n">
        <v>41</v>
      </c>
      <c r="J24" t="n">
        <v>210.65</v>
      </c>
      <c r="K24" t="n">
        <v>52.44</v>
      </c>
      <c r="L24" t="n">
        <v>23</v>
      </c>
      <c r="M24" t="n">
        <v>9</v>
      </c>
      <c r="N24" t="n">
        <v>45.21</v>
      </c>
      <c r="O24" t="n">
        <v>26214.54</v>
      </c>
      <c r="P24" t="n">
        <v>1239.16</v>
      </c>
      <c r="Q24" t="n">
        <v>3533.45</v>
      </c>
      <c r="R24" t="n">
        <v>342.86</v>
      </c>
      <c r="S24" t="n">
        <v>274.41</v>
      </c>
      <c r="T24" t="n">
        <v>31084.95</v>
      </c>
      <c r="U24" t="n">
        <v>0.8</v>
      </c>
      <c r="V24" t="n">
        <v>0.87</v>
      </c>
      <c r="W24" t="n">
        <v>56.93</v>
      </c>
      <c r="X24" t="n">
        <v>1.86</v>
      </c>
      <c r="Y24" t="n">
        <v>2</v>
      </c>
      <c r="Z24" t="n">
        <v>10</v>
      </c>
      <c r="AA24" t="n">
        <v>1961.088439261739</v>
      </c>
      <c r="AB24" t="n">
        <v>2683.24771971378</v>
      </c>
      <c r="AC24" t="n">
        <v>2427.162323306124</v>
      </c>
      <c r="AD24" t="n">
        <v>1961088.439261739</v>
      </c>
      <c r="AE24" t="n">
        <v>2683247.71971378</v>
      </c>
      <c r="AF24" t="n">
        <v>1.28360605220455e-06</v>
      </c>
      <c r="AG24" t="n">
        <v>17</v>
      </c>
      <c r="AH24" t="n">
        <v>2427162.323306124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0.8657</v>
      </c>
      <c r="E25" t="n">
        <v>115.52</v>
      </c>
      <c r="F25" t="n">
        <v>111.64</v>
      </c>
      <c r="G25" t="n">
        <v>163.38</v>
      </c>
      <c r="H25" t="n">
        <v>2.01</v>
      </c>
      <c r="I25" t="n">
        <v>41</v>
      </c>
      <c r="J25" t="n">
        <v>212.27</v>
      </c>
      <c r="K25" t="n">
        <v>52.44</v>
      </c>
      <c r="L25" t="n">
        <v>24</v>
      </c>
      <c r="M25" t="n">
        <v>0</v>
      </c>
      <c r="N25" t="n">
        <v>45.82</v>
      </c>
      <c r="O25" t="n">
        <v>26413.56</v>
      </c>
      <c r="P25" t="n">
        <v>1244.23</v>
      </c>
      <c r="Q25" t="n">
        <v>3533.7</v>
      </c>
      <c r="R25" t="n">
        <v>342.77</v>
      </c>
      <c r="S25" t="n">
        <v>274.41</v>
      </c>
      <c r="T25" t="n">
        <v>31041.64</v>
      </c>
      <c r="U25" t="n">
        <v>0.8</v>
      </c>
      <c r="V25" t="n">
        <v>0.87</v>
      </c>
      <c r="W25" t="n">
        <v>56.94</v>
      </c>
      <c r="X25" t="n">
        <v>1.87</v>
      </c>
      <c r="Y25" t="n">
        <v>2</v>
      </c>
      <c r="Z25" t="n">
        <v>10</v>
      </c>
      <c r="AA25" t="n">
        <v>1966.235946599555</v>
      </c>
      <c r="AB25" t="n">
        <v>2690.290766345375</v>
      </c>
      <c r="AC25" t="n">
        <v>2433.533191452178</v>
      </c>
      <c r="AD25" t="n">
        <v>1966235.946599555</v>
      </c>
      <c r="AE25" t="n">
        <v>2690290.766345375</v>
      </c>
      <c r="AF25" t="n">
        <v>1.28360605220455e-06</v>
      </c>
      <c r="AG25" t="n">
        <v>17</v>
      </c>
      <c r="AH25" t="n">
        <v>2433533.191452178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0.7578</v>
      </c>
      <c r="E2" t="n">
        <v>131.97</v>
      </c>
      <c r="F2" t="n">
        <v>126.38</v>
      </c>
      <c r="G2" t="n">
        <v>21.36</v>
      </c>
      <c r="H2" t="n">
        <v>0.64</v>
      </c>
      <c r="I2" t="n">
        <v>355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367.21</v>
      </c>
      <c r="Q2" t="n">
        <v>3540.51</v>
      </c>
      <c r="R2" t="n">
        <v>824.47</v>
      </c>
      <c r="S2" t="n">
        <v>274.41</v>
      </c>
      <c r="T2" t="n">
        <v>270320.36</v>
      </c>
      <c r="U2" t="n">
        <v>0.33</v>
      </c>
      <c r="V2" t="n">
        <v>0.77</v>
      </c>
      <c r="W2" t="n">
        <v>57.9</v>
      </c>
      <c r="X2" t="n">
        <v>16.55</v>
      </c>
      <c r="Y2" t="n">
        <v>2</v>
      </c>
      <c r="Z2" t="n">
        <v>10</v>
      </c>
      <c r="AA2" t="n">
        <v>866.1384524101561</v>
      </c>
      <c r="AB2" t="n">
        <v>1185.088841919276</v>
      </c>
      <c r="AC2" t="n">
        <v>1071.985626129136</v>
      </c>
      <c r="AD2" t="n">
        <v>866138.4524101561</v>
      </c>
      <c r="AE2" t="n">
        <v>1185088.841919276</v>
      </c>
      <c r="AF2" t="n">
        <v>1.443784143314331e-06</v>
      </c>
      <c r="AG2" t="n">
        <v>19</v>
      </c>
      <c r="AH2" t="n">
        <v>1071985.626129136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0.5416</v>
      </c>
      <c r="E2" t="n">
        <v>184.65</v>
      </c>
      <c r="F2" t="n">
        <v>160.84</v>
      </c>
      <c r="G2" t="n">
        <v>9.09</v>
      </c>
      <c r="H2" t="n">
        <v>0.18</v>
      </c>
      <c r="I2" t="n">
        <v>1062</v>
      </c>
      <c r="J2" t="n">
        <v>98.70999999999999</v>
      </c>
      <c r="K2" t="n">
        <v>39.72</v>
      </c>
      <c r="L2" t="n">
        <v>1</v>
      </c>
      <c r="M2" t="n">
        <v>1060</v>
      </c>
      <c r="N2" t="n">
        <v>12.99</v>
      </c>
      <c r="O2" t="n">
        <v>12407.75</v>
      </c>
      <c r="P2" t="n">
        <v>1458.47</v>
      </c>
      <c r="Q2" t="n">
        <v>3545.1</v>
      </c>
      <c r="R2" t="n">
        <v>2007.88</v>
      </c>
      <c r="S2" t="n">
        <v>274.41</v>
      </c>
      <c r="T2" t="n">
        <v>858489.54</v>
      </c>
      <c r="U2" t="n">
        <v>0.14</v>
      </c>
      <c r="V2" t="n">
        <v>0.61</v>
      </c>
      <c r="W2" t="n">
        <v>58.57</v>
      </c>
      <c r="X2" t="n">
        <v>50.89</v>
      </c>
      <c r="Y2" t="n">
        <v>2</v>
      </c>
      <c r="Z2" t="n">
        <v>10</v>
      </c>
      <c r="AA2" t="n">
        <v>3528.128082955335</v>
      </c>
      <c r="AB2" t="n">
        <v>4827.340493125557</v>
      </c>
      <c r="AC2" t="n">
        <v>4366.625891676406</v>
      </c>
      <c r="AD2" t="n">
        <v>3528128.082955335</v>
      </c>
      <c r="AE2" t="n">
        <v>4827340.493125557</v>
      </c>
      <c r="AF2" t="n">
        <v>8.844314170826411e-07</v>
      </c>
      <c r="AG2" t="n">
        <v>26</v>
      </c>
      <c r="AH2" t="n">
        <v>4366625.891676406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0.7164</v>
      </c>
      <c r="E3" t="n">
        <v>139.59</v>
      </c>
      <c r="F3" t="n">
        <v>129.07</v>
      </c>
      <c r="G3" t="n">
        <v>18.66</v>
      </c>
      <c r="H3" t="n">
        <v>0.35</v>
      </c>
      <c r="I3" t="n">
        <v>415</v>
      </c>
      <c r="J3" t="n">
        <v>99.95</v>
      </c>
      <c r="K3" t="n">
        <v>39.72</v>
      </c>
      <c r="L3" t="n">
        <v>2</v>
      </c>
      <c r="M3" t="n">
        <v>413</v>
      </c>
      <c r="N3" t="n">
        <v>13.24</v>
      </c>
      <c r="O3" t="n">
        <v>12561.45</v>
      </c>
      <c r="P3" t="n">
        <v>1149.3</v>
      </c>
      <c r="Q3" t="n">
        <v>3537.68</v>
      </c>
      <c r="R3" t="n">
        <v>932.71</v>
      </c>
      <c r="S3" t="n">
        <v>274.41</v>
      </c>
      <c r="T3" t="n">
        <v>324142.22</v>
      </c>
      <c r="U3" t="n">
        <v>0.29</v>
      </c>
      <c r="V3" t="n">
        <v>0.75</v>
      </c>
      <c r="W3" t="n">
        <v>57.51</v>
      </c>
      <c r="X3" t="n">
        <v>19.24</v>
      </c>
      <c r="Y3" t="n">
        <v>2</v>
      </c>
      <c r="Z3" t="n">
        <v>10</v>
      </c>
      <c r="AA3" t="n">
        <v>2155.363981436913</v>
      </c>
      <c r="AB3" t="n">
        <v>2949.064087349874</v>
      </c>
      <c r="AC3" t="n">
        <v>2667.609549890643</v>
      </c>
      <c r="AD3" t="n">
        <v>2155363.981436913</v>
      </c>
      <c r="AE3" t="n">
        <v>2949064.087349874</v>
      </c>
      <c r="AF3" t="n">
        <v>1.169879370749638e-06</v>
      </c>
      <c r="AG3" t="n">
        <v>20</v>
      </c>
      <c r="AH3" t="n">
        <v>2667609.549890643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0.7766</v>
      </c>
      <c r="E4" t="n">
        <v>128.77</v>
      </c>
      <c r="F4" t="n">
        <v>121.54</v>
      </c>
      <c r="G4" t="n">
        <v>28.6</v>
      </c>
      <c r="H4" t="n">
        <v>0.52</v>
      </c>
      <c r="I4" t="n">
        <v>255</v>
      </c>
      <c r="J4" t="n">
        <v>101.2</v>
      </c>
      <c r="K4" t="n">
        <v>39.72</v>
      </c>
      <c r="L4" t="n">
        <v>3</v>
      </c>
      <c r="M4" t="n">
        <v>253</v>
      </c>
      <c r="N4" t="n">
        <v>13.49</v>
      </c>
      <c r="O4" t="n">
        <v>12715.54</v>
      </c>
      <c r="P4" t="n">
        <v>1057.48</v>
      </c>
      <c r="Q4" t="n">
        <v>3535.93</v>
      </c>
      <c r="R4" t="n">
        <v>677.79</v>
      </c>
      <c r="S4" t="n">
        <v>274.41</v>
      </c>
      <c r="T4" t="n">
        <v>197479.33</v>
      </c>
      <c r="U4" t="n">
        <v>0.4</v>
      </c>
      <c r="V4" t="n">
        <v>0.8</v>
      </c>
      <c r="W4" t="n">
        <v>57.26</v>
      </c>
      <c r="X4" t="n">
        <v>11.73</v>
      </c>
      <c r="Y4" t="n">
        <v>2</v>
      </c>
      <c r="Z4" t="n">
        <v>10</v>
      </c>
      <c r="AA4" t="n">
        <v>1850.640137974093</v>
      </c>
      <c r="AB4" t="n">
        <v>2532.127481256863</v>
      </c>
      <c r="AC4" t="n">
        <v>2290.464788308948</v>
      </c>
      <c r="AD4" t="n">
        <v>1850640.137974093</v>
      </c>
      <c r="AE4" t="n">
        <v>2532127.481256863</v>
      </c>
      <c r="AF4" t="n">
        <v>1.268185817035412e-06</v>
      </c>
      <c r="AG4" t="n">
        <v>18</v>
      </c>
      <c r="AH4" t="n">
        <v>2290464.788308948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0.8083</v>
      </c>
      <c r="E5" t="n">
        <v>123.72</v>
      </c>
      <c r="F5" t="n">
        <v>118.01</v>
      </c>
      <c r="G5" t="n">
        <v>39.12</v>
      </c>
      <c r="H5" t="n">
        <v>0.6899999999999999</v>
      </c>
      <c r="I5" t="n">
        <v>181</v>
      </c>
      <c r="J5" t="n">
        <v>102.45</v>
      </c>
      <c r="K5" t="n">
        <v>39.72</v>
      </c>
      <c r="L5" t="n">
        <v>4</v>
      </c>
      <c r="M5" t="n">
        <v>179</v>
      </c>
      <c r="N5" t="n">
        <v>13.74</v>
      </c>
      <c r="O5" t="n">
        <v>12870.03</v>
      </c>
      <c r="P5" t="n">
        <v>1000.27</v>
      </c>
      <c r="Q5" t="n">
        <v>3535.02</v>
      </c>
      <c r="R5" t="n">
        <v>559.89</v>
      </c>
      <c r="S5" t="n">
        <v>274.41</v>
      </c>
      <c r="T5" t="n">
        <v>138901.53</v>
      </c>
      <c r="U5" t="n">
        <v>0.49</v>
      </c>
      <c r="V5" t="n">
        <v>0.83</v>
      </c>
      <c r="W5" t="n">
        <v>57.11</v>
      </c>
      <c r="X5" t="n">
        <v>8.220000000000001</v>
      </c>
      <c r="Y5" t="n">
        <v>2</v>
      </c>
      <c r="Z5" t="n">
        <v>10</v>
      </c>
      <c r="AA5" t="n">
        <v>1709.409017348838</v>
      </c>
      <c r="AB5" t="n">
        <v>2338.888831340087</v>
      </c>
      <c r="AC5" t="n">
        <v>2115.66856392808</v>
      </c>
      <c r="AD5" t="n">
        <v>1709409.017348839</v>
      </c>
      <c r="AE5" t="n">
        <v>2338888.831340087</v>
      </c>
      <c r="AF5" t="n">
        <v>1.319951836092871e-06</v>
      </c>
      <c r="AG5" t="n">
        <v>18</v>
      </c>
      <c r="AH5" t="n">
        <v>2115668.56392808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0.8266</v>
      </c>
      <c r="E6" t="n">
        <v>120.97</v>
      </c>
      <c r="F6" t="n">
        <v>116.13</v>
      </c>
      <c r="G6" t="n">
        <v>50.13</v>
      </c>
      <c r="H6" t="n">
        <v>0.85</v>
      </c>
      <c r="I6" t="n">
        <v>139</v>
      </c>
      <c r="J6" t="n">
        <v>103.71</v>
      </c>
      <c r="K6" t="n">
        <v>39.72</v>
      </c>
      <c r="L6" t="n">
        <v>5</v>
      </c>
      <c r="M6" t="n">
        <v>137</v>
      </c>
      <c r="N6" t="n">
        <v>14</v>
      </c>
      <c r="O6" t="n">
        <v>13024.91</v>
      </c>
      <c r="P6" t="n">
        <v>957.14</v>
      </c>
      <c r="Q6" t="n">
        <v>3534.44</v>
      </c>
      <c r="R6" t="n">
        <v>495.39</v>
      </c>
      <c r="S6" t="n">
        <v>274.41</v>
      </c>
      <c r="T6" t="n">
        <v>106858.25</v>
      </c>
      <c r="U6" t="n">
        <v>0.55</v>
      </c>
      <c r="V6" t="n">
        <v>0.84</v>
      </c>
      <c r="W6" t="n">
        <v>57.07</v>
      </c>
      <c r="X6" t="n">
        <v>6.35</v>
      </c>
      <c r="Y6" t="n">
        <v>2</v>
      </c>
      <c r="Z6" t="n">
        <v>10</v>
      </c>
      <c r="AA6" t="n">
        <v>1613.305517636633</v>
      </c>
      <c r="AB6" t="n">
        <v>2207.395783246669</v>
      </c>
      <c r="AC6" t="n">
        <v>1996.725027793046</v>
      </c>
      <c r="AD6" t="n">
        <v>1613305.517636633</v>
      </c>
      <c r="AE6" t="n">
        <v>2207395.783246669</v>
      </c>
      <c r="AF6" t="n">
        <v>1.349835689365789e-06</v>
      </c>
      <c r="AG6" t="n">
        <v>17</v>
      </c>
      <c r="AH6" t="n">
        <v>1996725.027793046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0.8399</v>
      </c>
      <c r="E7" t="n">
        <v>119.06</v>
      </c>
      <c r="F7" t="n">
        <v>114.79</v>
      </c>
      <c r="G7" t="n">
        <v>62.05</v>
      </c>
      <c r="H7" t="n">
        <v>1.01</v>
      </c>
      <c r="I7" t="n">
        <v>111</v>
      </c>
      <c r="J7" t="n">
        <v>104.97</v>
      </c>
      <c r="K7" t="n">
        <v>39.72</v>
      </c>
      <c r="L7" t="n">
        <v>6</v>
      </c>
      <c r="M7" t="n">
        <v>109</v>
      </c>
      <c r="N7" t="n">
        <v>14.25</v>
      </c>
      <c r="O7" t="n">
        <v>13180.19</v>
      </c>
      <c r="P7" t="n">
        <v>916.9400000000001</v>
      </c>
      <c r="Q7" t="n">
        <v>3534.07</v>
      </c>
      <c r="R7" t="n">
        <v>451.28</v>
      </c>
      <c r="S7" t="n">
        <v>274.41</v>
      </c>
      <c r="T7" t="n">
        <v>84943.97</v>
      </c>
      <c r="U7" t="n">
        <v>0.61</v>
      </c>
      <c r="V7" t="n">
        <v>0.85</v>
      </c>
      <c r="W7" t="n">
        <v>56.99</v>
      </c>
      <c r="X7" t="n">
        <v>5.01</v>
      </c>
      <c r="Y7" t="n">
        <v>2</v>
      </c>
      <c r="Z7" t="n">
        <v>10</v>
      </c>
      <c r="AA7" t="n">
        <v>1543.626498019988</v>
      </c>
      <c r="AB7" t="n">
        <v>2112.057874585784</v>
      </c>
      <c r="AC7" t="n">
        <v>1910.486035327161</v>
      </c>
      <c r="AD7" t="n">
        <v>1543626.498019988</v>
      </c>
      <c r="AE7" t="n">
        <v>2112057.874585784</v>
      </c>
      <c r="AF7" t="n">
        <v>1.371554555405669e-06</v>
      </c>
      <c r="AG7" t="n">
        <v>17</v>
      </c>
      <c r="AH7" t="n">
        <v>1910486.035327161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0.8491</v>
      </c>
      <c r="E8" t="n">
        <v>117.77</v>
      </c>
      <c r="F8" t="n">
        <v>113.91</v>
      </c>
      <c r="G8" t="n">
        <v>75.09999999999999</v>
      </c>
      <c r="H8" t="n">
        <v>1.16</v>
      </c>
      <c r="I8" t="n">
        <v>91</v>
      </c>
      <c r="J8" t="n">
        <v>106.23</v>
      </c>
      <c r="K8" t="n">
        <v>39.72</v>
      </c>
      <c r="L8" t="n">
        <v>7</v>
      </c>
      <c r="M8" t="n">
        <v>88</v>
      </c>
      <c r="N8" t="n">
        <v>14.52</v>
      </c>
      <c r="O8" t="n">
        <v>13335.87</v>
      </c>
      <c r="P8" t="n">
        <v>879.62</v>
      </c>
      <c r="Q8" t="n">
        <v>3534.06</v>
      </c>
      <c r="R8" t="n">
        <v>420.91</v>
      </c>
      <c r="S8" t="n">
        <v>274.41</v>
      </c>
      <c r="T8" t="n">
        <v>69860.32000000001</v>
      </c>
      <c r="U8" t="n">
        <v>0.65</v>
      </c>
      <c r="V8" t="n">
        <v>0.85</v>
      </c>
      <c r="W8" t="n">
        <v>56.98</v>
      </c>
      <c r="X8" t="n">
        <v>4.13</v>
      </c>
      <c r="Y8" t="n">
        <v>2</v>
      </c>
      <c r="Z8" t="n">
        <v>10</v>
      </c>
      <c r="AA8" t="n">
        <v>1487.124201810293</v>
      </c>
      <c r="AB8" t="n">
        <v>2034.748940206297</v>
      </c>
      <c r="AC8" t="n">
        <v>1840.555357141081</v>
      </c>
      <c r="AD8" t="n">
        <v>1487124.201810293</v>
      </c>
      <c r="AE8" t="n">
        <v>2034748.940206297</v>
      </c>
      <c r="AF8" t="n">
        <v>1.386578131914458e-06</v>
      </c>
      <c r="AG8" t="n">
        <v>17</v>
      </c>
      <c r="AH8" t="n">
        <v>1840555.357141081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0.8541</v>
      </c>
      <c r="E9" t="n">
        <v>117.09</v>
      </c>
      <c r="F9" t="n">
        <v>113.45</v>
      </c>
      <c r="G9" t="n">
        <v>85.09</v>
      </c>
      <c r="H9" t="n">
        <v>1.31</v>
      </c>
      <c r="I9" t="n">
        <v>80</v>
      </c>
      <c r="J9" t="n">
        <v>107.5</v>
      </c>
      <c r="K9" t="n">
        <v>39.72</v>
      </c>
      <c r="L9" t="n">
        <v>8</v>
      </c>
      <c r="M9" t="n">
        <v>15</v>
      </c>
      <c r="N9" t="n">
        <v>14.78</v>
      </c>
      <c r="O9" t="n">
        <v>13491.96</v>
      </c>
      <c r="P9" t="n">
        <v>855.51</v>
      </c>
      <c r="Q9" t="n">
        <v>3534.1</v>
      </c>
      <c r="R9" t="n">
        <v>402.69</v>
      </c>
      <c r="S9" t="n">
        <v>274.41</v>
      </c>
      <c r="T9" t="n">
        <v>60802.69</v>
      </c>
      <c r="U9" t="n">
        <v>0.68</v>
      </c>
      <c r="V9" t="n">
        <v>0.86</v>
      </c>
      <c r="W9" t="n">
        <v>57.04</v>
      </c>
      <c r="X9" t="n">
        <v>3.68</v>
      </c>
      <c r="Y9" t="n">
        <v>2</v>
      </c>
      <c r="Z9" t="n">
        <v>10</v>
      </c>
      <c r="AA9" t="n">
        <v>1453.092508770868</v>
      </c>
      <c r="AB9" t="n">
        <v>1988.18527641742</v>
      </c>
      <c r="AC9" t="n">
        <v>1798.435664071702</v>
      </c>
      <c r="AD9" t="n">
        <v>1453092.508770868</v>
      </c>
      <c r="AE9" t="n">
        <v>1988185.27641742</v>
      </c>
      <c r="AF9" t="n">
        <v>1.394743119147496e-06</v>
      </c>
      <c r="AG9" t="n">
        <v>17</v>
      </c>
      <c r="AH9" t="n">
        <v>1798435.664071702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0.8542</v>
      </c>
      <c r="E10" t="n">
        <v>117.07</v>
      </c>
      <c r="F10" t="n">
        <v>113.43</v>
      </c>
      <c r="G10" t="n">
        <v>85.08</v>
      </c>
      <c r="H10" t="n">
        <v>1.46</v>
      </c>
      <c r="I10" t="n">
        <v>80</v>
      </c>
      <c r="J10" t="n">
        <v>108.77</v>
      </c>
      <c r="K10" t="n">
        <v>39.72</v>
      </c>
      <c r="L10" t="n">
        <v>9</v>
      </c>
      <c r="M10" t="n">
        <v>0</v>
      </c>
      <c r="N10" t="n">
        <v>15.05</v>
      </c>
      <c r="O10" t="n">
        <v>13648.58</v>
      </c>
      <c r="P10" t="n">
        <v>863.89</v>
      </c>
      <c r="Q10" t="n">
        <v>3534.51</v>
      </c>
      <c r="R10" t="n">
        <v>401.85</v>
      </c>
      <c r="S10" t="n">
        <v>274.41</v>
      </c>
      <c r="T10" t="n">
        <v>60384.26</v>
      </c>
      <c r="U10" t="n">
        <v>0.68</v>
      </c>
      <c r="V10" t="n">
        <v>0.86</v>
      </c>
      <c r="W10" t="n">
        <v>57.05</v>
      </c>
      <c r="X10" t="n">
        <v>3.66</v>
      </c>
      <c r="Y10" t="n">
        <v>2</v>
      </c>
      <c r="Z10" t="n">
        <v>10</v>
      </c>
      <c r="AA10" t="n">
        <v>1461.409617855157</v>
      </c>
      <c r="AB10" t="n">
        <v>1999.5651119915</v>
      </c>
      <c r="AC10" t="n">
        <v>1808.729424110292</v>
      </c>
      <c r="AD10" t="n">
        <v>1461409.617855157</v>
      </c>
      <c r="AE10" t="n">
        <v>1999565.1119915</v>
      </c>
      <c r="AF10" t="n">
        <v>1.394906418892157e-06</v>
      </c>
      <c r="AG10" t="n">
        <v>17</v>
      </c>
      <c r="AH10" t="n">
        <v>1808729.424110292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0.4681</v>
      </c>
      <c r="E2" t="n">
        <v>213.62</v>
      </c>
      <c r="F2" t="n">
        <v>176.52</v>
      </c>
      <c r="G2" t="n">
        <v>7.74</v>
      </c>
      <c r="H2" t="n">
        <v>0.14</v>
      </c>
      <c r="I2" t="n">
        <v>1368</v>
      </c>
      <c r="J2" t="n">
        <v>124.63</v>
      </c>
      <c r="K2" t="n">
        <v>45</v>
      </c>
      <c r="L2" t="n">
        <v>1</v>
      </c>
      <c r="M2" t="n">
        <v>1366</v>
      </c>
      <c r="N2" t="n">
        <v>18.64</v>
      </c>
      <c r="O2" t="n">
        <v>15605.44</v>
      </c>
      <c r="P2" t="n">
        <v>1873.52</v>
      </c>
      <c r="Q2" t="n">
        <v>3549.26</v>
      </c>
      <c r="R2" t="n">
        <v>2539.64</v>
      </c>
      <c r="S2" t="n">
        <v>274.41</v>
      </c>
      <c r="T2" t="n">
        <v>1122839.77</v>
      </c>
      <c r="U2" t="n">
        <v>0.11</v>
      </c>
      <c r="V2" t="n">
        <v>0.55</v>
      </c>
      <c r="W2" t="n">
        <v>59.09</v>
      </c>
      <c r="X2" t="n">
        <v>66.53</v>
      </c>
      <c r="Y2" t="n">
        <v>2</v>
      </c>
      <c r="Z2" t="n">
        <v>10</v>
      </c>
      <c r="AA2" t="n">
        <v>5114.983841114092</v>
      </c>
      <c r="AB2" t="n">
        <v>6998.546548573686</v>
      </c>
      <c r="AC2" t="n">
        <v>6330.615088499322</v>
      </c>
      <c r="AD2" t="n">
        <v>5114983.841114092</v>
      </c>
      <c r="AE2" t="n">
        <v>6998546.548573686</v>
      </c>
      <c r="AF2" t="n">
        <v>7.35959232733375e-07</v>
      </c>
      <c r="AG2" t="n">
        <v>30</v>
      </c>
      <c r="AH2" t="n">
        <v>6330615.088499323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0.6729000000000001</v>
      </c>
      <c r="E3" t="n">
        <v>148.61</v>
      </c>
      <c r="F3" t="n">
        <v>133.49</v>
      </c>
      <c r="G3" t="n">
        <v>15.77</v>
      </c>
      <c r="H3" t="n">
        <v>0.28</v>
      </c>
      <c r="I3" t="n">
        <v>508</v>
      </c>
      <c r="J3" t="n">
        <v>125.95</v>
      </c>
      <c r="K3" t="n">
        <v>45</v>
      </c>
      <c r="L3" t="n">
        <v>2</v>
      </c>
      <c r="M3" t="n">
        <v>506</v>
      </c>
      <c r="N3" t="n">
        <v>18.95</v>
      </c>
      <c r="O3" t="n">
        <v>15767.7</v>
      </c>
      <c r="P3" t="n">
        <v>1403.97</v>
      </c>
      <c r="Q3" t="n">
        <v>3538.48</v>
      </c>
      <c r="R3" t="n">
        <v>1081.97</v>
      </c>
      <c r="S3" t="n">
        <v>274.41</v>
      </c>
      <c r="T3" t="n">
        <v>398307.55</v>
      </c>
      <c r="U3" t="n">
        <v>0.25</v>
      </c>
      <c r="V3" t="n">
        <v>0.73</v>
      </c>
      <c r="W3" t="n">
        <v>57.67</v>
      </c>
      <c r="X3" t="n">
        <v>23.65</v>
      </c>
      <c r="Y3" t="n">
        <v>2</v>
      </c>
      <c r="Z3" t="n">
        <v>10</v>
      </c>
      <c r="AA3" t="n">
        <v>2726.037729201335</v>
      </c>
      <c r="AB3" t="n">
        <v>3729.885085390264</v>
      </c>
      <c r="AC3" t="n">
        <v>3373.910087767072</v>
      </c>
      <c r="AD3" t="n">
        <v>2726037.729201335</v>
      </c>
      <c r="AE3" t="n">
        <v>3729885.085390264</v>
      </c>
      <c r="AF3" t="n">
        <v>1.05795122346996e-06</v>
      </c>
      <c r="AG3" t="n">
        <v>21</v>
      </c>
      <c r="AH3" t="n">
        <v>3373910.087767072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0.7454</v>
      </c>
      <c r="E4" t="n">
        <v>134.15</v>
      </c>
      <c r="F4" t="n">
        <v>124.1</v>
      </c>
      <c r="G4" t="n">
        <v>24.02</v>
      </c>
      <c r="H4" t="n">
        <v>0.42</v>
      </c>
      <c r="I4" t="n">
        <v>310</v>
      </c>
      <c r="J4" t="n">
        <v>127.27</v>
      </c>
      <c r="K4" t="n">
        <v>45</v>
      </c>
      <c r="L4" t="n">
        <v>3</v>
      </c>
      <c r="M4" t="n">
        <v>308</v>
      </c>
      <c r="N4" t="n">
        <v>19.27</v>
      </c>
      <c r="O4" t="n">
        <v>15930.42</v>
      </c>
      <c r="P4" t="n">
        <v>1287.41</v>
      </c>
      <c r="Q4" t="n">
        <v>3536.24</v>
      </c>
      <c r="R4" t="n">
        <v>765.39</v>
      </c>
      <c r="S4" t="n">
        <v>274.41</v>
      </c>
      <c r="T4" t="n">
        <v>241006.38</v>
      </c>
      <c r="U4" t="n">
        <v>0.36</v>
      </c>
      <c r="V4" t="n">
        <v>0.78</v>
      </c>
      <c r="W4" t="n">
        <v>57.33</v>
      </c>
      <c r="X4" t="n">
        <v>14.29</v>
      </c>
      <c r="Y4" t="n">
        <v>2</v>
      </c>
      <c r="Z4" t="n">
        <v>10</v>
      </c>
      <c r="AA4" t="n">
        <v>2280.714073901286</v>
      </c>
      <c r="AB4" t="n">
        <v>3120.573613915597</v>
      </c>
      <c r="AC4" t="n">
        <v>2822.750447955949</v>
      </c>
      <c r="AD4" t="n">
        <v>2280714.073901286</v>
      </c>
      <c r="AE4" t="n">
        <v>3120573.613915597</v>
      </c>
      <c r="AF4" t="n">
        <v>1.171937645971924e-06</v>
      </c>
      <c r="AG4" t="n">
        <v>19</v>
      </c>
      <c r="AH4" t="n">
        <v>2822750.447955949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0.783</v>
      </c>
      <c r="E5" t="n">
        <v>127.72</v>
      </c>
      <c r="F5" t="n">
        <v>119.94</v>
      </c>
      <c r="G5" t="n">
        <v>32.56</v>
      </c>
      <c r="H5" t="n">
        <v>0.55</v>
      </c>
      <c r="I5" t="n">
        <v>221</v>
      </c>
      <c r="J5" t="n">
        <v>128.59</v>
      </c>
      <c r="K5" t="n">
        <v>45</v>
      </c>
      <c r="L5" t="n">
        <v>4</v>
      </c>
      <c r="M5" t="n">
        <v>219</v>
      </c>
      <c r="N5" t="n">
        <v>19.59</v>
      </c>
      <c r="O5" t="n">
        <v>16093.6</v>
      </c>
      <c r="P5" t="n">
        <v>1225.23</v>
      </c>
      <c r="Q5" t="n">
        <v>3535.3</v>
      </c>
      <c r="R5" t="n">
        <v>624.1799999999999</v>
      </c>
      <c r="S5" t="n">
        <v>274.41</v>
      </c>
      <c r="T5" t="n">
        <v>170843.44</v>
      </c>
      <c r="U5" t="n">
        <v>0.44</v>
      </c>
      <c r="V5" t="n">
        <v>0.8100000000000001</v>
      </c>
      <c r="W5" t="n">
        <v>57.19</v>
      </c>
      <c r="X5" t="n">
        <v>10.14</v>
      </c>
      <c r="Y5" t="n">
        <v>2</v>
      </c>
      <c r="Z5" t="n">
        <v>10</v>
      </c>
      <c r="AA5" t="n">
        <v>2082.456117981262</v>
      </c>
      <c r="AB5" t="n">
        <v>2849.308332101923</v>
      </c>
      <c r="AC5" t="n">
        <v>2577.374343915476</v>
      </c>
      <c r="AD5" t="n">
        <v>2082456.117981262</v>
      </c>
      <c r="AE5" t="n">
        <v>2849308.332101923</v>
      </c>
      <c r="AF5" t="n">
        <v>1.231053363021219e-06</v>
      </c>
      <c r="AG5" t="n">
        <v>18</v>
      </c>
      <c r="AH5" t="n">
        <v>2577374.343915476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0.8058999999999999</v>
      </c>
      <c r="E6" t="n">
        <v>124.08</v>
      </c>
      <c r="F6" t="n">
        <v>117.58</v>
      </c>
      <c r="G6" t="n">
        <v>41.25</v>
      </c>
      <c r="H6" t="n">
        <v>0.68</v>
      </c>
      <c r="I6" t="n">
        <v>171</v>
      </c>
      <c r="J6" t="n">
        <v>129.92</v>
      </c>
      <c r="K6" t="n">
        <v>45</v>
      </c>
      <c r="L6" t="n">
        <v>5</v>
      </c>
      <c r="M6" t="n">
        <v>169</v>
      </c>
      <c r="N6" t="n">
        <v>19.92</v>
      </c>
      <c r="O6" t="n">
        <v>16257.24</v>
      </c>
      <c r="P6" t="n">
        <v>1181.92</v>
      </c>
      <c r="Q6" t="n">
        <v>3534.65</v>
      </c>
      <c r="R6" t="n">
        <v>544.75</v>
      </c>
      <c r="S6" t="n">
        <v>274.41</v>
      </c>
      <c r="T6" t="n">
        <v>131378.74</v>
      </c>
      <c r="U6" t="n">
        <v>0.5</v>
      </c>
      <c r="V6" t="n">
        <v>0.83</v>
      </c>
      <c r="W6" t="n">
        <v>57.1</v>
      </c>
      <c r="X6" t="n">
        <v>7.79</v>
      </c>
      <c r="Y6" t="n">
        <v>2</v>
      </c>
      <c r="Z6" t="n">
        <v>10</v>
      </c>
      <c r="AA6" t="n">
        <v>1971.178441378445</v>
      </c>
      <c r="AB6" t="n">
        <v>2697.053305749334</v>
      </c>
      <c r="AC6" t="n">
        <v>2439.650323586705</v>
      </c>
      <c r="AD6" t="n">
        <v>1971178.441378445</v>
      </c>
      <c r="AE6" t="n">
        <v>2697053.305749333</v>
      </c>
      <c r="AF6" t="n">
        <v>1.267057350266667e-06</v>
      </c>
      <c r="AG6" t="n">
        <v>18</v>
      </c>
      <c r="AH6" t="n">
        <v>2439650.323586705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0.8216</v>
      </c>
      <c r="E7" t="n">
        <v>121.72</v>
      </c>
      <c r="F7" t="n">
        <v>116.06</v>
      </c>
      <c r="G7" t="n">
        <v>50.46</v>
      </c>
      <c r="H7" t="n">
        <v>0.8100000000000001</v>
      </c>
      <c r="I7" t="n">
        <v>138</v>
      </c>
      <c r="J7" t="n">
        <v>131.25</v>
      </c>
      <c r="K7" t="n">
        <v>45</v>
      </c>
      <c r="L7" t="n">
        <v>6</v>
      </c>
      <c r="M7" t="n">
        <v>136</v>
      </c>
      <c r="N7" t="n">
        <v>20.25</v>
      </c>
      <c r="O7" t="n">
        <v>16421.36</v>
      </c>
      <c r="P7" t="n">
        <v>1146.3</v>
      </c>
      <c r="Q7" t="n">
        <v>3534.12</v>
      </c>
      <c r="R7" t="n">
        <v>494.18</v>
      </c>
      <c r="S7" t="n">
        <v>274.41</v>
      </c>
      <c r="T7" t="n">
        <v>106258.37</v>
      </c>
      <c r="U7" t="n">
        <v>0.5600000000000001</v>
      </c>
      <c r="V7" t="n">
        <v>0.84</v>
      </c>
      <c r="W7" t="n">
        <v>57.03</v>
      </c>
      <c r="X7" t="n">
        <v>6.28</v>
      </c>
      <c r="Y7" t="n">
        <v>2</v>
      </c>
      <c r="Z7" t="n">
        <v>10</v>
      </c>
      <c r="AA7" t="n">
        <v>1882.813648192061</v>
      </c>
      <c r="AB7" t="n">
        <v>2576.148697332182</v>
      </c>
      <c r="AC7" t="n">
        <v>2330.284681306203</v>
      </c>
      <c r="AD7" t="n">
        <v>1882813.648192061</v>
      </c>
      <c r="AE7" t="n">
        <v>2576148.697332182</v>
      </c>
      <c r="AF7" t="n">
        <v>1.291741306587782e-06</v>
      </c>
      <c r="AG7" t="n">
        <v>17</v>
      </c>
      <c r="AH7" t="n">
        <v>2330284.681306203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0.8323</v>
      </c>
      <c r="E8" t="n">
        <v>120.15</v>
      </c>
      <c r="F8" t="n">
        <v>115.05</v>
      </c>
      <c r="G8" t="n">
        <v>59.51</v>
      </c>
      <c r="H8" t="n">
        <v>0.93</v>
      </c>
      <c r="I8" t="n">
        <v>116</v>
      </c>
      <c r="J8" t="n">
        <v>132.58</v>
      </c>
      <c r="K8" t="n">
        <v>45</v>
      </c>
      <c r="L8" t="n">
        <v>7</v>
      </c>
      <c r="M8" t="n">
        <v>114</v>
      </c>
      <c r="N8" t="n">
        <v>20.59</v>
      </c>
      <c r="O8" t="n">
        <v>16585.95</v>
      </c>
      <c r="P8" t="n">
        <v>1116.19</v>
      </c>
      <c r="Q8" t="n">
        <v>3534.1</v>
      </c>
      <c r="R8" t="n">
        <v>459.81</v>
      </c>
      <c r="S8" t="n">
        <v>274.41</v>
      </c>
      <c r="T8" t="n">
        <v>89183.38</v>
      </c>
      <c r="U8" t="n">
        <v>0.6</v>
      </c>
      <c r="V8" t="n">
        <v>0.85</v>
      </c>
      <c r="W8" t="n">
        <v>57.01</v>
      </c>
      <c r="X8" t="n">
        <v>5.27</v>
      </c>
      <c r="Y8" t="n">
        <v>2</v>
      </c>
      <c r="Z8" t="n">
        <v>10</v>
      </c>
      <c r="AA8" t="n">
        <v>1824.974195296608</v>
      </c>
      <c r="AB8" t="n">
        <v>2497.010206184051</v>
      </c>
      <c r="AC8" t="n">
        <v>2258.69905668168</v>
      </c>
      <c r="AD8" t="n">
        <v>1824974.195296608</v>
      </c>
      <c r="AE8" t="n">
        <v>2497010.206184051</v>
      </c>
      <c r="AF8" t="n">
        <v>1.308564130322555e-06</v>
      </c>
      <c r="AG8" t="n">
        <v>17</v>
      </c>
      <c r="AH8" t="n">
        <v>2258699.05668168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0.8409</v>
      </c>
      <c r="E9" t="n">
        <v>118.92</v>
      </c>
      <c r="F9" t="n">
        <v>114.26</v>
      </c>
      <c r="G9" t="n">
        <v>69.25</v>
      </c>
      <c r="H9" t="n">
        <v>1.06</v>
      </c>
      <c r="I9" t="n">
        <v>99</v>
      </c>
      <c r="J9" t="n">
        <v>133.92</v>
      </c>
      <c r="K9" t="n">
        <v>45</v>
      </c>
      <c r="L9" t="n">
        <v>8</v>
      </c>
      <c r="M9" t="n">
        <v>97</v>
      </c>
      <c r="N9" t="n">
        <v>20.93</v>
      </c>
      <c r="O9" t="n">
        <v>16751.02</v>
      </c>
      <c r="P9" t="n">
        <v>1087.96</v>
      </c>
      <c r="Q9" t="n">
        <v>3533.89</v>
      </c>
      <c r="R9" t="n">
        <v>433.12</v>
      </c>
      <c r="S9" t="n">
        <v>274.41</v>
      </c>
      <c r="T9" t="n">
        <v>75926.28</v>
      </c>
      <c r="U9" t="n">
        <v>0.63</v>
      </c>
      <c r="V9" t="n">
        <v>0.85</v>
      </c>
      <c r="W9" t="n">
        <v>56.98</v>
      </c>
      <c r="X9" t="n">
        <v>4.48</v>
      </c>
      <c r="Y9" t="n">
        <v>2</v>
      </c>
      <c r="Z9" t="n">
        <v>10</v>
      </c>
      <c r="AA9" t="n">
        <v>1775.472729563387</v>
      </c>
      <c r="AB9" t="n">
        <v>2429.280116917319</v>
      </c>
      <c r="AC9" t="n">
        <v>2197.433032074788</v>
      </c>
      <c r="AD9" t="n">
        <v>1775472.729563388</v>
      </c>
      <c r="AE9" t="n">
        <v>2429280.116917319</v>
      </c>
      <c r="AF9" t="n">
        <v>1.322085278371064e-06</v>
      </c>
      <c r="AG9" t="n">
        <v>17</v>
      </c>
      <c r="AH9" t="n">
        <v>2197433.032074788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0.8475</v>
      </c>
      <c r="E10" t="n">
        <v>117.99</v>
      </c>
      <c r="F10" t="n">
        <v>113.66</v>
      </c>
      <c r="G10" t="n">
        <v>79.3</v>
      </c>
      <c r="H10" t="n">
        <v>1.18</v>
      </c>
      <c r="I10" t="n">
        <v>86</v>
      </c>
      <c r="J10" t="n">
        <v>135.27</v>
      </c>
      <c r="K10" t="n">
        <v>45</v>
      </c>
      <c r="L10" t="n">
        <v>9</v>
      </c>
      <c r="M10" t="n">
        <v>84</v>
      </c>
      <c r="N10" t="n">
        <v>21.27</v>
      </c>
      <c r="O10" t="n">
        <v>16916.71</v>
      </c>
      <c r="P10" t="n">
        <v>1059.4</v>
      </c>
      <c r="Q10" t="n">
        <v>3533.75</v>
      </c>
      <c r="R10" t="n">
        <v>412.38</v>
      </c>
      <c r="S10" t="n">
        <v>274.41</v>
      </c>
      <c r="T10" t="n">
        <v>65621.23</v>
      </c>
      <c r="U10" t="n">
        <v>0.67</v>
      </c>
      <c r="V10" t="n">
        <v>0.86</v>
      </c>
      <c r="W10" t="n">
        <v>56.97</v>
      </c>
      <c r="X10" t="n">
        <v>3.88</v>
      </c>
      <c r="Y10" t="n">
        <v>2</v>
      </c>
      <c r="Z10" t="n">
        <v>10</v>
      </c>
      <c r="AA10" t="n">
        <v>1731.106823296207</v>
      </c>
      <c r="AB10" t="n">
        <v>2368.576726676917</v>
      </c>
      <c r="AC10" t="n">
        <v>2142.523088201186</v>
      </c>
      <c r="AD10" t="n">
        <v>1731106.823296207</v>
      </c>
      <c r="AE10" t="n">
        <v>2368576.726676917</v>
      </c>
      <c r="AF10" t="n">
        <v>1.332461973385036e-06</v>
      </c>
      <c r="AG10" t="n">
        <v>17</v>
      </c>
      <c r="AH10" t="n">
        <v>2142523.088201186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0.8532</v>
      </c>
      <c r="E11" t="n">
        <v>117.21</v>
      </c>
      <c r="F11" t="n">
        <v>113.16</v>
      </c>
      <c r="G11" t="n">
        <v>90.53</v>
      </c>
      <c r="H11" t="n">
        <v>1.29</v>
      </c>
      <c r="I11" t="n">
        <v>75</v>
      </c>
      <c r="J11" t="n">
        <v>136.61</v>
      </c>
      <c r="K11" t="n">
        <v>45</v>
      </c>
      <c r="L11" t="n">
        <v>10</v>
      </c>
      <c r="M11" t="n">
        <v>73</v>
      </c>
      <c r="N11" t="n">
        <v>21.61</v>
      </c>
      <c r="O11" t="n">
        <v>17082.76</v>
      </c>
      <c r="P11" t="n">
        <v>1031.8</v>
      </c>
      <c r="Q11" t="n">
        <v>3533.47</v>
      </c>
      <c r="R11" t="n">
        <v>396.07</v>
      </c>
      <c r="S11" t="n">
        <v>274.41</v>
      </c>
      <c r="T11" t="n">
        <v>57518.91</v>
      </c>
      <c r="U11" t="n">
        <v>0.6899999999999999</v>
      </c>
      <c r="V11" t="n">
        <v>0.86</v>
      </c>
      <c r="W11" t="n">
        <v>56.94</v>
      </c>
      <c r="X11" t="n">
        <v>3.38</v>
      </c>
      <c r="Y11" t="n">
        <v>2</v>
      </c>
      <c r="Z11" t="n">
        <v>10</v>
      </c>
      <c r="AA11" t="n">
        <v>1690.42382728395</v>
      </c>
      <c r="AB11" t="n">
        <v>2312.912456725834</v>
      </c>
      <c r="AC11" t="n">
        <v>2092.17133804894</v>
      </c>
      <c r="AD11" t="n">
        <v>1690423.82728395</v>
      </c>
      <c r="AE11" t="n">
        <v>2312912.456725834</v>
      </c>
      <c r="AF11" t="n">
        <v>1.341423664533466e-06</v>
      </c>
      <c r="AG11" t="n">
        <v>17</v>
      </c>
      <c r="AH11" t="n">
        <v>2092171.338048941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0.8574000000000001</v>
      </c>
      <c r="E12" t="n">
        <v>116.64</v>
      </c>
      <c r="F12" t="n">
        <v>112.79</v>
      </c>
      <c r="G12" t="n">
        <v>101.01</v>
      </c>
      <c r="H12" t="n">
        <v>1.41</v>
      </c>
      <c r="I12" t="n">
        <v>67</v>
      </c>
      <c r="J12" t="n">
        <v>137.96</v>
      </c>
      <c r="K12" t="n">
        <v>45</v>
      </c>
      <c r="L12" t="n">
        <v>11</v>
      </c>
      <c r="M12" t="n">
        <v>65</v>
      </c>
      <c r="N12" t="n">
        <v>21.96</v>
      </c>
      <c r="O12" t="n">
        <v>17249.3</v>
      </c>
      <c r="P12" t="n">
        <v>1004.51</v>
      </c>
      <c r="Q12" t="n">
        <v>3533.56</v>
      </c>
      <c r="R12" t="n">
        <v>383.2</v>
      </c>
      <c r="S12" t="n">
        <v>274.41</v>
      </c>
      <c r="T12" t="n">
        <v>51124.73</v>
      </c>
      <c r="U12" t="n">
        <v>0.72</v>
      </c>
      <c r="V12" t="n">
        <v>0.86</v>
      </c>
      <c r="W12" t="n">
        <v>56.94</v>
      </c>
      <c r="X12" t="n">
        <v>3.02</v>
      </c>
      <c r="Y12" t="n">
        <v>2</v>
      </c>
      <c r="Z12" t="n">
        <v>10</v>
      </c>
      <c r="AA12" t="n">
        <v>1653.725371353423</v>
      </c>
      <c r="AB12" t="n">
        <v>2262.700010300076</v>
      </c>
      <c r="AC12" t="n">
        <v>2046.751097036446</v>
      </c>
      <c r="AD12" t="n">
        <v>1653725.371353423</v>
      </c>
      <c r="AE12" t="n">
        <v>2262700.010300076</v>
      </c>
      <c r="AF12" t="n">
        <v>1.348027015905994e-06</v>
      </c>
      <c r="AG12" t="n">
        <v>17</v>
      </c>
      <c r="AH12" t="n">
        <v>2046751.097036446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0.8601</v>
      </c>
      <c r="E13" t="n">
        <v>116.27</v>
      </c>
      <c r="F13" t="n">
        <v>112.58</v>
      </c>
      <c r="G13" t="n">
        <v>110.73</v>
      </c>
      <c r="H13" t="n">
        <v>1.52</v>
      </c>
      <c r="I13" t="n">
        <v>61</v>
      </c>
      <c r="J13" t="n">
        <v>139.32</v>
      </c>
      <c r="K13" t="n">
        <v>45</v>
      </c>
      <c r="L13" t="n">
        <v>12</v>
      </c>
      <c r="M13" t="n">
        <v>19</v>
      </c>
      <c r="N13" t="n">
        <v>22.32</v>
      </c>
      <c r="O13" t="n">
        <v>17416.34</v>
      </c>
      <c r="P13" t="n">
        <v>985.51</v>
      </c>
      <c r="Q13" t="n">
        <v>3533.7</v>
      </c>
      <c r="R13" t="n">
        <v>374.81</v>
      </c>
      <c r="S13" t="n">
        <v>274.41</v>
      </c>
      <c r="T13" t="n">
        <v>46961.83</v>
      </c>
      <c r="U13" t="n">
        <v>0.73</v>
      </c>
      <c r="V13" t="n">
        <v>0.86</v>
      </c>
      <c r="W13" t="n">
        <v>56.97</v>
      </c>
      <c r="X13" t="n">
        <v>2.81</v>
      </c>
      <c r="Y13" t="n">
        <v>2</v>
      </c>
      <c r="Z13" t="n">
        <v>10</v>
      </c>
      <c r="AA13" t="n">
        <v>1628.962995480255</v>
      </c>
      <c r="AB13" t="n">
        <v>2228.819035191484</v>
      </c>
      <c r="AC13" t="n">
        <v>2016.103674639971</v>
      </c>
      <c r="AD13" t="n">
        <v>1628962.995480255</v>
      </c>
      <c r="AE13" t="n">
        <v>2228819.035191484</v>
      </c>
      <c r="AF13" t="n">
        <v>1.352272027502619e-06</v>
      </c>
      <c r="AG13" t="n">
        <v>17</v>
      </c>
      <c r="AH13" t="n">
        <v>2016103.674639971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0.8608</v>
      </c>
      <c r="E14" t="n">
        <v>116.18</v>
      </c>
      <c r="F14" t="n">
        <v>112.51</v>
      </c>
      <c r="G14" t="n">
        <v>112.51</v>
      </c>
      <c r="H14" t="n">
        <v>1.63</v>
      </c>
      <c r="I14" t="n">
        <v>60</v>
      </c>
      <c r="J14" t="n">
        <v>140.67</v>
      </c>
      <c r="K14" t="n">
        <v>45</v>
      </c>
      <c r="L14" t="n">
        <v>13</v>
      </c>
      <c r="M14" t="n">
        <v>0</v>
      </c>
      <c r="N14" t="n">
        <v>22.68</v>
      </c>
      <c r="O14" t="n">
        <v>17583.88</v>
      </c>
      <c r="P14" t="n">
        <v>988.9</v>
      </c>
      <c r="Q14" t="n">
        <v>3534.05</v>
      </c>
      <c r="R14" t="n">
        <v>371.38</v>
      </c>
      <c r="S14" t="n">
        <v>274.41</v>
      </c>
      <c r="T14" t="n">
        <v>45249.26</v>
      </c>
      <c r="U14" t="n">
        <v>0.74</v>
      </c>
      <c r="V14" t="n">
        <v>0.87</v>
      </c>
      <c r="W14" t="n">
        <v>57</v>
      </c>
      <c r="X14" t="n">
        <v>2.74</v>
      </c>
      <c r="Y14" t="n">
        <v>2</v>
      </c>
      <c r="Z14" t="n">
        <v>10</v>
      </c>
      <c r="AA14" t="n">
        <v>1630.916217045476</v>
      </c>
      <c r="AB14" t="n">
        <v>2231.491519107073</v>
      </c>
      <c r="AC14" t="n">
        <v>2018.52110044151</v>
      </c>
      <c r="AD14" t="n">
        <v>1630916.217045475</v>
      </c>
      <c r="AE14" t="n">
        <v>2231491.519107073</v>
      </c>
      <c r="AF14" t="n">
        <v>1.353372586064707e-06</v>
      </c>
      <c r="AG14" t="n">
        <v>17</v>
      </c>
      <c r="AH14" t="n">
        <v>2018521.10044151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2024-09-25T23:29:30Z</dcterms:created>
  <dcterms:modified xmlns:dcterms="http://purl.org/dc/terms/" xmlns:xsi="http://www.w3.org/2001/XMLSchema-instance" xsi:type="dcterms:W3CDTF">2024-09-25T23:29:30Z</dcterms:modified>
</cp:coreProperties>
</file>